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ukehg/Desktop/DA_class/crowdfunding_analysis/"/>
    </mc:Choice>
  </mc:AlternateContent>
  <xr:revisionPtr revIDLastSave="0" documentId="8_{86E89C43-79DF-C443-8B3F-F606596BB03A}" xr6:coauthVersionLast="47" xr6:coauthVersionMax="47" xr10:uidLastSave="{00000000-0000-0000-0000-000000000000}"/>
  <bookViews>
    <workbookView xWindow="2360" yWindow="2960" windowWidth="24680" windowHeight="14260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UK Kickstarter Campaign" sheetId="13" r:id="rId4"/>
    <sheet name="Kickstarter" sheetId="1" r:id="rId5"/>
    <sheet name="Failed Wearables" sheetId="12" r:id="rId6"/>
    <sheet name="Successful Wearables" sheetId="11" r:id="rId7"/>
    <sheet name="Hardware Successful" sheetId="9" r:id="rId8"/>
    <sheet name="Failed US Kickstarters" sheetId="7" r:id="rId9"/>
    <sheet name="Successful US Kickstarters" sheetId="6" r:id="rId10"/>
    <sheet name="VLOOKUP Function" sheetId="5" r:id="rId11"/>
    <sheet name="Descriptive Statistics" sheetId="8" r:id="rId12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C12" i="8"/>
  <c r="B13" i="8"/>
  <c r="B12" i="8"/>
  <c r="C11" i="8"/>
  <c r="B11" i="8"/>
  <c r="C6" i="8"/>
  <c r="C5" i="8"/>
  <c r="C7" i="8" s="1"/>
  <c r="B6" i="8"/>
  <c r="B5" i="8"/>
  <c r="B7" i="8" s="1"/>
  <c r="C4" i="8"/>
  <c r="B4" i="8"/>
  <c r="C28" i="8"/>
  <c r="C27" i="8"/>
  <c r="B28" i="8"/>
  <c r="B27" i="8"/>
  <c r="C25" i="8"/>
  <c r="C24" i="8"/>
  <c r="B25" i="8"/>
  <c r="B24" i="8"/>
  <c r="B21" i="8"/>
  <c r="B20" i="8"/>
  <c r="B18" i="8"/>
  <c r="B17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<sst xmlns="http://schemas.openxmlformats.org/spreadsheetml/2006/main" count="40028" uniqueCount="8399">
  <si>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</si>
  <si>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</si>
  <si>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</si>
  <si>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</si>
  <si>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</si>
  <si>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</si>
  <si>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</si>
  <si>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</si>
  <si>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</si>
  <si>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</si>
  <si>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</si>
  <si>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</si>
  <si>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</si>
  <si>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</si>
  <si>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</si>
  <si>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</si>
  <si>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</si>
  <si>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</si>
  <si>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</si>
  <si>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</si>
  <si>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</si>
  <si>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</si>
  <si>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</si>
  <si>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</si>
  <si>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</si>
  <si>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</si>
  <si>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</si>
  <si>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</si>
  <si>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</si>
  <si>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</si>
  <si>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</si>
  <si>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</si>
  <si>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</si>
  <si>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</si>
  <si>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</si>
  <si>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</si>
  <si>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</si>
  <si>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</si>
  <si>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</si>
  <si>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</si>
  <si>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</si>
  <si>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</si>
  <si>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</si>
  <si>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</si>
  <si>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</si>
  <si>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</si>
  <si>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</si>
  <si>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</si>
  <si>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</si>
  <si>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</si>
  <si>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</si>
  <si>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</si>
  <si>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</si>
  <si>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</si>
  <si>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</si>
  <si>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</si>
  <si>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</si>
  <si>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</si>
  <si>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</si>
  <si>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</si>
  <si>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</si>
  <si>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</si>
  <si>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</si>
  <si>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</si>
  <si>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</si>
  <si>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</si>
  <si>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</si>
  <si>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</si>
  <si>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</si>
  <si>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</si>
  <si>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</si>
  <si>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</si>
  <si>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</si>
  <si>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</si>
  <si>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</si>
  <si>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</si>
  <si>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</si>
  <si>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</si>
  <si>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</si>
  <si>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</si>
  <si>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</si>
  <si>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</si>
  <si>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</si>
  <si>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</si>
  <si>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</si>
  <si>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</si>
  <si>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</si>
  <si>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</si>
  <si>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</si>
  <si>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</si>
  <si>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</si>
  <si>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</si>
  <si>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</si>
  <si>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</si>
  <si>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</si>
  <si>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</si>
  <si>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</si>
  <si>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</si>
  <si>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</si>
  <si>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</si>
  <si>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</si>
  <si>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</si>
  <si>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</si>
  <si>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</si>
  <si>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</si>
  <si>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</si>
  <si>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</si>
  <si>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</si>
  <si>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</si>
  <si>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</si>
  <si>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</si>
  <si>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</si>
  <si>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</si>
  <si>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</si>
  <si>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</si>
  <si>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</si>
  <si>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</si>
  <si>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</si>
  <si>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</si>
  <si>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</si>
  <si>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</si>
  <si>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</si>
  <si>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</si>
  <si>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</si>
  <si>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</si>
  <si>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</si>
  <si>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</si>
  <si>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</si>
  <si>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</si>
  <si>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</si>
  <si>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</si>
  <si>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</si>
  <si>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</si>
  <si>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</si>
  <si>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</si>
  <si>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</si>
  <si>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</si>
  <si>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</si>
  <si>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</si>
  <si>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</si>
  <si>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</si>
  <si>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</si>
  <si>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</si>
  <si>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</si>
  <si>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</si>
  <si>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</si>
  <si>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</si>
  <si>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</si>
  <si>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</si>
  <si>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</si>
  <si>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</si>
  <si>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</si>
  <si>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</si>
  <si>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</si>
  <si>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</si>
  <si>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</si>
  <si>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</si>
  <si>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</si>
  <si>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</si>
  <si>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</si>
  <si>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</si>
  <si>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</si>
  <si>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</si>
  <si>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</si>
  <si>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</si>
  <si>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</si>
  <si>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</si>
  <si>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</si>
  <si>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</si>
  <si>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</si>
  <si>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</si>
  <si>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</si>
  <si>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</si>
  <si>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</si>
  <si>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</si>
  <si>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</si>
  <si>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</si>
  <si>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</si>
  <si>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</si>
  <si>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</si>
  <si>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</si>
  <si>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</si>
  <si>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</si>
  <si>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</si>
  <si>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</si>
  <si>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</si>
  <si>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</si>
  <si>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</si>
  <si>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</si>
  <si>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</si>
  <si>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</si>
  <si>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</si>
  <si>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</si>
  <si>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</si>
  <si>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</si>
  <si>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</si>
  <si>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</si>
  <si>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</si>
  <si>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</si>
  <si>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</si>
  <si>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</si>
  <si>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</si>
  <si>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</si>
  <si>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</si>
  <si>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</si>
  <si>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</si>
  <si>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</si>
  <si>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</si>
  <si>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</si>
  <si>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</si>
  <si>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</si>
  <si>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</si>
  <si>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</si>
  <si>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</si>
  <si>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</si>
  <si>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</si>
  <si>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</si>
  <si>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</si>
  <si>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</si>
  <si>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</si>
  <si>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</si>
  <si>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</si>
  <si>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</si>
  <si>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</si>
  <si>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</si>
  <si>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</si>
  <si>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</si>
  <si>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</si>
  <si>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</si>
  <si>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</si>
  <si>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</si>
  <si>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</si>
  <si>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</si>
  <si>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</si>
  <si>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</si>
  <si>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</si>
  <si>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</si>
  <si>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</si>
  <si>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</si>
  <si>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</si>
  <si>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</si>
  <si>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</si>
  <si>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</si>
  <si>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</si>
  <si>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</si>
  <si>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</si>
  <si>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</si>
  <si>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</si>
  <si>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</si>
  <si>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</si>
  <si>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</si>
  <si>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</si>
  <si>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</si>
  <si>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</si>
  <si>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</si>
  <si>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</si>
  <si>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</si>
  <si>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</si>
  <si>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</si>
  <si>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</si>
  <si>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</si>
  <si>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</si>
  <si>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</si>
  <si>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</si>
  <si>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</si>
  <si>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</si>
  <si>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</si>
  <si>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</si>
  <si>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</si>
  <si>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</si>
  <si>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</si>
  <si>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</si>
  <si>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</si>
  <si>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</si>
  <si>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</si>
  <si>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</si>
  <si>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</si>
  <si>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</si>
  <si>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</si>
  <si>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</si>
  <si>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</si>
  <si>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</si>
  <si>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</si>
  <si>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</si>
  <si>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</si>
  <si>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</si>
  <si>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</si>
  <si>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</si>
  <si>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</si>
  <si>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</si>
  <si>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</si>
  <si>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</si>
  <si>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</si>
  <si>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</si>
  <si>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</si>
  <si>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</si>
  <si>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</si>
  <si>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</si>
  <si>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</si>
  <si>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</si>
  <si>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</si>
  <si>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</si>
  <si>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</si>
  <si>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</si>
  <si>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</si>
  <si>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</si>
  <si>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</si>
  <si>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</si>
  <si>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</si>
  <si>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</si>
  <si>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</si>
  <si>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</si>
  <si>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</si>
  <si>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</si>
  <si>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</si>
  <si>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</si>
  <si>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</si>
  <si>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</si>
  <si>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</si>
  <si>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</si>
  <si>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</si>
  <si>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</si>
  <si>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</si>
  <si>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</si>
  <si>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</si>
  <si>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</si>
  <si>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</si>
  <si>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</si>
  <si>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</si>
  <si>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</si>
  <si>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</si>
  <si>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</si>
  <si>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</si>
  <si>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</si>
  <si>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</si>
  <si>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</si>
  <si>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</si>
  <si>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</si>
  <si>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</si>
  <si>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</si>
  <si>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</si>
  <si>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</si>
  <si>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</si>
  <si>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</si>
  <si>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</si>
  <si>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</si>
  <si>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</si>
  <si>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</si>
  <si>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</si>
  <si>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</si>
  <si>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</si>
  <si>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</si>
  <si>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</si>
  <si>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</si>
  <si>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</si>
  <si>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</si>
  <si>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</si>
  <si>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</si>
  <si>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</si>
  <si>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</si>
  <si>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</si>
  <si>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</si>
  <si>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</si>
  <si>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</si>
  <si>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</si>
  <si>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</si>
  <si>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</si>
  <si>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</si>
  <si>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</si>
  <si>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</si>
  <si>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</si>
  <si>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</si>
  <si>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</si>
  <si>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</si>
  <si>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</si>
  <si>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</si>
  <si>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</si>
  <si>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</si>
  <si>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</si>
  <si>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</si>
  <si>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</si>
  <si>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</si>
  <si>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</si>
  <si>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</si>
  <si>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</si>
  <si>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</si>
  <si>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</si>
  <si>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</si>
  <si>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</si>
  <si>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</si>
  <si>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</si>
  <si>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</si>
  <si>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</si>
  <si>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</si>
  <si>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</si>
  <si>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</si>
  <si>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</si>
  <si>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</si>
  <si>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</si>
  <si>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</si>
  <si>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</si>
  <si>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</si>
  <si>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</si>
  <si>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</si>
  <si>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</si>
  <si>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</si>
  <si>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</si>
  <si>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</si>
  <si>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</si>
  <si>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</si>
  <si>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</si>
  <si>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</si>
  <si>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</si>
  <si>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</si>
  <si>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</si>
  <si>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</si>
  <si>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</si>
  <si>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</si>
  <si>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</si>
  <si>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</si>
  <si>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</si>
  <si>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</si>
  <si>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</si>
  <si>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</si>
  <si>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</si>
  <si>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</si>
  <si>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</si>
  <si>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</si>
  <si>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</si>
  <si>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</si>
  <si>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</si>
  <si>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</si>
  <si>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</si>
  <si>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</si>
  <si>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</si>
  <si>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</si>
  <si>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</si>
  <si>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</si>
  <si>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</si>
  <si>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</si>
  <si>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</si>
  <si>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</si>
  <si>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</si>
  <si>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</si>
  <si>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</si>
  <si>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</si>
  <si>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</si>
  <si>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</si>
  <si>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</si>
  <si>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</si>
  <si>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</si>
  <si>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</si>
  <si>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</si>
  <si>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</si>
  <si>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</si>
  <si>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</si>
  <si>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</si>
  <si>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</si>
  <si>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</si>
  <si>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</si>
  <si>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</si>
  <si>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</si>
  <si>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</si>
  <si>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</si>
  <si>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</si>
  <si>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</si>
  <si>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</si>
  <si>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</si>
  <si>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</si>
  <si>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</si>
  <si>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</si>
  <si>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</si>
  <si>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</si>
  <si>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</si>
  <si>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</si>
  <si>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</si>
  <si>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</si>
  <si>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</si>
  <si>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</si>
  <si>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</si>
  <si>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</si>
  <si>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</si>
  <si>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</si>
  <si>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</si>
  <si>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</si>
  <si>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</si>
  <si>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</si>
  <si>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</si>
  <si>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</si>
  <si>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</si>
  <si>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</si>
  <si>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</si>
  <si>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</si>
  <si>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</si>
  <si>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</si>
  <si>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</si>
  <si>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</si>
  <si>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</si>
  <si>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</si>
  <si>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</si>
  <si>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</si>
  <si>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</si>
  <si>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</si>
  <si>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</si>
  <si>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</si>
  <si>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</si>
  <si>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</si>
  <si>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</si>
  <si>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</si>
  <si>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</si>
  <si>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</si>
  <si>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</si>
  <si>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</si>
  <si>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</si>
  <si>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</si>
  <si>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</si>
  <si>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</si>
  <si>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</si>
  <si>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</si>
  <si>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</si>
  <si>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</si>
  <si>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</si>
  <si>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</si>
  <si>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</si>
  <si>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</si>
  <si>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</si>
  <si>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</si>
  <si>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</si>
  <si>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</si>
  <si>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</si>
  <si>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</si>
  <si>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</si>
  <si>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</si>
  <si>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</si>
  <si>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</si>
  <si>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</si>
  <si>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</si>
  <si>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</si>
  <si>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</si>
  <si>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</si>
  <si>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</si>
  <si>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</si>
  <si>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</si>
  <si>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</si>
  <si>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</si>
  <si>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</si>
  <si>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</si>
  <si>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</si>
  <si>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</si>
  <si>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</si>
  <si>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</si>
  <si>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</si>
  <si>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</si>
  <si>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</si>
  <si>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</si>
  <si>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</si>
  <si>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</si>
  <si>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</si>
  <si>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</si>
  <si>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</si>
  <si>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</si>
  <si>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</si>
  <si>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</si>
  <si>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</si>
  <si>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</si>
  <si>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</si>
  <si>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</si>
  <si>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</si>
  <si>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</si>
  <si>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</si>
  <si>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</si>
  <si>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</si>
  <si>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</si>
  <si>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</si>
  <si>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</si>
  <si>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</si>
  <si>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</si>
  <si>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</si>
  <si>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</si>
  <si>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</si>
  <si>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</si>
  <si>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</si>
  <si>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</si>
  <si>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</si>
  <si>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</si>
  <si>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</si>
  <si>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</si>
  <si>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</si>
  <si>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</si>
  <si>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</si>
  <si>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</si>
  <si>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</si>
  <si>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</si>
  <si>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</si>
  <si>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</si>
  <si>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</si>
  <si>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</si>
  <si>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</si>
  <si>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</si>
  <si>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</si>
  <si>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</si>
  <si>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</si>
  <si>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</si>
  <si>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</si>
  <si>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</si>
  <si>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</si>
  <si>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</si>
  <si>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</si>
  <si>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</si>
  <si>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</si>
  <si>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</si>
  <si>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</si>
  <si>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</si>
  <si>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</si>
  <si>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</si>
  <si>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</si>
  <si>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</si>
  <si>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</si>
  <si>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</si>
  <si>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</si>
  <si>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</si>
  <si>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</si>
  <si>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</si>
  <si>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</si>
  <si>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</si>
  <si>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</si>
  <si>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</si>
  <si>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</si>
  <si>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</si>
  <si>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</si>
  <si>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</si>
  <si>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</si>
  <si>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</si>
  <si>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</si>
  <si>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</si>
  <si>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</si>
  <si>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</si>
  <si>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</si>
  <si>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</si>
  <si>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</si>
  <si>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</si>
  <si>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</si>
  <si>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</si>
  <si>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</si>
  <si>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</si>
  <si>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</si>
  <si>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</si>
  <si>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</si>
  <si>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</si>
  <si>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</si>
  <si>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</si>
  <si>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</si>
  <si>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</si>
  <si>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</si>
  <si>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</si>
  <si>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</si>
  <si>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</si>
  <si>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</si>
  <si>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</si>
  <si>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</si>
  <si>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</si>
  <si>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</si>
  <si>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</si>
  <si>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</si>
  <si>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</si>
  <si>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</si>
  <si>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</si>
  <si>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</si>
  <si>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</si>
  <si>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</si>
  <si>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</si>
  <si>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</si>
  <si>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</si>
  <si>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</si>
  <si>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</si>
  <si>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</si>
  <si>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</si>
  <si>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</si>
  <si>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</si>
  <si>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</si>
  <si>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</si>
  <si>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</si>
  <si>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</si>
  <si>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</si>
  <si>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</si>
  <si>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</si>
  <si>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</si>
  <si>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</si>
  <si>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</si>
  <si>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</si>
  <si>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</si>
  <si>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</si>
  <si>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</si>
  <si>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</si>
  <si>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</si>
  <si>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</si>
  <si>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</si>
  <si>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</si>
  <si>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</si>
  <si>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</si>
  <si>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</si>
  <si>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</si>
  <si>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</si>
  <si>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</si>
  <si>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</si>
  <si>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</si>
  <si>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</si>
  <si>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</si>
  <si>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</si>
  <si>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</si>
  <si>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</si>
  <si>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</si>
  <si>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</si>
  <si>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</si>
  <si>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</si>
  <si>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</si>
  <si>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</si>
  <si>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</si>
  <si>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</si>
  <si>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</si>
  <si>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</si>
  <si>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</si>
  <si>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</si>
  <si>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</si>
  <si>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</si>
  <si>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</si>
  <si>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</si>
  <si>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</si>
  <si>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</si>
  <si>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</si>
  <si>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</si>
  <si>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</si>
  <si>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</si>
  <si>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</si>
  <si>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</si>
  <si>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</si>
  <si>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</si>
  <si>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</si>
  <si>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</si>
  <si>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</si>
  <si>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</si>
  <si>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</si>
  <si>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</si>
  <si>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</si>
  <si>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</si>
  <si>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</si>
  <si>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</si>
  <si>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</si>
  <si>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</si>
  <si>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</si>
  <si>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</si>
  <si>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</si>
  <si>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</si>
  <si>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</si>
  <si>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</si>
  <si>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</si>
  <si>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</si>
  <si>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</si>
  <si>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</si>
  <si>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</si>
  <si>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</si>
  <si>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</si>
  <si>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</si>
  <si>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</si>
  <si>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</si>
  <si>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</si>
  <si>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</si>
  <si>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</si>
  <si>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</si>
  <si>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</si>
  <si>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</si>
  <si>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</si>
  <si>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</si>
  <si>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</si>
  <si>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</si>
  <si>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</si>
  <si>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</si>
  <si>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</si>
  <si>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</si>
  <si>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</si>
  <si>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</si>
  <si>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</si>
  <si>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</si>
  <si>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</si>
  <si>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</si>
  <si>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</si>
  <si>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</si>
  <si>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</si>
  <si>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</si>
  <si>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</si>
  <si>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</si>
  <si>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</si>
  <si>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</si>
  <si>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</si>
  <si>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</si>
  <si>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</si>
  <si>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</si>
  <si>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</si>
  <si>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</si>
  <si>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</si>
  <si>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</si>
  <si>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</si>
  <si>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</si>
  <si>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</si>
  <si>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</si>
  <si>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</si>
  <si>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</si>
  <si>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</si>
  <si>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</si>
  <si>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</si>
  <si>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</si>
  <si>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</si>
  <si>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</si>
  <si>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</si>
  <si>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</si>
  <si>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</si>
  <si>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</si>
  <si>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</si>
  <si>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</si>
  <si>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</si>
  <si>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</si>
  <si>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</si>
  <si>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</si>
  <si>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</si>
  <si>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</si>
  <si>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</si>
  <si>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</si>
  <si>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</si>
  <si>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</si>
  <si>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</si>
  <si>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</si>
  <si>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</si>
  <si>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</si>
  <si>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</si>
  <si>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</si>
  <si>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</si>
  <si>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</si>
  <si>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</si>
  <si>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</si>
  <si>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</si>
  <si>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</si>
  <si>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</si>
  <si>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</si>
  <si>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</si>
  <si>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</si>
  <si>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</si>
  <si>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</si>
  <si>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</si>
  <si>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</si>
  <si>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</si>
  <si>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</si>
  <si>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</si>
  <si>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</si>
  <si>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</si>
  <si>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</si>
  <si>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</si>
  <si>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</si>
  <si>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</si>
  <si>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</si>
  <si>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</si>
  <si>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</si>
  <si>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</si>
  <si>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</si>
  <si>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</si>
  <si>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</si>
  <si>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</si>
  <si>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</si>
  <si>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</si>
  <si>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</si>
  <si>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</si>
  <si>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</si>
  <si>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</si>
  <si>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</si>
  <si>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</si>
  <si>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</si>
  <si>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</si>
  <si>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</si>
  <si>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</si>
  <si>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</si>
  <si>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</si>
  <si>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</si>
  <si>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</si>
  <si>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</si>
  <si>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</si>
  <si>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</si>
  <si>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</si>
  <si>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</si>
  <si>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</si>
  <si>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</si>
  <si>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</si>
  <si>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</si>
  <si>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</si>
  <si>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</si>
  <si>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</si>
  <si>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</si>
  <si>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</si>
  <si>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</si>
  <si>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</si>
  <si>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</si>
  <si>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</si>
  <si>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</si>
  <si>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</si>
  <si>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</si>
  <si>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</si>
  <si>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</si>
  <si>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</si>
  <si>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</si>
  <si>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</si>
  <si>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</si>
  <si>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</si>
  <si>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</si>
  <si>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</si>
  <si>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</si>
  <si>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</si>
  <si>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</si>
  <si>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</si>
  <si>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</si>
  <si>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</si>
  <si>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</si>
  <si>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</si>
  <si>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</si>
  <si>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</si>
  <si>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</si>
  <si>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</si>
  <si>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</si>
  <si>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</si>
  <si>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</si>
  <si>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</si>
  <si>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</si>
  <si>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</si>
  <si>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</si>
  <si>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</si>
  <si>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</si>
  <si>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</si>
  <si>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</si>
  <si>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</si>
  <si>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</si>
  <si>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</si>
  <si>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</si>
  <si>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</si>
  <si>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</si>
  <si>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</si>
  <si>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</si>
  <si>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</si>
  <si>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</si>
  <si>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</si>
  <si>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</si>
  <si>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</si>
  <si>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</si>
  <si>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</si>
  <si>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</si>
  <si>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</si>
  <si>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</si>
  <si>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</si>
  <si>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</si>
  <si>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</si>
  <si>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</si>
  <si>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</si>
  <si>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</si>
  <si>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</si>
  <si>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</si>
  <si>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</si>
  <si>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</si>
  <si>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</si>
  <si>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</si>
  <si>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</si>
  <si>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</si>
  <si>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</si>
  <si>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</si>
  <si>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</si>
  <si>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</si>
  <si>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</si>
  <si>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</si>
  <si>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</si>
  <si>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</si>
  <si>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</si>
  <si>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</si>
  <si>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</si>
  <si>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</si>
  <si>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</si>
  <si>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</si>
  <si>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</si>
  <si>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</si>
  <si>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</si>
  <si>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</si>
  <si>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</si>
  <si>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</si>
  <si>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</si>
  <si>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</si>
  <si>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</si>
  <si>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</si>
  <si>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</si>
  <si>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</si>
  <si>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</si>
  <si>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</si>
  <si>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</si>
  <si>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</si>
  <si>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</si>
  <si>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</si>
  <si>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</si>
  <si>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</si>
  <si>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</si>
  <si>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</si>
  <si>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</si>
  <si>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</si>
  <si>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</si>
  <si>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</si>
  <si>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</si>
  <si>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</si>
  <si>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</si>
  <si>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</si>
  <si>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</si>
  <si>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</si>
  <si>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</si>
  <si>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</si>
  <si>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</si>
  <si>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</si>
  <si>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</si>
  <si>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</si>
  <si>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</si>
  <si>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</si>
  <si>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</si>
  <si>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</si>
  <si>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</si>
  <si>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</si>
  <si>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</si>
  <si>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</si>
  <si>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</si>
  <si>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</si>
  <si>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</si>
  <si>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</si>
  <si>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</si>
  <si>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</si>
  <si>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</si>
  <si>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</si>
  <si>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</si>
  <si>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</si>
  <si>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</si>
  <si>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</si>
  <si>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</si>
  <si>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</si>
  <si>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</si>
  <si>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</si>
  <si>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</si>
  <si>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</si>
  <si>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</si>
  <si>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</si>
  <si>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</si>
  <si>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</si>
  <si>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</si>
  <si>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</si>
  <si>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</si>
  <si>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</si>
  <si>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</si>
  <si>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</si>
  <si>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</si>
  <si>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</si>
  <si>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</si>
  <si>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</si>
  <si>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</si>
  <si>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</si>
  <si>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</si>
  <si>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</si>
  <si>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</si>
  <si>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</si>
  <si>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</si>
  <si>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</si>
  <si>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</si>
  <si>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</si>
  <si>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</si>
  <si>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</si>
  <si>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</si>
  <si>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</si>
  <si>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</si>
  <si>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</si>
  <si>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</si>
  <si>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</si>
  <si>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</si>
  <si>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</si>
  <si>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</si>
  <si>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</si>
  <si>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</si>
  <si>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</si>
  <si>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</si>
  <si>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</si>
  <si>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</si>
  <si>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</si>
  <si>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</si>
  <si>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</si>
  <si>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</si>
  <si>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</si>
  <si>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</si>
  <si>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</si>
  <si>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</si>
  <si>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</si>
  <si>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</si>
  <si>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</si>
  <si>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</si>
  <si>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</si>
  <si>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</si>
  <si>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</si>
  <si>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</si>
  <si>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</si>
  <si>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</si>
  <si>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</si>
  <si>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</si>
  <si>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</si>
  <si>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</si>
  <si>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</si>
  <si>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</si>
  <si>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</si>
  <si>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</si>
  <si>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</si>
  <si>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</si>
  <si>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</si>
  <si>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</si>
  <si>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</si>
  <si>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</si>
  <si>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</si>
  <si>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</si>
  <si>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</si>
  <si>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</si>
  <si>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</si>
  <si>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</si>
  <si>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</si>
  <si>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</si>
  <si>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</si>
  <si>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</si>
  <si>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</si>
  <si>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</si>
  <si>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</si>
  <si>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</si>
  <si>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</si>
  <si>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</si>
  <si>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</si>
  <si>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</si>
  <si>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</si>
  <si>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</si>
  <si>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</si>
  <si>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</si>
  <si>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</si>
  <si>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</si>
  <si>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</si>
  <si>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</si>
  <si>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</si>
  <si>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</si>
  <si>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</si>
  <si>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</si>
  <si>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</si>
  <si>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</si>
  <si>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</si>
  <si>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</si>
  <si>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</si>
  <si>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</si>
  <si>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</si>
  <si>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</si>
  <si>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</si>
  <si>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</si>
  <si>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</si>
  <si>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</si>
  <si>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</si>
  <si>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</si>
  <si>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</si>
  <si>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</si>
  <si>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</si>
  <si>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</si>
  <si>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</si>
  <si>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</si>
  <si>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</si>
  <si>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</si>
  <si>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</si>
  <si>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</si>
  <si>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</si>
  <si>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</si>
  <si>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</si>
  <si>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</si>
  <si>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</si>
  <si>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</si>
  <si>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</si>
  <si>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</si>
  <si>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</si>
  <si>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</si>
  <si>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</si>
  <si>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</si>
  <si>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</si>
  <si>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</si>
  <si>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</si>
  <si>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</si>
  <si>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</si>
  <si>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</si>
  <si>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</si>
  <si>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</si>
  <si>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</si>
  <si>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</si>
  <si>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</si>
  <si>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</si>
  <si>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</si>
  <si>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</si>
  <si>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</si>
  <si>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</si>
  <si>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</si>
  <si>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</si>
  <si>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</si>
  <si>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</si>
  <si>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</si>
  <si>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</si>
  <si>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</si>
  <si>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</si>
  <si>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</si>
  <si>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</si>
  <si>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</si>
  <si>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</si>
  <si>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</si>
  <si>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</si>
  <si>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</si>
  <si>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</si>
  <si>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</si>
  <si>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</si>
  <si>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</si>
  <si>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</si>
  <si>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</si>
  <si>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</si>
  <si>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</si>
  <si>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</si>
  <si>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</si>
  <si>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</si>
  <si>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</si>
  <si>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</si>
  <si>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</si>
  <si>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</si>
  <si>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</si>
  <si>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</si>
  <si>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</si>
  <si>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</si>
  <si>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</si>
  <si>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</si>
  <si>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</si>
  <si>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</si>
  <si>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</si>
  <si>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</si>
  <si>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</si>
  <si>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</si>
  <si>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</si>
  <si>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</si>
  <si>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</si>
  <si>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</si>
  <si>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</si>
  <si>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</si>
  <si>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</si>
  <si>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</si>
  <si>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</si>
  <si>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</si>
  <si>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</si>
  <si>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</si>
  <si>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</si>
  <si>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</si>
  <si>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</si>
  <si>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</si>
  <si>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</si>
  <si>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</si>
  <si>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</si>
  <si>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</si>
  <si>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</si>
  <si>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</si>
  <si>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</si>
  <si>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</si>
  <si>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</si>
  <si>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</si>
  <si>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</si>
  <si>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</si>
  <si>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</si>
  <si>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</si>
  <si>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</si>
  <si>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</si>
  <si>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</si>
  <si>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</si>
  <si>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</si>
  <si>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</si>
  <si>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</si>
  <si>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</si>
  <si>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</si>
  <si>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</si>
  <si>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</si>
  <si>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</si>
  <si>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</si>
  <si>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</si>
  <si>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</si>
  <si>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</si>
  <si>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</si>
  <si>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</si>
  <si>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</si>
  <si>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</si>
  <si>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</si>
  <si>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</si>
  <si>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</si>
  <si>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</si>
  <si>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</si>
  <si>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</si>
  <si>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</si>
  <si>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</si>
  <si>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</si>
  <si>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</si>
  <si>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</si>
  <si>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</si>
  <si>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</si>
  <si>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</si>
  <si>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</si>
  <si>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</si>
  <si>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</si>
  <si>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</si>
  <si>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</si>
  <si>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</si>
  <si>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</si>
  <si>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</si>
  <si>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</si>
  <si>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</si>
  <si>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</si>
  <si>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</si>
  <si>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</si>
  <si>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</si>
  <si>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</si>
  <si>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</si>
  <si>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</si>
  <si>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</si>
  <si>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</si>
  <si>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</si>
  <si>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</si>
  <si>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</si>
  <si>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</si>
  <si>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</si>
  <si>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</si>
  <si>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</si>
  <si>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</si>
  <si>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</si>
  <si>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</si>
  <si>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</si>
  <si>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</si>
  <si>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</si>
  <si>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</si>
  <si>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</si>
  <si>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</si>
  <si>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</si>
  <si>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</si>
  <si>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</si>
  <si>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</si>
  <si>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</si>
  <si>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</si>
  <si>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</si>
  <si>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</si>
  <si>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</si>
  <si>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</si>
  <si>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</si>
  <si>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</si>
  <si>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</si>
  <si>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</si>
  <si>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</si>
  <si>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</si>
  <si>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</si>
  <si>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</si>
  <si>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</si>
  <si>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</si>
  <si>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</si>
  <si>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</si>
  <si>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</si>
  <si>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</si>
  <si>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</si>
  <si>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</si>
  <si>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</si>
  <si>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</si>
  <si>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</si>
  <si>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</si>
  <si>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</si>
  <si>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</si>
  <si>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</si>
  <si>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</si>
  <si>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</si>
  <si>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</si>
  <si>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</si>
  <si>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</si>
  <si>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</si>
  <si>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</si>
  <si>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</si>
  <si>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</si>
  <si>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</si>
  <si>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</si>
  <si>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</si>
  <si>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</si>
  <si>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</si>
  <si>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</si>
  <si>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</si>
  <si>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</si>
  <si>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</si>
  <si>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</si>
  <si>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</si>
  <si>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</si>
  <si>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</si>
  <si>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</si>
  <si>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</si>
  <si>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</si>
  <si>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</si>
  <si>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</si>
  <si>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</si>
  <si>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</si>
  <si>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</si>
  <si>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</si>
  <si>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</si>
  <si>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</si>
  <si>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</si>
  <si>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</si>
  <si>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</si>
  <si>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</si>
  <si>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</si>
  <si>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</si>
  <si>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</si>
  <si>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</si>
  <si>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</si>
  <si>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</si>
  <si>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</si>
  <si>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</si>
  <si>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</si>
  <si>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</si>
  <si>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</si>
  <si>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</si>
  <si>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</si>
  <si>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</si>
  <si>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</si>
  <si>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</si>
  <si>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</si>
  <si>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</si>
  <si>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</si>
  <si>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</si>
  <si>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</si>
  <si>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</si>
  <si>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</si>
  <si>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</si>
  <si>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</si>
  <si>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</si>
  <si>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</si>
  <si>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</si>
  <si>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</si>
  <si>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</si>
  <si>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</si>
  <si>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</si>
  <si>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</si>
  <si>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</si>
  <si>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</si>
  <si>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</si>
  <si>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</si>
  <si>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</si>
  <si>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</si>
  <si>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</si>
  <si>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</si>
  <si>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</si>
  <si>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</si>
  <si>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</si>
  <si>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</si>
  <si>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</si>
  <si>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</si>
  <si>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</si>
  <si>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</si>
  <si>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</si>
  <si>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</si>
  <si>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</si>
  <si>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</si>
  <si>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</si>
  <si>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</si>
  <si>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</si>
  <si>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</si>
  <si>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</si>
  <si>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</si>
  <si>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</si>
  <si>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</si>
  <si>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</si>
  <si>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</si>
  <si>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</si>
  <si>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</si>
  <si>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</si>
  <si>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</si>
  <si>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</si>
  <si>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</si>
  <si>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</si>
  <si>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</si>
  <si>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</si>
  <si>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</si>
  <si>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</si>
  <si>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</si>
  <si>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</si>
  <si>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</si>
  <si>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</si>
  <si>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</si>
  <si>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</si>
  <si>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</si>
  <si>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</si>
  <si>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</si>
  <si>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</si>
  <si>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</si>
  <si>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</si>
  <si>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</si>
  <si>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</si>
  <si>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</si>
  <si>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</si>
  <si>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</si>
  <si>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</si>
  <si>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</si>
  <si>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</si>
  <si>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</si>
  <si>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</si>
  <si>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</si>
  <si>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</si>
  <si>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</si>
  <si>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</si>
  <si>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</si>
  <si>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</si>
  <si>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</si>
  <si>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</si>
  <si>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</si>
  <si>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</si>
  <si>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</si>
  <si>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</si>
  <si>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</si>
  <si>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</si>
  <si>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</si>
  <si>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</si>
  <si>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</si>
  <si>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</si>
  <si>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</si>
  <si>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</si>
  <si>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</si>
  <si>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</si>
  <si>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</si>
  <si>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</si>
  <si>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</si>
  <si>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</si>
  <si>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</si>
  <si>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</si>
  <si>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</si>
  <si>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</si>
  <si>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</si>
  <si>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</si>
  <si>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</si>
  <si>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</si>
  <si>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</si>
  <si>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</si>
  <si>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</si>
  <si>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</si>
  <si>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</si>
  <si>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</si>
  <si>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</si>
  <si>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</si>
  <si>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</si>
  <si>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</si>
  <si>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</si>
  <si>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</si>
  <si>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</si>
  <si>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</si>
  <si>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</si>
  <si>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</si>
  <si>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</si>
  <si>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</si>
  <si>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</si>
  <si>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</si>
  <si>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</si>
  <si>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</si>
  <si>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</si>
  <si>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</si>
  <si>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</si>
  <si>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</si>
  <si>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</si>
  <si>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</si>
  <si>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</si>
  <si>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</si>
  <si>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</si>
  <si>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</si>
  <si>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</si>
  <si>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</si>
  <si>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</si>
  <si>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</si>
  <si>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</si>
  <si>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</si>
  <si>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</si>
  <si>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</si>
  <si>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</si>
  <si>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</si>
  <si>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</si>
  <si>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</si>
  <si>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</si>
  <si>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</si>
  <si>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</si>
  <si>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</si>
  <si>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</si>
  <si>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</si>
  <si>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</si>
  <si>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</si>
  <si>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</si>
  <si>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</si>
  <si>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</si>
  <si>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</si>
  <si>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</si>
  <si>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</si>
  <si>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</si>
  <si>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</si>
  <si>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</si>
  <si>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</si>
  <si>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</si>
  <si>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</si>
  <si>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</si>
  <si>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</si>
  <si>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</si>
  <si>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</si>
  <si>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</si>
  <si>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</si>
  <si>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</si>
  <si>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</si>
  <si>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</si>
  <si>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</si>
  <si>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</si>
  <si>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</si>
  <si>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</si>
  <si>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</si>
  <si>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</si>
  <si>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</si>
  <si>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</si>
  <si>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</si>
  <si>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</si>
  <si>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</si>
  <si>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</si>
  <si>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</si>
  <si>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</si>
  <si>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</si>
  <si>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</si>
  <si>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</si>
  <si>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</si>
  <si>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</si>
  <si>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</si>
  <si>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</si>
  <si>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</si>
  <si>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</si>
  <si>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</si>
  <si>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</si>
  <si>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</si>
  <si>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</si>
  <si>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</si>
  <si>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</si>
  <si>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</si>
  <si>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</si>
  <si>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</si>
  <si>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</si>
  <si>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</si>
  <si>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</si>
  <si>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</si>
  <si>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</si>
  <si>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</si>
  <si>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</si>
  <si>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</si>
  <si>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</si>
  <si>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</si>
  <si>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</si>
  <si>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</si>
  <si>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</si>
  <si>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</si>
  <si>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</si>
  <si>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</si>
  <si>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</si>
  <si>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</si>
  <si>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</si>
  <si>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</si>
  <si>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</si>
  <si>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</si>
  <si>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</si>
  <si>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</si>
  <si>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</si>
  <si>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</si>
  <si>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</si>
  <si>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</si>
  <si>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</si>
  <si>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</si>
  <si>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</si>
  <si>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</si>
  <si>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</si>
  <si>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</si>
  <si>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</si>
  <si>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</si>
  <si>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</si>
  <si>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</si>
  <si>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</si>
  <si>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</si>
  <si>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</si>
  <si>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</si>
  <si>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</si>
  <si>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</si>
  <si>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</si>
  <si>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</si>
  <si>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</si>
  <si>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</si>
  <si>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</si>
  <si>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</si>
  <si>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</si>
  <si>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</si>
  <si>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</si>
  <si>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</si>
  <si>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</si>
  <si>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</si>
  <si>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</si>
  <si>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</si>
  <si>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</si>
  <si>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</si>
  <si>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</si>
  <si>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</si>
  <si>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</si>
  <si>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</si>
  <si>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</si>
  <si>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</si>
  <si>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</si>
  <si>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</si>
  <si>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</si>
  <si>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</si>
  <si>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</si>
  <si>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</si>
  <si>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</si>
  <si>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</si>
  <si>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</si>
  <si>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</si>
  <si>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</si>
  <si>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</si>
  <si>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</si>
  <si>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</si>
  <si>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</si>
  <si>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</si>
  <si>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</si>
  <si>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</si>
  <si>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</si>
  <si>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</si>
  <si>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</si>
  <si>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</si>
  <si>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</si>
  <si>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</si>
  <si>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</si>
  <si>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</si>
  <si>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</si>
  <si>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</si>
  <si>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</si>
  <si>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</si>
  <si>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</si>
  <si>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</si>
  <si>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</si>
  <si>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</si>
  <si>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</si>
  <si>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</si>
  <si>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</si>
  <si>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</si>
  <si>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</si>
  <si>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</si>
  <si>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</si>
  <si>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</si>
  <si>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</si>
  <si>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</si>
  <si>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</si>
  <si>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</si>
  <si>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</si>
  <si>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</si>
  <si>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</si>
  <si>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</si>
  <si>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</si>
  <si>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</si>
  <si>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</si>
  <si>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</si>
  <si>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</si>
  <si>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</si>
  <si>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</si>
  <si>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</si>
  <si>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</si>
  <si>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</si>
  <si>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</si>
  <si>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</si>
  <si>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</si>
  <si>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</si>
  <si>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</si>
  <si>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</si>
  <si>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</si>
  <si>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</si>
  <si>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</si>
  <si>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</si>
  <si>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</si>
  <si>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</si>
  <si>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</si>
  <si>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</si>
  <si>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</si>
  <si>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</si>
  <si>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</si>
  <si>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</si>
  <si>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</si>
  <si>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</si>
  <si>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</si>
  <si>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</si>
  <si>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</si>
  <si>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</si>
  <si>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</si>
  <si>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</si>
  <si>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</si>
  <si>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</si>
  <si>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</si>
  <si>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</si>
  <si>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</si>
  <si>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</si>
  <si>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</si>
  <si>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</si>
  <si>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</si>
  <si>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</si>
  <si>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</si>
  <si>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</si>
  <si>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</si>
  <si>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</si>
  <si>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</si>
  <si>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</si>
  <si>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</si>
  <si>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</si>
  <si>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</si>
  <si>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</si>
  <si>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</si>
  <si>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</si>
  <si>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</si>
  <si>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</si>
  <si>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</si>
  <si>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</si>
  <si>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</si>
  <si>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</si>
  <si>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</si>
  <si>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</si>
  <si>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</si>
  <si>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</si>
  <si>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</si>
  <si>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</si>
  <si>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</si>
  <si>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</si>
  <si>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</si>
  <si>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</si>
  <si>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</si>
  <si>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</si>
  <si>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</si>
  <si>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</si>
  <si>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</si>
  <si>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</si>
  <si>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</si>
  <si>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</si>
  <si>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</si>
  <si>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</si>
  <si>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</si>
  <si>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</si>
  <si>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</si>
  <si>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</si>
  <si>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</si>
  <si>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</si>
  <si>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</si>
  <si>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</si>
  <si>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</si>
  <si>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</si>
  <si>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</si>
  <si>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</si>
  <si>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</si>
  <si>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</si>
  <si>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</si>
  <si>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</si>
  <si>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</si>
  <si>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</si>
  <si>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</si>
  <si>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</si>
  <si>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</si>
  <si>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</si>
  <si>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</si>
  <si>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</si>
  <si>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</si>
  <si>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</si>
  <si>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</si>
  <si>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</si>
  <si>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</si>
  <si>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</si>
  <si>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</si>
  <si>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</si>
  <si>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</si>
  <si>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</si>
  <si>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</si>
  <si>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</si>
  <si>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</si>
  <si>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</si>
  <si>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</si>
  <si>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</si>
  <si>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</si>
  <si>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</si>
  <si>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</si>
  <si>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</si>
  <si>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</si>
  <si>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</si>
  <si>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</si>
  <si>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</si>
  <si>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</si>
  <si>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</si>
  <si>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</si>
  <si>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</si>
  <si>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</si>
  <si>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</si>
  <si>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</si>
  <si>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</si>
  <si>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</si>
  <si>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</si>
  <si>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</si>
  <si>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</si>
  <si>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</si>
  <si>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</si>
  <si>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</si>
  <si>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</si>
  <si>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</si>
  <si>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</si>
  <si>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</si>
  <si>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</si>
  <si>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</si>
  <si>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</si>
  <si>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</si>
  <si>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</si>
  <si>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</si>
  <si>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</si>
  <si>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</si>
  <si>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</si>
  <si>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</si>
  <si>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</si>
  <si>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</si>
  <si>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</si>
  <si>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</si>
  <si>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</si>
  <si>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</si>
  <si>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</si>
  <si>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</si>
  <si>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</si>
  <si>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</si>
  <si>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</si>
  <si>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</si>
  <si>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</si>
  <si>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</si>
  <si>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</si>
  <si>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</si>
  <si>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</si>
  <si>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</si>
  <si>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</si>
  <si>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</si>
  <si>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</si>
  <si>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</si>
  <si>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</si>
  <si>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</si>
  <si>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</si>
  <si>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</si>
  <si>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</si>
  <si>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</si>
  <si>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</si>
  <si>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</si>
  <si>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</si>
  <si>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</si>
  <si>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</si>
  <si>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</si>
  <si>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</si>
  <si>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</si>
  <si>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</si>
  <si>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</si>
  <si>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</si>
  <si>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</si>
  <si>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</si>
  <si>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</si>
  <si>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</si>
  <si>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</si>
  <si>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</si>
  <si>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</si>
  <si>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</si>
  <si>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</si>
  <si>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</si>
  <si>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</si>
  <si>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</si>
  <si>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</si>
  <si>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</si>
  <si>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</si>
  <si>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</si>
  <si>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</si>
  <si>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</si>
  <si>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</si>
  <si>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</si>
  <si>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</si>
  <si>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</si>
  <si>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</si>
  <si>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</si>
  <si>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</si>
  <si>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</si>
  <si>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</si>
  <si>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</si>
  <si>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</si>
  <si>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</si>
  <si>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</si>
  <si>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</si>
  <si>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</si>
  <si>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</si>
  <si>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</si>
  <si>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</si>
  <si>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</si>
  <si>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</si>
  <si>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</si>
  <si>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</si>
  <si>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</si>
  <si>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</si>
  <si>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</si>
  <si>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</si>
  <si>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</si>
  <si>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</si>
  <si>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</si>
  <si>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</si>
  <si>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</si>
  <si>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</si>
  <si>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</si>
  <si>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</si>
  <si>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</si>
  <si>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</si>
  <si>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</si>
  <si>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</si>
  <si>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</si>
  <si>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</si>
  <si>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</si>
  <si>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</si>
  <si>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</si>
  <si>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</si>
  <si>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</si>
  <si>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</si>
  <si>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</si>
  <si>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</si>
  <si>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</si>
  <si>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</si>
  <si>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</si>
  <si>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</si>
  <si>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</si>
  <si>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</si>
  <si>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</si>
  <si>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</si>
  <si>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</si>
  <si>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</si>
  <si>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</si>
  <si>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</si>
  <si>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</si>
  <si>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</si>
  <si>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</si>
  <si>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</si>
  <si>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</si>
  <si>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</si>
  <si>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</si>
  <si>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</si>
  <si>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</si>
  <si>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</si>
  <si>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</si>
  <si>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</si>
  <si>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</si>
  <si>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</si>
  <si>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</si>
  <si>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</si>
  <si>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</si>
  <si>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</si>
  <si>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</si>
  <si>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</si>
  <si>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</si>
  <si>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</si>
  <si>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</si>
  <si>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</si>
  <si>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</si>
  <si>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</si>
  <si>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</si>
  <si>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</si>
  <si>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</si>
  <si>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</si>
  <si>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</si>
  <si>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</si>
  <si>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</si>
  <si>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</si>
  <si>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</si>
  <si>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</si>
  <si>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</si>
  <si>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</si>
  <si>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</si>
  <si>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</si>
  <si>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</si>
  <si>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</si>
  <si>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</si>
  <si>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</si>
  <si>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</si>
  <si>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</si>
  <si>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</si>
  <si>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</si>
  <si>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</si>
  <si>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</si>
  <si>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</si>
  <si>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</si>
  <si>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</si>
  <si>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</si>
  <si>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</si>
  <si>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</si>
  <si>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</si>
  <si>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</si>
  <si>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</si>
  <si>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</si>
  <si>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</si>
  <si>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</si>
  <si>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</si>
  <si>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</si>
  <si>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</si>
  <si>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</si>
  <si>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</si>
  <si>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</si>
  <si>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</si>
  <si>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</si>
  <si>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</si>
  <si>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</si>
  <si>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</si>
  <si>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</si>
  <si>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</si>
  <si>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</si>
  <si>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</si>
  <si>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</si>
  <si>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</si>
  <si>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</si>
  <si>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</si>
  <si>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</si>
  <si>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</si>
  <si>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</si>
  <si>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</si>
  <si>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</si>
  <si>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</si>
  <si>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</si>
  <si>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</si>
  <si>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</si>
  <si>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</si>
  <si>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</si>
  <si>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</si>
  <si>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</si>
  <si>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</si>
  <si>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</si>
  <si>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</si>
  <si>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</si>
  <si>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</si>
  <si>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</si>
  <si>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</si>
  <si>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</si>
  <si>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</si>
  <si>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</si>
  <si>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</si>
  <si>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</si>
  <si>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</si>
  <si>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</si>
  <si>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</si>
  <si>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</si>
  <si>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</si>
  <si>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</si>
  <si>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</si>
  <si>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</si>
  <si>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</si>
  <si>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</si>
  <si>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</si>
  <si>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</si>
  <si>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</si>
  <si>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</si>
  <si>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</si>
  <si>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</si>
  <si>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</si>
  <si>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</si>
  <si>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</si>
  <si>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</si>
  <si>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</si>
  <si>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</si>
  <si>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</si>
  <si>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</si>
  <si>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</si>
  <si>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</si>
  <si>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</si>
  <si>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</si>
  <si>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</si>
  <si>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</si>
  <si>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</si>
  <si>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</si>
  <si>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</si>
  <si>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</si>
  <si>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</si>
  <si>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</si>
  <si>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</si>
  <si>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</si>
  <si>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</si>
  <si>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</si>
  <si>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</si>
  <si>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</si>
  <si>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</si>
  <si>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</si>
  <si>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</si>
  <si>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</si>
  <si>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</si>
  <si>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</si>
  <si>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</si>
  <si>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</si>
  <si>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</si>
  <si>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</si>
  <si>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</si>
  <si>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</si>
  <si>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</si>
  <si>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</si>
  <si>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</si>
  <si>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</si>
  <si>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</si>
  <si>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</si>
  <si>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</si>
  <si>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</si>
  <si>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</si>
  <si>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</si>
  <si>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</si>
  <si>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</si>
  <si>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</si>
  <si>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</si>
  <si>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</si>
  <si>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</si>
  <si>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</si>
  <si>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</si>
  <si>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</si>
  <si>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</si>
  <si>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</si>
  <si>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</si>
  <si>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</si>
  <si>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</si>
  <si>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</si>
  <si>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</si>
  <si>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</si>
  <si>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</si>
  <si>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</si>
  <si>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</si>
  <si>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</si>
  <si>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</si>
  <si>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</si>
  <si>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</si>
  <si>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</si>
  <si>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</si>
  <si>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</si>
  <si>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</si>
  <si>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</si>
  <si>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</si>
  <si>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</si>
  <si>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</si>
  <si>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</si>
  <si>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</si>
  <si>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</si>
  <si>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</si>
  <si>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</si>
  <si>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</si>
  <si>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</si>
  <si>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</si>
  <si>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</si>
  <si>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</si>
  <si>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</si>
  <si>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</si>
  <si>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</si>
  <si>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</si>
  <si>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</si>
  <si>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</si>
  <si>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</si>
  <si>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</si>
  <si>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</si>
  <si>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</si>
  <si>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</si>
  <si>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</si>
  <si>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</si>
  <si>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</si>
  <si>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</si>
  <si>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</si>
  <si>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</si>
  <si>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</si>
  <si>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</si>
  <si>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</si>
  <si>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</si>
  <si>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</si>
  <si>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</si>
  <si>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</si>
  <si>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</si>
  <si>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</si>
  <si>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</si>
  <si>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</si>
  <si>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</si>
  <si>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</si>
  <si>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</si>
  <si>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</si>
  <si>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</si>
  <si>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</si>
  <si>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</si>
  <si>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</si>
  <si>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</si>
  <si>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</si>
  <si>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</si>
  <si>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</si>
  <si>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</si>
  <si>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</si>
  <si>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</si>
  <si>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</si>
  <si>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</si>
  <si>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</si>
  <si>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</si>
  <si>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</si>
  <si>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</si>
  <si>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</si>
  <si>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</si>
  <si>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</si>
  <si>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</si>
  <si>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</si>
  <si>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</si>
  <si>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</si>
  <si>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</si>
  <si>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</si>
  <si>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</si>
  <si>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</si>
  <si>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</si>
  <si>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</si>
  <si>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</si>
  <si>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</si>
  <si>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</si>
  <si>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</si>
  <si>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</si>
  <si>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</si>
  <si>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</si>
  <si>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</si>
  <si>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</si>
  <si>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</si>
  <si>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</si>
  <si>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</si>
  <si>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</si>
  <si>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</si>
  <si>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</si>
  <si>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</si>
  <si>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</si>
  <si>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</si>
  <si>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</si>
  <si>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</si>
  <si>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</si>
  <si>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</si>
  <si>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</si>
  <si>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</si>
  <si>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</si>
  <si>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</si>
  <si>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</si>
  <si>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</si>
  <si>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</si>
  <si>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</si>
  <si>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</si>
  <si>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</si>
  <si>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</si>
  <si>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</si>
  <si>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</si>
  <si>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</si>
  <si>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</si>
  <si>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</si>
  <si>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</si>
  <si>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</si>
  <si>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</si>
  <si>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</si>
  <si>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</si>
  <si>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</si>
  <si>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</si>
  <si>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</si>
  <si>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</si>
  <si>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</si>
  <si>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</si>
  <si>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</si>
  <si>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</si>
  <si>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</si>
  <si>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</si>
  <si>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</si>
  <si>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</si>
  <si>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</si>
  <si>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</si>
  <si>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</si>
  <si>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</si>
  <si>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</si>
  <si>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</si>
  <si>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</si>
  <si>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</si>
  <si>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</si>
  <si>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</si>
  <si>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</si>
  <si>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</si>
  <si>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</si>
  <si>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</si>
  <si>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</si>
  <si>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</si>
  <si>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</si>
  <si>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</si>
  <si>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</si>
  <si>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</si>
  <si>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</si>
  <si>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</si>
  <si>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</si>
  <si>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</si>
  <si>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</si>
  <si>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</si>
  <si>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</si>
  <si>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</si>
  <si>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</si>
  <si>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</si>
  <si>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</si>
  <si>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</si>
  <si>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</si>
  <si>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</si>
  <si>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</si>
  <si>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</si>
  <si>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</si>
  <si>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</si>
  <si>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</si>
  <si>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</si>
  <si>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</si>
  <si>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</si>
  <si>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</si>
  <si>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</si>
  <si>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</si>
  <si>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</si>
  <si>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</si>
  <si>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</si>
  <si>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</si>
  <si>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</si>
  <si>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</si>
  <si>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</si>
  <si>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</si>
  <si>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</si>
  <si>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</si>
  <si>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</si>
  <si>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</si>
  <si>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</si>
  <si>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</si>
  <si>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</si>
  <si>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</si>
  <si>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</si>
  <si>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</si>
  <si>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</si>
  <si>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</si>
  <si>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</si>
  <si>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</si>
  <si>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</si>
  <si>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</si>
  <si>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</si>
  <si>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</si>
  <si>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</si>
  <si>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</si>
  <si>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</si>
  <si>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</si>
  <si>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</si>
  <si>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</si>
  <si>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</si>
  <si>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</si>
  <si>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</si>
  <si>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</si>
  <si>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</si>
  <si>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</si>
  <si>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</si>
  <si>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</si>
  <si>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</si>
  <si>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</si>
  <si>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</si>
  <si>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</si>
  <si>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</si>
  <si>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</si>
  <si>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</si>
  <si>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</si>
  <si>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</si>
  <si>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</si>
  <si>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</si>
  <si>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</si>
  <si>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</si>
  <si>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</si>
  <si>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</si>
  <si>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</si>
  <si>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</si>
  <si>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</si>
  <si>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</si>
  <si>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</si>
  <si>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</si>
  <si>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</si>
  <si>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</si>
  <si>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</si>
  <si>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</si>
  <si>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</si>
  <si>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</si>
  <si>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</si>
  <si>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</si>
  <si>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</si>
  <si>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</si>
  <si>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</si>
  <si>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</si>
  <si>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</si>
  <si>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</si>
  <si>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</si>
  <si>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</si>
  <si>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</si>
  <si>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</si>
  <si>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</si>
  <si>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</si>
  <si>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</si>
  <si>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</si>
  <si>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</si>
  <si>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</si>
  <si>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</si>
  <si>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</si>
  <si>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</si>
  <si>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</si>
  <si>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</si>
  <si>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</si>
  <si>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</si>
  <si>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</si>
  <si>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</si>
  <si>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</si>
  <si>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</si>
  <si>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</si>
  <si>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</si>
  <si>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</si>
  <si>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</si>
  <si>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</si>
  <si>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</si>
  <si>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</si>
  <si>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</si>
  <si>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</si>
  <si>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</si>
  <si>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</si>
  <si>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</si>
  <si>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</si>
  <si>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</si>
  <si>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</si>
  <si>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</si>
  <si>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</si>
  <si>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</si>
  <si>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</si>
  <si>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</si>
  <si>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</si>
  <si>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</si>
  <si>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</si>
  <si>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</si>
  <si>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</si>
  <si>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</si>
  <si>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</si>
  <si>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</si>
  <si>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</si>
  <si>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</si>
  <si>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</si>
  <si>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</si>
  <si>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</si>
  <si>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</si>
  <si>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</si>
  <si>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</si>
  <si>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</si>
  <si>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</si>
  <si>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</si>
  <si>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</si>
  <si>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</si>
  <si>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</si>
  <si>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</si>
  <si>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</si>
  <si>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</si>
  <si>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</si>
  <si>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</si>
  <si>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</si>
  <si>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</si>
  <si>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</si>
  <si>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</si>
  <si>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</si>
  <si>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</si>
  <si>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</si>
  <si>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</si>
  <si>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</si>
  <si>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</si>
  <si>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</si>
  <si>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</si>
  <si>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</si>
  <si>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</si>
  <si>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</si>
  <si>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</si>
  <si>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</si>
  <si>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</si>
  <si>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</si>
  <si>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</si>
  <si>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</si>
  <si>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</si>
  <si>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</si>
  <si>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</si>
  <si>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</si>
  <si>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</si>
  <si>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</si>
  <si>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</si>
  <si>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</si>
  <si>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</si>
  <si>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</si>
  <si>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</si>
  <si>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</si>
  <si>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</si>
  <si>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</si>
  <si>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</si>
  <si>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</si>
  <si>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</si>
  <si>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</si>
  <si>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</si>
  <si>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</si>
  <si>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</si>
  <si>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</si>
  <si>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</si>
  <si>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</si>
  <si>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</si>
  <si>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</si>
  <si>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</si>
  <si>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</si>
  <si>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</si>
  <si>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</si>
  <si>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</si>
  <si>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</si>
  <si>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</si>
  <si>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</si>
  <si>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</si>
  <si>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</si>
  <si>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</si>
  <si>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</si>
  <si>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</si>
  <si>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</si>
  <si>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</si>
  <si>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</si>
  <si>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</si>
  <si>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</si>
  <si>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</si>
  <si>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</si>
  <si>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</si>
  <si>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</si>
  <si>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</si>
  <si>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</si>
  <si>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</si>
  <si>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</si>
  <si>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</si>
  <si>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</si>
  <si>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</si>
  <si>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</si>
  <si>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</si>
  <si>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</si>
  <si>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</si>
  <si>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</si>
  <si>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</si>
  <si>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</si>
  <si>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</si>
  <si>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</si>
  <si>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</si>
  <si>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</si>
  <si>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</si>
  <si>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</si>
  <si>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</si>
  <si>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</si>
  <si>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</si>
  <si>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</si>
  <si>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</si>
  <si>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</si>
  <si>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</si>
  <si>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</si>
  <si>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</si>
  <si>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</si>
  <si>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</si>
  <si>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</si>
  <si>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</si>
  <si>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</si>
  <si>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</si>
  <si>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</si>
  <si>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</si>
  <si>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</si>
  <si>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</si>
  <si>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</si>
  <si>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</si>
  <si>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</si>
  <si>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</si>
  <si>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</si>
  <si>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</si>
  <si>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</si>
  <si>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</si>
  <si>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</si>
  <si>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</si>
  <si>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</si>
  <si>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</si>
  <si>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</si>
  <si>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</si>
  <si>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</si>
  <si>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</si>
  <si>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</si>
  <si>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</si>
  <si>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</si>
  <si>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</si>
  <si>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</si>
  <si>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</si>
  <si>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</si>
  <si>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</si>
  <si>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</si>
  <si>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</si>
  <si>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</si>
  <si>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</si>
  <si>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</si>
  <si>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</si>
  <si>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</si>
  <si>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</si>
  <si>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</si>
  <si>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</si>
  <si>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</si>
  <si>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</si>
  <si>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</si>
  <si>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</si>
  <si>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</si>
  <si>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</si>
  <si>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</si>
  <si>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</si>
  <si>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</si>
  <si>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</si>
  <si>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</si>
  <si>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</si>
  <si>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</si>
  <si>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</si>
  <si>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</si>
  <si>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</si>
  <si>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</si>
  <si>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</si>
  <si>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</si>
  <si>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</si>
  <si>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</si>
  <si>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</si>
  <si>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</si>
  <si>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</si>
  <si>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</si>
  <si>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</si>
  <si>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</si>
  <si>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</si>
  <si>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</si>
  <si>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</si>
  <si>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</si>
  <si>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</si>
  <si>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</si>
  <si>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</si>
  <si>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</si>
  <si>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</si>
  <si>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</si>
  <si>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</si>
  <si>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</si>
  <si>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</si>
  <si>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</si>
  <si>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</si>
  <si>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</si>
  <si>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</si>
  <si>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</si>
  <si>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</si>
  <si>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</si>
  <si>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</si>
  <si>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</si>
  <si>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</si>
  <si>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</si>
  <si>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</si>
  <si>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</si>
  <si>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</si>
  <si>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</si>
  <si>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</si>
  <si>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</si>
  <si>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</si>
  <si>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</si>
  <si>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</si>
  <si>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</si>
  <si>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</si>
  <si>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</si>
  <si>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</si>
  <si>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</si>
  <si>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</si>
  <si>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</si>
  <si>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</si>
  <si>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</si>
  <si>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</si>
  <si>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</si>
  <si>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</si>
  <si>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</si>
  <si>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</si>
  <si>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</si>
  <si>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</si>
  <si>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</si>
  <si>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</si>
  <si>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</si>
  <si>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</si>
  <si>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</si>
  <si>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</si>
  <si>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</si>
  <si>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</si>
  <si>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</si>
  <si>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</si>
  <si>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</si>
  <si>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</si>
  <si>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</si>
  <si>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</si>
  <si>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</si>
  <si>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</si>
  <si>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</si>
  <si>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</si>
  <si>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</si>
  <si>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</si>
  <si>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</si>
  <si>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</si>
  <si>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</si>
  <si>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</si>
  <si>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</si>
  <si>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</si>
  <si>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</si>
  <si>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</si>
  <si>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</si>
  <si>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</si>
  <si>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</si>
  <si>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</si>
  <si>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</si>
  <si>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</si>
  <si>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</si>
  <si>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</si>
  <si>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</si>
  <si>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</si>
  <si>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</si>
  <si>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</si>
  <si>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</si>
  <si>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</si>
  <si>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</si>
  <si>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</si>
  <si>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</si>
  <si>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</si>
  <si>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</si>
  <si>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</si>
  <si>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</si>
  <si>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</si>
  <si>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</si>
  <si>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</si>
  <si>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</si>
  <si>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</si>
  <si>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</si>
  <si>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</si>
  <si>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</si>
  <si>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</si>
  <si>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</si>
  <si>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</si>
  <si>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</si>
  <si>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</si>
  <si>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</si>
  <si>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</si>
  <si>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</si>
  <si>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</si>
  <si>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</si>
  <si>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</si>
  <si>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</si>
  <si>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</si>
  <si>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</si>
  <si>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</si>
  <si>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</si>
  <si>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</si>
  <si>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</si>
  <si>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</si>
  <si>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</si>
  <si>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</si>
  <si>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</si>
  <si>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</si>
  <si>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</si>
  <si>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</si>
  <si>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</si>
  <si>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</si>
  <si>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</si>
  <si>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</si>
  <si>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</si>
  <si>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</si>
  <si>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</si>
  <si>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</si>
  <si>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</si>
  <si>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</si>
  <si>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</si>
  <si>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</si>
  <si>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</si>
  <si>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</si>
  <si>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</si>
  <si>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</si>
  <si>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</si>
  <si>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</si>
  <si>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</si>
  <si>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</si>
  <si>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</si>
  <si>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</si>
  <si>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</si>
  <si>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</si>
  <si>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</si>
  <si>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</si>
  <si>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</si>
  <si>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</si>
  <si>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</si>
  <si>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</si>
  <si>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</si>
  <si>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</si>
  <si>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</si>
  <si>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</si>
  <si>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</si>
  <si>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</si>
  <si>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</si>
  <si>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</si>
  <si>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</si>
  <si>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</si>
  <si>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</si>
  <si>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</si>
  <si>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</si>
  <si>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</si>
  <si>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</si>
  <si>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</si>
  <si>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</si>
  <si>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</si>
  <si>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</si>
  <si>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</si>
  <si>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</si>
  <si>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</si>
  <si>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</si>
  <si>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</si>
  <si>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</si>
  <si>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</si>
  <si>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</si>
  <si>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</si>
  <si>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</si>
  <si>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</si>
  <si>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</si>
  <si>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</si>
  <si>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</si>
  <si>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</si>
  <si>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</si>
  <si>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</si>
  <si>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</si>
  <si>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</si>
  <si>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</si>
  <si>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</si>
  <si>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</si>
  <si>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</si>
  <si>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</si>
  <si>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</si>
  <si>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</si>
  <si>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</si>
  <si>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</si>
  <si>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</si>
  <si>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</si>
  <si>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</si>
  <si>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</si>
  <si>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</si>
  <si>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</si>
  <si>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</si>
  <si>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</si>
  <si>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</si>
  <si>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</si>
  <si>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</si>
  <si>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</si>
  <si>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</si>
  <si>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</si>
  <si>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</si>
  <si>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</si>
  <si>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</si>
  <si>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</si>
  <si>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</si>
  <si>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</si>
  <si>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</si>
  <si>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</si>
  <si>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</si>
  <si>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</si>
  <si>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</si>
  <si>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</si>
  <si>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</si>
  <si>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</si>
  <si>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</si>
  <si>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</si>
  <si>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</si>
  <si>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</si>
  <si>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</si>
  <si>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</si>
  <si>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</si>
  <si>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</si>
  <si>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</si>
  <si>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</si>
  <si>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</si>
  <si>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</si>
  <si>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</si>
  <si>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</si>
  <si>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</si>
  <si>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</si>
  <si>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</si>
  <si>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</si>
  <si>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</si>
  <si>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</si>
  <si>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</si>
  <si>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</si>
  <si>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</si>
  <si>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</si>
  <si>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</si>
  <si>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</si>
  <si>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</si>
  <si>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</si>
  <si>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</si>
  <si>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</si>
  <si>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</si>
  <si>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</si>
  <si>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</si>
  <si>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</si>
  <si>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</si>
  <si>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</si>
  <si>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</si>
  <si>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</si>
  <si>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</si>
  <si>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</si>
  <si>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</si>
  <si>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</si>
  <si>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</si>
  <si>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</si>
  <si>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</si>
  <si>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</si>
  <si>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</si>
  <si>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</si>
  <si>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</si>
  <si>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</si>
  <si>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</si>
  <si>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</si>
  <si>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</si>
  <si>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</si>
  <si>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</si>
  <si>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</si>
  <si>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</si>
  <si>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</si>
  <si>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</si>
  <si>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</si>
  <si>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</si>
  <si>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</si>
  <si>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</si>
  <si>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</si>
  <si>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</si>
  <si>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</si>
  <si>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</si>
  <si>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</si>
  <si>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</si>
  <si>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</si>
  <si>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</si>
  <si>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</si>
  <si>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</si>
  <si>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</si>
  <si>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</si>
  <si>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</si>
  <si>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</si>
  <si>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</si>
  <si>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</si>
  <si>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</si>
  <si>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</si>
  <si>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</si>
  <si>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</si>
  <si>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</si>
  <si>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</si>
  <si>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</si>
  <si>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</si>
  <si>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</si>
  <si>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</si>
  <si>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</si>
  <si>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</si>
  <si>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</si>
  <si>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</si>
  <si>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</si>
  <si>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</si>
  <si>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</si>
  <si>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</si>
  <si>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</si>
  <si>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</si>
  <si>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</si>
  <si>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</si>
  <si>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</si>
  <si>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</si>
  <si>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</si>
  <si>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</si>
  <si>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</si>
  <si>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</si>
  <si>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</si>
  <si>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</si>
  <si>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</si>
  <si>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</si>
  <si>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</si>
  <si>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</si>
  <si>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</si>
  <si>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</si>
  <si>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</si>
  <si>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</si>
  <si>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</si>
  <si>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</si>
  <si>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</si>
  <si>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</si>
  <si>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</si>
  <si>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</si>
  <si>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</si>
  <si>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</si>
  <si>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</si>
  <si>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</si>
  <si>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</si>
  <si>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</si>
  <si>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</si>
  <si>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</si>
  <si>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</si>
  <si>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</si>
  <si>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</si>
  <si>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</si>
  <si>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</si>
  <si>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</si>
  <si>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</si>
  <si>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</si>
  <si>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</si>
  <si>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</si>
  <si>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</si>
  <si>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</si>
  <si>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</si>
  <si>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</si>
  <si>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</si>
  <si>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</si>
  <si>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</si>
  <si>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</si>
  <si>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</si>
  <si>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</si>
  <si>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</si>
  <si>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</si>
  <si>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</si>
  <si>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</si>
  <si>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</si>
  <si>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</si>
  <si>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</si>
  <si>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</si>
  <si>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</si>
  <si>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</si>
  <si>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</si>
  <si>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</si>
  <si>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</si>
  <si>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</si>
  <si>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</si>
  <si>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</si>
  <si>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</si>
  <si>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</si>
  <si>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</si>
  <si>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</si>
  <si>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</si>
  <si>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</si>
  <si>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</si>
  <si>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</si>
  <si>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</si>
  <si>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</si>
  <si>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</si>
  <si>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</si>
  <si>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</si>
  <si>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</si>
  <si>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</si>
  <si>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</si>
  <si>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</si>
  <si>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</si>
  <si>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</si>
  <si>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</si>
  <si>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</si>
  <si>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</si>
  <si>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</si>
  <si>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</si>
  <si>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</si>
  <si>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</si>
  <si>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</si>
  <si>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</si>
  <si>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</si>
  <si>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</si>
  <si>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</si>
  <si>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</si>
  <si>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</si>
  <si>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</si>
  <si>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</si>
  <si>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</si>
  <si>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</si>
  <si>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</si>
  <si>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</si>
  <si>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</si>
  <si>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</si>
  <si>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</si>
  <si>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</si>
  <si>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</si>
  <si>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</si>
  <si>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</si>
  <si>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</si>
  <si>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</si>
  <si>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</si>
  <si>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</si>
  <si>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</si>
  <si>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</si>
  <si>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</si>
  <si>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</si>
  <si>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</si>
  <si>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</si>
  <si>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</si>
  <si>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</si>
  <si>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</si>
  <si>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</si>
  <si>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</si>
  <si>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</si>
  <si>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</si>
  <si>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</si>
  <si>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</si>
  <si>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</si>
  <si>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</si>
  <si>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</si>
  <si>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</si>
  <si>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</si>
  <si>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</si>
  <si>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</si>
  <si>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</si>
  <si>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</si>
  <si>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</si>
  <si>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</si>
  <si>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</si>
  <si>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</si>
  <si>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</si>
  <si>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</si>
  <si>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</si>
  <si>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</si>
  <si>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</si>
  <si>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</si>
  <si>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</si>
  <si>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</si>
  <si>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</si>
  <si>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</si>
  <si>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</si>
  <si>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</si>
  <si>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</si>
  <si>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</si>
  <si>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</si>
  <si>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</si>
  <si>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</si>
  <si>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</si>
  <si>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</si>
  <si>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</si>
  <si>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</si>
  <si>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</si>
  <si>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</si>
  <si>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</si>
  <si>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</si>
  <si>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</si>
  <si>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</si>
  <si>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</si>
  <si>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</si>
  <si>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</si>
  <si>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</si>
  <si>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</si>
  <si>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</si>
  <si>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</si>
  <si>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</si>
  <si>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</si>
  <si>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</si>
  <si>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</si>
  <si>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</si>
  <si>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</si>
  <si>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</si>
  <si>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</si>
  <si>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</si>
  <si>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</si>
  <si>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</si>
  <si>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</si>
  <si>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</si>
  <si>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</si>
  <si>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</si>
  <si>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</si>
  <si>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</si>
  <si>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</si>
  <si>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</si>
  <si>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</si>
  <si>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</si>
  <si>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</si>
  <si>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</si>
  <si>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</si>
  <si>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</si>
  <si>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</si>
  <si>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</si>
  <si>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</si>
  <si>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</si>
  <si>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</si>
  <si>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</si>
  <si>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</si>
  <si>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</si>
  <si>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</si>
  <si>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</si>
  <si>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</si>
  <si>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</si>
  <si>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</si>
  <si>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</si>
  <si>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</si>
  <si>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</si>
  <si>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</si>
  <si>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</si>
  <si>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</si>
  <si>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</si>
  <si>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</si>
  <si>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</si>
  <si>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</si>
  <si>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</si>
  <si>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</si>
  <si>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</si>
  <si>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</si>
  <si>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</si>
  <si>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</si>
  <si>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</si>
  <si>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</si>
  <si>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</si>
  <si>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</si>
  <si>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</si>
  <si>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</si>
  <si>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</si>
  <si>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</si>
  <si>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</si>
  <si>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</si>
  <si>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</si>
  <si>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</si>
  <si>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</si>
  <si>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</si>
  <si>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</si>
  <si>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</si>
  <si>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</si>
  <si>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</si>
  <si>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</si>
  <si>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</si>
  <si>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</si>
  <si>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</si>
  <si>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</si>
  <si>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</si>
  <si>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</si>
  <si>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</si>
  <si>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</si>
  <si>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</si>
  <si>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</si>
  <si>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</si>
  <si>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</si>
  <si>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</si>
  <si>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</si>
  <si>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</si>
  <si>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</si>
  <si>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</si>
  <si>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</si>
  <si>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</si>
  <si>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</si>
  <si>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</si>
  <si>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</si>
  <si>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</si>
  <si>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</si>
  <si>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</si>
  <si>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</si>
  <si>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</si>
  <si>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</si>
  <si>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</si>
  <si>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</si>
  <si>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</si>
  <si>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</si>
  <si>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</si>
  <si>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</si>
  <si>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</si>
  <si>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</si>
  <si>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</si>
  <si>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</si>
  <si>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</si>
  <si>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</si>
  <si>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</si>
  <si>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</si>
  <si>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</si>
  <si>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</si>
  <si>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</si>
  <si>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</si>
  <si>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</si>
  <si>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</si>
  <si>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</si>
  <si>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</si>
  <si>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</si>
  <si>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</si>
  <si>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</si>
  <si>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</si>
  <si>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</si>
  <si>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</si>
  <si>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</si>
  <si>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</si>
  <si>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</si>
  <si>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</si>
  <si>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</si>
  <si>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</si>
  <si>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</si>
  <si>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</si>
  <si>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</si>
  <si>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</si>
  <si>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</si>
  <si>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</si>
  <si>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</si>
  <si>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</si>
  <si>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</si>
  <si>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</si>
  <si>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</si>
  <si>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</si>
  <si>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</si>
  <si>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</si>
  <si>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</si>
  <si>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</si>
  <si>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</si>
  <si>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</si>
  <si>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</si>
  <si>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</si>
  <si>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</si>
  <si>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</si>
  <si>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</si>
  <si>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</si>
  <si>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</si>
  <si>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</si>
  <si>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</si>
  <si>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</si>
  <si>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</si>
  <si>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</si>
  <si>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</si>
  <si>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</si>
  <si>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</si>
  <si>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</si>
  <si>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</si>
  <si>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</si>
  <si>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</si>
  <si>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</si>
  <si>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</si>
  <si>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</si>
  <si>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</si>
  <si>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</si>
  <si>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</si>
  <si>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</si>
  <si>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</si>
  <si>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</si>
  <si>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</si>
  <si>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</si>
  <si>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</si>
  <si>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</si>
  <si>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</si>
  <si>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</si>
  <si>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</si>
  <si>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</si>
  <si>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</si>
  <si>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</si>
  <si>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</si>
  <si>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</si>
  <si>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</si>
  <si>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</si>
  <si>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</si>
  <si>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</si>
  <si>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</si>
  <si>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</si>
  <si>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</si>
  <si>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</si>
  <si>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</si>
  <si>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</si>
  <si>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</si>
  <si>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</si>
  <si>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</si>
  <si>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</si>
  <si>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</si>
  <si>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</si>
  <si>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</si>
  <si>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</si>
  <si>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</si>
  <si>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</si>
  <si>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</si>
  <si>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</si>
  <si>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</si>
  <si>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</si>
  <si>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</si>
  <si>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</si>
  <si>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</si>
  <si>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</si>
  <si>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</si>
  <si>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</si>
  <si>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</si>
  <si>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</si>
  <si>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</si>
  <si>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</si>
  <si>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</si>
  <si>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</si>
  <si>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</si>
  <si>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</si>
  <si>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</si>
  <si>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</si>
  <si>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</si>
  <si>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</si>
  <si>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</si>
  <si>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</si>
  <si>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</si>
  <si>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</si>
  <si>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</si>
  <si>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</si>
  <si>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</si>
  <si>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</si>
  <si>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</si>
  <si>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</si>
  <si>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</si>
  <si>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</si>
  <si>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</si>
  <si>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</si>
  <si>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</si>
  <si>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</si>
  <si>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</si>
  <si>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</si>
  <si>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</si>
  <si>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</si>
  <si>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</si>
  <si>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</si>
  <si>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</si>
  <si>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</si>
  <si>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</si>
  <si>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</si>
  <si>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</si>
  <si>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</si>
  <si>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</si>
  <si>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</si>
  <si>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</si>
  <si>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</si>
  <si>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</si>
  <si>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</si>
  <si>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</si>
  <si>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</si>
  <si>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</si>
  <si>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</si>
  <si>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</si>
  <si>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</si>
  <si>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</si>
  <si>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</si>
  <si>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</si>
  <si>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</si>
  <si>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</si>
  <si>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</si>
  <si>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</si>
  <si>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</si>
  <si>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</si>
  <si>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</si>
  <si>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</si>
  <si>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</si>
  <si>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</si>
  <si>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</si>
  <si>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</si>
  <si>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</si>
  <si>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</si>
  <si>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</si>
  <si>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</si>
  <si>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</si>
  <si>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</si>
  <si>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</si>
  <si>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</si>
  <si>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</si>
  <si>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</si>
  <si>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</si>
  <si>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</si>
  <si>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</si>
  <si>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</si>
  <si>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</si>
  <si>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</si>
  <si>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</si>
  <si>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</si>
  <si>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</si>
  <si>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</si>
  <si>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</si>
  <si>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</si>
  <si>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</si>
  <si>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</si>
  <si>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</si>
  <si>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</si>
  <si>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</si>
  <si>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</si>
  <si>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</si>
  <si>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</si>
  <si>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</si>
  <si>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</si>
  <si>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</si>
  <si>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</si>
  <si>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</si>
  <si>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</si>
  <si>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</si>
  <si>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</si>
  <si>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</si>
  <si>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</si>
  <si>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</si>
  <si>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</si>
  <si>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</si>
  <si>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</si>
  <si>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</si>
  <si>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</si>
  <si>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</si>
  <si>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</si>
  <si>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</si>
  <si>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</si>
  <si>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</si>
  <si>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</si>
  <si>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</si>
  <si>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</si>
  <si>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</si>
  <si>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</si>
  <si>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</si>
  <si>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</si>
  <si>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</si>
  <si>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</si>
  <si>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</si>
  <si>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</si>
  <si>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</si>
  <si>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</si>
  <si>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</si>
  <si>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</si>
  <si>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</si>
  <si>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</si>
  <si>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</si>
  <si>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</si>
  <si>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</si>
  <si>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</si>
  <si>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</si>
  <si>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</si>
  <si>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</si>
  <si>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</si>
  <si>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</si>
  <si>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</si>
  <si>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</si>
  <si>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</si>
  <si>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</si>
  <si>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</si>
  <si>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</si>
  <si>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</si>
  <si>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</si>
  <si>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</si>
  <si>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</si>
  <si>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</si>
  <si>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</si>
  <si>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</si>
  <si>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</si>
  <si>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</si>
  <si>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</si>
  <si>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</si>
  <si>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</si>
  <si>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</si>
  <si>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</si>
  <si>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</si>
  <si>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</si>
  <si>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</si>
  <si>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</si>
  <si>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</si>
  <si>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</si>
  <si>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</si>
  <si>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</si>
  <si>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</si>
  <si>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</si>
  <si>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</si>
  <si>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</si>
  <si>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</si>
  <si>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</si>
  <si>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</si>
  <si>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</si>
  <si>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</si>
  <si>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</si>
  <si>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</si>
  <si>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</si>
  <si>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</si>
  <si>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</si>
  <si>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</si>
  <si>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</si>
  <si>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</si>
  <si>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</si>
  <si>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</si>
  <si>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</si>
  <si>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</si>
  <si>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</si>
  <si>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</si>
  <si>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</si>
  <si>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</si>
  <si>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</si>
  <si>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</si>
  <si>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</si>
  <si>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</si>
  <si>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</si>
  <si>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</si>
  <si>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</si>
  <si>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</si>
  <si>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</si>
  <si>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</si>
  <si>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</si>
  <si>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</si>
  <si>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</si>
  <si>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</si>
  <si>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</si>
  <si>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</si>
  <si>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</si>
  <si>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</si>
  <si>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</si>
  <si>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</si>
  <si>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</si>
  <si>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</si>
  <si>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</si>
  <si>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</si>
  <si>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</si>
  <si>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</si>
  <si>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</si>
  <si>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</si>
  <si>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</si>
  <si>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</si>
  <si>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</si>
  <si>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</si>
  <si>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</si>
  <si>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</si>
  <si>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</si>
  <si>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</si>
  <si>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</si>
  <si>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</si>
  <si>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</si>
  <si>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</si>
  <si>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</si>
  <si>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</si>
  <si>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</si>
  <si>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</si>
  <si>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</si>
  <si>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</si>
  <si>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</si>
  <si>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</si>
  <si>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</si>
  <si>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</si>
  <si>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</si>
  <si>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</si>
  <si>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</si>
  <si>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</si>
  <si>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</si>
  <si>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</si>
  <si>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</si>
  <si>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</si>
  <si>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</si>
  <si>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</si>
  <si>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</si>
  <si>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</si>
  <si>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</si>
  <si>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</si>
  <si>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</si>
  <si>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</si>
  <si>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</si>
  <si>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</si>
  <si>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</si>
  <si>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</si>
  <si>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</si>
  <si>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</si>
  <si>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</si>
  <si>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</si>
  <si>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</si>
  <si>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</si>
  <si>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</si>
  <si>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</si>
  <si>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</si>
  <si>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</si>
  <si>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</si>
  <si>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</si>
  <si>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</si>
  <si>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</si>
  <si>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</si>
  <si>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</si>
  <si>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</si>
  <si>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</si>
  <si>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</si>
  <si>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</si>
  <si>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</si>
  <si>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</si>
  <si>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</si>
  <si>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</si>
  <si>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</si>
  <si>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</si>
  <si>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</si>
  <si>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</si>
  <si>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</si>
  <si>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</si>
  <si>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</si>
  <si>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</si>
  <si>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</si>
  <si>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</si>
  <si>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</si>
  <si>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</si>
  <si>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</si>
  <si>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</si>
  <si>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</si>
  <si>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</si>
  <si>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</si>
  <si>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</si>
  <si>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</si>
  <si>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</si>
  <si>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</si>
  <si>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</si>
  <si>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</si>
  <si>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</si>
  <si>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</si>
  <si>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</si>
  <si>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</si>
  <si>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</si>
  <si>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</si>
  <si>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</si>
  <si>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</si>
  <si>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</si>
  <si>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</si>
  <si>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</si>
  <si>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</si>
  <si>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</si>
  <si>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</si>
  <si>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</si>
  <si>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</si>
  <si>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</si>
  <si>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</si>
  <si>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</si>
  <si>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</si>
  <si>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</si>
  <si>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</si>
  <si>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</si>
  <si>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</si>
  <si>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</si>
  <si>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</si>
  <si>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</si>
  <si>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</si>
  <si>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</si>
  <si>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</si>
  <si>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</si>
  <si>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</si>
  <si>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</si>
  <si>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</si>
  <si>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</si>
  <si>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</si>
  <si>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</si>
  <si>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</si>
  <si>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</si>
  <si>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</si>
  <si>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</si>
  <si>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</si>
  <si>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</si>
  <si>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</si>
  <si>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</si>
  <si>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</si>
  <si>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</si>
  <si>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</si>
  <si>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</si>
  <si>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</si>
  <si>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</si>
  <si>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</si>
  <si>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</si>
  <si>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</si>
  <si>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</si>
  <si>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</si>
  <si>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</si>
  <si>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</si>
  <si>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</si>
  <si>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</si>
  <si>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</si>
  <si>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</si>
  <si>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</si>
  <si>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</si>
  <si>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</si>
  <si>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</si>
  <si>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</si>
  <si>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</si>
  <si>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</si>
  <si>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</si>
  <si>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</si>
  <si>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</si>
  <si>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</si>
  <si>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</si>
  <si>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</si>
  <si>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</si>
  <si>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</si>
  <si>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</si>
  <si>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</si>
  <si>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</si>
  <si>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</si>
  <si>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</si>
  <si>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</si>
  <si>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</si>
  <si>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</si>
  <si>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</si>
  <si>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</si>
  <si>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</si>
  <si>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</si>
  <si>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</si>
  <si>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</si>
  <si>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</si>
  <si>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</si>
  <si>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</si>
  <si>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</si>
  <si>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</si>
  <si>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</si>
  <si>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</si>
  <si>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</si>
  <si>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</si>
  <si>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</si>
  <si>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</si>
  <si>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</si>
  <si>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</si>
  <si>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</si>
  <si>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</si>
  <si>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</si>
  <si>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</si>
  <si>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</si>
  <si>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</si>
  <si>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</si>
  <si>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</si>
  <si>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</si>
  <si>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</si>
  <si>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</si>
  <si>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</si>
  <si>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</si>
  <si>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</si>
  <si>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</si>
  <si>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</si>
  <si>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</si>
  <si>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</si>
  <si>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</si>
  <si>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</si>
  <si>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</si>
  <si>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</si>
  <si>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</si>
  <si>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</si>
  <si>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</si>
  <si>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</si>
  <si>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</si>
  <si>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</si>
  <si>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</si>
  <si>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</si>
  <si>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</si>
  <si>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</si>
  <si>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</si>
  <si>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</si>
  <si>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</si>
  <si>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</si>
  <si>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</si>
  <si>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</si>
  <si>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</si>
  <si>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</si>
  <si>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</si>
  <si>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</si>
  <si>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</si>
  <si>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</si>
  <si>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</si>
  <si>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</si>
  <si>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</si>
  <si>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</si>
  <si>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</si>
  <si>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</si>
  <si>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</si>
  <si>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</si>
  <si>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</si>
  <si>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</si>
  <si>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</si>
  <si>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</si>
  <si>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</si>
  <si>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</si>
  <si>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</si>
  <si>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</si>
  <si>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</si>
  <si>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</si>
  <si>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</si>
  <si>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</si>
  <si>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</si>
  <si>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</si>
  <si>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</si>
  <si>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</si>
  <si>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</si>
  <si>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</si>
  <si>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</si>
  <si>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</si>
  <si>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</si>
  <si>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</si>
  <si>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</si>
  <si>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</si>
  <si>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</si>
  <si>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</si>
  <si>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</si>
  <si>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</si>
  <si>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</si>
  <si>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</si>
  <si>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</si>
  <si>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</si>
  <si>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</si>
  <si>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</si>
  <si>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</si>
  <si>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</si>
  <si>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</si>
  <si>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</si>
  <si>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</si>
  <si>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</si>
  <si>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</si>
  <si>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</si>
  <si>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</si>
  <si>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</si>
  <si>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</si>
  <si>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</si>
  <si>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</si>
  <si>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</si>
  <si>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</si>
  <si>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</si>
  <si>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</si>
  <si>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</si>
  <si>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</si>
  <si>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</si>
  <si>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</si>
  <si>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</si>
  <si>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</si>
  <si>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</si>
  <si>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</si>
  <si>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</si>
  <si>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</si>
  <si>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</si>
  <si>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</si>
  <si>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</si>
  <si>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</si>
  <si>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</si>
  <si>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</si>
  <si>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</si>
  <si>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</si>
  <si>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</si>
  <si>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</si>
  <si>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</si>
  <si>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</si>
  <si>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</si>
  <si>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</si>
  <si>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</si>
  <si>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</si>
  <si>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</si>
  <si>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</si>
  <si>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</si>
  <si>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</si>
  <si>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</si>
  <si>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</si>
  <si>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</si>
  <si>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</si>
  <si>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</si>
  <si>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</si>
  <si>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</si>
  <si>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</si>
  <si>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</si>
  <si>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</si>
  <si>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</si>
  <si>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</si>
  <si>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</si>
  <si>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</si>
  <si>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</si>
  <si>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</si>
  <si>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</si>
  <si>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</si>
  <si>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</si>
  <si>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</si>
  <si>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</si>
  <si>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</si>
  <si>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</si>
  <si>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</si>
  <si>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</si>
  <si>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</si>
  <si>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</si>
  <si>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</si>
  <si>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</si>
  <si>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</si>
  <si>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</si>
  <si>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</si>
  <si>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</si>
  <si>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</si>
  <si>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</si>
  <si>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</si>
  <si>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</si>
  <si>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</si>
  <si>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</si>
  <si>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</si>
  <si>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</si>
  <si>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</si>
  <si>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</si>
  <si>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</si>
  <si>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</si>
  <si>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</si>
  <si>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</si>
  <si>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</si>
  <si>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</si>
  <si>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</si>
  <si>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</si>
  <si>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</si>
  <si>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</si>
  <si>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</si>
  <si>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</si>
  <si>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</si>
  <si>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</si>
  <si>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</si>
  <si>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</si>
  <si>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</si>
  <si>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</si>
  <si>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</si>
  <si>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</si>
  <si>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</si>
  <si>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</si>
  <si>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</si>
  <si>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</si>
  <si>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</si>
  <si>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</si>
  <si>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</si>
  <si>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</si>
  <si>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</si>
  <si>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</si>
  <si>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</si>
  <si>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</si>
  <si>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</si>
  <si>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</si>
  <si>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</si>
  <si>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</si>
  <si>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</si>
  <si>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</si>
  <si>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</si>
  <si>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</si>
  <si>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</si>
  <si>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</si>
  <si>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</si>
  <si>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</si>
  <si>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</si>
  <si>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</si>
  <si>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</si>
  <si>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</si>
  <si>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</si>
  <si>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</si>
  <si>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</si>
  <si>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</si>
  <si>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</si>
  <si>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</si>
  <si>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</si>
  <si>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</si>
  <si>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</si>
  <si>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</si>
  <si>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</si>
  <si>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</si>
  <si>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</si>
  <si>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</si>
  <si>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</si>
  <si>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</si>
  <si>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</si>
  <si>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</si>
  <si>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</si>
  <si>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</si>
  <si>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</si>
  <si>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</si>
  <si>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</si>
  <si>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</si>
  <si>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</si>
  <si>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</si>
  <si>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</si>
  <si>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</si>
  <si>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</si>
  <si>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</si>
  <si>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</si>
  <si>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</si>
  <si>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</si>
  <si>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</si>
  <si>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</si>
  <si>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</si>
  <si>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</si>
  <si>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</si>
  <si>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</si>
  <si>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</si>
  <si>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</si>
  <si>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</si>
  <si>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</si>
  <si>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</si>
  <si>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</si>
  <si>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</si>
  <si>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</si>
  <si>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</si>
  <si>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</si>
  <si>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</si>
  <si>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</si>
  <si>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</si>
  <si>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</si>
  <si>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</si>
  <si>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</si>
  <si>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</si>
  <si>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</si>
  <si>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</si>
  <si>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</si>
  <si>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</si>
  <si>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</si>
  <si>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</si>
  <si>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</si>
  <si>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</si>
  <si>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</si>
  <si>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</si>
  <si>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</si>
  <si>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</si>
  <si>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</si>
  <si>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</si>
  <si>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</si>
  <si>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</si>
  <si>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</si>
  <si>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</si>
  <si>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</si>
  <si>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</si>
  <si>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</si>
  <si>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</si>
  <si>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</si>
  <si>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</si>
  <si>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</si>
  <si>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</si>
  <si>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</si>
  <si>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</si>
  <si>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</si>
  <si>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</si>
  <si>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</si>
  <si>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</si>
  <si>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</si>
  <si>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</si>
  <si>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</si>
  <si>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</si>
  <si>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</si>
  <si>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</si>
  <si>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</si>
  <si>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</si>
  <si>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</si>
  <si>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</si>
  <si>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</si>
  <si>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</si>
  <si>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</si>
  <si>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</si>
  <si>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</si>
  <si>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</si>
  <si>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</si>
  <si>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</si>
  <si>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</si>
  <si>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</si>
  <si>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</si>
  <si>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</si>
  <si>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</si>
  <si>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</si>
  <si>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</si>
  <si>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</si>
  <si>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</si>
  <si>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</si>
  <si>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</si>
  <si>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</si>
  <si>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</si>
  <si>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</si>
  <si>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</si>
  <si>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</si>
  <si>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</si>
  <si>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</si>
  <si>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</si>
  <si>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</si>
  <si>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</si>
  <si>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</si>
  <si>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</si>
  <si>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</si>
  <si>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</si>
  <si>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</si>
  <si>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</si>
  <si>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</si>
  <si>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</si>
  <si>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</si>
  <si>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</si>
  <si>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</si>
  <si>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</si>
  <si>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</si>
  <si>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</si>
  <si>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</si>
  <si>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</si>
  <si>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</si>
  <si>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</si>
  <si>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</si>
  <si>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</si>
  <si>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</si>
  <si>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</si>
  <si>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</si>
  <si>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</si>
  <si>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</si>
  <si>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</si>
  <si>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</si>
  <si>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</si>
  <si>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</si>
  <si>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</si>
  <si>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</si>
  <si>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</si>
  <si>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</si>
  <si>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</si>
  <si>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</si>
  <si>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</si>
  <si>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</si>
  <si>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</si>
  <si>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</si>
  <si>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</si>
  <si>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</si>
  <si>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</si>
  <si>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</si>
  <si>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</si>
  <si>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</si>
  <si>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</si>
  <si>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</si>
  <si>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</si>
  <si>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</si>
  <si>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</si>
  <si>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</si>
  <si>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</si>
  <si>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</si>
  <si>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</si>
  <si>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</si>
  <si>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</si>
  <si>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</si>
  <si>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</si>
  <si>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</si>
  <si>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</si>
  <si>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</si>
  <si>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</si>
  <si>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</si>
  <si>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</si>
  <si>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</si>
  <si>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</si>
  <si>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</si>
  <si>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</si>
  <si>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</si>
  <si>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</si>
  <si>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</si>
  <si>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</si>
  <si>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</si>
  <si>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</si>
  <si>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</si>
  <si>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</si>
  <si>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</si>
  <si>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</si>
  <si>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</si>
  <si>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</si>
  <si>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</si>
  <si>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</si>
  <si>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</si>
  <si>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</si>
  <si>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</si>
  <si>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</si>
  <si>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</si>
  <si>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</si>
  <si>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</si>
  <si>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</si>
  <si>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</si>
  <si>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</si>
  <si>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</si>
  <si>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</si>
  <si>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</si>
  <si>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</si>
  <si>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</si>
  <si>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</si>
  <si>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</si>
  <si>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</si>
  <si>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</si>
  <si>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</si>
  <si>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</si>
  <si>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</si>
  <si>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</si>
  <si>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</si>
  <si>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</si>
  <si>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</si>
  <si>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</si>
  <si>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</si>
  <si>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</si>
  <si>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</si>
  <si>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</si>
  <si>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</si>
  <si>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</si>
  <si>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</si>
  <si>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</si>
  <si>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</si>
  <si>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</si>
  <si>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</si>
  <si>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</si>
  <si>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</si>
  <si>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</si>
  <si>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</si>
  <si>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</si>
  <si>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</si>
  <si>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</si>
  <si>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</si>
  <si>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</si>
  <si>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</si>
  <si>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</si>
  <si>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</si>
  <si>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</si>
  <si>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</si>
  <si>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</si>
  <si>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</si>
  <si>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</si>
  <si>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</si>
  <si>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</si>
  <si>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</si>
  <si>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</si>
  <si>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</si>
  <si>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</si>
  <si>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</si>
  <si>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</si>
  <si>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</si>
  <si>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</si>
  <si>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</si>
  <si>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</si>
  <si>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</si>
  <si>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</si>
  <si>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</si>
  <si>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</si>
  <si>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</si>
  <si>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</si>
  <si>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</si>
  <si>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</si>
  <si>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</si>
  <si>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</si>
  <si>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</si>
  <si>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</si>
  <si>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</si>
  <si>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</si>
  <si>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</si>
  <si>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</si>
  <si>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</si>
  <si>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</si>
  <si>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</si>
  <si>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</si>
  <si>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</si>
  <si>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</si>
  <si>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</si>
  <si>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</si>
  <si>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</si>
  <si>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</si>
  <si>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</si>
  <si>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</si>
  <si>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</si>
  <si>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</si>
  <si>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</si>
  <si>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</si>
  <si>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</si>
  <si>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</si>
  <si>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</si>
  <si>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</si>
  <si>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</si>
  <si>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</si>
  <si>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</si>
  <si>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</si>
  <si>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</si>
  <si>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</si>
  <si>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</si>
  <si>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</si>
  <si>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</si>
  <si>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</si>
  <si>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</si>
  <si>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</si>
  <si>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</si>
  <si>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</si>
  <si>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</si>
  <si>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</si>
  <si>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</si>
  <si>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</si>
  <si>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</si>
  <si>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</si>
  <si>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</si>
  <si>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</si>
  <si>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</si>
  <si>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</si>
  <si>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</si>
  <si>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</si>
  <si>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</si>
  <si>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</si>
  <si>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</si>
  <si>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</si>
  <si>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</si>
  <si>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</si>
  <si>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</si>
  <si>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</si>
  <si>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</si>
  <si>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</si>
  <si>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</si>
  <si>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</si>
  <si>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</si>
  <si>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</si>
  <si>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</si>
  <si>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</si>
  <si>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</si>
  <si>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</si>
  <si>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</si>
  <si>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</si>
  <si>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</si>
  <si>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</si>
  <si>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</si>
  <si>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</si>
  <si>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</si>
  <si>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</si>
  <si>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</si>
  <si>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</si>
  <si>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</si>
  <si>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</si>
  <si>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</si>
  <si>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</si>
  <si>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</si>
  <si>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</si>
  <si>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</si>
  <si>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</si>
  <si>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</si>
  <si>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</si>
  <si>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</si>
  <si>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</si>
  <si>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</si>
  <si>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</si>
  <si>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</si>
  <si>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</si>
  <si>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</si>
  <si>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</si>
  <si>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</si>
  <si>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</si>
  <si>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</si>
  <si>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</si>
  <si>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</si>
  <si>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</si>
  <si>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</si>
  <si>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</si>
  <si>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</si>
  <si>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</si>
  <si>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</si>
  <si>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</si>
  <si>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</si>
  <si>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</si>
  <si>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</si>
  <si>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</si>
  <si>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</si>
  <si>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</si>
  <si>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</si>
  <si>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</si>
  <si>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</si>
  <si>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</si>
  <si>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</si>
  <si>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</si>
  <si>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</si>
  <si>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</si>
  <si>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</si>
  <si>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</si>
  <si>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</si>
  <si>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</si>
  <si>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</si>
  <si>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</si>
  <si>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</si>
  <si>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</si>
  <si>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</si>
  <si>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</si>
  <si>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</si>
  <si>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</si>
  <si>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</si>
  <si>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</si>
  <si>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</si>
  <si>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</si>
  <si>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</si>
  <si>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</si>
  <si>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</si>
  <si>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</si>
  <si>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</si>
  <si>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</si>
  <si>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</si>
  <si>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</si>
  <si>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</si>
  <si>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</si>
  <si>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</si>
  <si>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</si>
  <si>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</si>
  <si>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</si>
  <si>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</si>
  <si>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</si>
  <si>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</si>
  <si>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</si>
  <si>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</si>
  <si>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</si>
  <si>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</si>
  <si>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</si>
  <si>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</si>
  <si>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</si>
  <si>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</si>
  <si>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</si>
  <si>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</si>
  <si>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</si>
  <si>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</si>
  <si>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</si>
  <si>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</si>
  <si>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</si>
  <si>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</si>
  <si>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</si>
  <si>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</si>
  <si>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</si>
  <si>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</si>
  <si>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</si>
  <si>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</si>
  <si>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</si>
  <si>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</si>
  <si>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</si>
  <si>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</si>
  <si>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</si>
  <si>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</si>
  <si>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</si>
  <si>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</si>
  <si>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</si>
  <si>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</si>
  <si>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</si>
  <si>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</si>
  <si>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</si>
  <si>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</si>
  <si>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</si>
  <si>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</si>
  <si>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</si>
  <si>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</si>
  <si>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</si>
  <si>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</si>
  <si>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</si>
  <si>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</si>
  <si>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</si>
  <si>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</si>
  <si>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</si>
  <si>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</si>
  <si>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</si>
  <si>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</si>
  <si>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</si>
  <si>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</si>
  <si>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</si>
  <si>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</si>
  <si>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</si>
  <si>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</si>
  <si>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</si>
  <si>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</si>
  <si>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</si>
  <si>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</si>
  <si>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</si>
  <si>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</si>
  <si>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</si>
  <si>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</si>
  <si>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</si>
  <si>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</si>
  <si>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</si>
  <si>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</si>
  <si>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</si>
  <si>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</si>
  <si>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</si>
  <si>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</si>
  <si>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</si>
  <si>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</si>
  <si>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</si>
  <si>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</si>
  <si>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</si>
  <si>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</si>
  <si>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</si>
  <si>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</si>
  <si>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</si>
  <si>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</si>
  <si>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</si>
  <si>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</si>
  <si>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</si>
  <si>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</si>
  <si>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</si>
  <si>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</si>
  <si>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</si>
  <si>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</si>
  <si>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</si>
  <si>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</si>
  <si>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</si>
  <si>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</si>
  <si>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</si>
  <si>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</si>
  <si>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</si>
  <si>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</si>
  <si>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</si>
  <si>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</si>
  <si>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</si>
  <si>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</si>
  <si>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</si>
  <si>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</si>
  <si>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</si>
  <si>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</si>
  <si>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</si>
  <si>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</si>
  <si>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</si>
  <si>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</si>
  <si>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</si>
  <si>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</si>
  <si>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</si>
  <si>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</si>
  <si>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</si>
  <si>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</si>
  <si>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</si>
  <si>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</si>
  <si>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</si>
  <si>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</si>
  <si>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</si>
  <si>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</si>
  <si>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</si>
  <si>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</si>
  <si>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</si>
  <si>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</si>
  <si>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</si>
  <si>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</si>
  <si>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</si>
  <si>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</si>
  <si>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</si>
  <si>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</si>
  <si>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</si>
  <si>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</si>
  <si>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</si>
  <si>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</si>
  <si>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</si>
  <si>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</si>
  <si>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</si>
  <si>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</si>
  <si>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</si>
  <si>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</si>
  <si>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</si>
  <si>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</si>
  <si>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</si>
  <si>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</si>
  <si>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</si>
  <si>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</si>
  <si>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</si>
  <si>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</si>
  <si>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</si>
  <si>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</si>
  <si>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</si>
  <si>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</si>
  <si>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</si>
  <si>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</si>
  <si>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</si>
  <si>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</si>
  <si>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</si>
  <si>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</si>
  <si>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</si>
  <si>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</si>
  <si>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</si>
  <si>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</si>
  <si>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</si>
  <si>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</si>
  <si>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</si>
  <si>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</si>
  <si>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</si>
  <si>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</si>
  <si>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</si>
  <si>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</si>
  <si>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</si>
  <si>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</si>
  <si>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</si>
  <si>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</si>
  <si>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</si>
  <si>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</si>
  <si>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</si>
  <si>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</si>
  <si>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</si>
  <si>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</si>
  <si>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</si>
  <si>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</si>
  <si>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</si>
  <si>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</si>
  <si>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</si>
  <si>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</si>
  <si>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</si>
  <si>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</si>
  <si>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</si>
  <si>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</si>
  <si>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</si>
  <si>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</si>
  <si>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</si>
  <si>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</si>
  <si>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</si>
  <si>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</si>
  <si>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</si>
  <si>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</si>
  <si>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</si>
  <si>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</si>
  <si>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</si>
  <si>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</si>
  <si>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</si>
  <si>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</si>
  <si>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</si>
  <si>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</si>
  <si>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</si>
  <si>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</si>
  <si>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</si>
  <si>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</si>
  <si>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</si>
  <si>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</si>
  <si>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</si>
  <si>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</si>
  <si>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</si>
  <si>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</si>
  <si>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</si>
  <si>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</si>
  <si>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</si>
  <si>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</si>
  <si>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</si>
  <si>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</si>
  <si>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</si>
  <si>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</si>
  <si>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</si>
  <si>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</si>
  <si>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</si>
  <si>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</si>
  <si>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</si>
  <si>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</si>
  <si>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</si>
  <si>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</si>
  <si>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</si>
  <si>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</si>
  <si>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</si>
  <si>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</si>
  <si>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</si>
  <si>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</si>
  <si>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</si>
  <si>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</si>
  <si>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</si>
  <si>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</si>
  <si>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</si>
  <si>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</si>
  <si>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</si>
  <si>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</si>
  <si>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</si>
  <si>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</si>
  <si>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</si>
  <si>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</si>
  <si>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</si>
  <si>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</si>
  <si>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</si>
  <si>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</si>
  <si>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</si>
  <si>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</si>
  <si>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</si>
  <si>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</si>
  <si>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</si>
  <si>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</si>
  <si>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</si>
  <si>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</si>
  <si>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</si>
  <si>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</si>
  <si>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</si>
  <si>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</si>
  <si>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</si>
  <si>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</si>
  <si>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</si>
  <si>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</si>
  <si>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</si>
  <si>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</si>
  <si>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</si>
  <si>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</si>
  <si>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</si>
  <si>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</si>
  <si>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</si>
  <si>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</si>
  <si>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</si>
  <si>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</si>
  <si>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</si>
  <si>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</si>
  <si>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</si>
  <si>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</si>
  <si>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</si>
  <si>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</si>
  <si>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</si>
  <si>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</si>
  <si>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</si>
  <si>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</si>
  <si>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</si>
  <si>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</si>
  <si>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</si>
  <si>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</si>
  <si>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</si>
  <si>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</si>
  <si>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</si>
  <si>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</si>
  <si>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</si>
  <si>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</si>
  <si>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</si>
  <si>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</si>
  <si>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</si>
  <si>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</si>
  <si>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</si>
  <si>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</si>
  <si>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</si>
  <si>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</si>
  <si>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</si>
  <si>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</si>
  <si>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</si>
  <si>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</si>
  <si>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</si>
  <si>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</si>
  <si>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</si>
  <si>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</si>
  <si>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</si>
  <si>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</si>
  <si>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</si>
  <si>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</si>
  <si>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</si>
  <si>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</si>
  <si>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</si>
  <si>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</si>
  <si>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</si>
  <si>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</si>
  <si>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</si>
  <si>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</si>
  <si>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</si>
  <si>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</si>
  <si>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</si>
  <si>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</si>
  <si>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</si>
  <si>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</si>
  <si>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</si>
  <si>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</si>
  <si>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</si>
  <si>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</si>
  <si>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</si>
  <si>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</si>
  <si>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</si>
  <si>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</si>
  <si>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</si>
  <si>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</si>
  <si>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</si>
  <si>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</si>
  <si>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</si>
  <si>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</si>
  <si>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</si>
  <si>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</si>
  <si>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</si>
  <si>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</si>
  <si>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</si>
  <si>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</si>
  <si>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</si>
  <si>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</si>
  <si>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</si>
  <si>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</si>
  <si>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</si>
  <si>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</si>
  <si>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</si>
  <si>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</si>
  <si>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</si>
  <si>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</si>
  <si>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</si>
  <si>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</si>
  <si>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</si>
  <si>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</si>
  <si>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</si>
  <si>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</si>
  <si>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</si>
  <si>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</si>
  <si>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</si>
  <si>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</si>
  <si>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</si>
  <si>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</si>
  <si>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</si>
  <si>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</si>
  <si>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</si>
  <si>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</si>
  <si>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</si>
  <si>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</si>
  <si>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</si>
  <si>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</si>
  <si>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</si>
  <si>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</si>
  <si>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</si>
  <si>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</si>
  <si>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</si>
  <si>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</si>
  <si>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</si>
  <si>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</si>
  <si>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</si>
  <si>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</si>
  <si>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</si>
  <si>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</si>
  <si>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</si>
  <si>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</si>
  <si>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</si>
  <si>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</si>
  <si>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</si>
  <si>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</si>
  <si>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</si>
  <si>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</si>
  <si>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</si>
  <si>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</si>
  <si>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</si>
  <si>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</si>
  <si>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</si>
  <si>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</si>
  <si>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</si>
  <si>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</si>
  <si>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</si>
  <si>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</si>
  <si>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</si>
  <si>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</si>
  <si>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</si>
  <si>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</si>
  <si>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</si>
  <si>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</si>
  <si>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</si>
  <si>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</si>
  <si>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</si>
  <si>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</si>
  <si>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</si>
  <si>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</si>
  <si>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</si>
  <si>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</si>
  <si>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</si>
  <si>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</si>
  <si>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</si>
  <si>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</si>
  <si>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</si>
  <si>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</si>
  <si>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</si>
  <si>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</si>
  <si>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</si>
  <si>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</si>
  <si>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</si>
  <si>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</si>
  <si>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</si>
  <si>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</si>
  <si>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</si>
  <si>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</si>
  <si>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</si>
  <si>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</si>
  <si>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</si>
  <si>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</si>
  <si>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</si>
  <si>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</si>
  <si>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</si>
  <si>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</si>
  <si>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</si>
  <si>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</si>
  <si>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</si>
  <si>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</si>
  <si>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</si>
  <si>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</si>
  <si>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</si>
  <si>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</si>
  <si>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</si>
  <si>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</si>
  <si>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</si>
  <si>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</si>
  <si>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</si>
  <si>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</si>
  <si>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</si>
  <si>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</si>
  <si>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</si>
  <si>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</si>
  <si>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</si>
  <si>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</si>
  <si>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</si>
  <si>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</si>
  <si>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</si>
  <si>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</si>
  <si>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</si>
  <si>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</si>
  <si>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</si>
  <si>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</si>
  <si>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</si>
  <si>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</si>
  <si>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</si>
  <si>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</si>
  <si>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</si>
  <si>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</si>
  <si>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</si>
  <si>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</si>
  <si>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</si>
  <si>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</si>
  <si>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</si>
  <si>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</si>
  <si>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</si>
  <si>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</si>
  <si>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</si>
  <si>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</si>
  <si>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</si>
  <si>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</si>
  <si>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</si>
  <si>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</si>
  <si>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</si>
  <si>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</si>
  <si>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</si>
  <si>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</si>
  <si>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</si>
  <si>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</si>
  <si>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</si>
  <si>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</si>
  <si>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</si>
  <si>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</si>
  <si>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</si>
  <si>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</si>
  <si>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</si>
  <si>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</si>
  <si>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</si>
  <si>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</si>
  <si>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</si>
  <si>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</si>
  <si>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</si>
  <si>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</si>
  <si>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</si>
  <si>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</si>
  <si>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</si>
  <si>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</si>
  <si>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</si>
  <si>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</si>
  <si>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</si>
  <si>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</si>
  <si>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</si>
  <si>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</si>
  <si>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</si>
  <si>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</si>
  <si>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</si>
  <si>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</si>
  <si>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</si>
  <si>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</si>
  <si>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</si>
  <si>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</si>
  <si>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</si>
  <si>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</si>
  <si>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</si>
  <si>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</si>
  <si>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</si>
  <si>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</si>
  <si>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</si>
  <si>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</si>
  <si>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</si>
  <si>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</si>
  <si>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</si>
  <si>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</si>
  <si>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</si>
  <si>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</si>
  <si>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</si>
  <si>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</si>
  <si>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</si>
  <si>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</si>
  <si>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</si>
  <si>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</si>
  <si>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</si>
  <si>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</si>
  <si>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</si>
  <si>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</si>
  <si>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</si>
  <si>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</si>
  <si>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</si>
  <si>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</si>
  <si>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</si>
  <si>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</si>
  <si>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</si>
  <si>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</si>
  <si>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</si>
  <si>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</si>
  <si>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</si>
  <si>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</si>
  <si>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</si>
  <si>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</si>
  <si>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</si>
  <si>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</si>
  <si>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</si>
  <si>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</si>
  <si>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</si>
  <si>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</si>
  <si>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</si>
  <si>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</si>
  <si>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</si>
  <si>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</si>
  <si>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</si>
  <si>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</si>
  <si>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</si>
  <si>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</si>
  <si>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</si>
  <si>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</si>
  <si>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</si>
  <si>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</si>
  <si>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</si>
  <si>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</si>
  <si>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</si>
  <si>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</si>
  <si>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</si>
  <si>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</si>
  <si>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</si>
  <si>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</si>
  <si>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</si>
  <si>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</si>
  <si>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</si>
  <si>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</si>
  <si>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</si>
  <si>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</si>
  <si>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</si>
  <si>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</si>
  <si>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</si>
  <si>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</si>
  <si>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</si>
  <si>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</si>
  <si>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</si>
  <si>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</si>
  <si>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</si>
  <si>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</si>
  <si>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</si>
  <si>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</si>
  <si>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</si>
  <si>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</si>
  <si>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</si>
  <si>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</si>
  <si>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</si>
  <si>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</si>
  <si>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</si>
  <si>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</si>
  <si>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</si>
  <si>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</si>
  <si>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</si>
  <si>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</si>
  <si>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</si>
  <si>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</si>
  <si>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</si>
  <si>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</si>
  <si>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</si>
  <si>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</si>
  <si>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</si>
  <si>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</si>
  <si>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</si>
  <si>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</si>
  <si>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</si>
  <si>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</si>
  <si>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</si>
  <si>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</si>
  <si>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</si>
  <si>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</si>
  <si>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</si>
  <si>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</si>
  <si>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</si>
  <si>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</si>
  <si>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</si>
  <si>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</si>
  <si>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</si>
  <si>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</si>
  <si>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</si>
  <si>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</si>
  <si>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</si>
  <si>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</si>
  <si>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</si>
  <si>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</si>
  <si>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</si>
  <si>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</si>
  <si>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</si>
  <si>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</si>
  <si>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</si>
  <si>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</si>
  <si>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</si>
  <si>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</si>
  <si>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</si>
  <si>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</si>
  <si>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</si>
  <si>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</si>
  <si>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</si>
  <si>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</si>
  <si>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</si>
  <si>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</si>
  <si>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</si>
  <si>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</si>
  <si>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</si>
  <si>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</si>
  <si>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</si>
  <si>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</si>
  <si>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</si>
  <si>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</si>
  <si>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</si>
  <si>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</si>
  <si>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</si>
  <si>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</si>
  <si>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</si>
  <si>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</si>
  <si>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</si>
  <si>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</si>
  <si>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</si>
  <si>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</si>
  <si>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</si>
  <si>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</si>
  <si>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</si>
  <si>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</si>
  <si>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</si>
  <si>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</si>
  <si>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</si>
  <si>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</si>
  <si>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</si>
  <si>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</si>
  <si>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</si>
  <si>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</si>
  <si>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</si>
  <si>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</si>
  <si>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</si>
  <si>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</si>
  <si>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</si>
  <si>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</si>
  <si>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</si>
  <si>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</si>
  <si>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</si>
  <si>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</si>
  <si>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</si>
  <si>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</si>
  <si>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</si>
  <si>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</si>
  <si>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</si>
  <si>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</si>
  <si>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</si>
  <si>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</si>
  <si>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</si>
  <si>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</si>
  <si>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</si>
  <si>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</si>
  <si>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</si>
  <si>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</si>
  <si>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</si>
  <si>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</si>
  <si>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</si>
  <si>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</si>
  <si>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</si>
  <si>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</si>
  <si>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</si>
  <si>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</si>
  <si>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</si>
  <si>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</si>
  <si>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</si>
  <si>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</si>
  <si>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</si>
  <si>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</si>
  <si>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</si>
  <si>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</si>
  <si>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</si>
  <si>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</si>
  <si>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</si>
  <si>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</si>
  <si>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</si>
  <si>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</si>
  <si>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</si>
  <si>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</si>
  <si>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</si>
  <si>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</si>
  <si>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</si>
  <si>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</si>
  <si>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</si>
  <si>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</si>
  <si>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</si>
  <si>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</si>
  <si>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</si>
  <si>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</si>
  <si>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</si>
  <si>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</si>
  <si>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</si>
  <si>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</si>
  <si>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</si>
  <si>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</si>
  <si>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</si>
  <si>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</si>
  <si>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</si>
  <si>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</si>
  <si>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</si>
  <si>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</si>
  <si>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</si>
  <si>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</si>
  <si>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</si>
  <si>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</si>
  <si>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</si>
  <si>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</si>
  <si>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</si>
  <si>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</si>
  <si>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</si>
  <si>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</si>
  <si>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</si>
  <si>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</si>
  <si>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</si>
  <si>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</si>
  <si>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</si>
  <si>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</si>
  <si>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</si>
  <si>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</si>
  <si>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</si>
  <si>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</si>
  <si>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</si>
  <si>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</si>
  <si>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</si>
  <si>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</si>
  <si>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</si>
  <si>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</si>
  <si>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</si>
  <si>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</si>
  <si>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</si>
  <si>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</si>
  <si>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</si>
  <si>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</si>
  <si>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</si>
  <si>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</si>
  <si>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</si>
  <si>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</si>
  <si>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</si>
  <si>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</si>
  <si>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</si>
  <si>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</si>
  <si>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</si>
  <si>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</si>
  <si>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</si>
  <si>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</si>
  <si>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</si>
  <si>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</si>
  <si>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</si>
  <si>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</si>
  <si>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</si>
  <si>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</si>
  <si>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</si>
  <si>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</si>
  <si>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</si>
  <si>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</si>
  <si>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</si>
  <si>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</si>
  <si>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</si>
  <si>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</si>
  <si>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</si>
  <si>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</si>
  <si>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</si>
  <si>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</si>
  <si>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</si>
  <si>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</si>
  <si>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</si>
  <si>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</si>
  <si>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</si>
  <si>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</si>
  <si>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</si>
  <si>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</si>
  <si>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</si>
  <si>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</si>
  <si>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</si>
  <si>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</si>
  <si>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</si>
  <si>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</si>
  <si>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</si>
  <si>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</si>
  <si>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</si>
  <si>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</si>
  <si>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</si>
  <si>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</si>
  <si>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</si>
  <si>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</si>
  <si>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</si>
  <si>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</si>
  <si>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</si>
  <si>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</si>
  <si>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</si>
  <si>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</si>
  <si>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</si>
  <si>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</si>
  <si>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</si>
  <si>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</si>
  <si>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</si>
  <si>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</si>
  <si>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</si>
  <si>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</si>
  <si>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</si>
  <si>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</si>
  <si>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</si>
  <si>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</si>
  <si>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</si>
  <si>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</si>
  <si>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</si>
  <si>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</si>
  <si>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</si>
  <si>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</si>
  <si>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</si>
  <si>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</si>
  <si>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</si>
  <si>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</si>
  <si>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</si>
  <si>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</si>
  <si>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</si>
  <si>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</si>
  <si>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</si>
  <si>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</si>
  <si>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</si>
  <si>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</si>
  <si>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</si>
  <si>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</si>
  <si>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</si>
  <si>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</si>
  <si>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</si>
  <si>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</si>
  <si>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</si>
  <si>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</si>
  <si>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</si>
  <si>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</si>
  <si>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</si>
  <si>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</si>
  <si>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</si>
  <si>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</si>
  <si>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</si>
  <si>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</si>
  <si>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</si>
  <si>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</si>
  <si>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</si>
  <si>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</si>
  <si>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</si>
  <si>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</si>
  <si>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</si>
  <si>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</si>
  <si>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</si>
  <si>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</si>
  <si>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</si>
  <si>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</si>
  <si>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</si>
  <si>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</si>
  <si>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</si>
  <si>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</si>
  <si>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</si>
  <si>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</si>
  <si>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</si>
  <si>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</si>
  <si>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</si>
  <si>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</si>
  <si>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</si>
  <si>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</si>
  <si>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</si>
  <si>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</si>
  <si>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</si>
  <si>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</si>
  <si>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</si>
  <si>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</si>
  <si>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</si>
  <si>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</si>
  <si>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</si>
  <si>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</si>
  <si>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</si>
  <si>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</si>
  <si>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</si>
  <si>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</si>
  <si>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</si>
  <si>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</si>
  <si>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</si>
  <si>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</si>
  <si>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</si>
  <si>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</si>
  <si>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</si>
  <si>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</si>
  <si>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</si>
  <si>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</si>
  <si>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</si>
  <si>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</si>
  <si>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</si>
  <si>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</si>
  <si>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</si>
  <si>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</si>
  <si>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</si>
  <si>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</si>
  <si>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</si>
  <si>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</si>
  <si>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</si>
  <si>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</si>
  <si>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</si>
  <si>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</si>
  <si>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</si>
  <si>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</si>
  <si>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</si>
  <si>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</si>
  <si>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</si>
  <si>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</si>
  <si>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</si>
  <si>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</si>
  <si>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</si>
  <si>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</si>
  <si>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</si>
  <si>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</si>
  <si>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</si>
  <si>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</si>
  <si>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</si>
  <si>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</si>
  <si>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</si>
  <si>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</si>
  <si>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</si>
  <si>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</si>
  <si>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</si>
  <si>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</si>
  <si>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</si>
  <si>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</si>
  <si>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</si>
  <si>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</si>
  <si>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</si>
  <si>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</si>
  <si>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</si>
  <si>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</si>
  <si>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</si>
  <si>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</si>
  <si>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</si>
  <si>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</si>
  <si>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</si>
  <si>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</si>
  <si>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</si>
  <si>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</si>
  <si>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</si>
  <si>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</si>
  <si>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</si>
  <si>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</si>
  <si>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</si>
  <si>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</si>
  <si>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</si>
  <si>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</si>
  <si>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</si>
  <si>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</si>
  <si>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</si>
  <si>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</si>
  <si>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</si>
  <si>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</si>
  <si>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</si>
  <si>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</si>
  <si>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</si>
  <si>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</si>
  <si>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</si>
  <si>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</si>
  <si>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</si>
  <si>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</si>
  <si>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</si>
  <si>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</si>
  <si>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</si>
  <si>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</si>
  <si>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</si>
  <si>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</si>
  <si>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</si>
  <si>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</si>
  <si>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</si>
  <si>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</si>
  <si>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</si>
  <si>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</si>
  <si>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</si>
  <si>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</si>
  <si>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</si>
  <si>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</si>
  <si>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</si>
  <si>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</si>
  <si>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</si>
  <si>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</si>
  <si>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</si>
  <si>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</si>
  <si>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</si>
  <si>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</si>
  <si>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</si>
  <si>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</si>
  <si>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</si>
  <si>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</si>
  <si>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</si>
  <si>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</si>
  <si>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</si>
  <si>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</si>
  <si>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</si>
  <si>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</si>
  <si>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</si>
  <si>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</si>
  <si>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</si>
  <si>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</si>
  <si>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</si>
  <si>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</si>
  <si>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</si>
  <si>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</si>
  <si>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</si>
  <si>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</si>
  <si>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</si>
  <si>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</si>
  <si>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</si>
  <si>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</si>
  <si>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</si>
  <si>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</si>
  <si>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</si>
  <si>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</si>
  <si>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</si>
  <si>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</si>
  <si>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</si>
  <si>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</si>
  <si>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</si>
  <si>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</si>
  <si>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</si>
  <si>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</si>
  <si>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</si>
  <si>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</si>
  <si>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</si>
  <si>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</si>
  <si>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</si>
  <si>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</si>
  <si>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</si>
  <si>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</si>
  <si>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</si>
  <si>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</si>
  <si>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</si>
  <si>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</si>
  <si>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</si>
  <si>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</si>
  <si>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</si>
  <si>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</si>
  <si>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</si>
  <si>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</si>
  <si>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</si>
  <si>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</si>
  <si>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</si>
  <si>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</si>
  <si>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</si>
  <si>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</si>
  <si>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</si>
  <si>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</si>
  <si>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</si>
  <si>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</si>
  <si>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</si>
  <si>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</si>
  <si>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</si>
  <si>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</si>
  <si>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</si>
  <si>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</si>
  <si>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</si>
  <si>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</si>
  <si>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</si>
  <si>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</si>
  <si>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</si>
  <si>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</si>
  <si>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</si>
  <si>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</si>
  <si>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</si>
  <si>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</si>
  <si>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</si>
  <si>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</si>
  <si>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</si>
  <si>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</si>
  <si>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</si>
  <si>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</si>
  <si>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</si>
  <si>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</si>
  <si>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</si>
  <si>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</si>
  <si>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</si>
  <si>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</si>
  <si>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</si>
  <si>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</si>
  <si>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</si>
  <si>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</si>
  <si>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</si>
  <si>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</si>
  <si>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</si>
  <si>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</si>
  <si>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</si>
  <si>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</si>
  <si>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</si>
  <si>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</si>
  <si>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</si>
  <si>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</si>
  <si>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</si>
  <si>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</si>
  <si>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</si>
  <si>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</si>
  <si>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</si>
  <si>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</si>
  <si>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</si>
  <si>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</si>
  <si>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</si>
  <si>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</si>
  <si>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</si>
  <si>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</si>
  <si>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</si>
  <si>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</si>
  <si>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</si>
  <si>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</si>
  <si>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</si>
  <si>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</si>
  <si>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</si>
  <si>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</si>
  <si>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</si>
  <si>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</si>
  <si>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</si>
  <si>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</si>
  <si>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</si>
  <si>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</si>
  <si>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</si>
  <si>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</si>
  <si>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</si>
  <si>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</si>
  <si>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</si>
  <si>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</si>
  <si>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</si>
  <si>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</si>
  <si>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</si>
  <si>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</si>
  <si>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</si>
  <si>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</si>
  <si>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</si>
  <si>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</si>
  <si>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</si>
  <si>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</si>
  <si>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</si>
  <si>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</si>
  <si>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</si>
  <si>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</si>
  <si>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</si>
  <si>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</si>
  <si>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</si>
  <si>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</si>
  <si>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</si>
  <si>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</si>
  <si>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</si>
  <si>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</si>
  <si>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</si>
  <si>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</si>
  <si>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</si>
  <si>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</si>
  <si>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</si>
  <si>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</si>
  <si>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</si>
  <si>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</si>
  <si>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</si>
  <si>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</si>
  <si>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</si>
  <si>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</si>
  <si>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</si>
  <si>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</si>
  <si>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</si>
  <si>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</si>
  <si>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</si>
  <si>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</si>
  <si>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</si>
  <si>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</si>
  <si>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</si>
  <si>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</si>
  <si>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</si>
  <si>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</si>
  <si>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</si>
  <si>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</si>
  <si>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</si>
  <si>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</si>
  <si>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</si>
  <si>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</si>
  <si>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</si>
  <si>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</si>
  <si>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</si>
  <si>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</si>
  <si>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</si>
  <si>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</si>
  <si>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</si>
  <si>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</si>
  <si>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</si>
  <si>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</si>
  <si>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</si>
  <si>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</si>
  <si>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</si>
  <si>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</si>
  <si>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</si>
  <si>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</si>
  <si>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</si>
  <si>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</si>
  <si>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</si>
  <si>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</si>
  <si>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</si>
  <si>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</si>
  <si>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</si>
  <si>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</si>
  <si>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</si>
  <si>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</si>
  <si>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</si>
  <si>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</si>
  <si>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</si>
  <si>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</si>
  <si>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</si>
  <si>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</si>
  <si>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</si>
  <si>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</si>
  <si>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</si>
  <si>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</si>
  <si>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</si>
  <si>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</si>
  <si>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</si>
  <si>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</si>
  <si>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</si>
  <si>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</si>
  <si>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</si>
  <si>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</si>
  <si>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</si>
  <si>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</si>
  <si>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</si>
  <si>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</si>
  <si>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</si>
  <si>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</si>
  <si>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</si>
  <si>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</si>
  <si>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</si>
  <si>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</si>
  <si>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</si>
  <si>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</si>
  <si>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</si>
  <si>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</si>
  <si>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</si>
  <si>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</si>
  <si>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</si>
  <si>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</si>
  <si>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</si>
  <si>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</si>
  <si>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</si>
  <si>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</si>
  <si>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</si>
  <si>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</si>
  <si>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</si>
  <si>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</si>
  <si>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</si>
  <si>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</si>
  <si>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</si>
  <si>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</si>
  <si>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</si>
  <si>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</si>
  <si>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</si>
  <si>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</si>
  <si>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</si>
  <si>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</si>
  <si>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</si>
  <si>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</si>
  <si>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</si>
  <si>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</si>
  <si>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</si>
  <si>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</si>
  <si>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</si>
  <si>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</si>
  <si>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</si>
  <si>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</si>
  <si>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</si>
  <si>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</si>
  <si>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</si>
  <si>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</si>
  <si>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</si>
  <si>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</si>
  <si>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</si>
  <si>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</si>
  <si>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</si>
  <si>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</si>
  <si>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</si>
  <si>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</si>
  <si>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</si>
  <si>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</si>
  <si>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</si>
  <si>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</si>
  <si>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</si>
  <si>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</si>
  <si>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</si>
  <si>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</si>
  <si>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</si>
  <si>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</si>
  <si>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</si>
  <si>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</si>
  <si>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</si>
  <si>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</si>
  <si>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</si>
  <si>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</si>
  <si>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</si>
  <si>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</si>
  <si>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</si>
  <si>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</si>
  <si>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</si>
  <si>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</si>
  <si>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</si>
  <si>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</si>
  <si>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</si>
  <si>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</si>
  <si>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</si>
  <si>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</si>
  <si>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</si>
  <si>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</si>
  <si>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</si>
  <si>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</si>
  <si>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</si>
  <si>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</si>
  <si>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</si>
  <si>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</si>
  <si>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</si>
  <si>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</si>
  <si>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</si>
  <si>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</si>
  <si>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</si>
  <si>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</si>
  <si>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</si>
  <si>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</si>
  <si>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</si>
  <si>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</si>
  <si>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</si>
  <si>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</si>
  <si>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</si>
  <si>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</si>
  <si>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</si>
  <si>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</si>
  <si>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</si>
  <si>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</si>
  <si>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</si>
  <si>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</si>
  <si>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</si>
  <si>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</si>
  <si>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</si>
  <si>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</si>
  <si>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</si>
  <si>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</si>
  <si>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</si>
  <si>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</si>
  <si>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</si>
  <si>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</si>
  <si>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</si>
  <si>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</si>
  <si>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</si>
  <si>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</si>
  <si>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</si>
  <si>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</si>
  <si>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</si>
  <si>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</si>
  <si>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</si>
  <si>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</si>
  <si>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</si>
  <si>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</si>
  <si>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</si>
  <si>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</si>
  <si>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</si>
  <si>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</si>
  <si>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</si>
  <si>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</si>
  <si>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</si>
  <si>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</si>
  <si>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</si>
  <si>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</si>
  <si>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</si>
  <si>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</si>
  <si>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</si>
  <si>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</si>
  <si>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</si>
  <si>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</si>
  <si>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</si>
  <si>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</si>
  <si>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</si>
  <si>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</si>
  <si>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</si>
  <si>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</si>
  <si>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</si>
  <si>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</si>
  <si>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</si>
  <si>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</si>
  <si>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</si>
  <si>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</si>
  <si>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</si>
  <si>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</si>
  <si>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</si>
  <si>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</si>
  <si>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</si>
  <si>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</si>
  <si>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</si>
  <si>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</si>
  <si>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</si>
  <si>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</si>
  <si>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</si>
  <si>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</si>
  <si>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</si>
  <si>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</si>
  <si>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</si>
  <si>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</si>
  <si>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</si>
  <si>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</si>
  <si>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</si>
  <si>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</si>
  <si>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</si>
  <si>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</si>
  <si>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</si>
  <si>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</si>
  <si>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</si>
  <si>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</si>
  <si>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</si>
  <si>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</si>
  <si>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</si>
  <si>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</si>
  <si>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</si>
  <si>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</si>
  <si>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</si>
  <si>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</si>
  <si>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</si>
  <si>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</si>
  <si>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</si>
  <si>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</si>
  <si>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</si>
  <si>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</si>
  <si>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</si>
  <si>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</si>
  <si>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</si>
  <si>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</si>
  <si>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</si>
  <si>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</si>
  <si>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</si>
  <si>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</si>
  <si>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</si>
  <si>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</si>
  <si>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</si>
  <si>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</si>
  <si>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</si>
  <si>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</si>
  <si>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</si>
  <si>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</si>
  <si>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</si>
  <si>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</si>
  <si>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</si>
  <si>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</si>
  <si>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</si>
  <si>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</si>
  <si>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</si>
  <si>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</si>
  <si>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</si>
  <si>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</si>
  <si>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</si>
  <si>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</si>
  <si>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</si>
  <si>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</si>
  <si>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</si>
  <si>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</si>
  <si>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</si>
  <si>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</si>
  <si>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</si>
  <si>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</si>
  <si>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</si>
  <si>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</si>
  <si>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</si>
  <si>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</si>
  <si>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</si>
  <si>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</si>
  <si>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</si>
  <si>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</si>
  <si>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</si>
  <si>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</si>
  <si>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</si>
  <si>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</si>
  <si>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</si>
  <si>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</si>
  <si>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</si>
  <si>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</si>
  <si>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</si>
  <si>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</si>
  <si>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</si>
  <si>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</si>
  <si>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</si>
  <si>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</si>
  <si>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</si>
  <si>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</si>
  <si>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</si>
  <si>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</si>
  <si>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</si>
  <si>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</si>
  <si>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</si>
  <si>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</si>
  <si>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</si>
  <si>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</si>
  <si>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</si>
  <si>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</si>
  <si>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</si>
  <si>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</si>
  <si>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</si>
  <si>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</si>
  <si>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</si>
  <si>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</si>
  <si>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</si>
  <si>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</si>
  <si>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</si>
  <si>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</si>
  <si>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</si>
  <si>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</si>
  <si>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</si>
  <si>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</si>
  <si>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</si>
  <si>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</si>
  <si>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</si>
  <si>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</si>
  <si>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</si>
  <si>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</si>
  <si>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</si>
  <si>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</si>
  <si>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</si>
  <si>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</si>
  <si>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</si>
  <si>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</si>
  <si>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</si>
  <si>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</si>
  <si>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</si>
  <si>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</si>
  <si>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</si>
  <si>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</si>
  <si>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</si>
  <si>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</si>
  <si>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</si>
  <si>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</si>
  <si>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</si>
  <si>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</si>
  <si>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</si>
  <si>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</si>
  <si>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</si>
  <si>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</si>
  <si>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</si>
  <si>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</si>
  <si>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</si>
  <si>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</si>
  <si>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</si>
  <si>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</si>
  <si>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</si>
  <si>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</si>
  <si>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</si>
  <si>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</si>
  <si>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</si>
  <si>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</si>
  <si>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</si>
  <si>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</si>
  <si>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</si>
  <si>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</si>
  <si>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</si>
  <si>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</si>
  <si>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</si>
  <si>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</si>
  <si>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</si>
  <si>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</si>
  <si>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</si>
  <si>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</si>
  <si>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</si>
  <si>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</si>
  <si>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</si>
  <si>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</si>
  <si>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</si>
  <si>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</si>
  <si>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</si>
  <si>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</si>
  <si>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</si>
  <si>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</si>
  <si>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</si>
  <si>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</si>
  <si>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</si>
  <si>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</si>
  <si>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</si>
  <si>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</si>
  <si>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</si>
  <si>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</si>
  <si>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</si>
  <si>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</si>
  <si>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</si>
  <si>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</si>
  <si>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</si>
  <si>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</si>
  <si>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</si>
  <si>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</si>
  <si>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</si>
  <si>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</si>
  <si>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</si>
  <si>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</si>
  <si>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</si>
  <si>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</si>
  <si>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</si>
  <si>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</si>
  <si>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</si>
  <si>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</si>
  <si>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</si>
  <si>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</si>
  <si>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</si>
  <si>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</si>
  <si>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</si>
  <si>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</si>
  <si>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</si>
  <si>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</si>
  <si>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</si>
  <si>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</si>
  <si>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</si>
  <si>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</si>
  <si>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</si>
  <si>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</si>
  <si>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</si>
  <si>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</si>
  <si>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</si>
  <si>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</si>
  <si>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</si>
  <si>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</si>
  <si>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</si>
  <si>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</si>
  <si>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</si>
  <si>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</si>
  <si>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</si>
  <si>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</si>
  <si>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</si>
  <si>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</si>
  <si>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</si>
  <si>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</si>
  <si>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</si>
  <si>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</si>
  <si>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</si>
  <si>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</si>
  <si>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</si>
  <si>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</si>
  <si>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</si>
  <si>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</si>
  <si>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</si>
  <si>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</si>
  <si>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</si>
  <si>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</si>
  <si>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</si>
  <si>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</si>
  <si>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</si>
  <si>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</si>
  <si>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</si>
  <si>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</si>
  <si>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</si>
  <si>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</si>
  <si>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</si>
  <si>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</si>
  <si>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</si>
  <si>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</si>
  <si>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</si>
  <si>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</si>
  <si>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</si>
  <si>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</si>
  <si>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</si>
  <si>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</si>
  <si>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</si>
  <si>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</si>
  <si>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</si>
  <si>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</si>
  <si>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</si>
  <si>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</si>
  <si>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</si>
  <si>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</si>
  <si>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</si>
  <si>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</si>
  <si>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</si>
  <si>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</si>
  <si>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</si>
  <si>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</si>
  <si>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</si>
  <si>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</si>
  <si>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</si>
  <si>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</si>
  <si>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</si>
  <si>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</si>
  <si>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</si>
  <si>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</si>
  <si>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</si>
  <si>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</si>
  <si>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</si>
  <si>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</si>
  <si>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</si>
  <si>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</si>
  <si>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</si>
  <si>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</si>
  <si>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</si>
  <si>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</si>
  <si>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</si>
  <si>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</si>
  <si>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</si>
  <si>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</si>
  <si>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</si>
  <si>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</si>
  <si>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</si>
  <si>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</si>
  <si>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</si>
  <si>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</si>
  <si>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</si>
  <si>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</si>
  <si>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</si>
  <si>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</si>
  <si>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</si>
  <si>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</si>
  <si>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</si>
  <si>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</si>
  <si>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</si>
  <si>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</si>
  <si>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</si>
  <si>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</si>
  <si>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</si>
  <si>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</si>
  <si>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</si>
  <si>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</si>
  <si>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</si>
  <si>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</si>
  <si>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</si>
  <si>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</si>
  <si>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</si>
  <si>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</si>
  <si>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</si>
  <si>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</si>
  <si>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</si>
  <si>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</si>
  <si>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</si>
  <si>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</si>
  <si>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</si>
  <si>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</si>
  <si>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</si>
  <si>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</si>
  <si>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</si>
  <si>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</si>
  <si>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</si>
  <si>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</si>
  <si>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</si>
  <si>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</si>
  <si>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</si>
  <si>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</si>
  <si>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</si>
  <si>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</si>
  <si>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</si>
  <si>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</si>
  <si>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</si>
  <si>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</si>
  <si>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</si>
  <si>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</si>
  <si>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</si>
  <si>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</si>
  <si>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</si>
  <si>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</si>
  <si>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</si>
  <si>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</si>
  <si>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</si>
  <si>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</si>
  <si>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</si>
  <si>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</si>
  <si>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</si>
  <si>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</si>
  <si>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</si>
  <si>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</si>
  <si>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</si>
  <si>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</si>
  <si>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</si>
  <si>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</si>
  <si>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</si>
  <si>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</si>
  <si>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</si>
  <si>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</si>
  <si>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</si>
  <si>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</si>
  <si>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</si>
  <si>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</si>
  <si>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</si>
  <si>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</si>
  <si>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</si>
  <si>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</si>
  <si>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</si>
  <si>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</si>
  <si>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</si>
  <si>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</si>
  <si>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</si>
  <si>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</si>
  <si>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</si>
  <si>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</si>
  <si>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</si>
  <si>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</si>
  <si>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</si>
  <si>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</si>
  <si>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</si>
  <si>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</si>
  <si>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</si>
  <si>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</si>
  <si>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</si>
  <si>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</si>
  <si>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</si>
  <si>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</si>
  <si>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</si>
  <si>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</si>
  <si>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</si>
  <si>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</si>
  <si>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</si>
  <si>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</si>
  <si>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</si>
  <si>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</si>
  <si>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</si>
  <si>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</si>
  <si>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</si>
  <si>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</si>
  <si>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</si>
  <si>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</si>
  <si>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</si>
  <si>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</si>
  <si>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</si>
  <si>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</si>
  <si>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</si>
  <si>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</si>
  <si>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</si>
  <si>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</si>
  <si>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</si>
  <si>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</si>
  <si>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</si>
  <si>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</si>
  <si>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</si>
  <si>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</si>
  <si>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</si>
  <si>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</si>
  <si>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</si>
  <si>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</si>
  <si>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</si>
  <si>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</si>
  <si>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</si>
  <si>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</si>
  <si>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</si>
  <si>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</si>
  <si>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</si>
  <si>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</si>
  <si>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</si>
  <si>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</si>
  <si>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</si>
  <si>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</si>
  <si>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</si>
  <si>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</si>
  <si>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</si>
  <si>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</si>
  <si>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</si>
  <si>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</si>
  <si>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</si>
  <si>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</si>
  <si>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</si>
  <si>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</si>
  <si>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</si>
  <si>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</si>
  <si>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</si>
  <si>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</si>
  <si>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</si>
  <si>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</si>
  <si>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</si>
  <si>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</si>
  <si>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</si>
  <si>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</si>
  <si>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</si>
  <si>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</si>
  <si>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</si>
  <si>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</si>
  <si>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</si>
  <si>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</si>
  <si>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</si>
  <si>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</si>
  <si>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</si>
  <si>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</si>
  <si>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</si>
  <si>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</si>
  <si>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</si>
  <si>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</si>
  <si>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</si>
  <si>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</si>
  <si>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</si>
  <si>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</si>
  <si>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</si>
  <si>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</si>
  <si>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</si>
  <si>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</si>
  <si>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</si>
  <si>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</si>
  <si>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</si>
  <si>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</si>
  <si>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</si>
  <si>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</si>
  <si>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</si>
  <si>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</si>
  <si>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</si>
  <si>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</si>
  <si>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</si>
  <si>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</si>
  <si>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</si>
  <si>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</si>
  <si>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</si>
  <si>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</si>
  <si>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</si>
  <si>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</si>
  <si>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</si>
  <si>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</si>
  <si>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</si>
  <si>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</si>
  <si>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</si>
  <si>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</si>
  <si>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</si>
  <si>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</si>
  <si>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</si>
  <si>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</si>
  <si>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</si>
  <si>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</si>
  <si>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</si>
  <si>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</si>
  <si>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</si>
  <si>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</si>
  <si>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</si>
  <si>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</si>
  <si>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</si>
  <si>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</si>
  <si>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</si>
  <si>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</si>
  <si>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</si>
  <si>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</si>
  <si>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</si>
  <si>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</si>
  <si>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</si>
  <si>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</si>
  <si>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</si>
  <si>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</si>
  <si>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</si>
  <si>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</si>
  <si>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</si>
  <si>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</si>
  <si>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</si>
  <si>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</si>
  <si>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</si>
  <si>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</si>
  <si>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</si>
  <si>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</si>
  <si>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</si>
  <si>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</si>
  <si>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</si>
  <si>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</si>
  <si>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</si>
  <si>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</si>
  <si>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</si>
  <si>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</si>
  <si>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</si>
  <si>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</si>
  <si>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</si>
  <si>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</si>
  <si>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</si>
  <si>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</si>
  <si>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</si>
  <si>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</si>
  <si>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</si>
  <si>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</si>
  <si>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</si>
  <si>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</si>
  <si>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</si>
  <si>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</si>
  <si>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</si>
  <si>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</si>
  <si>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</si>
  <si>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</si>
  <si>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</si>
  <si>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</si>
  <si>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</si>
  <si>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</si>
  <si>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</si>
  <si>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</si>
  <si>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</si>
  <si>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</si>
  <si>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</si>
  <si>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</si>
  <si>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</si>
  <si>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</si>
  <si>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</si>
  <si>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</si>
  <si>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</si>
  <si>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</si>
  <si>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</si>
  <si>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</si>
  <si>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</si>
  <si>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</si>
  <si>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</si>
  <si>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</si>
  <si>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</si>
  <si>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</si>
  <si>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</si>
  <si>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</si>
  <si>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</si>
  <si>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</si>
  <si>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</si>
  <si>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</si>
  <si>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</si>
  <si>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</si>
  <si>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</si>
  <si>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</si>
  <si>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</si>
  <si>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</si>
  <si>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</si>
  <si>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</si>
  <si>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</si>
  <si>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</si>
  <si>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</si>
  <si>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</si>
  <si>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</si>
  <si>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</si>
  <si>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</si>
  <si>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</si>
  <si>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</si>
  <si>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</si>
  <si>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</si>
  <si>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</si>
  <si>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</si>
  <si>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</si>
  <si>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</si>
  <si>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</si>
  <si>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</si>
  <si>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</si>
  <si>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</si>
  <si>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</si>
  <si>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</si>
  <si>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</si>
  <si>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</si>
  <si>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</si>
  <si>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</si>
  <si>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</si>
  <si>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</si>
  <si>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</si>
  <si>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</si>
  <si>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</si>
  <si>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</si>
  <si>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</si>
  <si>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</si>
  <si>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</si>
  <si>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</si>
  <si>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</si>
  <si>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</si>
  <si>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</si>
  <si>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</si>
  <si>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</si>
  <si>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</si>
  <si>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</si>
  <si>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</si>
  <si>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</si>
  <si>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</si>
  <si>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</si>
  <si>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</si>
  <si>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</si>
  <si>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</si>
  <si>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</si>
  <si>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</si>
  <si>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</si>
  <si>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</si>
  <si>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</si>
  <si>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</si>
  <si>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</si>
  <si>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</si>
  <si>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</si>
  <si>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</si>
  <si>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</si>
  <si>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</si>
  <si>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</si>
  <si>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</si>
  <si>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</si>
  <si>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</si>
  <si>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</si>
  <si>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</si>
  <si>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</si>
  <si>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</si>
  <si>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</si>
  <si>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</si>
  <si>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</si>
  <si>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</si>
  <si>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</si>
  <si>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</si>
  <si>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</si>
  <si>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</si>
  <si>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</si>
  <si>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</si>
  <si>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</si>
  <si>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</si>
  <si>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</si>
  <si>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</si>
  <si>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</si>
  <si>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</si>
  <si>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</si>
  <si>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</si>
  <si>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</si>
  <si>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</si>
  <si>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</si>
  <si>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</si>
  <si>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</si>
  <si>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</si>
  <si>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</si>
  <si>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</si>
  <si>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</si>
  <si>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</si>
  <si>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</si>
  <si>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</si>
  <si>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</si>
  <si>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</si>
  <si>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</si>
  <si>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</si>
  <si>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</si>
  <si>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</si>
  <si>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</si>
  <si>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</si>
  <si>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</si>
  <si>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</si>
  <si>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</si>
  <si>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</si>
  <si>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</si>
  <si>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</si>
  <si>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</si>
  <si>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</si>
  <si>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</si>
  <si>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</si>
  <si>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</si>
  <si>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</si>
  <si>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</si>
  <si>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</si>
  <si>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</si>
  <si>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</si>
  <si>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</si>
  <si>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</si>
  <si>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</si>
  <si>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</si>
  <si>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</si>
  <si>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</si>
  <si>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</si>
  <si>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</si>
  <si>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</si>
  <si>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</si>
  <si>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</si>
  <si>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</si>
  <si>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</si>
  <si>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</si>
  <si>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</si>
  <si>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</si>
  <si>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</si>
  <si>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</si>
  <si>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</si>
  <si>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</si>
  <si>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</si>
  <si>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</si>
  <si>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</si>
  <si>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</si>
  <si>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</si>
  <si>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</si>
  <si>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</si>
  <si>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</si>
  <si>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</si>
  <si>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</si>
  <si>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</si>
  <si>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</si>
  <si>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</si>
  <si>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</si>
  <si>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</si>
  <si>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</si>
  <si>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</si>
  <si>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</si>
  <si>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</si>
  <si>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</si>
  <si>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</si>
  <si>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</si>
  <si>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</si>
  <si>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</si>
  <si>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</si>
  <si>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</si>
  <si>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</si>
  <si>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</si>
  <si>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</si>
  <si>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</si>
  <si>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</si>
  <si>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</si>
  <si>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</si>
  <si>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</si>
  <si>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</si>
  <si>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</si>
  <si>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</si>
  <si>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</si>
  <si>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</si>
  <si>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</si>
  <si>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</si>
  <si>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</si>
  <si>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</si>
  <si>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</si>
  <si>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</si>
  <si>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</si>
  <si>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</si>
  <si>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</si>
  <si>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</si>
  <si>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</si>
  <si>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</si>
  <si>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</si>
  <si>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</si>
  <si>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</si>
  <si>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</si>
  <si>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</si>
  <si>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</si>
  <si>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</si>
  <si>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</si>
  <si>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</si>
  <si>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</si>
  <si>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</si>
  <si>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</si>
  <si>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</si>
  <si>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</si>
  <si>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</si>
  <si>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</si>
  <si>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</si>
  <si>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</si>
  <si>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</si>
  <si>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</si>
  <si>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</si>
  <si>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</si>
  <si>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</si>
  <si>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</si>
  <si>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</si>
  <si>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</si>
  <si>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</si>
  <si>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</si>
  <si>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</si>
  <si>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</si>
  <si>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</si>
  <si>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</si>
  <si>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</si>
  <si>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</si>
  <si>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</si>
  <si>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</si>
  <si>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</si>
  <si>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</si>
  <si>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</si>
  <si>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</si>
  <si>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</si>
  <si>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</si>
  <si>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</si>
  <si>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</si>
  <si>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</si>
  <si>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</si>
  <si>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</si>
  <si>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</si>
  <si>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</si>
  <si>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</si>
  <si>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</si>
  <si>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</si>
  <si>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</si>
  <si>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</si>
  <si>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</si>
  <si>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</si>
  <si>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</si>
  <si>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</si>
  <si>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</si>
  <si>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</si>
  <si>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</si>
  <si>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</si>
  <si>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</si>
  <si>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</si>
  <si>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</si>
  <si>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</si>
  <si>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</si>
  <si>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</si>
  <si>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</si>
  <si>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</si>
  <si>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</si>
  <si>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</si>
  <si>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</si>
  <si>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</si>
  <si>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</si>
  <si>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</si>
  <si>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</si>
  <si>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</si>
  <si>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</si>
  <si>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</si>
  <si>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</si>
  <si>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</si>
  <si>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</si>
  <si>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</si>
  <si>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</si>
  <si>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</si>
  <si>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</si>
  <si>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</si>
  <si>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</si>
  <si>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</si>
  <si>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</si>
  <si>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</si>
  <si>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</si>
  <si>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</si>
  <si>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</si>
  <si>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</si>
  <si>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</si>
  <si>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</si>
  <si>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</si>
  <si>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</si>
  <si>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</si>
  <si>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</si>
  <si>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</si>
  <si>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</si>
  <si>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</si>
  <si>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</si>
  <si>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</si>
  <si>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</si>
  <si>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</si>
  <si>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</si>
  <si>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</si>
  <si>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</si>
  <si>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</si>
  <si>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</si>
  <si>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</si>
  <si>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</si>
  <si>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</si>
  <si>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</si>
  <si>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</si>
  <si>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</si>
  <si>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</si>
  <si>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</si>
  <si>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</si>
  <si>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</si>
  <si>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</si>
  <si>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</si>
  <si>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</si>
  <si>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</si>
  <si>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</si>
  <si>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</si>
  <si>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</si>
  <si>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</si>
  <si>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</si>
  <si>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</si>
  <si>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</si>
  <si>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</si>
  <si>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</si>
  <si>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</si>
  <si>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</si>
  <si>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</si>
  <si>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</si>
  <si>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</si>
  <si>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</si>
  <si>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</si>
  <si>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</si>
  <si>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</si>
  <si>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</si>
  <si>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</si>
  <si>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</si>
  <si>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</si>
  <si>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</si>
  <si>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</si>
  <si>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</si>
  <si>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</si>
  <si>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</si>
  <si>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</si>
  <si>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</si>
  <si>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</si>
  <si>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</si>
  <si>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</si>
  <si>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</si>
  <si>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</si>
  <si>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</si>
  <si>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</si>
  <si>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</si>
  <si>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</si>
  <si>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</si>
  <si>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</si>
  <si>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</si>
  <si>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</si>
  <si>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</si>
  <si>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</si>
  <si>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</si>
  <si>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</si>
  <si>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</si>
  <si>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</si>
  <si>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</si>
  <si>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</si>
  <si>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</si>
  <si>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</si>
  <si>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</si>
  <si>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</si>
  <si>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</si>
  <si>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</si>
  <si>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</si>
  <si>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</si>
  <si>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</si>
  <si>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</si>
  <si>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</si>
  <si>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</si>
  <si>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</si>
  <si>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</si>
  <si>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</si>
  <si>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</si>
  <si>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</si>
  <si>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</si>
  <si>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</si>
  <si>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</si>
  <si>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</si>
  <si>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</si>
  <si>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</si>
  <si>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</si>
  <si>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</si>
  <si>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</si>
  <si>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</si>
  <si>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</si>
  <si>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</si>
  <si>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</si>
  <si>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</si>
  <si>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</si>
  <si>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</si>
  <si>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</si>
  <si>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</si>
  <si>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</si>
  <si>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</si>
  <si>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</si>
  <si>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</si>
  <si>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</si>
  <si>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</si>
  <si>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</si>
  <si>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</si>
  <si>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</si>
  <si>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</si>
  <si>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</si>
  <si>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</si>
  <si>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</si>
  <si>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</si>
  <si>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</si>
  <si>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</si>
  <si>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</si>
  <si>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</si>
  <si>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</si>
  <si>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</si>
  <si>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</si>
  <si>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</si>
  <si>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</si>
  <si>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</si>
  <si>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</si>
  <si>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</si>
  <si>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</si>
  <si>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</si>
  <si>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</si>
  <si>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</si>
  <si>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</si>
  <si>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</si>
  <si>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</si>
  <si>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</si>
  <si>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</si>
  <si>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</si>
  <si>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</si>
  <si>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</si>
  <si>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</si>
  <si>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</si>
  <si>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</si>
  <si>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</si>
  <si>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</si>
  <si>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</si>
  <si>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</si>
  <si>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</si>
  <si>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</si>
  <si>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</si>
  <si>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</si>
  <si>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</si>
  <si>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</si>
  <si>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</si>
  <si>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</si>
  <si>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</si>
  <si>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</si>
  <si>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</si>
  <si>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</si>
  <si>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</si>
  <si>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</si>
  <si>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</si>
  <si>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</si>
  <si>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</si>
  <si>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</si>
  <si>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</si>
  <si>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</si>
  <si>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</si>
  <si>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</si>
  <si>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</si>
  <si>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</si>
  <si>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</si>
  <si>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</si>
  <si>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</si>
  <si>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</si>
  <si>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</si>
  <si>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</si>
  <si>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</si>
  <si>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</si>
  <si>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</si>
  <si>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</si>
  <si>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</si>
  <si>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</si>
  <si>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</si>
  <si>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</si>
  <si>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</si>
  <si>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</si>
  <si>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</si>
  <si>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</si>
  <si>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</si>
  <si>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</si>
  <si>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</si>
  <si>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</si>
  <si>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</si>
  <si>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</si>
  <si>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</si>
  <si>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</si>
  <si>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</si>
  <si>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</si>
  <si>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</si>
  <si>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</si>
  <si>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</si>
  <si>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</si>
  <si>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</si>
  <si>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</si>
  <si>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</si>
  <si>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</si>
  <si>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</si>
  <si>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</si>
  <si>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</si>
  <si>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</si>
  <si>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</si>
  <si>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</si>
  <si>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</si>
  <si>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</si>
  <si>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</si>
  <si>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</si>
  <si>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</si>
  <si>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</si>
  <si>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</si>
  <si>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</si>
  <si>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</si>
  <si>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</si>
  <si>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</si>
  <si>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</si>
  <si>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</si>
  <si>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</si>
  <si>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</si>
  <si>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</si>
  <si>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</si>
  <si>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</si>
  <si>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</si>
  <si>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</si>
  <si>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</si>
  <si>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</si>
  <si>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</si>
  <si>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</si>
  <si>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</si>
  <si>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</si>
  <si>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</si>
  <si>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</si>
  <si>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</si>
  <si>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</si>
  <si>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</si>
  <si>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</si>
  <si>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</si>
  <si>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</si>
  <si>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</si>
  <si>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</si>
  <si>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</si>
  <si>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</si>
  <si>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</si>
  <si>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</si>
  <si>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</si>
  <si>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</si>
  <si>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</si>
  <si>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</si>
  <si>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</si>
  <si>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</si>
  <si>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</si>
  <si>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</si>
  <si>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</si>
  <si>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</si>
  <si>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</si>
  <si>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</si>
  <si>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</si>
  <si>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</si>
  <si>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</si>
  <si>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</si>
  <si>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</si>
  <si>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</si>
  <si>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</si>
  <si>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</si>
  <si>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</si>
  <si>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</si>
  <si>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</si>
  <si>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</si>
  <si>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</si>
  <si>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</si>
  <si>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</si>
  <si>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</si>
  <si>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</si>
  <si>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</si>
  <si>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</si>
  <si>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</si>
  <si>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</si>
  <si>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</si>
  <si>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</si>
  <si>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</si>
  <si>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</si>
  <si>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</si>
  <si>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</si>
  <si>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</si>
  <si>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</si>
  <si>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</si>
  <si>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</si>
  <si>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</si>
  <si>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</si>
  <si>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</si>
  <si>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</si>
  <si>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</si>
  <si>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</si>
  <si>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</si>
  <si>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</si>
  <si>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</si>
  <si>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</si>
  <si>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</si>
  <si>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</si>
  <si>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</si>
  <si>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</si>
  <si>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</si>
  <si>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</si>
  <si>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</si>
  <si>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</si>
  <si>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</si>
  <si>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</si>
  <si>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</si>
  <si>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</si>
  <si>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</si>
  <si>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</si>
  <si>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</si>
  <si>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</si>
  <si>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</si>
  <si>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</si>
  <si>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</si>
  <si>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</si>
  <si>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</si>
  <si>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</si>
  <si>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</si>
  <si>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</si>
  <si>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</si>
  <si>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</si>
  <si>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</si>
  <si>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</si>
  <si>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</si>
  <si>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</si>
  <si>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</si>
  <si>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</si>
  <si>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</si>
  <si>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</si>
  <si>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</si>
  <si>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</si>
  <si>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</si>
  <si>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</si>
  <si>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</si>
  <si>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</si>
  <si>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</si>
  <si>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</si>
  <si>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</si>
  <si>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</si>
  <si>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</si>
  <si>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</si>
  <si>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</si>
  <si>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</si>
  <si>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</si>
  <si>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</si>
  <si>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</si>
  <si>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</si>
  <si>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</si>
  <si>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</si>
  <si>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</si>
  <si>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</si>
  <si>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</si>
  <si>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</si>
  <si>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</si>
  <si>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</si>
  <si>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</si>
  <si>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</si>
  <si>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</si>
  <si>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</si>
  <si>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</si>
  <si>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</si>
  <si>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</si>
  <si>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</si>
  <si>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</si>
  <si>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</si>
  <si>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</si>
  <si>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</si>
  <si>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</si>
  <si>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</si>
  <si>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</si>
  <si>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</si>
  <si>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</si>
  <si>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</si>
  <si>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</si>
  <si>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</si>
  <si>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</si>
  <si>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</si>
  <si>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</si>
  <si>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</si>
  <si>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</si>
  <si>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</si>
  <si>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</si>
  <si>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</si>
  <si>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</si>
  <si>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</si>
  <si>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</si>
  <si>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</si>
  <si>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</si>
  <si>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</si>
  <si>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</si>
  <si>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</si>
  <si>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</si>
  <si>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</si>
  <si>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</si>
  <si>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</si>
  <si>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</si>
  <si>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</si>
  <si>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</si>
  <si>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</si>
  <si>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</si>
  <si>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</si>
  <si>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</si>
  <si>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</si>
  <si>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</si>
  <si>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</si>
  <si>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</si>
  <si>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</si>
  <si>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</si>
  <si>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</si>
  <si>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</si>
  <si>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</si>
  <si>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</si>
  <si>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</si>
  <si>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</si>
  <si>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</si>
  <si>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</si>
  <si>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</si>
  <si>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</si>
  <si>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</si>
  <si>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</si>
  <si>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</si>
  <si>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</si>
  <si>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</si>
  <si>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</si>
  <si>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</si>
  <si>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</si>
  <si>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</si>
  <si>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</si>
  <si>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</si>
  <si>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</si>
  <si>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</si>
  <si>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</si>
  <si>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</si>
  <si>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</si>
  <si>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</si>
  <si>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</si>
  <si>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</si>
  <si>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</si>
  <si>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</si>
  <si>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</si>
  <si>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</si>
  <si>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</si>
  <si>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</si>
  <si>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</si>
  <si>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</si>
  <si>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</si>
  <si>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</si>
  <si>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</si>
  <si>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</si>
  <si>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</si>
  <si>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</si>
  <si>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</si>
  <si>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</si>
  <si>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</si>
  <si>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</si>
  <si>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</si>
  <si>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</si>
  <si>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</si>
  <si>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</si>
  <si>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</si>
  <si>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</si>
  <si>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</si>
  <si>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</si>
  <si>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</si>
  <si>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</si>
  <si>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</si>
  <si>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</si>
  <si>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</si>
  <si>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</si>
  <si>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</si>
  <si>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</si>
  <si>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</si>
  <si>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</si>
  <si>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</si>
  <si>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</si>
  <si>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</si>
  <si>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</si>
  <si>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</si>
  <si>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</si>
  <si>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</si>
  <si>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</si>
  <si>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</si>
  <si>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</si>
  <si>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</si>
  <si>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</si>
  <si>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</si>
  <si>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</si>
  <si>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</si>
  <si>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</si>
  <si>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</si>
  <si>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</si>
  <si>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</si>
  <si>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</si>
  <si>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</si>
  <si>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</si>
  <si>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</si>
  <si>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</si>
  <si>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</si>
  <si>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</si>
  <si>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</si>
  <si>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</si>
  <si>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</si>
  <si>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</si>
  <si>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</si>
  <si>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</si>
  <si>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</si>
  <si>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</si>
  <si>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</si>
  <si>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</si>
  <si>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</si>
  <si>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</si>
  <si>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</si>
  <si>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</si>
  <si>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</si>
  <si>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</si>
  <si>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</si>
  <si>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</si>
  <si>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</si>
  <si>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</si>
  <si>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</si>
  <si>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</si>
  <si>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</si>
  <si>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</si>
  <si>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</si>
  <si>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</si>
  <si>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</si>
  <si>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</si>
  <si>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</si>
  <si>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</si>
  <si>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</si>
  <si>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</si>
  <si>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</si>
  <si>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</si>
  <si>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</si>
  <si>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</si>
  <si>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</si>
  <si>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</si>
  <si>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</si>
  <si>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</si>
  <si>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</si>
  <si>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</si>
  <si>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</si>
  <si>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</si>
  <si>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</si>
  <si>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</si>
  <si>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</si>
  <si>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</si>
  <si>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</si>
  <si>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</si>
  <si>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</si>
  <si>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</si>
  <si>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</si>
  <si>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</si>
  <si>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</si>
  <si>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</si>
  <si>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</si>
  <si>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</si>
  <si>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</si>
  <si>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</si>
  <si>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</si>
  <si>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</si>
  <si>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</si>
  <si>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</si>
  <si>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</si>
  <si>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</si>
  <si>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</si>
  <si>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</si>
  <si>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</si>
  <si>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</si>
  <si>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</si>
  <si>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</si>
  <si>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</si>
  <si>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</si>
  <si>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</si>
  <si>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</si>
  <si>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</si>
  <si>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</si>
  <si>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</si>
  <si>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</si>
  <si>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</si>
  <si>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</si>
  <si>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</si>
  <si>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</si>
  <si>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</si>
  <si>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</si>
  <si>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</si>
  <si>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</si>
  <si>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</si>
  <si>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</si>
  <si>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</si>
  <si>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</si>
  <si>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</si>
  <si>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</si>
  <si>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</si>
  <si>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</si>
  <si>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</si>
  <si>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</si>
  <si>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</si>
  <si>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</si>
  <si>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</si>
  <si>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</si>
  <si>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</si>
  <si>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</si>
  <si>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</si>
  <si>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</si>
  <si>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</si>
  <si>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</si>
  <si>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</si>
  <si>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</si>
  <si>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</si>
  <si>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</si>
  <si>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</si>
  <si>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</si>
  <si>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</si>
  <si>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</si>
  <si>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</si>
  <si>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</si>
  <si>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</si>
  <si>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</si>
  <si>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</si>
  <si>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</si>
  <si>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</si>
  <si>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</si>
  <si>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</si>
  <si>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</si>
  <si>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</si>
  <si>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</si>
  <si>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</si>
  <si>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</si>
  <si>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</si>
  <si>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</si>
  <si>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</si>
  <si>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</si>
  <si>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</si>
  <si>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</si>
  <si>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</si>
  <si>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</si>
  <si>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</si>
  <si>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</si>
  <si>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</si>
  <si>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</si>
  <si>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</si>
  <si>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</si>
  <si>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</si>
  <si>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</si>
  <si>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</si>
  <si>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</si>
  <si>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</si>
  <si>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</si>
  <si>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</si>
  <si>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</si>
  <si>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</si>
  <si>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</si>
  <si>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</si>
  <si>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</si>
  <si>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</si>
  <si>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</si>
  <si>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</si>
  <si>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</si>
  <si>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</si>
  <si>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</si>
  <si>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</si>
  <si>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</si>
  <si>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</si>
  <si>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</si>
  <si>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</si>
  <si>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</si>
  <si>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</si>
  <si>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</si>
  <si>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</si>
  <si>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</si>
  <si>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</si>
  <si>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</si>
  <si>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</si>
  <si>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</si>
  <si>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</si>
  <si>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</si>
  <si>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</si>
  <si>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</si>
  <si>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</si>
  <si>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</si>
  <si>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</si>
  <si>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</si>
  <si>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</si>
  <si>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</si>
  <si>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</si>
  <si>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</si>
  <si>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</si>
  <si>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</si>
  <si>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</si>
  <si>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</si>
  <si>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</si>
  <si>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</si>
  <si>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</si>
  <si>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</si>
  <si>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</si>
  <si>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</si>
  <si>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</si>
  <si>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</si>
  <si>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</si>
  <si>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</si>
  <si>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</si>
  <si>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</si>
  <si>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</si>
  <si>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</si>
  <si>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</si>
  <si>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</si>
  <si>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</si>
  <si>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</si>
  <si>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</si>
  <si>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</si>
  <si>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</si>
  <si>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</si>
  <si>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</si>
  <si>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</si>
  <si>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</si>
  <si>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</si>
  <si>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</si>
  <si>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</si>
  <si>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</si>
  <si>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</si>
  <si>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</si>
  <si>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</si>
  <si>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</si>
  <si>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</si>
  <si>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</si>
  <si>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</si>
  <si>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</si>
  <si>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</si>
  <si>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</si>
  <si>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</si>
  <si>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</si>
  <si>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</si>
  <si>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</si>
  <si>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</si>
  <si>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</si>
  <si>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</si>
  <si>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</si>
  <si>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</si>
  <si>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</si>
  <si>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</si>
  <si>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</si>
  <si>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</si>
  <si>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</si>
  <si>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</si>
  <si>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</si>
  <si>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</si>
  <si>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</si>
  <si>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</si>
  <si>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</si>
  <si>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</si>
  <si>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</si>
  <si>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</si>
  <si>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</si>
  <si>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</si>
  <si>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</si>
  <si>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</si>
  <si>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</si>
  <si>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</si>
  <si>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</si>
  <si>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</si>
  <si>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</si>
  <si>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</si>
  <si>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</si>
  <si>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</si>
  <si>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</si>
  <si>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</si>
  <si>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</si>
  <si>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</si>
  <si>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</si>
  <si>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</si>
  <si>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</si>
  <si>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</si>
  <si>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</si>
  <si>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</si>
  <si>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</si>
  <si>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</si>
  <si>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</si>
  <si>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</si>
  <si>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</si>
  <si>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</si>
  <si>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</si>
  <si>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</si>
  <si>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</si>
  <si>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</si>
  <si>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</si>
  <si>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</si>
  <si>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</si>
  <si>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</si>
  <si>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</si>
  <si>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</si>
  <si>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</si>
  <si>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</si>
  <si>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</si>
  <si>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</si>
  <si>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</si>
  <si>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</si>
  <si>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</si>
  <si>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</si>
  <si>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</si>
  <si>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</si>
  <si>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</si>
  <si>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</si>
  <si>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</si>
  <si>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</si>
  <si>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</si>
  <si>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</si>
  <si>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</si>
  <si>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</si>
  <si>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</si>
  <si>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</si>
  <si>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</si>
  <si>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</si>
  <si>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</si>
  <si>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</si>
  <si>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</si>
  <si>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</si>
  <si>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</si>
  <si>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</si>
  <si>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</si>
  <si>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</si>
  <si>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</si>
  <si>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</si>
  <si>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</si>
  <si>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</si>
  <si>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</si>
  <si>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</si>
  <si>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</si>
  <si>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</si>
  <si>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</si>
  <si>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</si>
  <si>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</si>
  <si>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</si>
  <si>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</si>
  <si>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</si>
  <si>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</si>
  <si>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</si>
  <si>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</si>
  <si>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</si>
  <si>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</si>
  <si>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</si>
  <si>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</si>
  <si>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</si>
  <si>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</si>
  <si>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</si>
  <si>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</si>
  <si>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</si>
  <si>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</si>
  <si>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</si>
  <si>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</si>
  <si>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</si>
  <si>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</si>
  <si>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</si>
  <si>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</si>
  <si>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</si>
  <si>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</si>
  <si>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</si>
  <si>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</si>
  <si>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</si>
  <si>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</si>
  <si>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</si>
  <si>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</si>
  <si>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</si>
  <si>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</si>
  <si>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</si>
  <si>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</si>
  <si>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</si>
  <si>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</si>
  <si>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</si>
  <si>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</si>
  <si>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</si>
  <si>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</si>
  <si>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</si>
  <si>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</si>
  <si>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</si>
  <si>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</si>
  <si>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</si>
  <si>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</si>
  <si>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</si>
  <si>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</si>
  <si>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</si>
  <si>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</si>
  <si>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</si>
  <si>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</si>
  <si>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</si>
  <si>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</si>
  <si>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</si>
  <si>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</si>
  <si>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</si>
  <si>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</si>
  <si>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</si>
  <si>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</si>
  <si>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</si>
  <si>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</si>
  <si>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</si>
  <si>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</si>
  <si>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</si>
  <si>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</si>
  <si>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</si>
  <si>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</si>
  <si>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</si>
  <si>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</si>
  <si>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</si>
  <si>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</si>
  <si>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</si>
  <si>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</si>
  <si>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</si>
  <si>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</si>
  <si>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</si>
  <si>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</si>
  <si>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</si>
  <si>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</si>
  <si>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</si>
  <si>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</si>
  <si>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</si>
  <si>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</si>
  <si>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</si>
  <si>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</si>
  <si>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</si>
  <si>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</si>
  <si>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</si>
  <si>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</si>
  <si>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</si>
  <si>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</si>
  <si>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</si>
  <si>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</si>
  <si>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</si>
  <si>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</si>
  <si>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</si>
  <si>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</si>
  <si>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</si>
  <si>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</si>
  <si>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</si>
  <si>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</si>
  <si>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</si>
  <si>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</si>
  <si>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</si>
  <si>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</si>
  <si>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</si>
  <si>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</si>
  <si>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</si>
  <si>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</si>
  <si>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</si>
  <si>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</si>
  <si>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</si>
  <si>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</si>
  <si>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</si>
  <si>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</si>
  <si>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</si>
  <si>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</si>
  <si>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</si>
  <si>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</si>
  <si>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</si>
  <si>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</si>
  <si>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</si>
  <si>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</si>
  <si>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</si>
  <si>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</si>
  <si>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</si>
  <si>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</si>
  <si>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</si>
  <si>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</si>
  <si>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</si>
  <si>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</si>
  <si>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</si>
  <si>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</si>
  <si>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</si>
  <si>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</si>
  <si>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</si>
  <si>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</si>
  <si>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</si>
  <si>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</si>
  <si>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</si>
  <si>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</si>
  <si>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</si>
  <si>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</si>
  <si>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</si>
  <si>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</si>
  <si>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</si>
  <si>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</si>
  <si>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</si>
  <si>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</si>
  <si>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</si>
  <si>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</si>
  <si>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</si>
  <si>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</si>
  <si>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</si>
  <si>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</si>
  <si>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</si>
  <si>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</si>
  <si>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</si>
  <si>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</si>
  <si>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</si>
  <si>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</si>
  <si>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</si>
  <si>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</si>
  <si>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</si>
  <si>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</si>
  <si>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</si>
  <si>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</si>
  <si>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</si>
  <si>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</si>
  <si>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</si>
  <si>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</si>
  <si>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</si>
  <si>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</si>
  <si>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</si>
  <si>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</si>
  <si>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</si>
  <si>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</si>
  <si>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</si>
  <si>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</si>
  <si>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</si>
  <si>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</si>
  <si>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</si>
  <si>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</si>
  <si>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</si>
  <si>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</si>
  <si>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</si>
  <si>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</si>
  <si>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</si>
  <si>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</si>
  <si>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</si>
  <si>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</si>
  <si>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</si>
  <si>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</si>
  <si>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</si>
  <si>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</si>
  <si>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</si>
  <si>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</si>
  <si>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</si>
  <si>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</si>
  <si>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</si>
  <si>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</si>
  <si>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</si>
  <si>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</si>
  <si>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</si>
  <si>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</si>
  <si>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</si>
  <si>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</si>
  <si>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</si>
  <si>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</si>
  <si>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</si>
  <si>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</si>
  <si>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</si>
  <si>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</si>
  <si>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</si>
  <si>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</si>
  <si>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</si>
  <si>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</si>
  <si>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</si>
  <si>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</si>
  <si>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</si>
  <si>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</si>
  <si>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</si>
  <si>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</si>
  <si>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</si>
  <si>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</si>
  <si>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</si>
  <si>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</si>
  <si>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</si>
  <si>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</si>
  <si>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</si>
  <si>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</si>
  <si>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</si>
  <si>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</si>
  <si>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</si>
  <si>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</si>
  <si>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</si>
  <si>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</si>
  <si>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</si>
  <si>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</si>
  <si>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</si>
  <si>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</si>
  <si>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</si>
  <si>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</si>
  <si>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</si>
  <si>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</si>
  <si>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</si>
  <si>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</si>
  <si>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</si>
  <si>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</si>
  <si>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</si>
  <si>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</si>
  <si>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</si>
  <si>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</si>
  <si>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</si>
  <si>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</si>
  <si>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</si>
  <si>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</si>
  <si>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</si>
  <si>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</si>
  <si>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</si>
  <si>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</si>
  <si>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</si>
  <si>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</si>
  <si>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</si>
  <si>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</si>
  <si>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</si>
  <si>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</si>
  <si>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</si>
  <si>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</si>
  <si>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</si>
  <si>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</si>
  <si>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</si>
  <si>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</si>
  <si>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</si>
  <si>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</si>
  <si>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</si>
  <si>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</si>
  <si>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</si>
  <si>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</si>
  <si>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</si>
  <si>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</si>
  <si>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</si>
  <si>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</si>
  <si>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</si>
  <si>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</si>
  <si>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</si>
  <si>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</si>
  <si>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</si>
  <si>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</si>
  <si>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</si>
  <si>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</si>
  <si>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</si>
  <si>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</si>
  <si>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</si>
  <si>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</si>
  <si>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</si>
  <si>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</si>
  <si>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</si>
  <si>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</si>
  <si>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</si>
  <si>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</si>
  <si>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</si>
  <si>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</si>
  <si>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</si>
  <si>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</si>
  <si>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</si>
  <si>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</si>
  <si>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</si>
  <si>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</si>
  <si>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</si>
  <si>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</si>
  <si>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</si>
  <si>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</si>
  <si>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</si>
  <si>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</si>
  <si>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</si>
  <si>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</si>
  <si>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</si>
  <si>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</si>
  <si>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</si>
  <si>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</si>
  <si>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</si>
  <si>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</si>
  <si>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</si>
  <si>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</si>
  <si>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</si>
  <si>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</si>
  <si>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</si>
  <si>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</si>
  <si>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</si>
  <si>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</si>
  <si>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</si>
  <si>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</si>
  <si>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</si>
  <si>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</si>
  <si>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</si>
  <si>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</si>
  <si>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</si>
  <si>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</si>
  <si>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</si>
  <si>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</si>
  <si>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</si>
  <si>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</si>
  <si>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</si>
  <si>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</si>
  <si>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</si>
  <si>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</si>
  <si>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</si>
  <si>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</si>
  <si>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</si>
  <si>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</si>
  <si>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</si>
  <si>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</si>
  <si>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</si>
  <si>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</si>
  <si>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</si>
  <si>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</si>
  <si>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</si>
  <si>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</si>
  <si>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</si>
  <si>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</si>
  <si>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</si>
  <si>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</si>
  <si>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</si>
  <si>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</si>
  <si>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</si>
  <si>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</si>
  <si>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</si>
  <si>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</si>
  <si>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</si>
  <si>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</si>
  <si>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</si>
  <si>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</si>
  <si>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</si>
  <si>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</si>
  <si>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</si>
  <si>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</si>
  <si>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</si>
  <si>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</si>
  <si>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</si>
  <si>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</si>
  <si>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</si>
  <si>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</si>
  <si>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</si>
  <si>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</si>
  <si>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</si>
  <si>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</si>
  <si>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</si>
  <si>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</si>
  <si>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</si>
  <si>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</si>
  <si>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</si>
  <si>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</si>
  <si>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</si>
  <si>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</si>
  <si>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</si>
  <si>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</si>
  <si>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</si>
  <si>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</si>
  <si>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</si>
  <si>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</si>
  <si>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</si>
  <si>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</si>
  <si>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</si>
  <si>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</si>
  <si>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</si>
  <si>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</si>
  <si>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</si>
  <si>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</si>
  <si>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</si>
  <si>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</si>
  <si>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</si>
  <si>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</si>
  <si>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</si>
  <si>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</si>
  <si>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</si>
  <si>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</si>
  <si>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</si>
  <si>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</si>
  <si>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</si>
  <si>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</si>
  <si>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</si>
  <si>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</si>
  <si>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</si>
  <si>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</si>
  <si>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</si>
  <si>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</si>
  <si>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</si>
  <si>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</si>
  <si>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</si>
  <si>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</si>
  <si>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</si>
  <si>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</si>
  <si>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</si>
  <si>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</si>
  <si>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</si>
  <si>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</si>
  <si>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</si>
  <si>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</si>
  <si>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</si>
  <si>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</si>
  <si>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</si>
  <si>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</si>
  <si>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</si>
  <si>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</si>
  <si>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</si>
  <si>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</si>
  <si>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</si>
  <si>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</si>
  <si>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</si>
  <si>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</si>
  <si>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</si>
  <si>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</si>
  <si>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</si>
  <si>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</si>
  <si>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</si>
  <si>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</si>
  <si>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</si>
  <si>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</si>
  <si>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</si>
  <si>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</si>
  <si>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</si>
  <si>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</si>
  <si>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</si>
  <si>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</si>
  <si>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</si>
  <si>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</si>
  <si>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</si>
  <si>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</si>
  <si>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</si>
  <si>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</si>
  <si>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</si>
  <si>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</si>
  <si>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</si>
  <si>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</si>
  <si>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</si>
  <si>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</si>
  <si>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</si>
  <si>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</si>
  <si>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</si>
  <si>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</si>
  <si>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</si>
  <si>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</si>
  <si>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</si>
  <si>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</si>
  <si>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</si>
  <si>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</si>
  <si>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</si>
  <si>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</si>
  <si>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</si>
  <si>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</si>
  <si>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</si>
  <si>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</si>
  <si>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</si>
  <si>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</si>
  <si>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</si>
  <si>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</si>
  <si>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</si>
  <si>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</si>
  <si>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</si>
  <si>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</si>
  <si>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</si>
  <si>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</si>
  <si>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</si>
  <si>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</si>
  <si>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</si>
  <si>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</si>
  <si>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</si>
  <si>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</si>
  <si>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</si>
  <si>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</si>
  <si>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</si>
  <si>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</si>
  <si>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</si>
  <si>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</si>
  <si>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</si>
  <si>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</si>
  <si>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</si>
  <si>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</si>
  <si>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</si>
  <si>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</si>
  <si>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</si>
  <si>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</si>
  <si>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</si>
  <si>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</si>
  <si>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</si>
  <si>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</si>
  <si>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</si>
  <si>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</si>
  <si>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</si>
  <si>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</si>
  <si>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</si>
  <si>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</si>
  <si>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</si>
  <si>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</si>
  <si>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</si>
  <si>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</si>
  <si>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</si>
  <si>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</si>
  <si>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</si>
  <si>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</si>
  <si>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</si>
  <si>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</si>
  <si>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</si>
  <si>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</si>
  <si>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</si>
  <si>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</si>
  <si>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</si>
  <si>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</si>
  <si>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</si>
  <si>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</si>
  <si>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</si>
  <si>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</si>
  <si>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</si>
  <si>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</si>
  <si>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</si>
  <si>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</si>
  <si>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</si>
  <si>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</si>
  <si>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</si>
  <si>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</si>
  <si>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</si>
  <si>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</si>
  <si>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</si>
  <si>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</si>
  <si>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</si>
  <si>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</si>
  <si>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</si>
  <si>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</si>
  <si>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</si>
  <si>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</si>
  <si>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</si>
  <si>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</si>
  <si>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</si>
  <si>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</si>
  <si>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</si>
  <si>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</si>
  <si>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</si>
  <si>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</si>
  <si>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</si>
  <si>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</si>
  <si>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</si>
  <si>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</si>
  <si>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</si>
  <si>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</si>
  <si>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</si>
  <si>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</si>
  <si>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</si>
  <si>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</si>
  <si>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</si>
  <si>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</si>
  <si>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</si>
  <si>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</si>
  <si>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</si>
  <si>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</si>
  <si>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</si>
  <si>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</si>
  <si>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</si>
  <si>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</si>
  <si>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</si>
  <si>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</si>
  <si>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</si>
  <si>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</si>
  <si>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</si>
  <si>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</si>
  <si>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</si>
  <si>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</si>
  <si>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</si>
  <si>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</si>
  <si>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</si>
  <si>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</si>
  <si>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</si>
  <si>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</si>
  <si>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Hardware</t>
  </si>
  <si>
    <t>Theater</t>
  </si>
  <si>
    <t>Wearables</t>
  </si>
  <si>
    <t>Standard Deviation of Goal</t>
  </si>
  <si>
    <t>Upper Quartile of Goal</t>
  </si>
  <si>
    <t>Lower Quartile of Goal</t>
  </si>
  <si>
    <t>IQR of Goal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</si>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</sst>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1" xfId="0" applyFont="1" applyBorder="1"/>
    <xf numFmtId="3" fontId="0" fillId="0" borderId="0" xfId="0" applyNumberFormat="1"/>
  </cellXfs>
  <cellStyles count="1">
    <cellStyle name="Normal" xfId="0" builtinId="0"/>
  </cellStyles>
  <dxfs count="30">
    <dxf>
      <fill>
        <patternFill>
          <fgColor theme="8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23B38"/>
        </patternFill>
      </fill>
    </dxf>
    <dxf>
      <fill>
        <patternFill>
          <bgColor theme="7"/>
        </patternFill>
      </fill>
    </dxf>
    <dxf>
      <fill>
        <patternFill>
          <fgColor theme="8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23B38"/>
        </patternFill>
      </fill>
    </dxf>
    <dxf>
      <fill>
        <patternFill>
          <bgColor theme="7"/>
        </patternFill>
      </fill>
    </dxf>
    <dxf>
      <fill>
        <patternFill>
          <fgColor theme="8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23B38"/>
        </patternFill>
      </fill>
    </dxf>
    <dxf>
      <fill>
        <patternFill>
          <bgColor theme="7"/>
        </patternFill>
      </fill>
    </dxf>
    <dxf>
      <fill>
        <patternFill>
          <fgColor theme="8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23B38"/>
        </patternFill>
      </fill>
    </dxf>
    <dxf>
      <fill>
        <patternFill>
          <bgColor theme="7"/>
        </patternFill>
      </fill>
    </dxf>
    <dxf>
      <fill>
        <patternFill>
          <fgColor theme="8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23B38"/>
        </patternFill>
      </fill>
    </dxf>
    <dxf>
      <fill>
        <patternFill>
          <bgColor theme="7"/>
        </patternFill>
      </fill>
    </dxf>
    <dxf>
      <fill>
        <patternFill>
          <fgColor theme="8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23B38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colors>
    <mruColors>
      <color rgb="FFF23B3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306974926006584E-2"/>
          <c:y val="4.6108689538807646E-2"/>
          <c:w val="0.81490101636231638"/>
          <c:h val="0.89821944131983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96-2944-BD21-4ECC70E5752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EF-6448-B41C-88AC3CBC8C3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EF-6448-B41C-88AC3CBC8C3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EF-6448-B41C-88AC3CBC8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5287072"/>
        <c:axId val="1975288720"/>
      </c:barChart>
      <c:catAx>
        <c:axId val="197528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288720"/>
        <c:crosses val="autoZero"/>
        <c:auto val="1"/>
        <c:lblAlgn val="ctr"/>
        <c:lblOffset val="100"/>
        <c:noMultiLvlLbl val="0"/>
      </c:catAx>
      <c:valAx>
        <c:axId val="197528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28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1-B741-B16C-C020478CC49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9C-2B4A-B7CA-3919642C4D7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9C-2B4A-B7CA-3919642C4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9727375"/>
        <c:axId val="286533711"/>
      </c:barChart>
      <c:catAx>
        <c:axId val="24972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533711"/>
        <c:crosses val="autoZero"/>
        <c:auto val="1"/>
        <c:lblAlgn val="ctr"/>
        <c:lblOffset val="100"/>
        <c:noMultiLvlLbl val="0"/>
      </c:catAx>
      <c:valAx>
        <c:axId val="2865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2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D9-2C47-AC51-21EA00EF2F99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32-4F48-9A5C-F9B1034422EB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32-4F48-9A5C-F9B1034422EB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32-4F48-9A5C-F9B103442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982287"/>
        <c:axId val="437155199"/>
      </c:lineChart>
      <c:catAx>
        <c:axId val="32198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155199"/>
        <c:crosses val="autoZero"/>
        <c:auto val="1"/>
        <c:lblAlgn val="ctr"/>
        <c:lblOffset val="100"/>
        <c:noMultiLvlLbl val="0"/>
      </c:catAx>
      <c:valAx>
        <c:axId val="43715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98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1253344-5FB9-6C49-AB0F-6C74836C0DF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CE903F3-BD51-DE4D-BCCB-FC7CEBD30B7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034C175-021B-BC4B-82DB-0E130A81AC0E}">
  <sheetPr/>
  <sheetViews>
    <sheetView tabSelected="1" zoomScale="9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7</xdr:row>
      <xdr:rowOff>88900</xdr:rowOff>
    </xdr:from>
    <xdr:to>
      <xdr:col>14</xdr:col>
      <xdr:colOff>723900</xdr:colOff>
      <xdr:row>29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3C560A-8649-2F40-A10B-96525B259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2</xdr:row>
      <xdr:rowOff>165100</xdr:rowOff>
    </xdr:from>
    <xdr:to>
      <xdr:col>14</xdr:col>
      <xdr:colOff>127000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C4E620-8784-E043-9F37-F5A4FD521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9</xdr:row>
      <xdr:rowOff>12700</xdr:rowOff>
    </xdr:from>
    <xdr:to>
      <xdr:col>12</xdr:col>
      <xdr:colOff>584200</xdr:colOff>
      <xdr:row>23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259E97-C7F5-7D4E-AC9C-7D8BDDFEE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919" cy="628585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8225698-18C0-5E4F-A877-2455C3D1154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D31EE-6452-924E-8335-287298242B7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919" cy="628585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9.728716435187" createdVersion="7" refreshedVersion="7" minRefreshableVersion="3" recordCount="4114" xr:uid="{D14D089F-F77A-8E4B-9A32-B7FE59FC29F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9.790278125001" createdVersion="7" refreshedVersion="7" minRefreshableVersion="3" recordCount="4114" xr:uid="{D0F5E824-2925-9540-B4E1-166FD95AD56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77F51-7293-A844-ADD8-B17C24DC932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934DE-B69A-2040-97E4-82C7C0506D5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4EB35C-4CD0-F747-BB7B-3FFC78082C0F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3F63C-D505-BB4D-8D26-67B023CF7B46}">
  <dimension ref="A1:F6"/>
  <sheetViews>
    <sheetView workbookViewId="0">
      <selection activeCell="F5" sqref="F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  <col min="38" max="38" width="6.33203125" bestFit="1" customWidth="1"/>
    <col min="39" max="39" width="4" bestFit="1" customWidth="1"/>
    <col min="40" max="40" width="8.83203125" bestFit="1" customWidth="1"/>
    <col min="41" max="41" width="10.5" bestFit="1" customWidth="1"/>
    <col min="42" max="42" width="8.83203125" bestFit="1" customWidth="1"/>
    <col min="43" max="43" width="13" bestFit="1" customWidth="1"/>
    <col min="44" max="44" width="5.5" bestFit="1" customWidth="1"/>
    <col min="45" max="45" width="8" bestFit="1" customWidth="1"/>
    <col min="46" max="46" width="8.83203125" bestFit="1" customWidth="1"/>
    <col min="47" max="47" width="9.83203125" bestFit="1" customWidth="1"/>
    <col min="48" max="48" width="8.83203125" bestFit="1" customWidth="1"/>
    <col min="49" max="49" width="8.33203125" bestFit="1" customWidth="1"/>
    <col min="50" max="50" width="8.83203125" bestFit="1" customWidth="1"/>
    <col min="51" max="51" width="8.6640625" bestFit="1" customWidth="1"/>
    <col min="52" max="52" width="12.1640625" bestFit="1" customWidth="1"/>
    <col min="53" max="53" width="14.6640625" bestFit="1" customWidth="1"/>
    <col min="54" max="54" width="9.83203125" bestFit="1" customWidth="1"/>
    <col min="55" max="55" width="12.6640625" bestFit="1" customWidth="1"/>
    <col min="56" max="56" width="10.5" bestFit="1" customWidth="1"/>
    <col min="57" max="57" width="8.33203125" bestFit="1" customWidth="1"/>
    <col min="59" max="59" width="12" bestFit="1" customWidth="1"/>
    <col min="60" max="60" width="8.83203125" bestFit="1" customWidth="1"/>
    <col min="61" max="61" width="14.5" bestFit="1" customWidth="1"/>
    <col min="62" max="62" width="7.6640625" bestFit="1" customWidth="1"/>
    <col min="63" max="63" width="10.1640625" bestFit="1" customWidth="1"/>
    <col min="64" max="64" width="15.1640625" bestFit="1" customWidth="1"/>
    <col min="66" max="66" width="12.33203125" bestFit="1" customWidth="1"/>
    <col min="67" max="67" width="15.33203125" bestFit="1" customWidth="1"/>
    <col min="68" max="68" width="18" bestFit="1" customWidth="1"/>
    <col min="69" max="69" width="7.83203125" bestFit="1" customWidth="1"/>
    <col min="70" max="70" width="10.33203125" bestFit="1" customWidth="1"/>
    <col min="72" max="72" width="13.33203125" bestFit="1" customWidth="1"/>
    <col min="73" max="73" width="15.5" bestFit="1" customWidth="1"/>
    <col min="74" max="74" width="18.1640625" bestFit="1" customWidth="1"/>
    <col min="75" max="75" width="11.83203125" bestFit="1" customWidth="1"/>
    <col min="76" max="76" width="5.5" bestFit="1" customWidth="1"/>
    <col min="77" max="77" width="14.33203125" bestFit="1" customWidth="1"/>
    <col min="78" max="78" width="13.33203125" bestFit="1" customWidth="1"/>
    <col min="79" max="79" width="11.5" bestFit="1" customWidth="1"/>
    <col min="80" max="80" width="11.1640625" bestFit="1" customWidth="1"/>
    <col min="81" max="81" width="10.1640625" bestFit="1" customWidth="1"/>
    <col min="82" max="83" width="12.6640625" bestFit="1" customWidth="1"/>
    <col min="84" max="84" width="8.83203125" bestFit="1" customWidth="1"/>
    <col min="85" max="85" width="15.1640625" bestFit="1" customWidth="1"/>
    <col min="86" max="86" width="16.5" bestFit="1" customWidth="1"/>
    <col min="87" max="87" width="5.5" bestFit="1" customWidth="1"/>
    <col min="88" max="88" width="8.83203125" bestFit="1" customWidth="1"/>
    <col min="89" max="89" width="19.1640625" bestFit="1" customWidth="1"/>
    <col min="90" max="90" width="10.6640625" bestFit="1" customWidth="1"/>
    <col min="91" max="91" width="5.5" bestFit="1" customWidth="1"/>
    <col min="92" max="92" width="8.83203125" bestFit="1" customWidth="1"/>
    <col min="93" max="93" width="13.1640625" bestFit="1" customWidth="1"/>
    <col min="94" max="94" width="8.1640625" bestFit="1" customWidth="1"/>
    <col min="95" max="95" width="5.5" bestFit="1" customWidth="1"/>
    <col min="96" max="96" width="8.6640625" bestFit="1" customWidth="1"/>
    <col min="97" max="97" width="14" bestFit="1" customWidth="1"/>
    <col min="98" max="98" width="8.6640625" bestFit="1" customWidth="1"/>
    <col min="99" max="99" width="5.5" bestFit="1" customWidth="1"/>
    <col min="100" max="100" width="8.83203125" bestFit="1" customWidth="1"/>
    <col min="101" max="101" width="11.1640625" bestFit="1" customWidth="1"/>
    <col min="102" max="102" width="6.6640625" bestFit="1" customWidth="1"/>
    <col min="103" max="103" width="4" bestFit="1" customWidth="1"/>
    <col min="104" max="104" width="8.83203125" bestFit="1" customWidth="1"/>
    <col min="105" max="105" width="9.1640625" bestFit="1" customWidth="1"/>
    <col min="106" max="106" width="8.1640625" bestFit="1" customWidth="1"/>
    <col min="107" max="107" width="5.5" bestFit="1" customWidth="1"/>
    <col min="108" max="108" width="4" bestFit="1" customWidth="1"/>
    <col min="109" max="109" width="8.83203125" bestFit="1" customWidth="1"/>
    <col min="110" max="110" width="10.33203125" bestFit="1" customWidth="1"/>
    <col min="111" max="111" width="11.1640625" bestFit="1" customWidth="1"/>
    <col min="112" max="112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5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D1E02-85A0-3B4E-A5A9-21839E76AFA1}">
  <dimension ref="A1:E7"/>
  <sheetViews>
    <sheetView topLeftCell="A3" workbookViewId="0">
      <selection activeCell="F8" sqref="F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8359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5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5DC84-EDFD-4C4D-81C7-B17BA04F5954}">
  <dimension ref="A2:F19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4" t="s">
        <v>8359</v>
      </c>
      <c r="B2" t="s">
        <v>8315</v>
      </c>
    </row>
    <row r="3" spans="1:6" x14ac:dyDescent="0.2">
      <c r="A3" s="14" t="s">
        <v>8379</v>
      </c>
      <c r="B3" t="s">
        <v>8364</v>
      </c>
    </row>
    <row r="5" spans="1:6" x14ac:dyDescent="0.2">
      <c r="A5" s="14" t="s">
        <v>8363</v>
      </c>
      <c r="B5" s="14" t="s">
        <v>8360</v>
      </c>
    </row>
    <row r="6" spans="1:6" x14ac:dyDescent="0.2">
      <c r="A6" s="14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8" t="s">
        <v>8373</v>
      </c>
      <c r="B7" s="11">
        <v>7</v>
      </c>
      <c r="C7" s="11">
        <v>33</v>
      </c>
      <c r="D7" s="11">
        <v>2</v>
      </c>
      <c r="E7" s="11">
        <v>56</v>
      </c>
      <c r="F7" s="11">
        <v>98</v>
      </c>
    </row>
    <row r="8" spans="1:6" x14ac:dyDescent="0.2">
      <c r="A8" s="18" t="s">
        <v>8374</v>
      </c>
      <c r="B8" s="11">
        <v>3</v>
      </c>
      <c r="C8" s="11">
        <v>39</v>
      </c>
      <c r="D8" s="11">
        <v>8</v>
      </c>
      <c r="E8" s="11">
        <v>71</v>
      </c>
      <c r="F8" s="11">
        <v>121</v>
      </c>
    </row>
    <row r="9" spans="1:6" x14ac:dyDescent="0.2">
      <c r="A9" s="18" t="s">
        <v>8375</v>
      </c>
      <c r="B9" s="11">
        <v>3</v>
      </c>
      <c r="C9" s="11">
        <v>33</v>
      </c>
      <c r="D9" s="11">
        <v>14</v>
      </c>
      <c r="E9" s="11">
        <v>56</v>
      </c>
      <c r="F9" s="11">
        <v>106</v>
      </c>
    </row>
    <row r="10" spans="1:6" x14ac:dyDescent="0.2">
      <c r="A10" s="18" t="s">
        <v>8376</v>
      </c>
      <c r="B10" s="11">
        <v>2</v>
      </c>
      <c r="C10" s="11">
        <v>40</v>
      </c>
      <c r="D10" s="11"/>
      <c r="E10" s="11">
        <v>71</v>
      </c>
      <c r="F10" s="11">
        <v>113</v>
      </c>
    </row>
    <row r="11" spans="1:6" x14ac:dyDescent="0.2">
      <c r="A11" s="18" t="s">
        <v>8367</v>
      </c>
      <c r="B11" s="11">
        <v>3</v>
      </c>
      <c r="C11" s="11">
        <v>52</v>
      </c>
      <c r="D11" s="11"/>
      <c r="E11" s="11">
        <v>111</v>
      </c>
      <c r="F11" s="11">
        <v>166</v>
      </c>
    </row>
    <row r="12" spans="1:6" x14ac:dyDescent="0.2">
      <c r="A12" s="18" t="s">
        <v>8377</v>
      </c>
      <c r="B12" s="11">
        <v>4</v>
      </c>
      <c r="C12" s="11">
        <v>49</v>
      </c>
      <c r="D12" s="11"/>
      <c r="E12" s="11">
        <v>100</v>
      </c>
      <c r="F12" s="11">
        <v>153</v>
      </c>
    </row>
    <row r="13" spans="1:6" x14ac:dyDescent="0.2">
      <c r="A13" s="18" t="s">
        <v>8368</v>
      </c>
      <c r="B13" s="11">
        <v>1</v>
      </c>
      <c r="C13" s="11">
        <v>50</v>
      </c>
      <c r="D13" s="11"/>
      <c r="E13" s="11">
        <v>87</v>
      </c>
      <c r="F13" s="11">
        <v>138</v>
      </c>
    </row>
    <row r="14" spans="1:6" x14ac:dyDescent="0.2">
      <c r="A14" s="18" t="s">
        <v>8369</v>
      </c>
      <c r="B14" s="11">
        <v>4</v>
      </c>
      <c r="C14" s="11">
        <v>47</v>
      </c>
      <c r="D14" s="11"/>
      <c r="E14" s="11">
        <v>72</v>
      </c>
      <c r="F14" s="11">
        <v>123</v>
      </c>
    </row>
    <row r="15" spans="1:6" x14ac:dyDescent="0.2">
      <c r="A15" s="18" t="s">
        <v>8370</v>
      </c>
      <c r="B15" s="11">
        <v>4</v>
      </c>
      <c r="C15" s="11">
        <v>34</v>
      </c>
      <c r="D15" s="11"/>
      <c r="E15" s="11">
        <v>59</v>
      </c>
      <c r="F15" s="11">
        <v>97</v>
      </c>
    </row>
    <row r="16" spans="1:6" x14ac:dyDescent="0.2">
      <c r="A16" s="18" t="s">
        <v>8371</v>
      </c>
      <c r="B16" s="11"/>
      <c r="C16" s="11">
        <v>50</v>
      </c>
      <c r="D16" s="11"/>
      <c r="E16" s="11">
        <v>65</v>
      </c>
      <c r="F16" s="11">
        <v>115</v>
      </c>
    </row>
    <row r="17" spans="1:6" x14ac:dyDescent="0.2">
      <c r="A17" s="18" t="s">
        <v>8372</v>
      </c>
      <c r="B17" s="11">
        <v>3</v>
      </c>
      <c r="C17" s="11">
        <v>31</v>
      </c>
      <c r="D17" s="11"/>
      <c r="E17" s="11">
        <v>54</v>
      </c>
      <c r="F17" s="11">
        <v>88</v>
      </c>
    </row>
    <row r="18" spans="1:6" x14ac:dyDescent="0.2">
      <c r="A18" s="18" t="s">
        <v>8378</v>
      </c>
      <c r="B18" s="11">
        <v>3</v>
      </c>
      <c r="C18" s="11">
        <v>35</v>
      </c>
      <c r="D18" s="11"/>
      <c r="E18" s="11">
        <v>37</v>
      </c>
      <c r="F18" s="11">
        <v>75</v>
      </c>
    </row>
    <row r="19" spans="1:6" x14ac:dyDescent="0.2">
      <c r="A19" s="18" t="s">
        <v>8361</v>
      </c>
      <c r="B19" s="11">
        <v>37</v>
      </c>
      <c r="C19" s="11">
        <v>493</v>
      </c>
      <c r="D19" s="11">
        <v>24</v>
      </c>
      <c r="E19" s="11">
        <v>839</v>
      </c>
      <c r="F19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40" zoomScaleNormal="140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E2924" activeCellId="1" sqref="D1:D1048576 E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5" style="11" customWidth="1"/>
    <col min="16" max="16" width="18.6640625" customWidth="1"/>
    <col min="17" max="17" width="41.1640625" customWidth="1"/>
    <col min="19" max="19" width="14.33203125" style="16" customWidth="1"/>
    <col min="20" max="20" width="19.1640625" style="16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8359</v>
      </c>
      <c r="R1" s="10" t="s">
        <v>8358</v>
      </c>
      <c r="S1" s="17" t="s">
        <v>8365</v>
      </c>
      <c r="T1" s="17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 0)</f>
        <v>137</v>
      </c>
      <c r="P2">
        <f>IFERROR(ROUND(E2/L2,2), 0)</f>
        <v>63.92</v>
      </c>
      <c r="Q2" s="13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 0)</f>
        <v>143</v>
      </c>
      <c r="P3">
        <f t="shared" ref="P3:P66" si="1">IFERROR(ROUND(E3/L3,2), 0)</f>
        <v>185.48</v>
      </c>
      <c r="Q3" s="13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 0)</f>
        <v>108</v>
      </c>
      <c r="P67">
        <f t="shared" ref="P67:P130" si="5">IFERROR(ROUND(E67/L67,2), 0)</f>
        <v>132.05000000000001</v>
      </c>
      <c r="Q67" s="13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>
        <f t="shared" si="5"/>
        <v>311.17</v>
      </c>
      <c r="Q130" s="13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 0)</f>
        <v>0</v>
      </c>
      <c r="P131">
        <f t="shared" ref="P131:P194" si="9">IFERROR(ROUND(E131/L131,2), 0)</f>
        <v>0</v>
      </c>
      <c r="Q131" s="13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>
        <f t="shared" si="9"/>
        <v>5.67</v>
      </c>
      <c r="Q194" s="13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 0)</f>
        <v>0</v>
      </c>
      <c r="P195">
        <f t="shared" ref="P195:P258" si="13">IFERROR(ROUND(E195/L195,2), 0)</f>
        <v>0</v>
      </c>
      <c r="Q195" s="13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>
        <f t="shared" si="13"/>
        <v>65.760000000000005</v>
      </c>
      <c r="Q258" s="13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 0)</f>
        <v>107</v>
      </c>
      <c r="P259">
        <f t="shared" ref="P259:P322" si="17">IFERROR(ROUND(E259/L259,2), 0)</f>
        <v>66.7</v>
      </c>
      <c r="Q259" s="13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>
        <f t="shared" si="17"/>
        <v>134.91</v>
      </c>
      <c r="Q322" s="13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 0)</f>
        <v>103</v>
      </c>
      <c r="P323">
        <f t="shared" ref="P323:P386" si="21">IFERROR(ROUND(E323/L323,2), 0)</f>
        <v>106.62</v>
      </c>
      <c r="Q323" s="13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>
        <f t="shared" si="21"/>
        <v>58.54</v>
      </c>
      <c r="Q386" s="13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 0)</f>
        <v>106</v>
      </c>
      <c r="P387">
        <f t="shared" ref="P387:P450" si="25">IFERROR(ROUND(E387/L387,2), 0)</f>
        <v>111.8</v>
      </c>
      <c r="Q387" s="13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>
        <f t="shared" si="25"/>
        <v>20.5</v>
      </c>
      <c r="Q450" s="13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 0)</f>
        <v>2</v>
      </c>
      <c r="P451">
        <f t="shared" ref="P451:P514" si="29">IFERROR(ROUND(E451/L451,2), 0)</f>
        <v>9</v>
      </c>
      <c r="Q451" s="13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>
        <f t="shared" si="29"/>
        <v>5.5</v>
      </c>
      <c r="Q514" s="13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 0)</f>
        <v>14</v>
      </c>
      <c r="P515">
        <f t="shared" ref="P515:P578" si="33">IFERROR(ROUND(E515/L515,2), 0)</f>
        <v>102.38</v>
      </c>
      <c r="Q515" s="13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>
        <f t="shared" si="33"/>
        <v>1</v>
      </c>
      <c r="Q578" s="13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ROUND(E579/D579*100, 0)</f>
        <v>0</v>
      </c>
      <c r="P579">
        <f t="shared" ref="P579:P642" si="37">IFERROR(ROUND(E579/L579,2), 0)</f>
        <v>10</v>
      </c>
      <c r="Q579" s="13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144</v>
      </c>
      <c r="P642">
        <f t="shared" si="37"/>
        <v>50.5</v>
      </c>
      <c r="Q642" s="13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ROUND(E643/D643*100, 0)</f>
        <v>119</v>
      </c>
      <c r="P643">
        <f t="shared" ref="P643:P706" si="41">IFERROR(ROUND(E643/L643,2), 0)</f>
        <v>151.32</v>
      </c>
      <c r="Q643" s="13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1</v>
      </c>
      <c r="P706">
        <f t="shared" si="41"/>
        <v>120.25</v>
      </c>
      <c r="Q706" s="13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ROUND(E707/D707*100, 0)</f>
        <v>1</v>
      </c>
      <c r="P707">
        <f t="shared" ref="P707:P770" si="45">IFERROR(ROUND(E707/L707,2), 0)</f>
        <v>195.4</v>
      </c>
      <c r="Q707" s="13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0</v>
      </c>
      <c r="P770">
        <f t="shared" si="45"/>
        <v>0</v>
      </c>
      <c r="Q770" s="13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ROUND(E771/D771*100, 0)</f>
        <v>41</v>
      </c>
      <c r="P771">
        <f t="shared" ref="P771:P834" si="49">IFERROR(ROUND(E771/L771,2), 0)</f>
        <v>31.85</v>
      </c>
      <c r="Q771" s="13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101</v>
      </c>
      <c r="P834">
        <f t="shared" si="49"/>
        <v>97.99</v>
      </c>
      <c r="Q834" s="13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ROUND(E835/D835*100, 0)</f>
        <v>102</v>
      </c>
      <c r="P835">
        <f t="shared" ref="P835:P898" si="53">IFERROR(ROUND(E835/L835,2), 0)</f>
        <v>148.78</v>
      </c>
      <c r="Q835" s="13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40</v>
      </c>
      <c r="P898">
        <f t="shared" si="53"/>
        <v>44.44</v>
      </c>
      <c r="Q898" s="13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ROUND(E899/D899*100, 0)</f>
        <v>0</v>
      </c>
      <c r="P899">
        <f t="shared" ref="P899:P962" si="57">IFERROR(ROUND(E899/L899,2), 0)</f>
        <v>0</v>
      </c>
      <c r="Q899" s="13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46</v>
      </c>
      <c r="P962">
        <f t="shared" si="57"/>
        <v>136.46</v>
      </c>
      <c r="Q962" s="13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ROUND(E963/D963*100, 0)</f>
        <v>42</v>
      </c>
      <c r="P963">
        <f t="shared" ref="P963:P1026" si="61">IFERROR(ROUND(E963/L963,2), 0)</f>
        <v>364.35</v>
      </c>
      <c r="Q963" s="13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119</v>
      </c>
      <c r="P1026">
        <f t="shared" si="61"/>
        <v>388.98</v>
      </c>
      <c r="Q1026" s="13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ROUND(E1027/D1027*100, 0)</f>
        <v>110</v>
      </c>
      <c r="P1027">
        <f t="shared" ref="P1027:P1090" si="65">IFERROR(ROUND(E1027/L1027,2), 0)</f>
        <v>71.849999999999994</v>
      </c>
      <c r="Q1027" s="13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14</v>
      </c>
      <c r="P1090">
        <f t="shared" si="65"/>
        <v>43.42</v>
      </c>
      <c r="Q1090" s="13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ROUND(E1091/D1091*100, 0)</f>
        <v>8</v>
      </c>
      <c r="P1091">
        <f t="shared" ref="P1091:P1154" si="69">IFERROR(ROUND(E1091/L1091,2), 0)</f>
        <v>23.96</v>
      </c>
      <c r="Q1091" s="13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6</v>
      </c>
      <c r="P1154">
        <f t="shared" si="69"/>
        <v>60.73</v>
      </c>
      <c r="Q1154" s="13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ROUND(E1155/D1155*100, 0)</f>
        <v>1</v>
      </c>
      <c r="P1155">
        <f t="shared" ref="P1155:P1218" si="73">IFERROR(ROUND(E1155/L1155,2), 0)</f>
        <v>50</v>
      </c>
      <c r="Q1155" s="13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146</v>
      </c>
      <c r="P1218">
        <f t="shared" si="73"/>
        <v>91.88</v>
      </c>
      <c r="Q1218" s="13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ROUND(E1219/D1219*100, 0)</f>
        <v>103</v>
      </c>
      <c r="P1219">
        <f t="shared" ref="P1219:P1282" si="77">IFERROR(ROUND(E1219/L1219,2), 0)</f>
        <v>148.57</v>
      </c>
      <c r="Q1219" s="13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111</v>
      </c>
      <c r="P1282">
        <f t="shared" si="77"/>
        <v>127.98</v>
      </c>
      <c r="Q1282" s="13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ROUND(E1283/D1283*100, 0)</f>
        <v>111</v>
      </c>
      <c r="P1283">
        <f t="shared" ref="P1283:P1346" si="81">IFERROR(ROUND(E1283/L1283,2), 0)</f>
        <v>104.73</v>
      </c>
      <c r="Q1283" s="13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378</v>
      </c>
      <c r="P1346">
        <f t="shared" si="81"/>
        <v>40.76</v>
      </c>
      <c r="Q1346" s="13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ROUND(E1347/D1347*100, 0)</f>
        <v>125</v>
      </c>
      <c r="P1347">
        <f t="shared" ref="P1347:P1410" si="85">IFERROR(ROUND(E1347/L1347,2), 0)</f>
        <v>53.57</v>
      </c>
      <c r="Q1347" s="13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7</v>
      </c>
      <c r="P1410">
        <f t="shared" si="85"/>
        <v>12</v>
      </c>
      <c r="Q1410" s="13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ROUND(E1411/D1411*100, 0)</f>
        <v>0</v>
      </c>
      <c r="P1411">
        <f t="shared" ref="P1411:P1474" si="89">IFERROR(ROUND(E1411/L1411,2), 0)</f>
        <v>0</v>
      </c>
      <c r="Q1411" s="13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139</v>
      </c>
      <c r="P1474">
        <f t="shared" si="89"/>
        <v>103.2</v>
      </c>
      <c r="Q1474" s="13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ROUND(E1475/D1475*100, 0)</f>
        <v>121</v>
      </c>
      <c r="P1475">
        <f t="shared" ref="P1475:P1538" si="93">IFERROR(ROUND(E1475/L1475,2), 0)</f>
        <v>38.46</v>
      </c>
      <c r="Q1475" s="13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250</v>
      </c>
      <c r="P1538">
        <f t="shared" si="93"/>
        <v>66.02</v>
      </c>
      <c r="Q1538" s="13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ROUND(E1539/D1539*100, 0)</f>
        <v>180</v>
      </c>
      <c r="P1539">
        <f t="shared" ref="P1539:P1602" si="97">IFERROR(ROUND(E1539/L1539,2), 0)</f>
        <v>96.38</v>
      </c>
      <c r="Q1539" s="13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7</v>
      </c>
      <c r="P1602">
        <f t="shared" si="97"/>
        <v>40.78</v>
      </c>
      <c r="Q1602" s="13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ROUND(E1603/D1603*100, 0)</f>
        <v>108</v>
      </c>
      <c r="P1603">
        <f t="shared" ref="P1603:P1666" si="101">IFERROR(ROUND(E1603/L1603,2), 0)</f>
        <v>48.33</v>
      </c>
      <c r="Q1603" s="13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122</v>
      </c>
      <c r="P1666">
        <f t="shared" si="101"/>
        <v>34.380000000000003</v>
      </c>
      <c r="Q1666" s="13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ROUND(E1667/D1667*100, 0)</f>
        <v>119</v>
      </c>
      <c r="P1667">
        <f t="shared" ref="P1667:P1730" si="105">IFERROR(ROUND(E1667/L1667,2), 0)</f>
        <v>44.96</v>
      </c>
      <c r="Q1667" s="13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68</v>
      </c>
      <c r="P1730">
        <f t="shared" si="105"/>
        <v>122.14</v>
      </c>
      <c r="Q1730" s="13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ROUND(E1731/D1731*100, 0)</f>
        <v>0</v>
      </c>
      <c r="P1731">
        <f t="shared" ref="P1731:P1794" si="109">IFERROR(ROUND(E1731/L1731,2), 0)</f>
        <v>0</v>
      </c>
      <c r="Q1731" s="13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61</v>
      </c>
      <c r="P1794">
        <f t="shared" si="109"/>
        <v>109.94</v>
      </c>
      <c r="Q1794" s="13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ROUND(E1795/D1795*100, 0)</f>
        <v>1</v>
      </c>
      <c r="P1795">
        <f t="shared" ref="P1795:P1858" si="113">IFERROR(ROUND(E1795/L1795,2), 0)</f>
        <v>20</v>
      </c>
      <c r="Q1795" s="13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101</v>
      </c>
      <c r="P1858">
        <f t="shared" si="113"/>
        <v>53.29</v>
      </c>
      <c r="Q1858" s="13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ROUND(E1859/D1859*100, 0)</f>
        <v>100</v>
      </c>
      <c r="P1859">
        <f t="shared" ref="P1859:P1922" si="117">IFERROR(ROUND(E1859/L1859,2), 0)</f>
        <v>136.36000000000001</v>
      </c>
      <c r="Q1859" s="13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43</v>
      </c>
      <c r="P1922">
        <f t="shared" si="117"/>
        <v>40.98</v>
      </c>
      <c r="Q1922" s="13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ROUND(E1923/D1923*100, 0)</f>
        <v>137</v>
      </c>
      <c r="P1923">
        <f t="shared" ref="P1923:P1986" si="121">IFERROR(ROUND(E1923/L1923,2), 0)</f>
        <v>54</v>
      </c>
      <c r="Q1923" s="13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21</v>
      </c>
      <c r="P1986">
        <f t="shared" si="121"/>
        <v>453.14</v>
      </c>
      <c r="Q1986" s="13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ROUND(E1987/D1987*100, 0)</f>
        <v>3</v>
      </c>
      <c r="P1987">
        <f t="shared" ref="P1987:P2050" si="125">IFERROR(ROUND(E1987/L1987,2), 0)</f>
        <v>12.75</v>
      </c>
      <c r="Q1987" s="13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148</v>
      </c>
      <c r="P2050">
        <f t="shared" si="125"/>
        <v>91.83</v>
      </c>
      <c r="Q2050" s="13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ROUND(E2051/D2051*100, 0)</f>
        <v>120</v>
      </c>
      <c r="P2051">
        <f t="shared" ref="P2051:P2114" si="129">IFERROR(ROUND(E2051/L2051,2), 0)</f>
        <v>80.989999999999995</v>
      </c>
      <c r="Q2051" s="13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100</v>
      </c>
      <c r="P2114">
        <f t="shared" si="129"/>
        <v>27.27</v>
      </c>
      <c r="Q2114" s="13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ROUND(E2115/D2115*100, 0)</f>
        <v>105</v>
      </c>
      <c r="P2115">
        <f t="shared" ref="P2115:P2178" si="133">IFERROR(ROUND(E2115/L2115,2), 0)</f>
        <v>68.599999999999994</v>
      </c>
      <c r="Q2115" s="13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126</v>
      </c>
      <c r="P2178">
        <f t="shared" si="133"/>
        <v>88.75</v>
      </c>
      <c r="Q2178" s="13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ROUND(E2179/D2179*100, 0)</f>
        <v>100</v>
      </c>
      <c r="P2179">
        <f t="shared" ref="P2179:P2242" si="137">IFERROR(ROUND(E2179/L2179,2), 0)</f>
        <v>65.87</v>
      </c>
      <c r="Q2179" s="13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271</v>
      </c>
      <c r="P2242">
        <f t="shared" si="137"/>
        <v>140.97999999999999</v>
      </c>
      <c r="Q2242" s="13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ROUND(E2243/D2243*100, 0)</f>
        <v>806</v>
      </c>
      <c r="P2243">
        <f t="shared" ref="P2243:P2306" si="141">IFERROR(ROUND(E2243/L2243,2), 0)</f>
        <v>49.47</v>
      </c>
      <c r="Q2243" s="13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101</v>
      </c>
      <c r="P2306">
        <f t="shared" si="141"/>
        <v>53.47</v>
      </c>
      <c r="Q2306" s="13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ROUND(E2307/D2307*100, 0)</f>
        <v>101</v>
      </c>
      <c r="P2307">
        <f t="shared" ref="P2307:P2370" si="145">IFERROR(ROUND(E2307/L2307,2), 0)</f>
        <v>109.11</v>
      </c>
      <c r="Q2307" s="13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0</v>
      </c>
      <c r="P2370">
        <f t="shared" si="145"/>
        <v>50</v>
      </c>
      <c r="Q2370" s="13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ROUND(E2371/D2371*100, 0)</f>
        <v>0</v>
      </c>
      <c r="P2371">
        <f t="shared" ref="P2371:P2434" si="149">IFERROR(ROUND(E2371/L2371,2), 0)</f>
        <v>0</v>
      </c>
      <c r="Q2371" s="13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0</v>
      </c>
      <c r="P2434">
        <f t="shared" si="149"/>
        <v>1</v>
      </c>
      <c r="Q2434" s="13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ROUND(E2435/D2435*100, 0)</f>
        <v>0</v>
      </c>
      <c r="P2435">
        <f t="shared" ref="P2435:P2498" si="153">IFERROR(ROUND(E2435/L2435,2), 0)</f>
        <v>0</v>
      </c>
      <c r="Q2435" s="13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100</v>
      </c>
      <c r="P2498">
        <f t="shared" si="153"/>
        <v>600</v>
      </c>
      <c r="Q2498" s="13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ROUND(E2499/D2499*100, 0)</f>
        <v>113</v>
      </c>
      <c r="P2499">
        <f t="shared" ref="P2499:P2562" si="157">IFERROR(ROUND(E2499/L2499,2), 0)</f>
        <v>80.55</v>
      </c>
      <c r="Q2499" s="13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100</v>
      </c>
      <c r="P2562">
        <f t="shared" si="157"/>
        <v>143</v>
      </c>
      <c r="Q2562" s="13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ROUND(E2563/D2563*100, 0)</f>
        <v>0</v>
      </c>
      <c r="P2563">
        <f t="shared" ref="P2563:P2626" si="161">IFERROR(ROUND(E2563/L2563,2), 0)</f>
        <v>0</v>
      </c>
      <c r="Q2563" s="13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1379</v>
      </c>
      <c r="P2626">
        <f t="shared" si="161"/>
        <v>31.82</v>
      </c>
      <c r="Q2626" s="13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ROUND(E2627/D2627*100, 0)</f>
        <v>956</v>
      </c>
      <c r="P2627">
        <f t="shared" ref="P2627:P2690" si="165">IFERROR(ROUND(E2627/L2627,2), 0)</f>
        <v>27.58</v>
      </c>
      <c r="Q2627" s="13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0</v>
      </c>
      <c r="P2690">
        <f t="shared" si="165"/>
        <v>5.29</v>
      </c>
      <c r="Q2690" s="13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ROUND(E2691/D2691*100, 0)</f>
        <v>0</v>
      </c>
      <c r="P2691">
        <f t="shared" ref="P2691:P2754" si="169">IFERROR(ROUND(E2691/L2691,2), 0)</f>
        <v>1</v>
      </c>
      <c r="Q2691" s="13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11</v>
      </c>
      <c r="P2754">
        <f t="shared" si="169"/>
        <v>39.29</v>
      </c>
      <c r="Q2754" s="13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ROUND(E2755/D2755*100, 0)</f>
        <v>19</v>
      </c>
      <c r="P2755">
        <f t="shared" ref="P2755:P2818" si="173">IFERROR(ROUND(E2755/L2755,2), 0)</f>
        <v>47.5</v>
      </c>
      <c r="Q2755" s="13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142</v>
      </c>
      <c r="P2818">
        <f t="shared" si="173"/>
        <v>25.13</v>
      </c>
      <c r="Q2818" s="13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ROUND(E2819/D2819*100, 0)</f>
        <v>130</v>
      </c>
      <c r="P2819">
        <f t="shared" ref="P2819:P2882" si="177">IFERROR(ROUND(E2819/L2819,2), 0)</f>
        <v>23.64</v>
      </c>
      <c r="Q2819" s="13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23</v>
      </c>
      <c r="P2882">
        <f t="shared" si="177"/>
        <v>96.55</v>
      </c>
      <c r="Q2882" s="13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ROUND(E2883/D2883*100, 0)</f>
        <v>0</v>
      </c>
      <c r="P2883">
        <f t="shared" ref="P2883:P2946" si="181">IFERROR(ROUND(E2883/L2883,2), 0)</f>
        <v>0</v>
      </c>
      <c r="Q2883" s="13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1</v>
      </c>
      <c r="P2946">
        <f t="shared" si="181"/>
        <v>100</v>
      </c>
      <c r="Q2946" s="13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ROUND(E2947/D2947*100, 0)</f>
        <v>0</v>
      </c>
      <c r="P2947">
        <f t="shared" ref="P2947:P3010" si="185">IFERROR(ROUND(E2947/L2947,2), 0)</f>
        <v>0</v>
      </c>
      <c r="Q2947" s="13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101</v>
      </c>
      <c r="P3010">
        <f t="shared" si="185"/>
        <v>116.73</v>
      </c>
      <c r="Q3010" s="13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ROUND(E3011/D3011*100, 0)</f>
        <v>120</v>
      </c>
      <c r="P3011">
        <f t="shared" ref="P3011:P3074" si="189">IFERROR(ROUND(E3011/L3011,2), 0)</f>
        <v>233.9</v>
      </c>
      <c r="Q3011" s="13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0</v>
      </c>
      <c r="P3074">
        <f t="shared" si="189"/>
        <v>1</v>
      </c>
      <c r="Q3074" s="13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ROUND(E3075/D3075*100, 0)</f>
        <v>0</v>
      </c>
      <c r="P3075">
        <f t="shared" ref="P3075:P3138" si="193">IFERROR(ROUND(E3075/L3075,2), 0)</f>
        <v>92.14</v>
      </c>
      <c r="Q3075" s="13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128</v>
      </c>
      <c r="P3138">
        <f t="shared" si="193"/>
        <v>29.05</v>
      </c>
      <c r="Q3138" s="13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ROUND(E3139/D3139*100, 0)</f>
        <v>3</v>
      </c>
      <c r="P3139">
        <f t="shared" ref="P3139:P3202" si="197">IFERROR(ROUND(E3139/L3139,2), 0)</f>
        <v>50</v>
      </c>
      <c r="Q3139" s="13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>
        <f t="shared" si="197"/>
        <v>1</v>
      </c>
      <c r="Q3202" s="13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0">ROUND(E3203/D3203*100, 0)</f>
        <v>1</v>
      </c>
      <c r="P3203">
        <f t="shared" ref="P3203:P3266" si="201">IFERROR(ROUND(E3203/L3203,2), 0)</f>
        <v>12.5</v>
      </c>
      <c r="Q3203" s="13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0"/>
        <v>103</v>
      </c>
      <c r="P3266">
        <f t="shared" si="201"/>
        <v>52.55</v>
      </c>
      <c r="Q3266" s="13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4">ROUND(E3267/D3267*100, 0)</f>
        <v>164</v>
      </c>
      <c r="P3267">
        <f t="shared" ref="P3267:P3330" si="205">IFERROR(ROUND(E3267/L3267,2), 0)</f>
        <v>70.290000000000006</v>
      </c>
      <c r="Q3267" s="13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4"/>
        <v>146</v>
      </c>
      <c r="P3330">
        <f t="shared" si="205"/>
        <v>292.77999999999997</v>
      </c>
      <c r="Q3330" s="13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8">ROUND(E3331/D3331*100, 0)</f>
        <v>117</v>
      </c>
      <c r="P3331">
        <f t="shared" ref="P3331:P3394" si="209">IFERROR(ROUND(E3331/L3331,2), 0)</f>
        <v>44.92</v>
      </c>
      <c r="Q3331" s="13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8"/>
        <v>100</v>
      </c>
      <c r="P3394">
        <f t="shared" si="209"/>
        <v>41.67</v>
      </c>
      <c r="Q3394" s="13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2">ROUND(E3395/D3395*100, 0)</f>
        <v>106</v>
      </c>
      <c r="P3395">
        <f t="shared" ref="P3395:P3458" si="213">IFERROR(ROUND(E3395/L3395,2), 0)</f>
        <v>36.07</v>
      </c>
      <c r="Q3395" s="13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2"/>
        <v>191</v>
      </c>
      <c r="P3458">
        <f t="shared" si="213"/>
        <v>358.69</v>
      </c>
      <c r="Q3458" s="13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6">ROUND(E3459/D3459*100, 0)</f>
        <v>140</v>
      </c>
      <c r="P3459">
        <f t="shared" ref="P3459:P3522" si="217">IFERROR(ROUND(E3459/L3459,2), 0)</f>
        <v>50.98</v>
      </c>
      <c r="Q3459" s="13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6"/>
        <v>101</v>
      </c>
      <c r="P3522">
        <f t="shared" si="217"/>
        <v>95.95</v>
      </c>
      <c r="Q3522" s="13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0">ROUND(E3523/D3523*100, 0)</f>
        <v>169</v>
      </c>
      <c r="P3523">
        <f t="shared" ref="P3523:P3586" si="221">IFERROR(ROUND(E3523/L3523,2), 0)</f>
        <v>45.62</v>
      </c>
      <c r="Q3523" s="13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0"/>
        <v>116</v>
      </c>
      <c r="P3586">
        <f t="shared" si="221"/>
        <v>30.94</v>
      </c>
      <c r="Q3586" s="13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4">ROUND(E3587/D3587*100, 0)</f>
        <v>119</v>
      </c>
      <c r="P3587">
        <f t="shared" ref="P3587:P3650" si="225">IFERROR(ROUND(E3587/L3587,2), 0)</f>
        <v>176.09</v>
      </c>
      <c r="Q3587" s="13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4"/>
        <v>100</v>
      </c>
      <c r="P3650">
        <f t="shared" si="225"/>
        <v>550.04</v>
      </c>
      <c r="Q3650" s="13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8">ROUND(E3651/D3651*100, 0)</f>
        <v>104</v>
      </c>
      <c r="P3651">
        <f t="shared" ref="P3651:P3714" si="229">IFERROR(ROUND(E3651/L3651,2), 0)</f>
        <v>97.5</v>
      </c>
      <c r="Q3651" s="13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8"/>
        <v>154</v>
      </c>
      <c r="P3714">
        <f t="shared" si="229"/>
        <v>110.87</v>
      </c>
      <c r="Q3714" s="13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2">ROUND(E3715/D3715*100, 0)</f>
        <v>102</v>
      </c>
      <c r="P3715">
        <f t="shared" ref="P3715:P3778" si="233">IFERROR(ROUND(E3715/L3715,2), 0)</f>
        <v>106.84</v>
      </c>
      <c r="Q3715" s="13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2"/>
        <v>107</v>
      </c>
      <c r="P3778">
        <f t="shared" si="233"/>
        <v>90.82</v>
      </c>
      <c r="Q3778" s="13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6">ROUND(E3779/D3779*100, 0)</f>
        <v>143</v>
      </c>
      <c r="P3779">
        <f t="shared" ref="P3779:P3842" si="237">IFERROR(ROUND(E3779/L3779,2), 0)</f>
        <v>48.54</v>
      </c>
      <c r="Q3779" s="13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6"/>
        <v>6500</v>
      </c>
      <c r="P3842">
        <f t="shared" si="237"/>
        <v>21.67</v>
      </c>
      <c r="Q3842" s="13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0">ROUND(E3843/D3843*100, 0)</f>
        <v>9</v>
      </c>
      <c r="P3843">
        <f t="shared" ref="P3843:P3906" si="241">IFERROR(ROUND(E3843/L3843,2), 0)</f>
        <v>25.65</v>
      </c>
      <c r="Q3843" s="13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0"/>
        <v>0</v>
      </c>
      <c r="P3906">
        <f t="shared" si="241"/>
        <v>1.5</v>
      </c>
      <c r="Q3906" s="13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4">ROUND(E3907/D3907*100, 0)</f>
        <v>12</v>
      </c>
      <c r="P3907">
        <f t="shared" ref="P3907:P3970" si="245">IFERROR(ROUND(E3907/L3907,2), 0)</f>
        <v>24.71</v>
      </c>
      <c r="Q3907" s="13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4"/>
        <v>11</v>
      </c>
      <c r="P3970">
        <f t="shared" si="245"/>
        <v>47.91</v>
      </c>
      <c r="Q3970" s="13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8">ROUND(E3971/D3971*100, 0)</f>
        <v>7</v>
      </c>
      <c r="P3971">
        <f t="shared" ref="P3971:P4034" si="249">IFERROR(ROUND(E3971/L3971,2), 0)</f>
        <v>35.17</v>
      </c>
      <c r="Q3971" s="13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8"/>
        <v>7</v>
      </c>
      <c r="P4034">
        <f t="shared" si="249"/>
        <v>59</v>
      </c>
      <c r="Q4034" s="13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2">ROUND(E4035/D4035*100, 0)</f>
        <v>26</v>
      </c>
      <c r="P4035">
        <f t="shared" ref="P4035:P4098" si="253">IFERROR(ROUND(E4035/L4035,2), 0)</f>
        <v>65.34</v>
      </c>
      <c r="Q4035" s="13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2"/>
        <v>11</v>
      </c>
      <c r="P4098">
        <f t="shared" si="253"/>
        <v>80</v>
      </c>
      <c r="Q4098" s="13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 0)</f>
        <v>0</v>
      </c>
      <c r="P4099">
        <f t="shared" ref="P4099:P4115" si="257">IFERROR(ROUND(E4099/L4099,2), 0)</f>
        <v>0</v>
      </c>
      <c r="Q4099" s="13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ref="F2:F4115"/>
  </sortState>
  <conditionalFormatting sqref="F1:F1048576">
    <cfRule type="cellIs" dxfId="29" priority="3" operator="equal">
      <formula>"canceled"</formula>
    </cfRule>
    <cfRule type="cellIs" dxfId="28" priority="4" operator="equal">
      <formula>"failed"</formula>
    </cfRule>
    <cfRule type="cellIs" dxfId="27" priority="5" operator="equal">
      <formula>"successful"</formula>
    </cfRule>
    <cfRule type="cellIs" dxfId="26" priority="6" operator="equal">
      <formula>"live"</formula>
    </cfRule>
    <cfRule type="containsText" dxfId="25" priority="7" operator="containsText" text="live">
      <formula>NOT(ISERROR(SEARCH("live",F1)))</formula>
    </cfRule>
  </conditionalFormatting>
  <conditionalFormatting sqref="O1:O1048576 P1 R1:T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EF08F-41A7-1F4E-AD92-E8A404200678}">
  <dimension ref="A1:T82"/>
  <sheetViews>
    <sheetView workbookViewId="0">
      <selection sqref="A1:T8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8359</v>
      </c>
      <c r="R1" s="10" t="s">
        <v>8358</v>
      </c>
      <c r="S1" s="17" t="s">
        <v>8365</v>
      </c>
      <c r="T1" s="17" t="s">
        <v>8366</v>
      </c>
    </row>
    <row r="2" spans="1:20" ht="240" x14ac:dyDescent="0.2">
      <c r="A2">
        <v>660</v>
      </c>
      <c r="B2" s="9" t="s">
        <v>661</v>
      </c>
      <c r="C2" s="3" t="s">
        <v>4770</v>
      </c>
      <c r="D2" s="5">
        <v>50000</v>
      </c>
      <c r="E2" s="7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 s="11">
        <v>3</v>
      </c>
      <c r="P2">
        <v>84.94</v>
      </c>
      <c r="Q2" s="13" t="s">
        <v>8317</v>
      </c>
      <c r="R2" t="s">
        <v>8319</v>
      </c>
      <c r="S2" s="16">
        <v>41922.741655092592</v>
      </c>
      <c r="T2" s="16">
        <v>41952.783321759263</v>
      </c>
    </row>
    <row r="3" spans="1:20" ht="208" x14ac:dyDescent="0.2">
      <c r="A3">
        <v>661</v>
      </c>
      <c r="B3" s="9" t="s">
        <v>662</v>
      </c>
      <c r="C3" s="3" t="s">
        <v>4771</v>
      </c>
      <c r="D3" s="5">
        <v>10000</v>
      </c>
      <c r="E3" s="7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 s="11">
        <v>1</v>
      </c>
      <c r="P3">
        <v>10.56</v>
      </c>
      <c r="Q3" s="13" t="s">
        <v>8317</v>
      </c>
      <c r="R3" t="s">
        <v>8319</v>
      </c>
      <c r="S3" s="16">
        <v>42636.645358796297</v>
      </c>
      <c r="T3" s="16">
        <v>42666.645358796297</v>
      </c>
    </row>
    <row r="4" spans="1:20" ht="160" x14ac:dyDescent="0.2">
      <c r="A4">
        <v>662</v>
      </c>
      <c r="B4" s="9" t="s">
        <v>663</v>
      </c>
      <c r="C4" s="3" t="s">
        <v>4772</v>
      </c>
      <c r="D4" s="5">
        <v>39000</v>
      </c>
      <c r="E4" s="7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 s="11">
        <v>0</v>
      </c>
      <c r="P4">
        <v>39</v>
      </c>
      <c r="Q4" s="13" t="s">
        <v>8317</v>
      </c>
      <c r="R4" t="s">
        <v>8319</v>
      </c>
      <c r="S4" s="16">
        <v>41990.438043981485</v>
      </c>
      <c r="T4" s="16">
        <v>42020.438043981485</v>
      </c>
    </row>
    <row r="5" spans="1:20" ht="208" x14ac:dyDescent="0.2">
      <c r="A5">
        <v>664</v>
      </c>
      <c r="B5" s="9" t="s">
        <v>665</v>
      </c>
      <c r="C5" s="3" t="s">
        <v>4774</v>
      </c>
      <c r="D5" s="5">
        <v>12000</v>
      </c>
      <c r="E5" s="7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 s="11">
        <v>8</v>
      </c>
      <c r="P5">
        <v>31.17</v>
      </c>
      <c r="Q5" s="13" t="s">
        <v>8317</v>
      </c>
      <c r="R5" t="s">
        <v>8319</v>
      </c>
      <c r="S5" s="16">
        <v>42077.666377314818</v>
      </c>
      <c r="T5" s="16">
        <v>42107.666377314818</v>
      </c>
    </row>
    <row r="6" spans="1:20" ht="192" x14ac:dyDescent="0.2">
      <c r="A6">
        <v>665</v>
      </c>
      <c r="B6" s="9" t="s">
        <v>666</v>
      </c>
      <c r="C6" s="3" t="s">
        <v>4775</v>
      </c>
      <c r="D6" s="5">
        <v>10000</v>
      </c>
      <c r="E6" s="7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 s="11">
        <v>19</v>
      </c>
      <c r="P6">
        <v>155.33000000000001</v>
      </c>
      <c r="Q6" s="13" t="s">
        <v>8317</v>
      </c>
      <c r="R6" t="s">
        <v>8319</v>
      </c>
      <c r="S6" s="16">
        <v>42688.711354166662</v>
      </c>
      <c r="T6" s="16">
        <v>42748.711354166662</v>
      </c>
    </row>
    <row r="7" spans="1:20" ht="208" x14ac:dyDescent="0.2">
      <c r="A7">
        <v>666</v>
      </c>
      <c r="B7" s="9" t="s">
        <v>667</v>
      </c>
      <c r="C7" s="3" t="s">
        <v>4776</v>
      </c>
      <c r="D7" s="5">
        <v>200000</v>
      </c>
      <c r="E7" s="7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 s="11">
        <v>0</v>
      </c>
      <c r="P7">
        <v>2</v>
      </c>
      <c r="Q7" s="13" t="s">
        <v>8317</v>
      </c>
      <c r="R7" t="s">
        <v>8319</v>
      </c>
      <c r="S7" s="16">
        <v>41838.832152777781</v>
      </c>
      <c r="T7" s="16">
        <v>41868.832152777781</v>
      </c>
    </row>
    <row r="8" spans="1:20" ht="208" x14ac:dyDescent="0.2">
      <c r="A8">
        <v>668</v>
      </c>
      <c r="B8" s="9" t="s">
        <v>669</v>
      </c>
      <c r="C8" s="3" t="s">
        <v>4778</v>
      </c>
      <c r="D8" s="5">
        <v>15000</v>
      </c>
      <c r="E8" s="7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 s="11">
        <v>5</v>
      </c>
      <c r="P8">
        <v>27.36</v>
      </c>
      <c r="Q8" s="13" t="s">
        <v>8317</v>
      </c>
      <c r="R8" t="s">
        <v>8319</v>
      </c>
      <c r="S8" s="16">
        <v>42090.831273148149</v>
      </c>
      <c r="T8" s="16">
        <v>42135.831273148149</v>
      </c>
    </row>
    <row r="9" spans="1:20" ht="208" x14ac:dyDescent="0.2">
      <c r="A9">
        <v>671</v>
      </c>
      <c r="B9" s="9" t="s">
        <v>672</v>
      </c>
      <c r="C9" s="3" t="s">
        <v>4781</v>
      </c>
      <c r="D9" s="5">
        <v>30000</v>
      </c>
      <c r="E9" s="7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 s="11">
        <v>39</v>
      </c>
      <c r="P9">
        <v>788.53</v>
      </c>
      <c r="Q9" s="13" t="s">
        <v>8317</v>
      </c>
      <c r="R9" t="s">
        <v>8319</v>
      </c>
      <c r="S9" s="16">
        <v>41984.692731481482</v>
      </c>
      <c r="T9" s="16">
        <v>42018.166666666672</v>
      </c>
    </row>
    <row r="10" spans="1:20" ht="224" x14ac:dyDescent="0.2">
      <c r="A10">
        <v>672</v>
      </c>
      <c r="B10" s="9" t="s">
        <v>673</v>
      </c>
      <c r="C10" s="3" t="s">
        <v>4782</v>
      </c>
      <c r="D10" s="5">
        <v>50000</v>
      </c>
      <c r="E10" s="7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 s="11">
        <v>22</v>
      </c>
      <c r="P10">
        <v>50.3</v>
      </c>
      <c r="Q10" s="13" t="s">
        <v>8317</v>
      </c>
      <c r="R10" t="s">
        <v>8319</v>
      </c>
      <c r="S10" s="16">
        <v>41974.219490740739</v>
      </c>
      <c r="T10" s="16">
        <v>42005.207638888889</v>
      </c>
    </row>
    <row r="11" spans="1:20" ht="208" x14ac:dyDescent="0.2">
      <c r="A11">
        <v>673</v>
      </c>
      <c r="B11" s="9" t="s">
        <v>674</v>
      </c>
      <c r="C11" s="3" t="s">
        <v>4783</v>
      </c>
      <c r="D11" s="5">
        <v>100000</v>
      </c>
      <c r="E11" s="7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 s="11">
        <v>0</v>
      </c>
      <c r="P11">
        <v>68.33</v>
      </c>
      <c r="Q11" s="13" t="s">
        <v>8317</v>
      </c>
      <c r="R11" t="s">
        <v>8319</v>
      </c>
      <c r="S11" s="16">
        <v>41838.840474537035</v>
      </c>
      <c r="T11" s="16">
        <v>41883.840474537035</v>
      </c>
    </row>
    <row r="12" spans="1:20" ht="128" x14ac:dyDescent="0.2">
      <c r="A12">
        <v>674</v>
      </c>
      <c r="B12" s="9" t="s">
        <v>675</v>
      </c>
      <c r="C12" s="3" t="s">
        <v>4784</v>
      </c>
      <c r="D12" s="5">
        <v>50000</v>
      </c>
      <c r="E12" s="7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 s="11">
        <v>0</v>
      </c>
      <c r="P12">
        <v>7.5</v>
      </c>
      <c r="Q12" s="13" t="s">
        <v>8317</v>
      </c>
      <c r="R12" t="s">
        <v>8319</v>
      </c>
      <c r="S12" s="16">
        <v>41803.116053240738</v>
      </c>
      <c r="T12" s="16">
        <v>41863.116053240738</v>
      </c>
    </row>
    <row r="13" spans="1:20" ht="224" x14ac:dyDescent="0.2">
      <c r="A13">
        <v>675</v>
      </c>
      <c r="B13" s="9" t="s">
        <v>676</v>
      </c>
      <c r="C13" s="3" t="s">
        <v>4785</v>
      </c>
      <c r="D13" s="5">
        <v>6000</v>
      </c>
      <c r="E13" s="7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 s="11">
        <v>15</v>
      </c>
      <c r="P13">
        <v>34.270000000000003</v>
      </c>
      <c r="Q13" s="13" t="s">
        <v>8317</v>
      </c>
      <c r="R13" t="s">
        <v>8319</v>
      </c>
      <c r="S13" s="16">
        <v>41975.930601851855</v>
      </c>
      <c r="T13" s="16">
        <v>42005.290972222225</v>
      </c>
    </row>
    <row r="14" spans="1:20" ht="208" x14ac:dyDescent="0.2">
      <c r="A14">
        <v>678</v>
      </c>
      <c r="B14" s="9" t="s">
        <v>679</v>
      </c>
      <c r="C14" s="3" t="s">
        <v>4788</v>
      </c>
      <c r="D14" s="5">
        <v>29000</v>
      </c>
      <c r="E14" s="7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 s="11">
        <v>4</v>
      </c>
      <c r="P14">
        <v>65.180000000000007</v>
      </c>
      <c r="Q14" s="13" t="s">
        <v>8317</v>
      </c>
      <c r="R14" t="s">
        <v>8319</v>
      </c>
      <c r="S14" s="16">
        <v>42481.376597222217</v>
      </c>
      <c r="T14" s="16">
        <v>42511.376597222217</v>
      </c>
    </row>
    <row r="15" spans="1:20" ht="192" x14ac:dyDescent="0.2">
      <c r="A15">
        <v>679</v>
      </c>
      <c r="B15" s="9" t="s">
        <v>680</v>
      </c>
      <c r="C15" s="3" t="s">
        <v>4789</v>
      </c>
      <c r="D15" s="5">
        <v>57000</v>
      </c>
      <c r="E15" s="7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 s="11">
        <v>15</v>
      </c>
      <c r="P15">
        <v>93.9</v>
      </c>
      <c r="Q15" s="13" t="s">
        <v>8317</v>
      </c>
      <c r="R15" t="s">
        <v>8319</v>
      </c>
      <c r="S15" s="16">
        <v>42556.695706018523</v>
      </c>
      <c r="T15" s="16">
        <v>42616.695706018523</v>
      </c>
    </row>
    <row r="16" spans="1:20" ht="224" x14ac:dyDescent="0.2">
      <c r="A16">
        <v>680</v>
      </c>
      <c r="B16" s="9" t="s">
        <v>681</v>
      </c>
      <c r="C16" s="3" t="s">
        <v>4790</v>
      </c>
      <c r="D16" s="5">
        <v>75000</v>
      </c>
      <c r="E16" s="7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 s="11">
        <v>26</v>
      </c>
      <c r="P16">
        <v>150.65</v>
      </c>
      <c r="Q16" s="13" t="s">
        <v>8317</v>
      </c>
      <c r="R16" t="s">
        <v>8319</v>
      </c>
      <c r="S16" s="16">
        <v>41864.501516203702</v>
      </c>
      <c r="T16" s="16">
        <v>41899.501516203702</v>
      </c>
    </row>
    <row r="17" spans="1:20" ht="224" x14ac:dyDescent="0.2">
      <c r="A17">
        <v>681</v>
      </c>
      <c r="B17" s="9" t="s">
        <v>682</v>
      </c>
      <c r="C17" s="3" t="s">
        <v>4791</v>
      </c>
      <c r="D17" s="5">
        <v>2500</v>
      </c>
      <c r="E17" s="7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 s="11">
        <v>0</v>
      </c>
      <c r="P17">
        <v>1</v>
      </c>
      <c r="Q17" s="13" t="s">
        <v>8317</v>
      </c>
      <c r="R17" t="s">
        <v>8319</v>
      </c>
      <c r="S17" s="16">
        <v>42639.805601851855</v>
      </c>
      <c r="T17" s="16">
        <v>42669.805601851855</v>
      </c>
    </row>
    <row r="18" spans="1:20" ht="208" x14ac:dyDescent="0.2">
      <c r="A18">
        <v>682</v>
      </c>
      <c r="B18" s="9" t="s">
        <v>683</v>
      </c>
      <c r="C18" s="3" t="s">
        <v>4792</v>
      </c>
      <c r="D18" s="5">
        <v>50000</v>
      </c>
      <c r="E18" s="7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 s="11">
        <v>0</v>
      </c>
      <c r="P18">
        <v>13.25</v>
      </c>
      <c r="Q18" s="13" t="s">
        <v>8317</v>
      </c>
      <c r="R18" t="s">
        <v>8319</v>
      </c>
      <c r="S18" s="16">
        <v>42778.765300925923</v>
      </c>
      <c r="T18" s="16">
        <v>42808.723634259266</v>
      </c>
    </row>
    <row r="19" spans="1:20" ht="208" x14ac:dyDescent="0.2">
      <c r="A19">
        <v>683</v>
      </c>
      <c r="B19" s="9" t="s">
        <v>684</v>
      </c>
      <c r="C19" s="3" t="s">
        <v>4793</v>
      </c>
      <c r="D19" s="5">
        <v>35000</v>
      </c>
      <c r="E19" s="7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 s="11">
        <v>1</v>
      </c>
      <c r="P19">
        <v>99.33</v>
      </c>
      <c r="Q19" s="13" t="s">
        <v>8317</v>
      </c>
      <c r="R19" t="s">
        <v>8319</v>
      </c>
      <c r="S19" s="16">
        <v>42634.900046296301</v>
      </c>
      <c r="T19" s="16">
        <v>42674.900046296301</v>
      </c>
    </row>
    <row r="20" spans="1:20" ht="80" x14ac:dyDescent="0.2">
      <c r="A20">
        <v>684</v>
      </c>
      <c r="B20" s="9" t="s">
        <v>685</v>
      </c>
      <c r="C20" s="3" t="s">
        <v>4794</v>
      </c>
      <c r="D20" s="5">
        <v>320000</v>
      </c>
      <c r="E20" s="7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 s="11">
        <v>7</v>
      </c>
      <c r="P20">
        <v>177.39</v>
      </c>
      <c r="Q20" s="13" t="s">
        <v>8317</v>
      </c>
      <c r="R20" t="s">
        <v>8319</v>
      </c>
      <c r="S20" s="16">
        <v>41809.473275462966</v>
      </c>
      <c r="T20" s="16">
        <v>41845.125</v>
      </c>
    </row>
    <row r="21" spans="1:20" ht="224" x14ac:dyDescent="0.2">
      <c r="A21">
        <v>685</v>
      </c>
      <c r="B21" s="9" t="s">
        <v>686</v>
      </c>
      <c r="C21" s="3" t="s">
        <v>4795</v>
      </c>
      <c r="D21" s="5">
        <v>2000</v>
      </c>
      <c r="E21" s="7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 s="11">
        <v>28</v>
      </c>
      <c r="P21">
        <v>55.3</v>
      </c>
      <c r="Q21" s="13" t="s">
        <v>8317</v>
      </c>
      <c r="R21" t="s">
        <v>8319</v>
      </c>
      <c r="S21" s="16">
        <v>41971.866574074069</v>
      </c>
      <c r="T21" s="16">
        <v>42016.866574074069</v>
      </c>
    </row>
    <row r="22" spans="1:20" ht="208" x14ac:dyDescent="0.2">
      <c r="A22">
        <v>688</v>
      </c>
      <c r="B22" s="9" t="s">
        <v>689</v>
      </c>
      <c r="C22" s="3" t="s">
        <v>4798</v>
      </c>
      <c r="D22" s="5">
        <v>20000</v>
      </c>
      <c r="E22" s="7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 s="11">
        <v>73</v>
      </c>
      <c r="P22">
        <v>405.5</v>
      </c>
      <c r="Q22" s="13" t="s">
        <v>8317</v>
      </c>
      <c r="R22" t="s">
        <v>8319</v>
      </c>
      <c r="S22" s="16">
        <v>42262.104780092588</v>
      </c>
      <c r="T22" s="16">
        <v>42292.104780092588</v>
      </c>
    </row>
    <row r="23" spans="1:20" ht="208" x14ac:dyDescent="0.2">
      <c r="A23">
        <v>689</v>
      </c>
      <c r="B23" s="9" t="s">
        <v>690</v>
      </c>
      <c r="C23" s="3" t="s">
        <v>4799</v>
      </c>
      <c r="D23" s="5">
        <v>200000</v>
      </c>
      <c r="E23" s="7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 s="11">
        <v>58</v>
      </c>
      <c r="P23">
        <v>343.15</v>
      </c>
      <c r="Q23" s="13" t="s">
        <v>8317</v>
      </c>
      <c r="R23" t="s">
        <v>8319</v>
      </c>
      <c r="S23" s="16">
        <v>42675.66778935185</v>
      </c>
      <c r="T23" s="16">
        <v>42712.207638888889</v>
      </c>
    </row>
    <row r="24" spans="1:20" ht="128" x14ac:dyDescent="0.2">
      <c r="A24">
        <v>690</v>
      </c>
      <c r="B24" s="9" t="s">
        <v>691</v>
      </c>
      <c r="C24" s="3" t="s">
        <v>4800</v>
      </c>
      <c r="D24" s="5">
        <v>20000</v>
      </c>
      <c r="E24" s="7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 s="11">
        <v>12</v>
      </c>
      <c r="P24">
        <v>72.59</v>
      </c>
      <c r="Q24" s="13" t="s">
        <v>8317</v>
      </c>
      <c r="R24" t="s">
        <v>8319</v>
      </c>
      <c r="S24" s="16">
        <v>42579.634733796294</v>
      </c>
      <c r="T24" s="16">
        <v>42622.25</v>
      </c>
    </row>
    <row r="25" spans="1:20" ht="192" x14ac:dyDescent="0.2">
      <c r="A25">
        <v>691</v>
      </c>
      <c r="B25" s="9" t="s">
        <v>692</v>
      </c>
      <c r="C25" s="3" t="s">
        <v>4801</v>
      </c>
      <c r="D25" s="5">
        <v>50000</v>
      </c>
      <c r="E25" s="7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 s="11">
        <v>1</v>
      </c>
      <c r="P25">
        <v>26</v>
      </c>
      <c r="Q25" s="13" t="s">
        <v>8317</v>
      </c>
      <c r="R25" t="s">
        <v>8319</v>
      </c>
      <c r="S25" s="16">
        <v>42158.028310185182</v>
      </c>
      <c r="T25" s="16">
        <v>42186.028310185182</v>
      </c>
    </row>
    <row r="26" spans="1:20" ht="160" x14ac:dyDescent="0.2">
      <c r="A26">
        <v>693</v>
      </c>
      <c r="B26" s="9" t="s">
        <v>694</v>
      </c>
      <c r="C26" s="3" t="s">
        <v>4803</v>
      </c>
      <c r="D26" s="5">
        <v>100000</v>
      </c>
      <c r="E26" s="7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 s="11">
        <v>35</v>
      </c>
      <c r="P26">
        <v>119.39</v>
      </c>
      <c r="Q26" s="13" t="s">
        <v>8317</v>
      </c>
      <c r="R26" t="s">
        <v>8319</v>
      </c>
      <c r="S26" s="16">
        <v>42094.808182870373</v>
      </c>
      <c r="T26" s="16">
        <v>42124.808182870373</v>
      </c>
    </row>
    <row r="27" spans="1:20" ht="224" x14ac:dyDescent="0.2">
      <c r="A27">
        <v>694</v>
      </c>
      <c r="B27" s="9" t="s">
        <v>695</v>
      </c>
      <c r="C27" s="3" t="s">
        <v>4804</v>
      </c>
      <c r="D27" s="5">
        <v>150000</v>
      </c>
      <c r="E27" s="7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 s="11">
        <v>0</v>
      </c>
      <c r="P27">
        <v>84.29</v>
      </c>
      <c r="Q27" s="13" t="s">
        <v>8317</v>
      </c>
      <c r="R27" t="s">
        <v>8319</v>
      </c>
      <c r="S27" s="16">
        <v>42737.663877314815</v>
      </c>
      <c r="T27" s="16">
        <v>42767.663877314815</v>
      </c>
    </row>
    <row r="28" spans="1:20" ht="224" x14ac:dyDescent="0.2">
      <c r="A28">
        <v>695</v>
      </c>
      <c r="B28" s="9" t="s">
        <v>696</v>
      </c>
      <c r="C28" s="3" t="s">
        <v>4805</v>
      </c>
      <c r="D28" s="5">
        <v>60000</v>
      </c>
      <c r="E28" s="7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 s="11">
        <v>1</v>
      </c>
      <c r="P28">
        <v>90.86</v>
      </c>
      <c r="Q28" s="13" t="s">
        <v>8317</v>
      </c>
      <c r="R28" t="s">
        <v>8319</v>
      </c>
      <c r="S28" s="16">
        <v>41913.521064814813</v>
      </c>
      <c r="T28" s="16">
        <v>41943.521064814813</v>
      </c>
    </row>
    <row r="29" spans="1:20" ht="192" x14ac:dyDescent="0.2">
      <c r="A29">
        <v>698</v>
      </c>
      <c r="B29" s="9" t="s">
        <v>699</v>
      </c>
      <c r="C29" s="3" t="s">
        <v>4808</v>
      </c>
      <c r="D29" s="5">
        <v>100000</v>
      </c>
      <c r="E29" s="7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 s="11">
        <v>15</v>
      </c>
      <c r="P29">
        <v>530.69000000000005</v>
      </c>
      <c r="Q29" s="13" t="s">
        <v>8317</v>
      </c>
      <c r="R29" t="s">
        <v>8319</v>
      </c>
      <c r="S29" s="16">
        <v>41866.931076388886</v>
      </c>
      <c r="T29" s="16">
        <v>41900.083333333336</v>
      </c>
    </row>
    <row r="30" spans="1:20" ht="192" x14ac:dyDescent="0.2">
      <c r="A30">
        <v>699</v>
      </c>
      <c r="B30" s="9" t="s">
        <v>700</v>
      </c>
      <c r="C30" s="3" t="s">
        <v>4809</v>
      </c>
      <c r="D30" s="5">
        <v>130000</v>
      </c>
      <c r="E30" s="7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 s="11">
        <v>82</v>
      </c>
      <c r="P30">
        <v>120.39</v>
      </c>
      <c r="Q30" s="13" t="s">
        <v>8317</v>
      </c>
      <c r="R30" t="s">
        <v>8319</v>
      </c>
      <c r="S30" s="16">
        <v>41563.485509259262</v>
      </c>
      <c r="T30" s="16">
        <v>41600.666666666664</v>
      </c>
    </row>
    <row r="31" spans="1:20" ht="208" x14ac:dyDescent="0.2">
      <c r="A31">
        <v>702</v>
      </c>
      <c r="B31" s="9" t="s">
        <v>703</v>
      </c>
      <c r="C31" s="3" t="s">
        <v>4812</v>
      </c>
      <c r="D31" s="5">
        <v>15000</v>
      </c>
      <c r="E31" s="7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 s="11">
        <v>31</v>
      </c>
      <c r="P31">
        <v>124.92</v>
      </c>
      <c r="Q31" s="13" t="s">
        <v>8317</v>
      </c>
      <c r="R31" t="s">
        <v>8319</v>
      </c>
      <c r="S31" s="16">
        <v>42668.726701388892</v>
      </c>
      <c r="T31" s="16">
        <v>42698.768368055549</v>
      </c>
    </row>
    <row r="32" spans="1:20" ht="192" x14ac:dyDescent="0.2">
      <c r="A32">
        <v>703</v>
      </c>
      <c r="B32" s="9" t="s">
        <v>704</v>
      </c>
      <c r="C32" s="3" t="s">
        <v>4813</v>
      </c>
      <c r="D32" s="5">
        <v>15000</v>
      </c>
      <c r="E32" s="7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 s="11">
        <v>6</v>
      </c>
      <c r="P32">
        <v>119.57</v>
      </c>
      <c r="Q32" s="13" t="s">
        <v>8317</v>
      </c>
      <c r="R32" t="s">
        <v>8319</v>
      </c>
      <c r="S32" s="16">
        <v>42711.950798611113</v>
      </c>
      <c r="T32" s="16">
        <v>42766.98055555555</v>
      </c>
    </row>
    <row r="33" spans="1:20" ht="144" x14ac:dyDescent="0.2">
      <c r="A33">
        <v>709</v>
      </c>
      <c r="B33" s="9" t="s">
        <v>710</v>
      </c>
      <c r="C33" s="3" t="s">
        <v>4819</v>
      </c>
      <c r="D33" s="5">
        <v>15000</v>
      </c>
      <c r="E33" s="7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 s="11">
        <v>0</v>
      </c>
      <c r="P33">
        <v>30.5</v>
      </c>
      <c r="Q33" s="13" t="s">
        <v>8317</v>
      </c>
      <c r="R33" t="s">
        <v>8319</v>
      </c>
      <c r="S33" s="16">
        <v>41948.041192129633</v>
      </c>
      <c r="T33" s="16">
        <v>41978.041192129633</v>
      </c>
    </row>
    <row r="34" spans="1:20" ht="224" x14ac:dyDescent="0.2">
      <c r="A34">
        <v>712</v>
      </c>
      <c r="B34" s="9" t="s">
        <v>713</v>
      </c>
      <c r="C34" s="3" t="s">
        <v>4822</v>
      </c>
      <c r="D34" s="5">
        <v>48500</v>
      </c>
      <c r="E34" s="7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 s="11">
        <v>0</v>
      </c>
      <c r="P34">
        <v>26.25</v>
      </c>
      <c r="Q34" s="13" t="s">
        <v>8317</v>
      </c>
      <c r="R34" t="s">
        <v>8319</v>
      </c>
      <c r="S34" s="16">
        <v>42384.680925925932</v>
      </c>
      <c r="T34" s="16">
        <v>42414.680925925932</v>
      </c>
    </row>
    <row r="35" spans="1:20" ht="176" x14ac:dyDescent="0.2">
      <c r="A35">
        <v>714</v>
      </c>
      <c r="B35" s="9" t="s">
        <v>715</v>
      </c>
      <c r="C35" s="3" t="s">
        <v>4824</v>
      </c>
      <c r="D35" s="5">
        <v>15000</v>
      </c>
      <c r="E35" s="7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 s="11">
        <v>15</v>
      </c>
      <c r="P35">
        <v>80.319999999999993</v>
      </c>
      <c r="Q35" s="13" t="s">
        <v>8317</v>
      </c>
      <c r="R35" t="s">
        <v>8319</v>
      </c>
      <c r="S35" s="16">
        <v>42734.787986111114</v>
      </c>
      <c r="T35" s="16">
        <v>42794.787986111114</v>
      </c>
    </row>
    <row r="36" spans="1:20" ht="208" x14ac:dyDescent="0.2">
      <c r="A36">
        <v>715</v>
      </c>
      <c r="B36" s="9" t="s">
        <v>716</v>
      </c>
      <c r="C36" s="3" t="s">
        <v>4825</v>
      </c>
      <c r="D36" s="5">
        <v>27500</v>
      </c>
      <c r="E36" s="7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 s="11">
        <v>5</v>
      </c>
      <c r="P36">
        <v>115.75</v>
      </c>
      <c r="Q36" s="13" t="s">
        <v>8317</v>
      </c>
      <c r="R36" t="s">
        <v>8319</v>
      </c>
      <c r="S36" s="16">
        <v>42273.090740740736</v>
      </c>
      <c r="T36" s="16">
        <v>42313.132407407407</v>
      </c>
    </row>
    <row r="37" spans="1:20" ht="176" x14ac:dyDescent="0.2">
      <c r="A37">
        <v>716</v>
      </c>
      <c r="B37" s="9" t="s">
        <v>717</v>
      </c>
      <c r="C37" s="3" t="s">
        <v>4826</v>
      </c>
      <c r="D37" s="5">
        <v>7000</v>
      </c>
      <c r="E37" s="7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 s="11">
        <v>10</v>
      </c>
      <c r="P37">
        <v>44.69</v>
      </c>
      <c r="Q37" s="13" t="s">
        <v>8317</v>
      </c>
      <c r="R37" t="s">
        <v>8319</v>
      </c>
      <c r="S37" s="16">
        <v>41940.658645833333</v>
      </c>
      <c r="T37" s="16">
        <v>41974</v>
      </c>
    </row>
    <row r="38" spans="1:20" ht="96" x14ac:dyDescent="0.2">
      <c r="A38">
        <v>717</v>
      </c>
      <c r="B38" s="9" t="s">
        <v>718</v>
      </c>
      <c r="C38" s="3" t="s">
        <v>4827</v>
      </c>
      <c r="D38" s="5">
        <v>100000</v>
      </c>
      <c r="E38" s="7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 s="11">
        <v>0</v>
      </c>
      <c r="P38">
        <v>76.25</v>
      </c>
      <c r="Q38" s="13" t="s">
        <v>8317</v>
      </c>
      <c r="R38" t="s">
        <v>8319</v>
      </c>
      <c r="S38" s="16">
        <v>41857.854189814818</v>
      </c>
      <c r="T38" s="16">
        <v>41887.854189814818</v>
      </c>
    </row>
    <row r="39" spans="1:20" ht="208" x14ac:dyDescent="0.2">
      <c r="A39">
        <v>718</v>
      </c>
      <c r="B39" s="9" t="s">
        <v>719</v>
      </c>
      <c r="C39" s="3" t="s">
        <v>4828</v>
      </c>
      <c r="D39" s="5">
        <v>12000</v>
      </c>
      <c r="E39" s="7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 s="11">
        <v>1</v>
      </c>
      <c r="P39">
        <v>22.5</v>
      </c>
      <c r="Q39" s="13" t="s">
        <v>8317</v>
      </c>
      <c r="R39" t="s">
        <v>8319</v>
      </c>
      <c r="S39" s="16">
        <v>42752.845451388886</v>
      </c>
      <c r="T39" s="16">
        <v>42784.249305555553</v>
      </c>
    </row>
    <row r="40" spans="1:20" ht="224" x14ac:dyDescent="0.2">
      <c r="A40">
        <v>719</v>
      </c>
      <c r="B40" s="9" t="s">
        <v>720</v>
      </c>
      <c r="C40" s="3" t="s">
        <v>4829</v>
      </c>
      <c r="D40" s="5">
        <v>15000</v>
      </c>
      <c r="E40" s="7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 s="11">
        <v>1</v>
      </c>
      <c r="P40">
        <v>19.399999999999999</v>
      </c>
      <c r="Q40" s="13" t="s">
        <v>8317</v>
      </c>
      <c r="R40" t="s">
        <v>8319</v>
      </c>
      <c r="S40" s="16">
        <v>42409.040231481486</v>
      </c>
      <c r="T40" s="16">
        <v>42423.040231481486</v>
      </c>
    </row>
    <row r="41" spans="1:20" ht="192" x14ac:dyDescent="0.2">
      <c r="A41">
        <v>940</v>
      </c>
      <c r="B41" s="9" t="s">
        <v>941</v>
      </c>
      <c r="C41" s="3" t="s">
        <v>5050</v>
      </c>
      <c r="D41" s="5">
        <v>9000</v>
      </c>
      <c r="E41" s="7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 s="11">
        <v>17</v>
      </c>
      <c r="P41">
        <v>110.29</v>
      </c>
      <c r="Q41" s="13" t="s">
        <v>8317</v>
      </c>
      <c r="R41" t="s">
        <v>8319</v>
      </c>
      <c r="S41" s="16">
        <v>42182.008402777778</v>
      </c>
      <c r="T41" s="16">
        <v>42227.008402777778</v>
      </c>
    </row>
    <row r="42" spans="1:20" ht="224" x14ac:dyDescent="0.2">
      <c r="A42">
        <v>941</v>
      </c>
      <c r="B42" s="9" t="s">
        <v>942</v>
      </c>
      <c r="C42" s="3" t="s">
        <v>5051</v>
      </c>
      <c r="D42" s="5">
        <v>50000</v>
      </c>
      <c r="E42" s="7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 s="11">
        <v>2</v>
      </c>
      <c r="P42">
        <v>37.450000000000003</v>
      </c>
      <c r="Q42" s="13" t="s">
        <v>8317</v>
      </c>
      <c r="R42" t="s">
        <v>8319</v>
      </c>
      <c r="S42" s="16">
        <v>42746.096585648149</v>
      </c>
      <c r="T42" s="16">
        <v>42776.096585648149</v>
      </c>
    </row>
    <row r="43" spans="1:20" ht="224" x14ac:dyDescent="0.2">
      <c r="A43">
        <v>942</v>
      </c>
      <c r="B43" s="9" t="s">
        <v>943</v>
      </c>
      <c r="C43" s="3" t="s">
        <v>5052</v>
      </c>
      <c r="D43" s="5">
        <v>7500</v>
      </c>
      <c r="E43" s="7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 s="11">
        <v>9</v>
      </c>
      <c r="P43">
        <v>41.75</v>
      </c>
      <c r="Q43" s="13" t="s">
        <v>8317</v>
      </c>
      <c r="R43" t="s">
        <v>8319</v>
      </c>
      <c r="S43" s="16">
        <v>42382.843287037031</v>
      </c>
      <c r="T43" s="16">
        <v>42418.843287037031</v>
      </c>
    </row>
    <row r="44" spans="1:20" ht="128" x14ac:dyDescent="0.2">
      <c r="A44">
        <v>943</v>
      </c>
      <c r="B44" s="9" t="s">
        <v>944</v>
      </c>
      <c r="C44" s="3" t="s">
        <v>5053</v>
      </c>
      <c r="D44" s="5">
        <v>3000</v>
      </c>
      <c r="E44" s="7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 s="11">
        <v>10</v>
      </c>
      <c r="P44">
        <v>24.08</v>
      </c>
      <c r="Q44" s="13" t="s">
        <v>8317</v>
      </c>
      <c r="R44" t="s">
        <v>8319</v>
      </c>
      <c r="S44" s="16">
        <v>42673.66788194445</v>
      </c>
      <c r="T44" s="16">
        <v>42703.709548611107</v>
      </c>
    </row>
    <row r="45" spans="1:20" ht="192" x14ac:dyDescent="0.2">
      <c r="A45">
        <v>944</v>
      </c>
      <c r="B45" s="9" t="s">
        <v>945</v>
      </c>
      <c r="C45" s="3" t="s">
        <v>5054</v>
      </c>
      <c r="D45" s="5">
        <v>50000</v>
      </c>
      <c r="E45" s="7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 s="11">
        <v>13</v>
      </c>
      <c r="P45">
        <v>69.41</v>
      </c>
      <c r="Q45" s="13" t="s">
        <v>8317</v>
      </c>
      <c r="R45" t="s">
        <v>8319</v>
      </c>
      <c r="S45" s="16">
        <v>42444.583912037036</v>
      </c>
      <c r="T45" s="16">
        <v>42478.583333333328</v>
      </c>
    </row>
    <row r="46" spans="1:20" ht="160" x14ac:dyDescent="0.2">
      <c r="A46">
        <v>946</v>
      </c>
      <c r="B46" s="9" t="s">
        <v>947</v>
      </c>
      <c r="C46" s="3" t="s">
        <v>5056</v>
      </c>
      <c r="D46" s="5">
        <v>15000</v>
      </c>
      <c r="E46" s="7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 s="11">
        <v>2</v>
      </c>
      <c r="P46">
        <v>57.2</v>
      </c>
      <c r="Q46" s="13" t="s">
        <v>8317</v>
      </c>
      <c r="R46" t="s">
        <v>8319</v>
      </c>
      <c r="S46" s="16">
        <v>42592.750555555554</v>
      </c>
      <c r="T46" s="16">
        <v>42622.750555555554</v>
      </c>
    </row>
    <row r="47" spans="1:20" ht="224" x14ac:dyDescent="0.2">
      <c r="A47">
        <v>947</v>
      </c>
      <c r="B47" s="9" t="s">
        <v>948</v>
      </c>
      <c r="C47" s="3" t="s">
        <v>5057</v>
      </c>
      <c r="D47" s="5">
        <v>850</v>
      </c>
      <c r="E47" s="7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 s="11">
        <v>0</v>
      </c>
      <c r="P47">
        <v>0</v>
      </c>
      <c r="Q47" s="13" t="s">
        <v>8317</v>
      </c>
      <c r="R47" t="s">
        <v>8319</v>
      </c>
      <c r="S47" s="16">
        <v>42491.781319444446</v>
      </c>
      <c r="T47" s="16">
        <v>42551.781319444446</v>
      </c>
    </row>
    <row r="48" spans="1:20" ht="64" x14ac:dyDescent="0.2">
      <c r="A48">
        <v>951</v>
      </c>
      <c r="B48" s="9" t="s">
        <v>952</v>
      </c>
      <c r="C48" s="3" t="s">
        <v>5061</v>
      </c>
      <c r="D48" s="5">
        <v>50000</v>
      </c>
      <c r="E48" s="7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 s="11">
        <v>38</v>
      </c>
      <c r="P48">
        <v>158.63999999999999</v>
      </c>
      <c r="Q48" s="13" t="s">
        <v>8317</v>
      </c>
      <c r="R48" t="s">
        <v>8319</v>
      </c>
      <c r="S48" s="16">
        <v>42480.653611111105</v>
      </c>
      <c r="T48" s="16">
        <v>42525.653611111105</v>
      </c>
    </row>
    <row r="49" spans="1:20" ht="112" x14ac:dyDescent="0.2">
      <c r="A49">
        <v>952</v>
      </c>
      <c r="B49" s="9" t="s">
        <v>953</v>
      </c>
      <c r="C49" s="3" t="s">
        <v>5062</v>
      </c>
      <c r="D49" s="5">
        <v>49000</v>
      </c>
      <c r="E49" s="7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 s="11">
        <v>40</v>
      </c>
      <c r="P49">
        <v>99.86</v>
      </c>
      <c r="Q49" s="13" t="s">
        <v>8317</v>
      </c>
      <c r="R49" t="s">
        <v>8319</v>
      </c>
      <c r="S49" s="16">
        <v>42662.613564814819</v>
      </c>
      <c r="T49" s="16">
        <v>42692.655231481483</v>
      </c>
    </row>
    <row r="50" spans="1:20" ht="192" x14ac:dyDescent="0.2">
      <c r="A50">
        <v>953</v>
      </c>
      <c r="B50" s="9" t="s">
        <v>954</v>
      </c>
      <c r="C50" s="3" t="s">
        <v>5063</v>
      </c>
      <c r="D50" s="5">
        <v>15000</v>
      </c>
      <c r="E50" s="7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 s="11">
        <v>1</v>
      </c>
      <c r="P50">
        <v>25.2</v>
      </c>
      <c r="Q50" s="13" t="s">
        <v>8317</v>
      </c>
      <c r="R50" t="s">
        <v>8319</v>
      </c>
      <c r="S50" s="16">
        <v>41999.164340277777</v>
      </c>
      <c r="T50" s="16">
        <v>42029.164340277777</v>
      </c>
    </row>
    <row r="51" spans="1:20" ht="192" x14ac:dyDescent="0.2">
      <c r="A51">
        <v>954</v>
      </c>
      <c r="B51" s="9" t="s">
        <v>955</v>
      </c>
      <c r="C51" s="3" t="s">
        <v>5064</v>
      </c>
      <c r="D51" s="5">
        <v>15000</v>
      </c>
      <c r="E51" s="7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 s="11">
        <v>43</v>
      </c>
      <c r="P51">
        <v>89.19</v>
      </c>
      <c r="Q51" s="13" t="s">
        <v>8317</v>
      </c>
      <c r="R51" t="s">
        <v>8319</v>
      </c>
      <c r="S51" s="16">
        <v>42194.833784722221</v>
      </c>
      <c r="T51" s="16">
        <v>42236.833784722221</v>
      </c>
    </row>
    <row r="52" spans="1:20" ht="208" x14ac:dyDescent="0.2">
      <c r="A52">
        <v>955</v>
      </c>
      <c r="B52" s="9" t="s">
        <v>956</v>
      </c>
      <c r="C52" s="3" t="s">
        <v>5065</v>
      </c>
      <c r="D52" s="5">
        <v>300000</v>
      </c>
      <c r="E52" s="7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 s="11">
        <v>6</v>
      </c>
      <c r="P52">
        <v>182.62</v>
      </c>
      <c r="Q52" s="13" t="s">
        <v>8317</v>
      </c>
      <c r="R52" t="s">
        <v>8319</v>
      </c>
      <c r="S52" s="16">
        <v>42586.295138888891</v>
      </c>
      <c r="T52" s="16">
        <v>42626.295138888891</v>
      </c>
    </row>
    <row r="53" spans="1:20" ht="192" x14ac:dyDescent="0.2">
      <c r="A53">
        <v>956</v>
      </c>
      <c r="B53" s="9" t="s">
        <v>957</v>
      </c>
      <c r="C53" s="3" t="s">
        <v>5066</v>
      </c>
      <c r="D53" s="5">
        <v>50000</v>
      </c>
      <c r="E53" s="7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 s="11">
        <v>2</v>
      </c>
      <c r="P53">
        <v>50.65</v>
      </c>
      <c r="Q53" s="13" t="s">
        <v>8317</v>
      </c>
      <c r="R53" t="s">
        <v>8319</v>
      </c>
      <c r="S53" s="16">
        <v>42060.913877314815</v>
      </c>
      <c r="T53" s="16">
        <v>42120.872210648144</v>
      </c>
    </row>
    <row r="54" spans="1:20" ht="112" x14ac:dyDescent="0.2">
      <c r="A54">
        <v>957</v>
      </c>
      <c r="B54" s="9" t="s">
        <v>958</v>
      </c>
      <c r="C54" s="3" t="s">
        <v>5067</v>
      </c>
      <c r="D54" s="5">
        <v>12000</v>
      </c>
      <c r="E54" s="7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 s="11">
        <v>2</v>
      </c>
      <c r="P54">
        <v>33.29</v>
      </c>
      <c r="Q54" s="13" t="s">
        <v>8317</v>
      </c>
      <c r="R54" t="s">
        <v>8319</v>
      </c>
      <c r="S54" s="16">
        <v>42660.552465277782</v>
      </c>
      <c r="T54" s="16">
        <v>42691.594131944439</v>
      </c>
    </row>
    <row r="55" spans="1:20" ht="208" x14ac:dyDescent="0.2">
      <c r="A55">
        <v>958</v>
      </c>
      <c r="B55" s="9" t="s">
        <v>959</v>
      </c>
      <c r="C55" s="3" t="s">
        <v>5068</v>
      </c>
      <c r="D55" s="5">
        <v>7777</v>
      </c>
      <c r="E55" s="7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 s="11">
        <v>11</v>
      </c>
      <c r="P55">
        <v>51.82</v>
      </c>
      <c r="Q55" s="13" t="s">
        <v>8317</v>
      </c>
      <c r="R55" t="s">
        <v>8319</v>
      </c>
      <c r="S55" s="16">
        <v>42082.802812499998</v>
      </c>
      <c r="T55" s="16">
        <v>42104.207638888889</v>
      </c>
    </row>
    <row r="56" spans="1:20" ht="208" x14ac:dyDescent="0.2">
      <c r="A56">
        <v>959</v>
      </c>
      <c r="B56" s="9" t="s">
        <v>960</v>
      </c>
      <c r="C56" s="3" t="s">
        <v>5069</v>
      </c>
      <c r="D56" s="5">
        <v>50000</v>
      </c>
      <c r="E56" s="7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 s="11">
        <v>39</v>
      </c>
      <c r="P56">
        <v>113.63</v>
      </c>
      <c r="Q56" s="13" t="s">
        <v>8317</v>
      </c>
      <c r="R56" t="s">
        <v>8319</v>
      </c>
      <c r="S56" s="16">
        <v>41993.174363425926</v>
      </c>
      <c r="T56" s="16">
        <v>42023.174363425926</v>
      </c>
    </row>
    <row r="57" spans="1:20" ht="160" x14ac:dyDescent="0.2">
      <c r="A57">
        <v>960</v>
      </c>
      <c r="B57" s="9" t="s">
        <v>961</v>
      </c>
      <c r="C57" s="3" t="s">
        <v>5070</v>
      </c>
      <c r="D57" s="5">
        <v>55650</v>
      </c>
      <c r="E57" s="7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 s="11">
        <v>46</v>
      </c>
      <c r="P57">
        <v>136.46</v>
      </c>
      <c r="Q57" s="13" t="s">
        <v>8317</v>
      </c>
      <c r="R57" t="s">
        <v>8319</v>
      </c>
      <c r="S57" s="16">
        <v>42766.626793981486</v>
      </c>
      <c r="T57" s="16">
        <v>42808.585127314815</v>
      </c>
    </row>
    <row r="58" spans="1:20" ht="144" x14ac:dyDescent="0.2">
      <c r="A58">
        <v>961</v>
      </c>
      <c r="B58" s="9" t="s">
        <v>962</v>
      </c>
      <c r="C58" s="3" t="s">
        <v>5071</v>
      </c>
      <c r="D58" s="5">
        <v>95000</v>
      </c>
      <c r="E58" s="7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 s="11">
        <v>42</v>
      </c>
      <c r="P58">
        <v>364.35</v>
      </c>
      <c r="Q58" s="13" t="s">
        <v>8317</v>
      </c>
      <c r="R58" t="s">
        <v>8319</v>
      </c>
      <c r="S58" s="16">
        <v>42740.693692129629</v>
      </c>
      <c r="T58" s="16">
        <v>42786.791666666672</v>
      </c>
    </row>
    <row r="59" spans="1:20" ht="192" x14ac:dyDescent="0.2">
      <c r="A59">
        <v>962</v>
      </c>
      <c r="B59" s="9" t="s">
        <v>963</v>
      </c>
      <c r="C59" s="3" t="s">
        <v>5072</v>
      </c>
      <c r="D59" s="5">
        <v>2500</v>
      </c>
      <c r="E59" s="7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 s="11">
        <v>28</v>
      </c>
      <c r="P59">
        <v>19.239999999999998</v>
      </c>
      <c r="Q59" s="13" t="s">
        <v>8317</v>
      </c>
      <c r="R59" t="s">
        <v>8319</v>
      </c>
      <c r="S59" s="16">
        <v>42373.712418981479</v>
      </c>
      <c r="T59" s="16">
        <v>42411.712418981479</v>
      </c>
    </row>
    <row r="60" spans="1:20" ht="112" x14ac:dyDescent="0.2">
      <c r="A60">
        <v>963</v>
      </c>
      <c r="B60" s="9" t="s">
        <v>964</v>
      </c>
      <c r="C60" s="3" t="s">
        <v>5073</v>
      </c>
      <c r="D60" s="5">
        <v>35000</v>
      </c>
      <c r="E60" s="7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 s="11">
        <v>1</v>
      </c>
      <c r="P60">
        <v>41.89</v>
      </c>
      <c r="Q60" s="13" t="s">
        <v>8317</v>
      </c>
      <c r="R60" t="s">
        <v>8319</v>
      </c>
      <c r="S60" s="16">
        <v>42625.635636574079</v>
      </c>
      <c r="T60" s="16">
        <v>42660.635636574079</v>
      </c>
    </row>
    <row r="61" spans="1:20" ht="208" x14ac:dyDescent="0.2">
      <c r="A61">
        <v>965</v>
      </c>
      <c r="B61" s="9" t="s">
        <v>966</v>
      </c>
      <c r="C61" s="3" t="s">
        <v>5075</v>
      </c>
      <c r="D61" s="5">
        <v>25000</v>
      </c>
      <c r="E61" s="7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 s="11">
        <v>1</v>
      </c>
      <c r="P61">
        <v>49.67</v>
      </c>
      <c r="Q61" s="13" t="s">
        <v>8317</v>
      </c>
      <c r="R61" t="s">
        <v>8319</v>
      </c>
      <c r="S61" s="16">
        <v>42637.016736111109</v>
      </c>
      <c r="T61" s="16">
        <v>42669.165972222225</v>
      </c>
    </row>
    <row r="62" spans="1:20" ht="160" x14ac:dyDescent="0.2">
      <c r="A62">
        <v>966</v>
      </c>
      <c r="B62" s="9" t="s">
        <v>967</v>
      </c>
      <c r="C62" s="3" t="s">
        <v>5076</v>
      </c>
      <c r="D62" s="5">
        <v>12000</v>
      </c>
      <c r="E62" s="7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 s="11">
        <v>15</v>
      </c>
      <c r="P62">
        <v>59.2</v>
      </c>
      <c r="Q62" s="13" t="s">
        <v>8317</v>
      </c>
      <c r="R62" t="s">
        <v>8319</v>
      </c>
      <c r="S62" s="16">
        <v>42619.635787037041</v>
      </c>
      <c r="T62" s="16">
        <v>42649.635787037041</v>
      </c>
    </row>
    <row r="63" spans="1:20" ht="160" x14ac:dyDescent="0.2">
      <c r="A63">
        <v>967</v>
      </c>
      <c r="B63" s="9" t="s">
        <v>968</v>
      </c>
      <c r="C63" s="3" t="s">
        <v>5077</v>
      </c>
      <c r="D63" s="5">
        <v>20000</v>
      </c>
      <c r="E63" s="7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 s="11">
        <v>18</v>
      </c>
      <c r="P63">
        <v>43.98</v>
      </c>
      <c r="Q63" s="13" t="s">
        <v>8317</v>
      </c>
      <c r="R63" t="s">
        <v>8319</v>
      </c>
      <c r="S63" s="16">
        <v>42422.254328703704</v>
      </c>
      <c r="T63" s="16">
        <v>42482.21266203704</v>
      </c>
    </row>
    <row r="64" spans="1:20" ht="192" x14ac:dyDescent="0.2">
      <c r="A64">
        <v>968</v>
      </c>
      <c r="B64" s="9" t="s">
        <v>969</v>
      </c>
      <c r="C64" s="3" t="s">
        <v>5078</v>
      </c>
      <c r="D64" s="5">
        <v>8000</v>
      </c>
      <c r="E64" s="7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 s="11">
        <v>1</v>
      </c>
      <c r="P64">
        <v>26.5</v>
      </c>
      <c r="Q64" s="13" t="s">
        <v>8317</v>
      </c>
      <c r="R64" t="s">
        <v>8319</v>
      </c>
      <c r="S64" s="16">
        <v>41836.847615740742</v>
      </c>
      <c r="T64" s="16">
        <v>41866.847615740742</v>
      </c>
    </row>
    <row r="65" spans="1:20" ht="176" x14ac:dyDescent="0.2">
      <c r="A65">
        <v>971</v>
      </c>
      <c r="B65" s="9" t="s">
        <v>972</v>
      </c>
      <c r="C65" s="3" t="s">
        <v>5081</v>
      </c>
      <c r="D65" s="5">
        <v>100000</v>
      </c>
      <c r="E65" s="7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 s="11">
        <v>0</v>
      </c>
      <c r="P65">
        <v>45.2</v>
      </c>
      <c r="Q65" s="13" t="s">
        <v>8317</v>
      </c>
      <c r="R65" t="s">
        <v>8319</v>
      </c>
      <c r="S65" s="16">
        <v>42111.709027777775</v>
      </c>
      <c r="T65" s="16">
        <v>42156.709027777775</v>
      </c>
    </row>
    <row r="66" spans="1:20" ht="224" x14ac:dyDescent="0.2">
      <c r="A66">
        <v>972</v>
      </c>
      <c r="B66" s="9" t="s">
        <v>973</v>
      </c>
      <c r="C66" s="3" t="s">
        <v>5082</v>
      </c>
      <c r="D66" s="5">
        <v>20000</v>
      </c>
      <c r="E66" s="7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 s="11">
        <v>35</v>
      </c>
      <c r="P66">
        <v>153.88999999999999</v>
      </c>
      <c r="Q66" s="13" t="s">
        <v>8317</v>
      </c>
      <c r="R66" t="s">
        <v>8319</v>
      </c>
      <c r="S66" s="16">
        <v>41856.865717592591</v>
      </c>
      <c r="T66" s="16">
        <v>41886.290972222225</v>
      </c>
    </row>
    <row r="67" spans="1:20" ht="208" x14ac:dyDescent="0.2">
      <c r="A67">
        <v>973</v>
      </c>
      <c r="B67" s="9" t="s">
        <v>974</v>
      </c>
      <c r="C67" s="3" t="s">
        <v>5083</v>
      </c>
      <c r="D67" s="5">
        <v>20000</v>
      </c>
      <c r="E67" s="7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 s="11">
        <v>2</v>
      </c>
      <c r="P67">
        <v>51.38</v>
      </c>
      <c r="Q67" s="13" t="s">
        <v>8317</v>
      </c>
      <c r="R67" t="s">
        <v>8319</v>
      </c>
      <c r="S67" s="16">
        <v>42257.014965277776</v>
      </c>
      <c r="T67" s="16">
        <v>42317.056631944448</v>
      </c>
    </row>
    <row r="68" spans="1:20" ht="192" x14ac:dyDescent="0.2">
      <c r="A68">
        <v>974</v>
      </c>
      <c r="B68" s="9" t="s">
        <v>975</v>
      </c>
      <c r="C68" s="3" t="s">
        <v>5084</v>
      </c>
      <c r="D68" s="5">
        <v>50000</v>
      </c>
      <c r="E68" s="7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 s="11">
        <v>1</v>
      </c>
      <c r="P68">
        <v>93.33</v>
      </c>
      <c r="Q68" s="13" t="s">
        <v>8317</v>
      </c>
      <c r="R68" t="s">
        <v>8319</v>
      </c>
      <c r="S68" s="16">
        <v>42424.749490740738</v>
      </c>
      <c r="T68" s="16">
        <v>42454.707824074074</v>
      </c>
    </row>
    <row r="69" spans="1:20" ht="208" x14ac:dyDescent="0.2">
      <c r="A69">
        <v>975</v>
      </c>
      <c r="B69" s="9" t="s">
        <v>976</v>
      </c>
      <c r="C69" s="3" t="s">
        <v>5085</v>
      </c>
      <c r="D69" s="5">
        <v>100000</v>
      </c>
      <c r="E69" s="7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 s="11">
        <v>3</v>
      </c>
      <c r="P69">
        <v>108.63</v>
      </c>
      <c r="Q69" s="13" t="s">
        <v>8317</v>
      </c>
      <c r="R69" t="s">
        <v>8319</v>
      </c>
      <c r="S69" s="16">
        <v>42489.696585648147</v>
      </c>
      <c r="T69" s="16">
        <v>42549.696585648147</v>
      </c>
    </row>
    <row r="70" spans="1:20" ht="192" x14ac:dyDescent="0.2">
      <c r="A70">
        <v>979</v>
      </c>
      <c r="B70" s="9" t="s">
        <v>980</v>
      </c>
      <c r="C70" s="3" t="s">
        <v>5089</v>
      </c>
      <c r="D70" s="5">
        <v>35000</v>
      </c>
      <c r="E70" s="7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 s="11">
        <v>83</v>
      </c>
      <c r="P70">
        <v>301.94</v>
      </c>
      <c r="Q70" s="13" t="s">
        <v>8317</v>
      </c>
      <c r="R70" t="s">
        <v>8319</v>
      </c>
      <c r="S70" s="16">
        <v>42506.416990740734</v>
      </c>
      <c r="T70" s="16">
        <v>42541.790972222225</v>
      </c>
    </row>
    <row r="71" spans="1:20" ht="208" x14ac:dyDescent="0.2">
      <c r="A71">
        <v>980</v>
      </c>
      <c r="B71" s="9" t="s">
        <v>981</v>
      </c>
      <c r="C71" s="3" t="s">
        <v>5090</v>
      </c>
      <c r="D71" s="5">
        <v>10000</v>
      </c>
      <c r="E71" s="7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 s="11">
        <v>15</v>
      </c>
      <c r="P71">
        <v>47.94</v>
      </c>
      <c r="Q71" s="13" t="s">
        <v>8317</v>
      </c>
      <c r="R71" t="s">
        <v>8319</v>
      </c>
      <c r="S71" s="16">
        <v>41928.904189814813</v>
      </c>
      <c r="T71" s="16">
        <v>41973.945856481485</v>
      </c>
    </row>
    <row r="72" spans="1:20" ht="224" x14ac:dyDescent="0.2">
      <c r="A72">
        <v>981</v>
      </c>
      <c r="B72" s="9" t="s">
        <v>982</v>
      </c>
      <c r="C72" s="3" t="s">
        <v>5091</v>
      </c>
      <c r="D72" s="5">
        <v>88888</v>
      </c>
      <c r="E72" s="7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 s="11">
        <v>0</v>
      </c>
      <c r="P72">
        <v>2.75</v>
      </c>
      <c r="Q72" s="13" t="s">
        <v>8317</v>
      </c>
      <c r="R72" t="s">
        <v>8319</v>
      </c>
      <c r="S72" s="16">
        <v>41830.947013888886</v>
      </c>
      <c r="T72" s="16">
        <v>41860.947013888886</v>
      </c>
    </row>
    <row r="73" spans="1:20" ht="144" x14ac:dyDescent="0.2">
      <c r="A73">
        <v>982</v>
      </c>
      <c r="B73" s="9" t="s">
        <v>983</v>
      </c>
      <c r="C73" s="3" t="s">
        <v>5092</v>
      </c>
      <c r="D73" s="5">
        <v>17500</v>
      </c>
      <c r="E73" s="7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 s="11">
        <v>0</v>
      </c>
      <c r="P73">
        <v>1</v>
      </c>
      <c r="Q73" s="13" t="s">
        <v>8317</v>
      </c>
      <c r="R73" t="s">
        <v>8319</v>
      </c>
      <c r="S73" s="16">
        <v>42615.753310185188</v>
      </c>
      <c r="T73" s="16">
        <v>42645.753310185188</v>
      </c>
    </row>
    <row r="74" spans="1:20" ht="208" x14ac:dyDescent="0.2">
      <c r="A74">
        <v>984</v>
      </c>
      <c r="B74" s="9" t="s">
        <v>985</v>
      </c>
      <c r="C74" s="3" t="s">
        <v>5094</v>
      </c>
      <c r="D74" s="5">
        <v>10000</v>
      </c>
      <c r="E74" s="7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 s="11">
        <v>1</v>
      </c>
      <c r="P74">
        <v>35.33</v>
      </c>
      <c r="Q74" s="13" t="s">
        <v>8317</v>
      </c>
      <c r="R74" t="s">
        <v>8319</v>
      </c>
      <c r="S74" s="16">
        <v>42061.11583333333</v>
      </c>
      <c r="T74" s="16">
        <v>42091.074166666673</v>
      </c>
    </row>
    <row r="75" spans="1:20" ht="64" x14ac:dyDescent="0.2">
      <c r="A75">
        <v>989</v>
      </c>
      <c r="B75" s="9" t="s">
        <v>990</v>
      </c>
      <c r="C75" s="3" t="s">
        <v>5099</v>
      </c>
      <c r="D75" s="5">
        <v>10000</v>
      </c>
      <c r="E75" s="7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 s="11">
        <v>17</v>
      </c>
      <c r="P75">
        <v>52.41</v>
      </c>
      <c r="Q75" s="13" t="s">
        <v>8317</v>
      </c>
      <c r="R75" t="s">
        <v>8319</v>
      </c>
      <c r="S75" s="16">
        <v>42611.933969907404</v>
      </c>
      <c r="T75" s="16">
        <v>42641.933969907404</v>
      </c>
    </row>
    <row r="76" spans="1:20" ht="192" x14ac:dyDescent="0.2">
      <c r="A76">
        <v>990</v>
      </c>
      <c r="B76" s="9" t="s">
        <v>991</v>
      </c>
      <c r="C76" s="3" t="s">
        <v>5100</v>
      </c>
      <c r="D76" s="5">
        <v>25000</v>
      </c>
      <c r="E76" s="7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 s="11">
        <v>0</v>
      </c>
      <c r="P76">
        <v>13</v>
      </c>
      <c r="Q76" s="13" t="s">
        <v>8317</v>
      </c>
      <c r="R76" t="s">
        <v>8319</v>
      </c>
      <c r="S76" s="16">
        <v>41855.784305555557</v>
      </c>
      <c r="T76" s="16">
        <v>41885.784305555557</v>
      </c>
    </row>
    <row r="77" spans="1:20" ht="160" x14ac:dyDescent="0.2">
      <c r="A77">
        <v>992</v>
      </c>
      <c r="B77" s="9" t="s">
        <v>993</v>
      </c>
      <c r="C77" s="3" t="s">
        <v>5102</v>
      </c>
      <c r="D77" s="5">
        <v>100000</v>
      </c>
      <c r="E77" s="7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 s="11">
        <v>0</v>
      </c>
      <c r="P77">
        <v>116.75</v>
      </c>
      <c r="Q77" s="13" t="s">
        <v>8317</v>
      </c>
      <c r="R77" t="s">
        <v>8319</v>
      </c>
      <c r="S77" s="16">
        <v>42437.924988425926</v>
      </c>
      <c r="T77" s="16">
        <v>42497.883321759262</v>
      </c>
    </row>
    <row r="78" spans="1:20" ht="176" x14ac:dyDescent="0.2">
      <c r="A78">
        <v>993</v>
      </c>
      <c r="B78" s="9" t="s">
        <v>994</v>
      </c>
      <c r="C78" s="3" t="s">
        <v>5103</v>
      </c>
      <c r="D78" s="5">
        <v>70000</v>
      </c>
      <c r="E78" s="7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 s="11">
        <v>25</v>
      </c>
      <c r="P78">
        <v>89.6</v>
      </c>
      <c r="Q78" s="13" t="s">
        <v>8317</v>
      </c>
      <c r="R78" t="s">
        <v>8319</v>
      </c>
      <c r="S78" s="16">
        <v>42652.964907407411</v>
      </c>
      <c r="T78" s="16">
        <v>42686.208333333328</v>
      </c>
    </row>
    <row r="79" spans="1:20" ht="256" x14ac:dyDescent="0.2">
      <c r="A79">
        <v>994</v>
      </c>
      <c r="B79" s="9" t="s">
        <v>995</v>
      </c>
      <c r="C79" s="3" t="s">
        <v>5104</v>
      </c>
      <c r="D79" s="5">
        <v>200000</v>
      </c>
      <c r="E79" s="7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 s="11">
        <v>2</v>
      </c>
      <c r="P79">
        <v>424.45</v>
      </c>
      <c r="Q79" s="13" t="s">
        <v>8317</v>
      </c>
      <c r="R79" t="s">
        <v>8319</v>
      </c>
      <c r="S79" s="16">
        <v>41921.263078703705</v>
      </c>
      <c r="T79" s="16">
        <v>41973.957638888889</v>
      </c>
    </row>
    <row r="80" spans="1:20" ht="192" x14ac:dyDescent="0.2">
      <c r="A80">
        <v>995</v>
      </c>
      <c r="B80" s="9" t="s">
        <v>996</v>
      </c>
      <c r="C80" s="3" t="s">
        <v>5105</v>
      </c>
      <c r="D80" s="5">
        <v>10000</v>
      </c>
      <c r="E80" s="7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 s="11">
        <v>7</v>
      </c>
      <c r="P80">
        <v>80.67</v>
      </c>
      <c r="Q80" s="13" t="s">
        <v>8317</v>
      </c>
      <c r="R80" t="s">
        <v>8319</v>
      </c>
      <c r="S80" s="16">
        <v>41947.940740740742</v>
      </c>
      <c r="T80" s="16">
        <v>41972.666666666672</v>
      </c>
    </row>
    <row r="81" spans="1:20" ht="144" x14ac:dyDescent="0.2">
      <c r="A81">
        <v>996</v>
      </c>
      <c r="B81" s="9" t="s">
        <v>997</v>
      </c>
      <c r="C81" s="3" t="s">
        <v>5106</v>
      </c>
      <c r="D81" s="5">
        <v>4000</v>
      </c>
      <c r="E81" s="7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 s="11">
        <v>2</v>
      </c>
      <c r="P81">
        <v>13</v>
      </c>
      <c r="Q81" s="13" t="s">
        <v>8317</v>
      </c>
      <c r="R81" t="s">
        <v>8319</v>
      </c>
      <c r="S81" s="16">
        <v>41817.866435185184</v>
      </c>
      <c r="T81" s="16">
        <v>41847.643750000003</v>
      </c>
    </row>
    <row r="82" spans="1:20" ht="144" x14ac:dyDescent="0.2">
      <c r="A82">
        <v>997</v>
      </c>
      <c r="B82" s="9" t="s">
        <v>998</v>
      </c>
      <c r="C82" s="3" t="s">
        <v>5107</v>
      </c>
      <c r="D82" s="5">
        <v>5000</v>
      </c>
      <c r="E82" s="7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 s="11">
        <v>1</v>
      </c>
      <c r="P82">
        <v>8.1300000000000008</v>
      </c>
      <c r="Q82" s="13" t="s">
        <v>8317</v>
      </c>
      <c r="R82" t="s">
        <v>8319</v>
      </c>
      <c r="S82" s="16">
        <v>41941.10297453704</v>
      </c>
      <c r="T82" s="16">
        <v>41971.144641203704</v>
      </c>
    </row>
  </sheetData>
  <conditionalFormatting sqref="F1:F82">
    <cfRule type="cellIs" dxfId="24" priority="2" operator="equal">
      <formula>"canceled"</formula>
    </cfRule>
    <cfRule type="cellIs" dxfId="23" priority="3" operator="equal">
      <formula>"failed"</formula>
    </cfRule>
    <cfRule type="cellIs" dxfId="22" priority="4" operator="equal">
      <formula>"successful"</formula>
    </cfRule>
    <cfRule type="cellIs" dxfId="21" priority="5" operator="equal">
      <formula>"live"</formula>
    </cfRule>
    <cfRule type="containsText" dxfId="20" priority="6" operator="containsText" text="live">
      <formula>NOT(ISERROR(SEARCH("live",F1)))</formula>
    </cfRule>
  </conditionalFormatting>
  <conditionalFormatting sqref="O2:O82 O1:P1 R1:T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8DC43-5967-A14A-B920-BD23ABA4C6A2}">
  <dimension ref="A1:T18"/>
  <sheetViews>
    <sheetView workbookViewId="0">
      <selection activeCell="A2" sqref="A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8359</v>
      </c>
      <c r="R1" s="10" t="s">
        <v>8358</v>
      </c>
      <c r="S1" s="17" t="s">
        <v>8365</v>
      </c>
      <c r="T1" s="17" t="s">
        <v>8366</v>
      </c>
    </row>
    <row r="2" spans="1:20" ht="192" x14ac:dyDescent="0.2">
      <c r="A2">
        <v>641</v>
      </c>
      <c r="B2" s="9" t="s">
        <v>642</v>
      </c>
      <c r="C2" s="3" t="s">
        <v>4751</v>
      </c>
      <c r="D2" s="5">
        <v>40000</v>
      </c>
      <c r="E2" s="7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 s="11">
        <v>119</v>
      </c>
      <c r="P2">
        <v>151.32</v>
      </c>
      <c r="Q2" s="13" t="s">
        <v>8317</v>
      </c>
      <c r="R2" t="s">
        <v>8319</v>
      </c>
      <c r="S2" s="16">
        <v>42199.57</v>
      </c>
      <c r="T2" s="16">
        <v>42229.57</v>
      </c>
    </row>
    <row r="3" spans="1:20" ht="160" x14ac:dyDescent="0.2">
      <c r="A3">
        <v>643</v>
      </c>
      <c r="B3" s="9" t="s">
        <v>644</v>
      </c>
      <c r="C3" s="3" t="s">
        <v>4753</v>
      </c>
      <c r="D3" s="5">
        <v>25000</v>
      </c>
      <c r="E3" s="7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 s="11">
        <v>106</v>
      </c>
      <c r="P3">
        <v>174.03</v>
      </c>
      <c r="Q3" s="13" t="s">
        <v>8317</v>
      </c>
      <c r="R3" t="s">
        <v>8319</v>
      </c>
      <c r="S3" s="16">
        <v>42100.642071759255</v>
      </c>
      <c r="T3" s="16">
        <v>42155.642071759255</v>
      </c>
    </row>
    <row r="4" spans="1:20" ht="208" x14ac:dyDescent="0.2">
      <c r="A4">
        <v>644</v>
      </c>
      <c r="B4" s="9" t="s">
        <v>645</v>
      </c>
      <c r="C4" s="3" t="s">
        <v>4754</v>
      </c>
      <c r="D4" s="5">
        <v>25000</v>
      </c>
      <c r="E4" s="7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 s="11">
        <v>300</v>
      </c>
      <c r="P4">
        <v>73.489999999999995</v>
      </c>
      <c r="Q4" s="13" t="s">
        <v>8317</v>
      </c>
      <c r="R4" t="s">
        <v>8319</v>
      </c>
      <c r="S4" s="16">
        <v>41898.665960648148</v>
      </c>
      <c r="T4" s="16">
        <v>41941.041666666664</v>
      </c>
    </row>
    <row r="5" spans="1:20" ht="112" x14ac:dyDescent="0.2">
      <c r="A5">
        <v>645</v>
      </c>
      <c r="B5" s="9" t="s">
        <v>646</v>
      </c>
      <c r="C5" s="3" t="s">
        <v>4755</v>
      </c>
      <c r="D5" s="5">
        <v>2000</v>
      </c>
      <c r="E5" s="7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 s="11">
        <v>279</v>
      </c>
      <c r="P5">
        <v>23.52</v>
      </c>
      <c r="Q5" s="13" t="s">
        <v>8317</v>
      </c>
      <c r="R5" t="s">
        <v>8319</v>
      </c>
      <c r="S5" s="16">
        <v>42564.026319444441</v>
      </c>
      <c r="T5" s="16">
        <v>42594.026319444441</v>
      </c>
    </row>
    <row r="6" spans="1:20" ht="192" x14ac:dyDescent="0.2">
      <c r="A6">
        <v>646</v>
      </c>
      <c r="B6" s="9" t="s">
        <v>647</v>
      </c>
      <c r="C6" s="3" t="s">
        <v>4756</v>
      </c>
      <c r="D6" s="5">
        <v>800</v>
      </c>
      <c r="E6" s="7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 s="11">
        <v>132</v>
      </c>
      <c r="P6">
        <v>39.07</v>
      </c>
      <c r="Q6" s="13" t="s">
        <v>8317</v>
      </c>
      <c r="R6" t="s">
        <v>8319</v>
      </c>
      <c r="S6" s="16">
        <v>41832.852627314816</v>
      </c>
      <c r="T6" s="16">
        <v>41862.852627314816</v>
      </c>
    </row>
    <row r="7" spans="1:20" ht="80" x14ac:dyDescent="0.2">
      <c r="A7">
        <v>648</v>
      </c>
      <c r="B7" s="9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 s="11">
        <v>127</v>
      </c>
      <c r="P7">
        <v>1644</v>
      </c>
      <c r="Q7" s="13" t="s">
        <v>8317</v>
      </c>
      <c r="R7" t="s">
        <v>8319</v>
      </c>
      <c r="S7" s="16">
        <v>41891.693379629629</v>
      </c>
      <c r="T7" s="16">
        <v>41926.693379629629</v>
      </c>
    </row>
    <row r="8" spans="1:20" ht="208" x14ac:dyDescent="0.2">
      <c r="A8">
        <v>649</v>
      </c>
      <c r="B8" s="9" t="s">
        <v>650</v>
      </c>
      <c r="C8" s="3" t="s">
        <v>4759</v>
      </c>
      <c r="D8" s="5">
        <v>2500</v>
      </c>
      <c r="E8" s="7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 s="11">
        <v>140</v>
      </c>
      <c r="P8">
        <v>42.67</v>
      </c>
      <c r="Q8" s="13" t="s">
        <v>8317</v>
      </c>
      <c r="R8" t="s">
        <v>8319</v>
      </c>
      <c r="S8" s="16">
        <v>41877.912187499998</v>
      </c>
      <c r="T8" s="16">
        <v>41898.912187499998</v>
      </c>
    </row>
    <row r="9" spans="1:20" ht="208" x14ac:dyDescent="0.2">
      <c r="A9">
        <v>650</v>
      </c>
      <c r="B9" s="9" t="s">
        <v>651</v>
      </c>
      <c r="C9" s="3" t="s">
        <v>4760</v>
      </c>
      <c r="D9" s="5">
        <v>1500</v>
      </c>
      <c r="E9" s="7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 s="11">
        <v>112</v>
      </c>
      <c r="P9">
        <v>35.130000000000003</v>
      </c>
      <c r="Q9" s="13" t="s">
        <v>8317</v>
      </c>
      <c r="R9" t="s">
        <v>8319</v>
      </c>
      <c r="S9" s="16">
        <v>41932.036851851852</v>
      </c>
      <c r="T9" s="16">
        <v>41992.078518518523</v>
      </c>
    </row>
    <row r="10" spans="1:20" ht="208" x14ac:dyDescent="0.2">
      <c r="A10">
        <v>651</v>
      </c>
      <c r="B10" s="9" t="s">
        <v>652</v>
      </c>
      <c r="C10" s="3" t="s">
        <v>4761</v>
      </c>
      <c r="D10" s="5">
        <v>25000</v>
      </c>
      <c r="E10" s="7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 s="11">
        <v>101</v>
      </c>
      <c r="P10">
        <v>239.35</v>
      </c>
      <c r="Q10" s="13" t="s">
        <v>8317</v>
      </c>
      <c r="R10" t="s">
        <v>8319</v>
      </c>
      <c r="S10" s="16">
        <v>41956.017488425925</v>
      </c>
      <c r="T10" s="16">
        <v>41986.017488425925</v>
      </c>
    </row>
    <row r="11" spans="1:20" ht="192" x14ac:dyDescent="0.2">
      <c r="A11">
        <v>652</v>
      </c>
      <c r="B11" s="9" t="s">
        <v>653</v>
      </c>
      <c r="C11" s="3" t="s">
        <v>4762</v>
      </c>
      <c r="D11" s="5">
        <v>3000</v>
      </c>
      <c r="E11" s="7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 s="11">
        <v>100</v>
      </c>
      <c r="P11">
        <v>107.64</v>
      </c>
      <c r="Q11" s="13" t="s">
        <v>8317</v>
      </c>
      <c r="R11" t="s">
        <v>8319</v>
      </c>
      <c r="S11" s="16">
        <v>42675.690393518518</v>
      </c>
      <c r="T11" s="16">
        <v>42705.732060185182</v>
      </c>
    </row>
    <row r="12" spans="1:20" ht="224" x14ac:dyDescent="0.2">
      <c r="A12">
        <v>653</v>
      </c>
      <c r="B12" s="9" t="s">
        <v>654</v>
      </c>
      <c r="C12" s="3" t="s">
        <v>4763</v>
      </c>
      <c r="D12" s="5">
        <v>75000</v>
      </c>
      <c r="E12" s="7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 s="11">
        <v>141</v>
      </c>
      <c r="P12">
        <v>95.83</v>
      </c>
      <c r="Q12" s="13" t="s">
        <v>8317</v>
      </c>
      <c r="R12" t="s">
        <v>8319</v>
      </c>
      <c r="S12" s="16">
        <v>42199.618518518517</v>
      </c>
      <c r="T12" s="16">
        <v>42236.618518518517</v>
      </c>
    </row>
    <row r="13" spans="1:20" ht="208" x14ac:dyDescent="0.2">
      <c r="A13">
        <v>654</v>
      </c>
      <c r="B13" s="9" t="s">
        <v>655</v>
      </c>
      <c r="C13" s="3" t="s">
        <v>4764</v>
      </c>
      <c r="D13" s="5">
        <v>12000</v>
      </c>
      <c r="E13" s="7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 s="11">
        <v>267</v>
      </c>
      <c r="P13">
        <v>31.66</v>
      </c>
      <c r="Q13" s="13" t="s">
        <v>8317</v>
      </c>
      <c r="R13" t="s">
        <v>8319</v>
      </c>
      <c r="S13" s="16">
        <v>42163.957326388889</v>
      </c>
      <c r="T13" s="16">
        <v>42193.957326388889</v>
      </c>
    </row>
    <row r="14" spans="1:20" ht="176" x14ac:dyDescent="0.2">
      <c r="A14">
        <v>655</v>
      </c>
      <c r="B14" s="9" t="s">
        <v>656</v>
      </c>
      <c r="C14" s="3" t="s">
        <v>4765</v>
      </c>
      <c r="D14" s="5">
        <v>8000</v>
      </c>
      <c r="E14" s="7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 s="11">
        <v>147</v>
      </c>
      <c r="P14">
        <v>42.89</v>
      </c>
      <c r="Q14" s="13" t="s">
        <v>8317</v>
      </c>
      <c r="R14" t="s">
        <v>8319</v>
      </c>
      <c r="S14" s="16">
        <v>42045.957314814819</v>
      </c>
      <c r="T14" s="16">
        <v>42075.915648148148</v>
      </c>
    </row>
    <row r="15" spans="1:20" ht="208" x14ac:dyDescent="0.2">
      <c r="A15">
        <v>656</v>
      </c>
      <c r="B15" s="9" t="s">
        <v>657</v>
      </c>
      <c r="C15" s="3" t="s">
        <v>4766</v>
      </c>
      <c r="D15" s="5">
        <v>5000</v>
      </c>
      <c r="E15" s="7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 s="11">
        <v>214</v>
      </c>
      <c r="P15">
        <v>122.74</v>
      </c>
      <c r="Q15" s="13" t="s">
        <v>8317</v>
      </c>
      <c r="R15" t="s">
        <v>8319</v>
      </c>
      <c r="S15" s="16">
        <v>42417.804618055554</v>
      </c>
      <c r="T15" s="16">
        <v>42477.762951388882</v>
      </c>
    </row>
    <row r="16" spans="1:20" ht="208" x14ac:dyDescent="0.2">
      <c r="A16">
        <v>657</v>
      </c>
      <c r="B16" s="9" t="s">
        <v>658</v>
      </c>
      <c r="C16" s="3" t="s">
        <v>4767</v>
      </c>
      <c r="D16" s="5">
        <v>15000</v>
      </c>
      <c r="E16" s="7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 s="11">
        <v>126</v>
      </c>
      <c r="P16">
        <v>190.45</v>
      </c>
      <c r="Q16" s="13" t="s">
        <v>8317</v>
      </c>
      <c r="R16" t="s">
        <v>8319</v>
      </c>
      <c r="S16" s="16">
        <v>42331.84574074074</v>
      </c>
      <c r="T16" s="16">
        <v>42361.84574074074</v>
      </c>
    </row>
    <row r="17" spans="1:20" ht="208" x14ac:dyDescent="0.2">
      <c r="A17">
        <v>658</v>
      </c>
      <c r="B17" s="9" t="s">
        <v>659</v>
      </c>
      <c r="C17" s="3" t="s">
        <v>4768</v>
      </c>
      <c r="D17" s="5">
        <v>28888</v>
      </c>
      <c r="E17" s="7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 s="11">
        <v>104</v>
      </c>
      <c r="P17">
        <v>109.34</v>
      </c>
      <c r="Q17" s="13" t="s">
        <v>8317</v>
      </c>
      <c r="R17" t="s">
        <v>8319</v>
      </c>
      <c r="S17" s="16">
        <v>42179.160752314812</v>
      </c>
      <c r="T17" s="16">
        <v>42211.75</v>
      </c>
    </row>
    <row r="18" spans="1:20" ht="48" x14ac:dyDescent="0.2">
      <c r="A18">
        <v>659</v>
      </c>
      <c r="B18" s="9" t="s">
        <v>660</v>
      </c>
      <c r="C18" s="3" t="s">
        <v>4769</v>
      </c>
      <c r="D18" s="5">
        <v>3000</v>
      </c>
      <c r="E18" s="7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 s="11">
        <v>101</v>
      </c>
      <c r="P18">
        <v>143.66999999999999</v>
      </c>
      <c r="Q18" s="13" t="s">
        <v>8317</v>
      </c>
      <c r="R18" t="s">
        <v>8319</v>
      </c>
      <c r="S18" s="16">
        <v>42209.593692129631</v>
      </c>
      <c r="T18" s="16">
        <v>42239.593692129631</v>
      </c>
    </row>
  </sheetData>
  <conditionalFormatting sqref="F1:F18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  <cfRule type="containsText" dxfId="15" priority="6" operator="containsText" text="live">
      <formula>NOT(ISERROR(SEARCH("live",F1)))</formula>
    </cfRule>
  </conditionalFormatting>
  <conditionalFormatting sqref="O1:P1 O2:O18 R1:T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B4BA0-668C-5B43-93C5-836A3C76076F}">
  <dimension ref="A1:T104"/>
  <sheetViews>
    <sheetView topLeftCell="A6" workbookViewId="0">
      <selection activeCell="F1" sqref="F1"/>
    </sheetView>
  </sheetViews>
  <sheetFormatPr baseColWidth="10" defaultRowHeight="45" customHeight="1" x14ac:dyDescent="0.2"/>
  <cols>
    <col min="3" max="3" width="33" customWidth="1"/>
  </cols>
  <sheetData>
    <row r="1" spans="1:20" ht="45" customHeight="1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8359</v>
      </c>
      <c r="R1" s="10" t="s">
        <v>8358</v>
      </c>
      <c r="S1" s="17" t="s">
        <v>8365</v>
      </c>
      <c r="T1" s="17" t="s">
        <v>8366</v>
      </c>
    </row>
    <row r="2" spans="1:20" ht="45" customHeight="1" x14ac:dyDescent="0.2">
      <c r="A2">
        <v>1941</v>
      </c>
      <c r="B2" s="9" t="s">
        <v>1942</v>
      </c>
      <c r="C2" s="3" t="s">
        <v>6051</v>
      </c>
      <c r="D2" s="5">
        <v>250000</v>
      </c>
      <c r="E2" s="7">
        <v>315295.89</v>
      </c>
      <c r="F2" t="s">
        <v>8218</v>
      </c>
      <c r="G2" t="s">
        <v>8223</v>
      </c>
      <c r="H2" t="s">
        <v>8245</v>
      </c>
      <c r="I2">
        <v>1400137131</v>
      </c>
      <c r="J2">
        <v>1397545131</v>
      </c>
      <c r="K2" t="b">
        <v>1</v>
      </c>
      <c r="L2">
        <v>4883</v>
      </c>
      <c r="M2" t="b">
        <v>1</v>
      </c>
      <c r="N2" t="s">
        <v>8293</v>
      </c>
      <c r="O2" s="11">
        <v>126</v>
      </c>
      <c r="P2">
        <v>64.569999999999993</v>
      </c>
      <c r="Q2" s="13" t="s">
        <v>8317</v>
      </c>
      <c r="R2" t="s">
        <v>8347</v>
      </c>
      <c r="S2" s="16">
        <v>41744.290868055556</v>
      </c>
      <c r="T2" s="16">
        <v>41774.290868055556</v>
      </c>
    </row>
    <row r="3" spans="1:20" ht="45" customHeight="1" x14ac:dyDescent="0.2">
      <c r="A3">
        <v>1942</v>
      </c>
      <c r="B3" s="9" t="s">
        <v>1943</v>
      </c>
      <c r="C3" s="3" t="s">
        <v>6052</v>
      </c>
      <c r="D3" s="5">
        <v>6000</v>
      </c>
      <c r="E3" s="7">
        <v>8306.42</v>
      </c>
      <c r="F3" t="s">
        <v>8218</v>
      </c>
      <c r="G3" t="s">
        <v>8223</v>
      </c>
      <c r="H3" t="s">
        <v>8245</v>
      </c>
      <c r="I3">
        <v>1309809140</v>
      </c>
      <c r="J3">
        <v>1302033140</v>
      </c>
      <c r="K3" t="b">
        <v>1</v>
      </c>
      <c r="L3">
        <v>95</v>
      </c>
      <c r="M3" t="b">
        <v>1</v>
      </c>
      <c r="N3" t="s">
        <v>8293</v>
      </c>
      <c r="O3" s="11">
        <v>138</v>
      </c>
      <c r="P3">
        <v>87.44</v>
      </c>
      <c r="Q3" s="13" t="s">
        <v>8317</v>
      </c>
      <c r="R3" t="s">
        <v>8347</v>
      </c>
      <c r="S3" s="16">
        <v>40638.828009259261</v>
      </c>
      <c r="T3" s="16">
        <v>40728.828009259261</v>
      </c>
    </row>
    <row r="4" spans="1:20" ht="45" customHeight="1" x14ac:dyDescent="0.2">
      <c r="A4">
        <v>1943</v>
      </c>
      <c r="B4" s="9" t="s">
        <v>1944</v>
      </c>
      <c r="C4" s="3" t="s">
        <v>6053</v>
      </c>
      <c r="D4" s="5">
        <v>10000</v>
      </c>
      <c r="E4" s="7">
        <v>170525</v>
      </c>
      <c r="F4" t="s">
        <v>8218</v>
      </c>
      <c r="G4" t="s">
        <v>8223</v>
      </c>
      <c r="H4" t="s">
        <v>8245</v>
      </c>
      <c r="I4">
        <v>1470896916</v>
      </c>
      <c r="J4">
        <v>1467008916</v>
      </c>
      <c r="K4" t="b">
        <v>1</v>
      </c>
      <c r="L4">
        <v>2478</v>
      </c>
      <c r="M4" t="b">
        <v>1</v>
      </c>
      <c r="N4" t="s">
        <v>8293</v>
      </c>
      <c r="O4" s="11">
        <v>1705</v>
      </c>
      <c r="P4">
        <v>68.819999999999993</v>
      </c>
      <c r="Q4" s="13" t="s">
        <v>8317</v>
      </c>
      <c r="R4" t="s">
        <v>8347</v>
      </c>
      <c r="S4" s="16">
        <v>42548.269861111112</v>
      </c>
      <c r="T4" s="16">
        <v>42593.269861111112</v>
      </c>
    </row>
    <row r="5" spans="1:20" ht="45" customHeight="1" x14ac:dyDescent="0.2">
      <c r="A5">
        <v>1944</v>
      </c>
      <c r="B5" s="9" t="s">
        <v>1945</v>
      </c>
      <c r="C5" s="3" t="s">
        <v>6054</v>
      </c>
      <c r="D5" s="5">
        <v>40000</v>
      </c>
      <c r="E5" s="7">
        <v>315222.2</v>
      </c>
      <c r="F5" t="s">
        <v>8218</v>
      </c>
      <c r="G5" t="s">
        <v>8223</v>
      </c>
      <c r="H5" t="s">
        <v>8245</v>
      </c>
      <c r="I5">
        <v>1398952890</v>
      </c>
      <c r="J5">
        <v>1396360890</v>
      </c>
      <c r="K5" t="b">
        <v>1</v>
      </c>
      <c r="L5">
        <v>1789</v>
      </c>
      <c r="M5" t="b">
        <v>1</v>
      </c>
      <c r="N5" t="s">
        <v>8293</v>
      </c>
      <c r="O5" s="11">
        <v>788</v>
      </c>
      <c r="P5">
        <v>176.2</v>
      </c>
      <c r="Q5" s="13" t="s">
        <v>8317</v>
      </c>
      <c r="R5" t="s">
        <v>8347</v>
      </c>
      <c r="S5" s="16">
        <v>41730.584374999999</v>
      </c>
      <c r="T5" s="16">
        <v>41760.584374999999</v>
      </c>
    </row>
    <row r="6" spans="1:20" ht="45" customHeight="1" x14ac:dyDescent="0.2">
      <c r="A6">
        <v>1946</v>
      </c>
      <c r="B6" s="9" t="s">
        <v>1947</v>
      </c>
      <c r="C6" s="3" t="s">
        <v>6056</v>
      </c>
      <c r="D6" s="5">
        <v>7500</v>
      </c>
      <c r="E6" s="7">
        <v>11231</v>
      </c>
      <c r="F6" t="s">
        <v>8218</v>
      </c>
      <c r="G6" t="s">
        <v>8223</v>
      </c>
      <c r="H6" t="s">
        <v>8245</v>
      </c>
      <c r="I6">
        <v>1397961361</v>
      </c>
      <c r="J6">
        <v>1392780961</v>
      </c>
      <c r="K6" t="b">
        <v>1</v>
      </c>
      <c r="L6">
        <v>70</v>
      </c>
      <c r="M6" t="b">
        <v>1</v>
      </c>
      <c r="N6" t="s">
        <v>8293</v>
      </c>
      <c r="O6" s="11">
        <v>150</v>
      </c>
      <c r="P6">
        <v>160.44</v>
      </c>
      <c r="Q6" s="13" t="s">
        <v>8317</v>
      </c>
      <c r="R6" t="s">
        <v>8347</v>
      </c>
      <c r="S6" s="16">
        <v>41689.150011574071</v>
      </c>
      <c r="T6" s="16">
        <v>41749.108344907407</v>
      </c>
    </row>
    <row r="7" spans="1:20" ht="45" customHeight="1" x14ac:dyDescent="0.2">
      <c r="A7">
        <v>1947</v>
      </c>
      <c r="B7" s="9" t="s">
        <v>1948</v>
      </c>
      <c r="C7" s="3" t="s">
        <v>6057</v>
      </c>
      <c r="D7" s="5">
        <v>800</v>
      </c>
      <c r="E7" s="7">
        <v>805.07</v>
      </c>
      <c r="F7" t="s">
        <v>8218</v>
      </c>
      <c r="G7" t="s">
        <v>8223</v>
      </c>
      <c r="H7" t="s">
        <v>8245</v>
      </c>
      <c r="I7">
        <v>1258955940</v>
      </c>
      <c r="J7">
        <v>1255730520</v>
      </c>
      <c r="K7" t="b">
        <v>1</v>
      </c>
      <c r="L7">
        <v>23</v>
      </c>
      <c r="M7" t="b">
        <v>1</v>
      </c>
      <c r="N7" t="s">
        <v>8293</v>
      </c>
      <c r="O7" s="11">
        <v>101</v>
      </c>
      <c r="P7">
        <v>35</v>
      </c>
      <c r="Q7" s="13" t="s">
        <v>8317</v>
      </c>
      <c r="R7" t="s">
        <v>8347</v>
      </c>
      <c r="S7" s="16">
        <v>40102.918055555558</v>
      </c>
      <c r="T7" s="16">
        <v>40140.249305555553</v>
      </c>
    </row>
    <row r="8" spans="1:20" ht="45" customHeight="1" x14ac:dyDescent="0.2">
      <c r="A8">
        <v>1948</v>
      </c>
      <c r="B8" s="9" t="s">
        <v>1949</v>
      </c>
      <c r="C8" s="3" t="s">
        <v>6058</v>
      </c>
      <c r="D8" s="5">
        <v>100000</v>
      </c>
      <c r="E8" s="7">
        <v>800211</v>
      </c>
      <c r="F8" t="s">
        <v>8218</v>
      </c>
      <c r="G8" t="s">
        <v>8223</v>
      </c>
      <c r="H8" t="s">
        <v>8245</v>
      </c>
      <c r="I8">
        <v>1465232520</v>
      </c>
      <c r="J8">
        <v>1460557809</v>
      </c>
      <c r="K8" t="b">
        <v>1</v>
      </c>
      <c r="L8">
        <v>4245</v>
      </c>
      <c r="M8" t="b">
        <v>1</v>
      </c>
      <c r="N8" t="s">
        <v>8293</v>
      </c>
      <c r="O8" s="11">
        <v>800</v>
      </c>
      <c r="P8">
        <v>188.51</v>
      </c>
      <c r="Q8" s="13" t="s">
        <v>8317</v>
      </c>
      <c r="R8" t="s">
        <v>8347</v>
      </c>
      <c r="S8" s="16">
        <v>42473.604270833333</v>
      </c>
      <c r="T8" s="16">
        <v>42527.709722222222</v>
      </c>
    </row>
    <row r="9" spans="1:20" ht="45" customHeight="1" x14ac:dyDescent="0.2">
      <c r="A9">
        <v>1950</v>
      </c>
      <c r="B9" s="9" t="s">
        <v>1951</v>
      </c>
      <c r="C9" s="3" t="s">
        <v>6060</v>
      </c>
      <c r="D9" s="5">
        <v>48000</v>
      </c>
      <c r="E9" s="7">
        <v>96248.960000000006</v>
      </c>
      <c r="F9" t="s">
        <v>8218</v>
      </c>
      <c r="G9" t="s">
        <v>8223</v>
      </c>
      <c r="H9" t="s">
        <v>8245</v>
      </c>
      <c r="I9">
        <v>1303446073</v>
      </c>
      <c r="J9">
        <v>1300767673</v>
      </c>
      <c r="K9" t="b">
        <v>1</v>
      </c>
      <c r="L9">
        <v>1876</v>
      </c>
      <c r="M9" t="b">
        <v>1</v>
      </c>
      <c r="N9" t="s">
        <v>8293</v>
      </c>
      <c r="O9" s="11">
        <v>201</v>
      </c>
      <c r="P9">
        <v>51.31</v>
      </c>
      <c r="Q9" s="13" t="s">
        <v>8317</v>
      </c>
      <c r="R9" t="s">
        <v>8347</v>
      </c>
      <c r="S9" s="16">
        <v>40624.181400462963</v>
      </c>
      <c r="T9" s="16">
        <v>40655.181400462963</v>
      </c>
    </row>
    <row r="10" spans="1:20" ht="45" customHeight="1" x14ac:dyDescent="0.2">
      <c r="A10">
        <v>1951</v>
      </c>
      <c r="B10" s="9" t="s">
        <v>1952</v>
      </c>
      <c r="C10" s="3" t="s">
        <v>6061</v>
      </c>
      <c r="D10" s="5">
        <v>50000</v>
      </c>
      <c r="E10" s="7">
        <v>106222</v>
      </c>
      <c r="F10" t="s">
        <v>8218</v>
      </c>
      <c r="G10" t="s">
        <v>8223</v>
      </c>
      <c r="H10" t="s">
        <v>8245</v>
      </c>
      <c r="I10">
        <v>1478516737</v>
      </c>
      <c r="J10">
        <v>1475921137</v>
      </c>
      <c r="K10" t="b">
        <v>1</v>
      </c>
      <c r="L10">
        <v>834</v>
      </c>
      <c r="M10" t="b">
        <v>1</v>
      </c>
      <c r="N10" t="s">
        <v>8293</v>
      </c>
      <c r="O10" s="11">
        <v>212</v>
      </c>
      <c r="P10">
        <v>127.36</v>
      </c>
      <c r="Q10" s="13" t="s">
        <v>8317</v>
      </c>
      <c r="R10" t="s">
        <v>8347</v>
      </c>
      <c r="S10" s="16">
        <v>42651.420567129629</v>
      </c>
      <c r="T10" s="16">
        <v>42681.462233796294</v>
      </c>
    </row>
    <row r="11" spans="1:20" ht="45" customHeight="1" x14ac:dyDescent="0.2">
      <c r="A11">
        <v>1953</v>
      </c>
      <c r="B11" s="9" t="s">
        <v>1954</v>
      </c>
      <c r="C11" s="3" t="s">
        <v>6063</v>
      </c>
      <c r="D11" s="5">
        <v>15000</v>
      </c>
      <c r="E11" s="7">
        <v>33892</v>
      </c>
      <c r="F11" t="s">
        <v>8218</v>
      </c>
      <c r="G11" t="s">
        <v>8223</v>
      </c>
      <c r="H11" t="s">
        <v>8245</v>
      </c>
      <c r="I11">
        <v>1330657200</v>
      </c>
      <c r="J11">
        <v>1328158065</v>
      </c>
      <c r="K11" t="b">
        <v>1</v>
      </c>
      <c r="L11">
        <v>147</v>
      </c>
      <c r="M11" t="b">
        <v>1</v>
      </c>
      <c r="N11" t="s">
        <v>8293</v>
      </c>
      <c r="O11" s="11">
        <v>226</v>
      </c>
      <c r="P11">
        <v>230.56</v>
      </c>
      <c r="Q11" s="13" t="s">
        <v>8317</v>
      </c>
      <c r="R11" t="s">
        <v>8347</v>
      </c>
      <c r="S11" s="16">
        <v>40941.199826388889</v>
      </c>
      <c r="T11" s="16">
        <v>40970.125</v>
      </c>
    </row>
    <row r="12" spans="1:20" ht="45" customHeight="1" x14ac:dyDescent="0.2">
      <c r="A12">
        <v>1954</v>
      </c>
      <c r="B12" s="9" t="s">
        <v>1955</v>
      </c>
      <c r="C12" s="3" t="s">
        <v>6064</v>
      </c>
      <c r="D12" s="5">
        <v>50000</v>
      </c>
      <c r="E12" s="7">
        <v>349474</v>
      </c>
      <c r="F12" t="s">
        <v>8218</v>
      </c>
      <c r="G12" t="s">
        <v>8223</v>
      </c>
      <c r="H12" t="s">
        <v>8245</v>
      </c>
      <c r="I12">
        <v>1457758800</v>
      </c>
      <c r="J12">
        <v>1453730176</v>
      </c>
      <c r="K12" t="b">
        <v>1</v>
      </c>
      <c r="L12">
        <v>415</v>
      </c>
      <c r="M12" t="b">
        <v>1</v>
      </c>
      <c r="N12" t="s">
        <v>8293</v>
      </c>
      <c r="O12" s="11">
        <v>699</v>
      </c>
      <c r="P12">
        <v>842.11</v>
      </c>
      <c r="Q12" s="13" t="s">
        <v>8317</v>
      </c>
      <c r="R12" t="s">
        <v>8347</v>
      </c>
      <c r="S12" s="16">
        <v>42394.580740740741</v>
      </c>
      <c r="T12" s="16">
        <v>42441.208333333328</v>
      </c>
    </row>
    <row r="13" spans="1:20" ht="45" customHeight="1" x14ac:dyDescent="0.2">
      <c r="A13">
        <v>1955</v>
      </c>
      <c r="B13" s="9" t="s">
        <v>1956</v>
      </c>
      <c r="C13" s="3" t="s">
        <v>6065</v>
      </c>
      <c r="D13" s="5">
        <v>42000</v>
      </c>
      <c r="E13" s="7">
        <v>167410.01999999999</v>
      </c>
      <c r="F13" t="s">
        <v>8218</v>
      </c>
      <c r="G13" t="s">
        <v>8223</v>
      </c>
      <c r="H13" t="s">
        <v>8245</v>
      </c>
      <c r="I13">
        <v>1337799600</v>
      </c>
      <c r="J13">
        <v>1334989881</v>
      </c>
      <c r="K13" t="b">
        <v>1</v>
      </c>
      <c r="L13">
        <v>290</v>
      </c>
      <c r="M13" t="b">
        <v>1</v>
      </c>
      <c r="N13" t="s">
        <v>8293</v>
      </c>
      <c r="O13" s="11">
        <v>399</v>
      </c>
      <c r="P13">
        <v>577.28</v>
      </c>
      <c r="Q13" s="13" t="s">
        <v>8317</v>
      </c>
      <c r="R13" t="s">
        <v>8347</v>
      </c>
      <c r="S13" s="16">
        <v>41020.271770833337</v>
      </c>
      <c r="T13" s="16">
        <v>41052.791666666664</v>
      </c>
    </row>
    <row r="14" spans="1:20" ht="45" customHeight="1" x14ac:dyDescent="0.2">
      <c r="A14">
        <v>1956</v>
      </c>
      <c r="B14" s="9" t="s">
        <v>1957</v>
      </c>
      <c r="C14" s="3" t="s">
        <v>6066</v>
      </c>
      <c r="D14" s="5">
        <v>60000</v>
      </c>
      <c r="E14" s="7">
        <v>176420</v>
      </c>
      <c r="F14" t="s">
        <v>8218</v>
      </c>
      <c r="G14" t="s">
        <v>8223</v>
      </c>
      <c r="H14" t="s">
        <v>8245</v>
      </c>
      <c r="I14">
        <v>1429391405</v>
      </c>
      <c r="J14">
        <v>1425507005</v>
      </c>
      <c r="K14" t="b">
        <v>1</v>
      </c>
      <c r="L14">
        <v>365</v>
      </c>
      <c r="M14" t="b">
        <v>1</v>
      </c>
      <c r="N14" t="s">
        <v>8293</v>
      </c>
      <c r="O14" s="11">
        <v>294</v>
      </c>
      <c r="P14">
        <v>483.34</v>
      </c>
      <c r="Q14" s="13" t="s">
        <v>8317</v>
      </c>
      <c r="R14" t="s">
        <v>8347</v>
      </c>
      <c r="S14" s="16">
        <v>42067.923668981486</v>
      </c>
      <c r="T14" s="16">
        <v>42112.882002314815</v>
      </c>
    </row>
    <row r="15" spans="1:20" ht="45" customHeight="1" x14ac:dyDescent="0.2">
      <c r="A15">
        <v>1957</v>
      </c>
      <c r="B15" s="9" t="s">
        <v>1958</v>
      </c>
      <c r="C15" s="3" t="s">
        <v>6067</v>
      </c>
      <c r="D15" s="5">
        <v>30000</v>
      </c>
      <c r="E15" s="7">
        <v>50251.41</v>
      </c>
      <c r="F15" t="s">
        <v>8218</v>
      </c>
      <c r="G15" t="s">
        <v>8223</v>
      </c>
      <c r="H15" t="s">
        <v>8245</v>
      </c>
      <c r="I15">
        <v>1351304513</v>
      </c>
      <c r="J15">
        <v>1348712513</v>
      </c>
      <c r="K15" t="b">
        <v>1</v>
      </c>
      <c r="L15">
        <v>660</v>
      </c>
      <c r="M15" t="b">
        <v>1</v>
      </c>
      <c r="N15" t="s">
        <v>8293</v>
      </c>
      <c r="O15" s="11">
        <v>168</v>
      </c>
      <c r="P15">
        <v>76.14</v>
      </c>
      <c r="Q15" s="13" t="s">
        <v>8317</v>
      </c>
      <c r="R15" t="s">
        <v>8347</v>
      </c>
      <c r="S15" s="16">
        <v>41179.098530092589</v>
      </c>
      <c r="T15" s="16">
        <v>41209.098530092589</v>
      </c>
    </row>
    <row r="16" spans="1:20" ht="45" customHeight="1" x14ac:dyDescent="0.2">
      <c r="A16">
        <v>1958</v>
      </c>
      <c r="B16" s="9" t="s">
        <v>1959</v>
      </c>
      <c r="C16" s="3" t="s">
        <v>6068</v>
      </c>
      <c r="D16" s="5">
        <v>7000</v>
      </c>
      <c r="E16" s="7">
        <v>100490.02</v>
      </c>
      <c r="F16" t="s">
        <v>8218</v>
      </c>
      <c r="G16" t="s">
        <v>8223</v>
      </c>
      <c r="H16" t="s">
        <v>8245</v>
      </c>
      <c r="I16">
        <v>1364078561</v>
      </c>
      <c r="J16">
        <v>1361490161</v>
      </c>
      <c r="K16" t="b">
        <v>1</v>
      </c>
      <c r="L16">
        <v>1356</v>
      </c>
      <c r="M16" t="b">
        <v>1</v>
      </c>
      <c r="N16" t="s">
        <v>8293</v>
      </c>
      <c r="O16" s="11">
        <v>1436</v>
      </c>
      <c r="P16">
        <v>74.11</v>
      </c>
      <c r="Q16" s="13" t="s">
        <v>8317</v>
      </c>
      <c r="R16" t="s">
        <v>8347</v>
      </c>
      <c r="S16" s="16">
        <v>41326.987974537034</v>
      </c>
      <c r="T16" s="16">
        <v>41356.94630787037</v>
      </c>
    </row>
    <row r="17" spans="1:20" ht="45" customHeight="1" x14ac:dyDescent="0.2">
      <c r="A17">
        <v>1959</v>
      </c>
      <c r="B17" s="9" t="s">
        <v>1960</v>
      </c>
      <c r="C17" s="3" t="s">
        <v>6069</v>
      </c>
      <c r="D17" s="5">
        <v>10000</v>
      </c>
      <c r="E17" s="7">
        <v>15673.44</v>
      </c>
      <c r="F17" t="s">
        <v>8218</v>
      </c>
      <c r="G17" t="s">
        <v>8223</v>
      </c>
      <c r="H17" t="s">
        <v>8245</v>
      </c>
      <c r="I17">
        <v>1412121600</v>
      </c>
      <c r="J17">
        <v>1408565860</v>
      </c>
      <c r="K17" t="b">
        <v>1</v>
      </c>
      <c r="L17">
        <v>424</v>
      </c>
      <c r="M17" t="b">
        <v>1</v>
      </c>
      <c r="N17" t="s">
        <v>8293</v>
      </c>
      <c r="O17" s="11">
        <v>157</v>
      </c>
      <c r="P17">
        <v>36.97</v>
      </c>
      <c r="Q17" s="13" t="s">
        <v>8317</v>
      </c>
      <c r="R17" t="s">
        <v>8347</v>
      </c>
      <c r="S17" s="16">
        <v>41871.845601851855</v>
      </c>
      <c r="T17" s="16">
        <v>41913</v>
      </c>
    </row>
    <row r="18" spans="1:20" ht="45" customHeight="1" x14ac:dyDescent="0.2">
      <c r="A18">
        <v>1961</v>
      </c>
      <c r="B18" s="9" t="s">
        <v>1962</v>
      </c>
      <c r="C18" s="3" t="s">
        <v>6071</v>
      </c>
      <c r="D18" s="5">
        <v>10000</v>
      </c>
      <c r="E18" s="7">
        <v>110538.12</v>
      </c>
      <c r="F18" t="s">
        <v>8218</v>
      </c>
      <c r="G18" t="s">
        <v>8223</v>
      </c>
      <c r="H18" t="s">
        <v>8245</v>
      </c>
      <c r="I18">
        <v>1349495940</v>
      </c>
      <c r="J18">
        <v>1346042417</v>
      </c>
      <c r="K18" t="b">
        <v>1</v>
      </c>
      <c r="L18">
        <v>1633</v>
      </c>
      <c r="M18" t="b">
        <v>1</v>
      </c>
      <c r="N18" t="s">
        <v>8293</v>
      </c>
      <c r="O18" s="11">
        <v>1105</v>
      </c>
      <c r="P18">
        <v>67.69</v>
      </c>
      <c r="Q18" s="13" t="s">
        <v>8317</v>
      </c>
      <c r="R18" t="s">
        <v>8347</v>
      </c>
      <c r="S18" s="16">
        <v>41148.194641203707</v>
      </c>
      <c r="T18" s="16">
        <v>41188.165972222225</v>
      </c>
    </row>
    <row r="19" spans="1:20" ht="45" customHeight="1" x14ac:dyDescent="0.2">
      <c r="A19">
        <v>1962</v>
      </c>
      <c r="B19" s="9" t="s">
        <v>1963</v>
      </c>
      <c r="C19" s="3" t="s">
        <v>6072</v>
      </c>
      <c r="D19" s="5">
        <v>10000</v>
      </c>
      <c r="E19" s="7">
        <v>19292.5</v>
      </c>
      <c r="F19" t="s">
        <v>8218</v>
      </c>
      <c r="G19" t="s">
        <v>8223</v>
      </c>
      <c r="H19" t="s">
        <v>8245</v>
      </c>
      <c r="I19">
        <v>1400006636</v>
      </c>
      <c r="J19">
        <v>1397414636</v>
      </c>
      <c r="K19" t="b">
        <v>1</v>
      </c>
      <c r="L19">
        <v>306</v>
      </c>
      <c r="M19" t="b">
        <v>1</v>
      </c>
      <c r="N19" t="s">
        <v>8293</v>
      </c>
      <c r="O19" s="11">
        <v>193</v>
      </c>
      <c r="P19">
        <v>63.05</v>
      </c>
      <c r="Q19" s="13" t="s">
        <v>8317</v>
      </c>
      <c r="R19" t="s">
        <v>8347</v>
      </c>
      <c r="S19" s="16">
        <v>41742.780509259261</v>
      </c>
      <c r="T19" s="16">
        <v>41772.780509259261</v>
      </c>
    </row>
    <row r="20" spans="1:20" ht="45" customHeight="1" x14ac:dyDescent="0.2">
      <c r="A20">
        <v>1965</v>
      </c>
      <c r="B20" s="9" t="s">
        <v>1966</v>
      </c>
      <c r="C20" s="3" t="s">
        <v>6075</v>
      </c>
      <c r="D20" s="5">
        <v>5000</v>
      </c>
      <c r="E20" s="7">
        <v>13114</v>
      </c>
      <c r="F20" t="s">
        <v>8218</v>
      </c>
      <c r="G20" t="s">
        <v>8223</v>
      </c>
      <c r="H20" t="s">
        <v>8245</v>
      </c>
      <c r="I20">
        <v>1326330000</v>
      </c>
      <c r="J20">
        <v>1324433310</v>
      </c>
      <c r="K20" t="b">
        <v>1</v>
      </c>
      <c r="L20">
        <v>103</v>
      </c>
      <c r="M20" t="b">
        <v>1</v>
      </c>
      <c r="N20" t="s">
        <v>8293</v>
      </c>
      <c r="O20" s="11">
        <v>262</v>
      </c>
      <c r="P20">
        <v>127.32</v>
      </c>
      <c r="Q20" s="13" t="s">
        <v>8317</v>
      </c>
      <c r="R20" t="s">
        <v>8347</v>
      </c>
      <c r="S20" s="16">
        <v>40898.089236111111</v>
      </c>
      <c r="T20" s="16">
        <v>40920.041666666664</v>
      </c>
    </row>
    <row r="21" spans="1:20" ht="45" customHeight="1" x14ac:dyDescent="0.2">
      <c r="A21">
        <v>1966</v>
      </c>
      <c r="B21" s="9" t="s">
        <v>1967</v>
      </c>
      <c r="C21" s="3" t="s">
        <v>6076</v>
      </c>
      <c r="D21" s="5">
        <v>100000</v>
      </c>
      <c r="E21" s="7">
        <v>206743.09</v>
      </c>
      <c r="F21" t="s">
        <v>8218</v>
      </c>
      <c r="G21" t="s">
        <v>8223</v>
      </c>
      <c r="H21" t="s">
        <v>8245</v>
      </c>
      <c r="I21">
        <v>1408021098</v>
      </c>
      <c r="J21">
        <v>1405429098</v>
      </c>
      <c r="K21" t="b">
        <v>1</v>
      </c>
      <c r="L21">
        <v>1513</v>
      </c>
      <c r="M21" t="b">
        <v>1</v>
      </c>
      <c r="N21" t="s">
        <v>8293</v>
      </c>
      <c r="O21" s="11">
        <v>207</v>
      </c>
      <c r="P21">
        <v>136.63999999999999</v>
      </c>
      <c r="Q21" s="13" t="s">
        <v>8317</v>
      </c>
      <c r="R21" t="s">
        <v>8347</v>
      </c>
      <c r="S21" s="16">
        <v>41835.540486111109</v>
      </c>
      <c r="T21" s="16">
        <v>41865.540486111109</v>
      </c>
    </row>
    <row r="22" spans="1:20" ht="45" customHeight="1" x14ac:dyDescent="0.2">
      <c r="A22">
        <v>1967</v>
      </c>
      <c r="B22" s="9" t="s">
        <v>1968</v>
      </c>
      <c r="C22" s="3" t="s">
        <v>6077</v>
      </c>
      <c r="D22" s="5">
        <v>20000</v>
      </c>
      <c r="E22" s="7">
        <v>74026</v>
      </c>
      <c r="F22" t="s">
        <v>8218</v>
      </c>
      <c r="G22" t="s">
        <v>8223</v>
      </c>
      <c r="H22" t="s">
        <v>8245</v>
      </c>
      <c r="I22">
        <v>1398959729</v>
      </c>
      <c r="J22">
        <v>1396367729</v>
      </c>
      <c r="K22" t="b">
        <v>1</v>
      </c>
      <c r="L22">
        <v>405</v>
      </c>
      <c r="M22" t="b">
        <v>1</v>
      </c>
      <c r="N22" t="s">
        <v>8293</v>
      </c>
      <c r="O22" s="11">
        <v>370</v>
      </c>
      <c r="P22">
        <v>182.78</v>
      </c>
      <c r="Q22" s="13" t="s">
        <v>8317</v>
      </c>
      <c r="R22" t="s">
        <v>8347</v>
      </c>
      <c r="S22" s="16">
        <v>41730.663530092592</v>
      </c>
      <c r="T22" s="16">
        <v>41760.663530092592</v>
      </c>
    </row>
    <row r="23" spans="1:20" ht="45" customHeight="1" x14ac:dyDescent="0.2">
      <c r="A23">
        <v>1968</v>
      </c>
      <c r="B23" s="9" t="s">
        <v>1969</v>
      </c>
      <c r="C23" s="3" t="s">
        <v>6078</v>
      </c>
      <c r="D23" s="5">
        <v>50000</v>
      </c>
      <c r="E23" s="7">
        <v>142483</v>
      </c>
      <c r="F23" t="s">
        <v>8218</v>
      </c>
      <c r="G23" t="s">
        <v>8223</v>
      </c>
      <c r="H23" t="s">
        <v>8245</v>
      </c>
      <c r="I23">
        <v>1480777515</v>
      </c>
      <c r="J23">
        <v>1478095515</v>
      </c>
      <c r="K23" t="b">
        <v>1</v>
      </c>
      <c r="L23">
        <v>510</v>
      </c>
      <c r="M23" t="b">
        <v>1</v>
      </c>
      <c r="N23" t="s">
        <v>8293</v>
      </c>
      <c r="O23" s="11">
        <v>285</v>
      </c>
      <c r="P23">
        <v>279.38</v>
      </c>
      <c r="Q23" s="13" t="s">
        <v>8317</v>
      </c>
      <c r="R23" t="s">
        <v>8347</v>
      </c>
      <c r="S23" s="16">
        <v>42676.586979166663</v>
      </c>
      <c r="T23" s="16">
        <v>42707.628645833334</v>
      </c>
    </row>
    <row r="24" spans="1:20" ht="45" customHeight="1" x14ac:dyDescent="0.2">
      <c r="A24">
        <v>1970</v>
      </c>
      <c r="B24" s="9" t="s">
        <v>1971</v>
      </c>
      <c r="C24" s="3" t="s">
        <v>6080</v>
      </c>
      <c r="D24" s="5">
        <v>5000</v>
      </c>
      <c r="E24" s="7">
        <v>56590</v>
      </c>
      <c r="F24" t="s">
        <v>8218</v>
      </c>
      <c r="G24" t="s">
        <v>8223</v>
      </c>
      <c r="H24" t="s">
        <v>8245</v>
      </c>
      <c r="I24">
        <v>1366429101</v>
      </c>
      <c r="J24">
        <v>1361248701</v>
      </c>
      <c r="K24" t="b">
        <v>1</v>
      </c>
      <c r="L24">
        <v>701</v>
      </c>
      <c r="M24" t="b">
        <v>1</v>
      </c>
      <c r="N24" t="s">
        <v>8293</v>
      </c>
      <c r="O24" s="11">
        <v>1132</v>
      </c>
      <c r="P24">
        <v>80.73</v>
      </c>
      <c r="Q24" s="13" t="s">
        <v>8317</v>
      </c>
      <c r="R24" t="s">
        <v>8347</v>
      </c>
      <c r="S24" s="16">
        <v>41324.193298611113</v>
      </c>
      <c r="T24" s="16">
        <v>41384.151631944449</v>
      </c>
    </row>
    <row r="25" spans="1:20" ht="45" customHeight="1" x14ac:dyDescent="0.2">
      <c r="A25">
        <v>1971</v>
      </c>
      <c r="B25" s="9" t="s">
        <v>1972</v>
      </c>
      <c r="C25" s="3" t="s">
        <v>6081</v>
      </c>
      <c r="D25" s="5">
        <v>400000</v>
      </c>
      <c r="E25" s="7">
        <v>1052110.8700000001</v>
      </c>
      <c r="F25" t="s">
        <v>8218</v>
      </c>
      <c r="G25" t="s">
        <v>8223</v>
      </c>
      <c r="H25" t="s">
        <v>8245</v>
      </c>
      <c r="I25">
        <v>1384488000</v>
      </c>
      <c r="J25">
        <v>1381752061</v>
      </c>
      <c r="K25" t="b">
        <v>1</v>
      </c>
      <c r="L25">
        <v>3863</v>
      </c>
      <c r="M25" t="b">
        <v>1</v>
      </c>
      <c r="N25" t="s">
        <v>8293</v>
      </c>
      <c r="O25" s="11">
        <v>263</v>
      </c>
      <c r="P25">
        <v>272.36</v>
      </c>
      <c r="Q25" s="13" t="s">
        <v>8317</v>
      </c>
      <c r="R25" t="s">
        <v>8347</v>
      </c>
      <c r="S25" s="16">
        <v>41561.500706018516</v>
      </c>
      <c r="T25" s="16">
        <v>41593.166666666664</v>
      </c>
    </row>
    <row r="26" spans="1:20" ht="45" customHeight="1" x14ac:dyDescent="0.2">
      <c r="A26">
        <v>1972</v>
      </c>
      <c r="B26" s="9" t="s">
        <v>1973</v>
      </c>
      <c r="C26" s="3" t="s">
        <v>6082</v>
      </c>
      <c r="D26" s="5">
        <v>2500</v>
      </c>
      <c r="E26" s="7">
        <v>16862</v>
      </c>
      <c r="F26" t="s">
        <v>8218</v>
      </c>
      <c r="G26" t="s">
        <v>8223</v>
      </c>
      <c r="H26" t="s">
        <v>8245</v>
      </c>
      <c r="I26">
        <v>1353201444</v>
      </c>
      <c r="J26">
        <v>1350605844</v>
      </c>
      <c r="K26" t="b">
        <v>1</v>
      </c>
      <c r="L26">
        <v>238</v>
      </c>
      <c r="M26" t="b">
        <v>1</v>
      </c>
      <c r="N26" t="s">
        <v>8293</v>
      </c>
      <c r="O26" s="11">
        <v>674</v>
      </c>
      <c r="P26">
        <v>70.849999999999994</v>
      </c>
      <c r="Q26" s="13" t="s">
        <v>8317</v>
      </c>
      <c r="R26" t="s">
        <v>8347</v>
      </c>
      <c r="S26" s="16">
        <v>41201.012083333335</v>
      </c>
      <c r="T26" s="16">
        <v>41231.053749999999</v>
      </c>
    </row>
    <row r="27" spans="1:20" ht="45" customHeight="1" x14ac:dyDescent="0.2">
      <c r="A27">
        <v>1973</v>
      </c>
      <c r="B27" s="9" t="s">
        <v>1974</v>
      </c>
      <c r="C27" s="3" t="s">
        <v>6083</v>
      </c>
      <c r="D27" s="5">
        <v>198000</v>
      </c>
      <c r="E27" s="7">
        <v>508525.01</v>
      </c>
      <c r="F27" t="s">
        <v>8218</v>
      </c>
      <c r="G27" t="s">
        <v>8223</v>
      </c>
      <c r="H27" t="s">
        <v>8245</v>
      </c>
      <c r="I27">
        <v>1470466800</v>
      </c>
      <c r="J27">
        <v>1467134464</v>
      </c>
      <c r="K27" t="b">
        <v>1</v>
      </c>
      <c r="L27">
        <v>2051</v>
      </c>
      <c r="M27" t="b">
        <v>1</v>
      </c>
      <c r="N27" t="s">
        <v>8293</v>
      </c>
      <c r="O27" s="11">
        <v>257</v>
      </c>
      <c r="P27">
        <v>247.94</v>
      </c>
      <c r="Q27" s="13" t="s">
        <v>8317</v>
      </c>
      <c r="R27" t="s">
        <v>8347</v>
      </c>
      <c r="S27" s="16">
        <v>42549.722962962958</v>
      </c>
      <c r="T27" s="16">
        <v>42588.291666666672</v>
      </c>
    </row>
    <row r="28" spans="1:20" ht="45" customHeight="1" x14ac:dyDescent="0.2">
      <c r="A28">
        <v>1975</v>
      </c>
      <c r="B28" s="9" t="s">
        <v>1976</v>
      </c>
      <c r="C28" s="3" t="s">
        <v>6085</v>
      </c>
      <c r="D28" s="5">
        <v>16000</v>
      </c>
      <c r="E28" s="7">
        <v>33393.339999999997</v>
      </c>
      <c r="F28" t="s">
        <v>8218</v>
      </c>
      <c r="G28" t="s">
        <v>8223</v>
      </c>
      <c r="H28" t="s">
        <v>8245</v>
      </c>
      <c r="I28">
        <v>1362938851</v>
      </c>
      <c r="J28">
        <v>1360346851</v>
      </c>
      <c r="K28" t="b">
        <v>1</v>
      </c>
      <c r="L28">
        <v>253</v>
      </c>
      <c r="M28" t="b">
        <v>1</v>
      </c>
      <c r="N28" t="s">
        <v>8293</v>
      </c>
      <c r="O28" s="11">
        <v>209</v>
      </c>
      <c r="P28">
        <v>131.99</v>
      </c>
      <c r="Q28" s="13" t="s">
        <v>8317</v>
      </c>
      <c r="R28" t="s">
        <v>8347</v>
      </c>
      <c r="S28" s="16">
        <v>41313.755219907405</v>
      </c>
      <c r="T28" s="16">
        <v>41343.755219907405</v>
      </c>
    </row>
    <row r="29" spans="1:20" ht="45" customHeight="1" x14ac:dyDescent="0.2">
      <c r="A29">
        <v>1977</v>
      </c>
      <c r="B29" s="9" t="s">
        <v>1978</v>
      </c>
      <c r="C29" s="3" t="s">
        <v>6087</v>
      </c>
      <c r="D29" s="5">
        <v>50000</v>
      </c>
      <c r="E29" s="7">
        <v>201165</v>
      </c>
      <c r="F29" t="s">
        <v>8218</v>
      </c>
      <c r="G29" t="s">
        <v>8223</v>
      </c>
      <c r="H29" t="s">
        <v>8245</v>
      </c>
      <c r="I29">
        <v>1450511940</v>
      </c>
      <c r="J29">
        <v>1446527540</v>
      </c>
      <c r="K29" t="b">
        <v>1</v>
      </c>
      <c r="L29">
        <v>821</v>
      </c>
      <c r="M29" t="b">
        <v>1</v>
      </c>
      <c r="N29" t="s">
        <v>8293</v>
      </c>
      <c r="O29" s="11">
        <v>402</v>
      </c>
      <c r="P29">
        <v>245.02</v>
      </c>
      <c r="Q29" s="13" t="s">
        <v>8317</v>
      </c>
      <c r="R29" t="s">
        <v>8347</v>
      </c>
      <c r="S29" s="16">
        <v>42311.216898148152</v>
      </c>
      <c r="T29" s="16">
        <v>42357.332638888889</v>
      </c>
    </row>
    <row r="30" spans="1:20" ht="45" customHeight="1" x14ac:dyDescent="0.2">
      <c r="A30">
        <v>1978</v>
      </c>
      <c r="B30" s="9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 s="11">
        <v>1027</v>
      </c>
      <c r="P30">
        <v>1323.25</v>
      </c>
      <c r="Q30" s="13" t="s">
        <v>8317</v>
      </c>
      <c r="R30" t="s">
        <v>8347</v>
      </c>
      <c r="S30" s="16">
        <v>41039.225601851853</v>
      </c>
      <c r="T30" s="16">
        <v>41072.291666666664</v>
      </c>
    </row>
    <row r="31" spans="1:20" ht="45" customHeight="1" x14ac:dyDescent="0.2">
      <c r="A31">
        <v>1979</v>
      </c>
      <c r="B31" s="9" t="s">
        <v>1980</v>
      </c>
      <c r="C31" s="3" t="s">
        <v>6089</v>
      </c>
      <c r="D31" s="5">
        <v>200000</v>
      </c>
      <c r="E31" s="7">
        <v>229802.31</v>
      </c>
      <c r="F31" t="s">
        <v>8218</v>
      </c>
      <c r="G31" t="s">
        <v>8223</v>
      </c>
      <c r="H31" t="s">
        <v>8245</v>
      </c>
      <c r="I31">
        <v>1447909140</v>
      </c>
      <c r="J31">
        <v>1444734146</v>
      </c>
      <c r="K31" t="b">
        <v>1</v>
      </c>
      <c r="L31">
        <v>813</v>
      </c>
      <c r="M31" t="b">
        <v>1</v>
      </c>
      <c r="N31" t="s">
        <v>8293</v>
      </c>
      <c r="O31" s="11">
        <v>115</v>
      </c>
      <c r="P31">
        <v>282.66000000000003</v>
      </c>
      <c r="Q31" s="13" t="s">
        <v>8317</v>
      </c>
      <c r="R31" t="s">
        <v>8347</v>
      </c>
      <c r="S31" s="16">
        <v>42290.460023148145</v>
      </c>
      <c r="T31" s="16">
        <v>42327.207638888889</v>
      </c>
    </row>
    <row r="32" spans="1:20" ht="45" customHeight="1" x14ac:dyDescent="0.2">
      <c r="A32">
        <v>2002</v>
      </c>
      <c r="B32" s="9" t="s">
        <v>2003</v>
      </c>
      <c r="C32" s="3" t="s">
        <v>6112</v>
      </c>
      <c r="D32" s="5">
        <v>50000</v>
      </c>
      <c r="E32" s="7">
        <v>108397.11</v>
      </c>
      <c r="F32" t="s">
        <v>8218</v>
      </c>
      <c r="G32" t="s">
        <v>8223</v>
      </c>
      <c r="H32" t="s">
        <v>8245</v>
      </c>
      <c r="I32">
        <v>1485191143</v>
      </c>
      <c r="J32">
        <v>1482599143</v>
      </c>
      <c r="K32" t="b">
        <v>1</v>
      </c>
      <c r="L32">
        <v>1375</v>
      </c>
      <c r="M32" t="b">
        <v>1</v>
      </c>
      <c r="N32" t="s">
        <v>8293</v>
      </c>
      <c r="O32" s="11">
        <v>217</v>
      </c>
      <c r="P32">
        <v>78.83</v>
      </c>
      <c r="Q32" s="13" t="s">
        <v>8317</v>
      </c>
      <c r="R32" t="s">
        <v>8347</v>
      </c>
      <c r="S32" s="16">
        <v>42728.71230324074</v>
      </c>
      <c r="T32" s="16">
        <v>42758.71230324074</v>
      </c>
    </row>
    <row r="33" spans="1:20" ht="45" customHeight="1" x14ac:dyDescent="0.2">
      <c r="A33">
        <v>2003</v>
      </c>
      <c r="B33" s="9" t="s">
        <v>2004</v>
      </c>
      <c r="C33" s="3" t="s">
        <v>6113</v>
      </c>
      <c r="D33" s="5">
        <v>500</v>
      </c>
      <c r="E33" s="7">
        <v>1560</v>
      </c>
      <c r="F33" t="s">
        <v>8218</v>
      </c>
      <c r="G33" t="s">
        <v>8223</v>
      </c>
      <c r="H33" t="s">
        <v>8245</v>
      </c>
      <c r="I33">
        <v>1278111600</v>
      </c>
      <c r="J33">
        <v>1276830052</v>
      </c>
      <c r="K33" t="b">
        <v>1</v>
      </c>
      <c r="L33">
        <v>17</v>
      </c>
      <c r="M33" t="b">
        <v>1</v>
      </c>
      <c r="N33" t="s">
        <v>8293</v>
      </c>
      <c r="O33" s="11">
        <v>312</v>
      </c>
      <c r="P33">
        <v>91.76</v>
      </c>
      <c r="Q33" s="13" t="s">
        <v>8317</v>
      </c>
      <c r="R33" t="s">
        <v>8347</v>
      </c>
      <c r="S33" s="16">
        <v>40347.125601851854</v>
      </c>
      <c r="T33" s="16">
        <v>40361.958333333336</v>
      </c>
    </row>
    <row r="34" spans="1:20" ht="45" customHeight="1" x14ac:dyDescent="0.2">
      <c r="A34">
        <v>2004</v>
      </c>
      <c r="B34" s="9" t="s">
        <v>2005</v>
      </c>
      <c r="C34" s="3" t="s">
        <v>6114</v>
      </c>
      <c r="D34" s="5">
        <v>50000</v>
      </c>
      <c r="E34" s="7">
        <v>117210.24000000001</v>
      </c>
      <c r="F34" t="s">
        <v>8218</v>
      </c>
      <c r="G34" t="s">
        <v>8223</v>
      </c>
      <c r="H34" t="s">
        <v>8245</v>
      </c>
      <c r="I34">
        <v>1405002663</v>
      </c>
      <c r="J34">
        <v>1402410663</v>
      </c>
      <c r="K34" t="b">
        <v>1</v>
      </c>
      <c r="L34">
        <v>354</v>
      </c>
      <c r="M34" t="b">
        <v>1</v>
      </c>
      <c r="N34" t="s">
        <v>8293</v>
      </c>
      <c r="O34" s="11">
        <v>234</v>
      </c>
      <c r="P34">
        <v>331.1</v>
      </c>
      <c r="Q34" s="13" t="s">
        <v>8317</v>
      </c>
      <c r="R34" t="s">
        <v>8347</v>
      </c>
      <c r="S34" s="16">
        <v>41800.604895833334</v>
      </c>
      <c r="T34" s="16">
        <v>41830.604895833334</v>
      </c>
    </row>
    <row r="35" spans="1:20" ht="45" customHeight="1" x14ac:dyDescent="0.2">
      <c r="A35">
        <v>2005</v>
      </c>
      <c r="B35" s="9" t="s">
        <v>2006</v>
      </c>
      <c r="C35" s="3" t="s">
        <v>6115</v>
      </c>
      <c r="D35" s="5">
        <v>30000</v>
      </c>
      <c r="E35" s="7">
        <v>37104.03</v>
      </c>
      <c r="F35" t="s">
        <v>8218</v>
      </c>
      <c r="G35" t="s">
        <v>8223</v>
      </c>
      <c r="H35" t="s">
        <v>8245</v>
      </c>
      <c r="I35">
        <v>1381895940</v>
      </c>
      <c r="J35">
        <v>1379532618</v>
      </c>
      <c r="K35" t="b">
        <v>1</v>
      </c>
      <c r="L35">
        <v>191</v>
      </c>
      <c r="M35" t="b">
        <v>1</v>
      </c>
      <c r="N35" t="s">
        <v>8293</v>
      </c>
      <c r="O35" s="11">
        <v>124</v>
      </c>
      <c r="P35">
        <v>194.26</v>
      </c>
      <c r="Q35" s="13" t="s">
        <v>8317</v>
      </c>
      <c r="R35" t="s">
        <v>8347</v>
      </c>
      <c r="S35" s="16">
        <v>41535.812708333331</v>
      </c>
      <c r="T35" s="16">
        <v>41563.165972222225</v>
      </c>
    </row>
    <row r="36" spans="1:20" ht="45" customHeight="1" x14ac:dyDescent="0.2">
      <c r="A36">
        <v>2006</v>
      </c>
      <c r="B36" s="9" t="s">
        <v>2007</v>
      </c>
      <c r="C36" s="3" t="s">
        <v>6116</v>
      </c>
      <c r="D36" s="5">
        <v>50000</v>
      </c>
      <c r="E36" s="7">
        <v>123920</v>
      </c>
      <c r="F36" t="s">
        <v>8218</v>
      </c>
      <c r="G36" t="s">
        <v>8223</v>
      </c>
      <c r="H36" t="s">
        <v>8245</v>
      </c>
      <c r="I36">
        <v>1417611645</v>
      </c>
      <c r="J36">
        <v>1414584045</v>
      </c>
      <c r="K36" t="b">
        <v>1</v>
      </c>
      <c r="L36">
        <v>303</v>
      </c>
      <c r="M36" t="b">
        <v>1</v>
      </c>
      <c r="N36" t="s">
        <v>8293</v>
      </c>
      <c r="O36" s="11">
        <v>248</v>
      </c>
      <c r="P36">
        <v>408.98</v>
      </c>
      <c r="Q36" s="13" t="s">
        <v>8317</v>
      </c>
      <c r="R36" t="s">
        <v>8347</v>
      </c>
      <c r="S36" s="16">
        <v>41941.500520833331</v>
      </c>
      <c r="T36" s="16">
        <v>41976.542187500003</v>
      </c>
    </row>
    <row r="37" spans="1:20" ht="45" customHeight="1" x14ac:dyDescent="0.2">
      <c r="A37">
        <v>2007</v>
      </c>
      <c r="B37" s="9" t="s">
        <v>2008</v>
      </c>
      <c r="C37" s="3" t="s">
        <v>6117</v>
      </c>
      <c r="D37" s="5">
        <v>10000</v>
      </c>
      <c r="E37" s="7">
        <v>11570.92</v>
      </c>
      <c r="F37" t="s">
        <v>8218</v>
      </c>
      <c r="G37" t="s">
        <v>8223</v>
      </c>
      <c r="H37" t="s">
        <v>8245</v>
      </c>
      <c r="I37">
        <v>1282622400</v>
      </c>
      <c r="J37">
        <v>1276891586</v>
      </c>
      <c r="K37" t="b">
        <v>1</v>
      </c>
      <c r="L37">
        <v>137</v>
      </c>
      <c r="M37" t="b">
        <v>1</v>
      </c>
      <c r="N37" t="s">
        <v>8293</v>
      </c>
      <c r="O37" s="11">
        <v>116</v>
      </c>
      <c r="P37">
        <v>84.46</v>
      </c>
      <c r="Q37" s="13" t="s">
        <v>8317</v>
      </c>
      <c r="R37" t="s">
        <v>8347</v>
      </c>
      <c r="S37" s="16">
        <v>40347.837800925925</v>
      </c>
      <c r="T37" s="16">
        <v>40414.166666666664</v>
      </c>
    </row>
    <row r="38" spans="1:20" ht="45" customHeight="1" x14ac:dyDescent="0.2">
      <c r="A38">
        <v>2008</v>
      </c>
      <c r="B38" s="9" t="s">
        <v>2009</v>
      </c>
      <c r="C38" s="3" t="s">
        <v>6118</v>
      </c>
      <c r="D38" s="5">
        <v>1570.79</v>
      </c>
      <c r="E38" s="7">
        <v>1839</v>
      </c>
      <c r="F38" t="s">
        <v>8218</v>
      </c>
      <c r="G38" t="s">
        <v>8223</v>
      </c>
      <c r="H38" t="s">
        <v>8245</v>
      </c>
      <c r="I38">
        <v>1316442622</v>
      </c>
      <c r="J38">
        <v>1312641022</v>
      </c>
      <c r="K38" t="b">
        <v>1</v>
      </c>
      <c r="L38">
        <v>41</v>
      </c>
      <c r="M38" t="b">
        <v>1</v>
      </c>
      <c r="N38" t="s">
        <v>8293</v>
      </c>
      <c r="O38" s="11">
        <v>117</v>
      </c>
      <c r="P38">
        <v>44.85</v>
      </c>
      <c r="Q38" s="13" t="s">
        <v>8317</v>
      </c>
      <c r="R38" t="s">
        <v>8347</v>
      </c>
      <c r="S38" s="16">
        <v>40761.604421296295</v>
      </c>
      <c r="T38" s="16">
        <v>40805.604421296295</v>
      </c>
    </row>
    <row r="39" spans="1:20" ht="45" customHeight="1" x14ac:dyDescent="0.2">
      <c r="A39">
        <v>2010</v>
      </c>
      <c r="B39" s="9" t="s">
        <v>2011</v>
      </c>
      <c r="C39" s="3" t="s">
        <v>6120</v>
      </c>
      <c r="D39" s="5">
        <v>30000</v>
      </c>
      <c r="E39" s="7">
        <v>96015.9</v>
      </c>
      <c r="F39" t="s">
        <v>8218</v>
      </c>
      <c r="G39" t="s">
        <v>8223</v>
      </c>
      <c r="H39" t="s">
        <v>8245</v>
      </c>
      <c r="I39">
        <v>1471564491</v>
      </c>
      <c r="J39">
        <v>1468972491</v>
      </c>
      <c r="K39" t="b">
        <v>1</v>
      </c>
      <c r="L39">
        <v>1737</v>
      </c>
      <c r="M39" t="b">
        <v>1</v>
      </c>
      <c r="N39" t="s">
        <v>8293</v>
      </c>
      <c r="O39" s="11">
        <v>320</v>
      </c>
      <c r="P39">
        <v>55.28</v>
      </c>
      <c r="Q39" s="13" t="s">
        <v>8317</v>
      </c>
      <c r="R39" t="s">
        <v>8347</v>
      </c>
      <c r="S39" s="16">
        <v>42570.996423611112</v>
      </c>
      <c r="T39" s="16">
        <v>42600.996423611112</v>
      </c>
    </row>
    <row r="40" spans="1:20" ht="45" customHeight="1" x14ac:dyDescent="0.2">
      <c r="A40">
        <v>2012</v>
      </c>
      <c r="B40" s="9" t="s">
        <v>2013</v>
      </c>
      <c r="C40" s="3" t="s">
        <v>6122</v>
      </c>
      <c r="D40" s="5">
        <v>5000</v>
      </c>
      <c r="E40" s="7">
        <v>11745</v>
      </c>
      <c r="F40" t="s">
        <v>8218</v>
      </c>
      <c r="G40" t="s">
        <v>8223</v>
      </c>
      <c r="H40" t="s">
        <v>8245</v>
      </c>
      <c r="I40">
        <v>1423165441</v>
      </c>
      <c r="J40">
        <v>1420573441</v>
      </c>
      <c r="K40" t="b">
        <v>1</v>
      </c>
      <c r="L40">
        <v>183</v>
      </c>
      <c r="M40" t="b">
        <v>1</v>
      </c>
      <c r="N40" t="s">
        <v>8293</v>
      </c>
      <c r="O40" s="11">
        <v>235</v>
      </c>
      <c r="P40">
        <v>64.180000000000007</v>
      </c>
      <c r="Q40" s="13" t="s">
        <v>8317</v>
      </c>
      <c r="R40" t="s">
        <v>8347</v>
      </c>
      <c r="S40" s="16">
        <v>42010.822233796294</v>
      </c>
      <c r="T40" s="16">
        <v>42040.822233796294</v>
      </c>
    </row>
    <row r="41" spans="1:20" ht="45" customHeight="1" x14ac:dyDescent="0.2">
      <c r="A41">
        <v>2013</v>
      </c>
      <c r="B41" s="9" t="s">
        <v>2014</v>
      </c>
      <c r="C41" s="3" t="s">
        <v>6123</v>
      </c>
      <c r="D41" s="5">
        <v>160000</v>
      </c>
      <c r="E41" s="7">
        <v>791862</v>
      </c>
      <c r="F41" t="s">
        <v>8218</v>
      </c>
      <c r="G41" t="s">
        <v>8223</v>
      </c>
      <c r="H41" t="s">
        <v>8245</v>
      </c>
      <c r="I41">
        <v>1468019014</v>
      </c>
      <c r="J41">
        <v>1462835014</v>
      </c>
      <c r="K41" t="b">
        <v>1</v>
      </c>
      <c r="L41">
        <v>4562</v>
      </c>
      <c r="M41" t="b">
        <v>1</v>
      </c>
      <c r="N41" t="s">
        <v>8293</v>
      </c>
      <c r="O41" s="11">
        <v>495</v>
      </c>
      <c r="P41">
        <v>173.58</v>
      </c>
      <c r="Q41" s="13" t="s">
        <v>8317</v>
      </c>
      <c r="R41" t="s">
        <v>8347</v>
      </c>
      <c r="S41" s="16">
        <v>42499.960810185185</v>
      </c>
      <c r="T41" s="16">
        <v>42559.960810185185</v>
      </c>
    </row>
    <row r="42" spans="1:20" ht="45" customHeight="1" x14ac:dyDescent="0.2">
      <c r="A42">
        <v>2014</v>
      </c>
      <c r="B42" s="9" t="s">
        <v>2015</v>
      </c>
      <c r="C42" s="3" t="s">
        <v>6124</v>
      </c>
      <c r="D42" s="5">
        <v>30000</v>
      </c>
      <c r="E42" s="7">
        <v>2344134.67</v>
      </c>
      <c r="F42" t="s">
        <v>8218</v>
      </c>
      <c r="G42" t="s">
        <v>8223</v>
      </c>
      <c r="H42" t="s">
        <v>8245</v>
      </c>
      <c r="I42">
        <v>1364184539</v>
      </c>
      <c r="J42">
        <v>1361250539</v>
      </c>
      <c r="K42" t="b">
        <v>1</v>
      </c>
      <c r="L42">
        <v>26457</v>
      </c>
      <c r="M42" t="b">
        <v>1</v>
      </c>
      <c r="N42" t="s">
        <v>8293</v>
      </c>
      <c r="O42" s="11">
        <v>7814</v>
      </c>
      <c r="P42">
        <v>88.6</v>
      </c>
      <c r="Q42" s="13" t="s">
        <v>8317</v>
      </c>
      <c r="R42" t="s">
        <v>8347</v>
      </c>
      <c r="S42" s="16">
        <v>41324.214571759258</v>
      </c>
      <c r="T42" s="16">
        <v>41358.172905092593</v>
      </c>
    </row>
    <row r="43" spans="1:20" ht="45" customHeight="1" x14ac:dyDescent="0.2">
      <c r="A43">
        <v>2015</v>
      </c>
      <c r="B43" s="9" t="s">
        <v>2016</v>
      </c>
      <c r="C43" s="3" t="s">
        <v>6125</v>
      </c>
      <c r="D43" s="5">
        <v>7200</v>
      </c>
      <c r="E43" s="7">
        <v>8136.01</v>
      </c>
      <c r="F43" t="s">
        <v>8218</v>
      </c>
      <c r="G43" t="s">
        <v>8223</v>
      </c>
      <c r="H43" t="s">
        <v>8245</v>
      </c>
      <c r="I43">
        <v>1315602163</v>
      </c>
      <c r="J43">
        <v>1313010163</v>
      </c>
      <c r="K43" t="b">
        <v>1</v>
      </c>
      <c r="L43">
        <v>162</v>
      </c>
      <c r="M43" t="b">
        <v>1</v>
      </c>
      <c r="N43" t="s">
        <v>8293</v>
      </c>
      <c r="O43" s="11">
        <v>113</v>
      </c>
      <c r="P43">
        <v>50.22</v>
      </c>
      <c r="Q43" s="13" t="s">
        <v>8317</v>
      </c>
      <c r="R43" t="s">
        <v>8347</v>
      </c>
      <c r="S43" s="16">
        <v>40765.876886574071</v>
      </c>
      <c r="T43" s="16">
        <v>40795.876886574071</v>
      </c>
    </row>
    <row r="44" spans="1:20" ht="45" customHeight="1" x14ac:dyDescent="0.2">
      <c r="A44">
        <v>2016</v>
      </c>
      <c r="B44" s="9" t="s">
        <v>2017</v>
      </c>
      <c r="C44" s="3" t="s">
        <v>6126</v>
      </c>
      <c r="D44" s="5">
        <v>10000</v>
      </c>
      <c r="E44" s="7">
        <v>92154.22</v>
      </c>
      <c r="F44" t="s">
        <v>8218</v>
      </c>
      <c r="G44" t="s">
        <v>8223</v>
      </c>
      <c r="H44" t="s">
        <v>8245</v>
      </c>
      <c r="I44">
        <v>1362863299</v>
      </c>
      <c r="J44">
        <v>1360271299</v>
      </c>
      <c r="K44" t="b">
        <v>1</v>
      </c>
      <c r="L44">
        <v>479</v>
      </c>
      <c r="M44" t="b">
        <v>1</v>
      </c>
      <c r="N44" t="s">
        <v>8293</v>
      </c>
      <c r="O44" s="11">
        <v>922</v>
      </c>
      <c r="P44">
        <v>192.39</v>
      </c>
      <c r="Q44" s="13" t="s">
        <v>8317</v>
      </c>
      <c r="R44" t="s">
        <v>8347</v>
      </c>
      <c r="S44" s="16">
        <v>41312.88077546296</v>
      </c>
      <c r="T44" s="16">
        <v>41342.88077546296</v>
      </c>
    </row>
    <row r="45" spans="1:20" ht="45" customHeight="1" x14ac:dyDescent="0.2">
      <c r="A45">
        <v>2017</v>
      </c>
      <c r="B45" s="9" t="s">
        <v>2018</v>
      </c>
      <c r="C45" s="3" t="s">
        <v>6127</v>
      </c>
      <c r="D45" s="5">
        <v>25000</v>
      </c>
      <c r="E45" s="7">
        <v>31275.599999999999</v>
      </c>
      <c r="F45" t="s">
        <v>8218</v>
      </c>
      <c r="G45" t="s">
        <v>8223</v>
      </c>
      <c r="H45" t="s">
        <v>8245</v>
      </c>
      <c r="I45">
        <v>1332561600</v>
      </c>
      <c r="J45">
        <v>1329873755</v>
      </c>
      <c r="K45" t="b">
        <v>1</v>
      </c>
      <c r="L45">
        <v>426</v>
      </c>
      <c r="M45" t="b">
        <v>1</v>
      </c>
      <c r="N45" t="s">
        <v>8293</v>
      </c>
      <c r="O45" s="11">
        <v>125</v>
      </c>
      <c r="P45">
        <v>73.42</v>
      </c>
      <c r="Q45" s="13" t="s">
        <v>8317</v>
      </c>
      <c r="R45" t="s">
        <v>8347</v>
      </c>
      <c r="S45" s="16">
        <v>40961.057349537034</v>
      </c>
      <c r="T45" s="16">
        <v>40992.166666666664</v>
      </c>
    </row>
    <row r="46" spans="1:20" ht="45" customHeight="1" x14ac:dyDescent="0.2">
      <c r="A46">
        <v>2019</v>
      </c>
      <c r="B46" s="9" t="s">
        <v>2020</v>
      </c>
      <c r="C46" s="3" t="s">
        <v>6129</v>
      </c>
      <c r="D46" s="5">
        <v>40000</v>
      </c>
      <c r="E46" s="7">
        <v>193963.9</v>
      </c>
      <c r="F46" t="s">
        <v>8218</v>
      </c>
      <c r="G46" t="s">
        <v>8223</v>
      </c>
      <c r="H46" t="s">
        <v>8245</v>
      </c>
      <c r="I46">
        <v>1474563621</v>
      </c>
      <c r="J46">
        <v>1471971621</v>
      </c>
      <c r="K46" t="b">
        <v>1</v>
      </c>
      <c r="L46">
        <v>1780</v>
      </c>
      <c r="M46" t="b">
        <v>1</v>
      </c>
      <c r="N46" t="s">
        <v>8293</v>
      </c>
      <c r="O46" s="11">
        <v>485</v>
      </c>
      <c r="P46">
        <v>108.97</v>
      </c>
      <c r="Q46" s="13" t="s">
        <v>8317</v>
      </c>
      <c r="R46" t="s">
        <v>8347</v>
      </c>
      <c r="S46" s="16">
        <v>42605.70857638889</v>
      </c>
      <c r="T46" s="16">
        <v>42635.70857638889</v>
      </c>
    </row>
    <row r="47" spans="1:20" ht="45" customHeight="1" x14ac:dyDescent="0.2">
      <c r="A47">
        <v>2020</v>
      </c>
      <c r="B47" s="9" t="s">
        <v>2021</v>
      </c>
      <c r="C47" s="3" t="s">
        <v>6130</v>
      </c>
      <c r="D47" s="5">
        <v>1500</v>
      </c>
      <c r="E47" s="7">
        <v>2885</v>
      </c>
      <c r="F47" t="s">
        <v>8218</v>
      </c>
      <c r="G47" t="s">
        <v>8223</v>
      </c>
      <c r="H47" t="s">
        <v>8245</v>
      </c>
      <c r="I47">
        <v>1400108640</v>
      </c>
      <c r="J47">
        <v>1396923624</v>
      </c>
      <c r="K47" t="b">
        <v>1</v>
      </c>
      <c r="L47">
        <v>122</v>
      </c>
      <c r="M47" t="b">
        <v>1</v>
      </c>
      <c r="N47" t="s">
        <v>8293</v>
      </c>
      <c r="O47" s="11">
        <v>192</v>
      </c>
      <c r="P47">
        <v>23.65</v>
      </c>
      <c r="Q47" s="13" t="s">
        <v>8317</v>
      </c>
      <c r="R47" t="s">
        <v>8347</v>
      </c>
      <c r="S47" s="16">
        <v>41737.097499999996</v>
      </c>
      <c r="T47" s="16">
        <v>41773.961111111108</v>
      </c>
    </row>
    <row r="48" spans="1:20" ht="45" customHeight="1" x14ac:dyDescent="0.2">
      <c r="A48">
        <v>2021</v>
      </c>
      <c r="B48" s="9" t="s">
        <v>2022</v>
      </c>
      <c r="C48" s="3" t="s">
        <v>6131</v>
      </c>
      <c r="D48" s="5">
        <v>5000</v>
      </c>
      <c r="E48" s="7">
        <v>14055</v>
      </c>
      <c r="F48" t="s">
        <v>8218</v>
      </c>
      <c r="G48" t="s">
        <v>8223</v>
      </c>
      <c r="H48" t="s">
        <v>8245</v>
      </c>
      <c r="I48">
        <v>1411522897</v>
      </c>
      <c r="J48">
        <v>1407634897</v>
      </c>
      <c r="K48" t="b">
        <v>1</v>
      </c>
      <c r="L48">
        <v>95</v>
      </c>
      <c r="M48" t="b">
        <v>1</v>
      </c>
      <c r="N48" t="s">
        <v>8293</v>
      </c>
      <c r="O48" s="11">
        <v>281</v>
      </c>
      <c r="P48">
        <v>147.94999999999999</v>
      </c>
      <c r="Q48" s="13" t="s">
        <v>8317</v>
      </c>
      <c r="R48" t="s">
        <v>8347</v>
      </c>
      <c r="S48" s="16">
        <v>41861.070567129631</v>
      </c>
      <c r="T48" s="16">
        <v>41906.070567129631</v>
      </c>
    </row>
    <row r="49" spans="1:20" ht="45" customHeight="1" x14ac:dyDescent="0.2">
      <c r="A49">
        <v>2022</v>
      </c>
      <c r="B49" s="9" t="s">
        <v>2023</v>
      </c>
      <c r="C49" s="3" t="s">
        <v>6132</v>
      </c>
      <c r="D49" s="5">
        <v>100000</v>
      </c>
      <c r="E49" s="7">
        <v>125137</v>
      </c>
      <c r="F49" t="s">
        <v>8218</v>
      </c>
      <c r="G49" t="s">
        <v>8223</v>
      </c>
      <c r="H49" t="s">
        <v>8245</v>
      </c>
      <c r="I49">
        <v>1465652372</v>
      </c>
      <c r="J49">
        <v>1463060372</v>
      </c>
      <c r="K49" t="b">
        <v>1</v>
      </c>
      <c r="L49">
        <v>325</v>
      </c>
      <c r="M49" t="b">
        <v>1</v>
      </c>
      <c r="N49" t="s">
        <v>8293</v>
      </c>
      <c r="O49" s="11">
        <v>125</v>
      </c>
      <c r="P49">
        <v>385.04</v>
      </c>
      <c r="Q49" s="13" t="s">
        <v>8317</v>
      </c>
      <c r="R49" t="s">
        <v>8347</v>
      </c>
      <c r="S49" s="16">
        <v>42502.569120370375</v>
      </c>
      <c r="T49" s="16">
        <v>42532.569120370375</v>
      </c>
    </row>
    <row r="50" spans="1:20" ht="45" customHeight="1" x14ac:dyDescent="0.2">
      <c r="A50">
        <v>2023</v>
      </c>
      <c r="B50" s="9" t="s">
        <v>2024</v>
      </c>
      <c r="C50" s="3" t="s">
        <v>6133</v>
      </c>
      <c r="D50" s="5">
        <v>100000</v>
      </c>
      <c r="E50" s="7">
        <v>161459</v>
      </c>
      <c r="F50" t="s">
        <v>8218</v>
      </c>
      <c r="G50" t="s">
        <v>8223</v>
      </c>
      <c r="H50" t="s">
        <v>8245</v>
      </c>
      <c r="I50">
        <v>1434017153</v>
      </c>
      <c r="J50">
        <v>1431425153</v>
      </c>
      <c r="K50" t="b">
        <v>1</v>
      </c>
      <c r="L50">
        <v>353</v>
      </c>
      <c r="M50" t="b">
        <v>1</v>
      </c>
      <c r="N50" t="s">
        <v>8293</v>
      </c>
      <c r="O50" s="11">
        <v>161</v>
      </c>
      <c r="P50">
        <v>457.39</v>
      </c>
      <c r="Q50" s="13" t="s">
        <v>8317</v>
      </c>
      <c r="R50" t="s">
        <v>8347</v>
      </c>
      <c r="S50" s="16">
        <v>42136.420752314814</v>
      </c>
      <c r="T50" s="16">
        <v>42166.420752314814</v>
      </c>
    </row>
    <row r="51" spans="1:20" ht="45" customHeight="1" x14ac:dyDescent="0.2">
      <c r="A51">
        <v>2024</v>
      </c>
      <c r="B51" s="9" t="s">
        <v>2025</v>
      </c>
      <c r="C51" s="3" t="s">
        <v>6134</v>
      </c>
      <c r="D51" s="5">
        <v>4000</v>
      </c>
      <c r="E51" s="7">
        <v>23414</v>
      </c>
      <c r="F51" t="s">
        <v>8218</v>
      </c>
      <c r="G51" t="s">
        <v>8223</v>
      </c>
      <c r="H51" t="s">
        <v>8245</v>
      </c>
      <c r="I51">
        <v>1344826800</v>
      </c>
      <c r="J51">
        <v>1341875544</v>
      </c>
      <c r="K51" t="b">
        <v>1</v>
      </c>
      <c r="L51">
        <v>105</v>
      </c>
      <c r="M51" t="b">
        <v>1</v>
      </c>
      <c r="N51" t="s">
        <v>8293</v>
      </c>
      <c r="O51" s="11">
        <v>585</v>
      </c>
      <c r="P51">
        <v>222.99</v>
      </c>
      <c r="Q51" s="13" t="s">
        <v>8317</v>
      </c>
      <c r="R51" t="s">
        <v>8347</v>
      </c>
      <c r="S51" s="16">
        <v>41099.966944444444</v>
      </c>
      <c r="T51" s="16">
        <v>41134.125</v>
      </c>
    </row>
    <row r="52" spans="1:20" ht="45" customHeight="1" x14ac:dyDescent="0.2">
      <c r="A52">
        <v>2026</v>
      </c>
      <c r="B52" s="9" t="s">
        <v>2027</v>
      </c>
      <c r="C52" s="3" t="s">
        <v>6136</v>
      </c>
      <c r="D52" s="5">
        <v>25000</v>
      </c>
      <c r="E52" s="7">
        <v>33370.769999999997</v>
      </c>
      <c r="F52" t="s">
        <v>8218</v>
      </c>
      <c r="G52" t="s">
        <v>8223</v>
      </c>
      <c r="H52" t="s">
        <v>8245</v>
      </c>
      <c r="I52">
        <v>1398052740</v>
      </c>
      <c r="J52">
        <v>1394127585</v>
      </c>
      <c r="K52" t="b">
        <v>1</v>
      </c>
      <c r="L52">
        <v>454</v>
      </c>
      <c r="M52" t="b">
        <v>1</v>
      </c>
      <c r="N52" t="s">
        <v>8293</v>
      </c>
      <c r="O52" s="11">
        <v>133</v>
      </c>
      <c r="P52">
        <v>73.5</v>
      </c>
      <c r="Q52" s="13" t="s">
        <v>8317</v>
      </c>
      <c r="R52" t="s">
        <v>8347</v>
      </c>
      <c r="S52" s="16">
        <v>41704.735937500001</v>
      </c>
      <c r="T52" s="16">
        <v>41750.165972222225</v>
      </c>
    </row>
    <row r="53" spans="1:20" ht="45" customHeight="1" x14ac:dyDescent="0.2">
      <c r="A53">
        <v>2027</v>
      </c>
      <c r="B53" s="9" t="s">
        <v>2028</v>
      </c>
      <c r="C53" s="3" t="s">
        <v>6137</v>
      </c>
      <c r="D53" s="5">
        <v>100000</v>
      </c>
      <c r="E53" s="7">
        <v>120249</v>
      </c>
      <c r="F53" t="s">
        <v>8218</v>
      </c>
      <c r="G53" t="s">
        <v>8223</v>
      </c>
      <c r="H53" t="s">
        <v>8245</v>
      </c>
      <c r="I53">
        <v>1427740319</v>
      </c>
      <c r="J53">
        <v>1423855919</v>
      </c>
      <c r="K53" t="b">
        <v>1</v>
      </c>
      <c r="L53">
        <v>539</v>
      </c>
      <c r="M53" t="b">
        <v>1</v>
      </c>
      <c r="N53" t="s">
        <v>8293</v>
      </c>
      <c r="O53" s="11">
        <v>120</v>
      </c>
      <c r="P53">
        <v>223.1</v>
      </c>
      <c r="Q53" s="13" t="s">
        <v>8317</v>
      </c>
      <c r="R53" t="s">
        <v>8347</v>
      </c>
      <c r="S53" s="16">
        <v>42048.813877314817</v>
      </c>
      <c r="T53" s="16">
        <v>42093.772210648152</v>
      </c>
    </row>
    <row r="54" spans="1:20" ht="45" customHeight="1" x14ac:dyDescent="0.2">
      <c r="A54">
        <v>2028</v>
      </c>
      <c r="B54" s="9" t="s">
        <v>2029</v>
      </c>
      <c r="C54" s="3" t="s">
        <v>6138</v>
      </c>
      <c r="D54" s="5">
        <v>3000</v>
      </c>
      <c r="E54" s="7">
        <v>3785</v>
      </c>
      <c r="F54" t="s">
        <v>8218</v>
      </c>
      <c r="G54" t="s">
        <v>8223</v>
      </c>
      <c r="H54" t="s">
        <v>8245</v>
      </c>
      <c r="I54">
        <v>1268690100</v>
      </c>
      <c r="J54">
        <v>1265493806</v>
      </c>
      <c r="K54" t="b">
        <v>1</v>
      </c>
      <c r="L54">
        <v>79</v>
      </c>
      <c r="M54" t="b">
        <v>1</v>
      </c>
      <c r="N54" t="s">
        <v>8293</v>
      </c>
      <c r="O54" s="11">
        <v>126</v>
      </c>
      <c r="P54">
        <v>47.91</v>
      </c>
      <c r="Q54" s="13" t="s">
        <v>8317</v>
      </c>
      <c r="R54" t="s">
        <v>8347</v>
      </c>
      <c r="S54" s="16">
        <v>40215.919050925928</v>
      </c>
      <c r="T54" s="16">
        <v>40252.913194444445</v>
      </c>
    </row>
    <row r="55" spans="1:20" ht="45" customHeight="1" x14ac:dyDescent="0.2">
      <c r="A55">
        <v>2029</v>
      </c>
      <c r="B55" s="9" t="s">
        <v>2030</v>
      </c>
      <c r="C55" s="3" t="s">
        <v>6139</v>
      </c>
      <c r="D55" s="5">
        <v>2500</v>
      </c>
      <c r="E55" s="7">
        <v>9030</v>
      </c>
      <c r="F55" t="s">
        <v>8218</v>
      </c>
      <c r="G55" t="s">
        <v>8223</v>
      </c>
      <c r="H55" t="s">
        <v>8245</v>
      </c>
      <c r="I55">
        <v>1409099481</v>
      </c>
      <c r="J55">
        <v>1406507481</v>
      </c>
      <c r="K55" t="b">
        <v>1</v>
      </c>
      <c r="L55">
        <v>94</v>
      </c>
      <c r="M55" t="b">
        <v>1</v>
      </c>
      <c r="N55" t="s">
        <v>8293</v>
      </c>
      <c r="O55" s="11">
        <v>361</v>
      </c>
      <c r="P55">
        <v>96.06</v>
      </c>
      <c r="Q55" s="13" t="s">
        <v>8317</v>
      </c>
      <c r="R55" t="s">
        <v>8347</v>
      </c>
      <c r="S55" s="16">
        <v>41848.021770833337</v>
      </c>
      <c r="T55" s="16">
        <v>41878.021770833337</v>
      </c>
    </row>
    <row r="56" spans="1:20" ht="45" customHeight="1" x14ac:dyDescent="0.2">
      <c r="A56">
        <v>2032</v>
      </c>
      <c r="B56" s="9" t="s">
        <v>2033</v>
      </c>
      <c r="C56" s="3" t="s">
        <v>6142</v>
      </c>
      <c r="D56" s="5">
        <v>25000</v>
      </c>
      <c r="E56" s="7">
        <v>76047</v>
      </c>
      <c r="F56" t="s">
        <v>8218</v>
      </c>
      <c r="G56" t="s">
        <v>8223</v>
      </c>
      <c r="H56" t="s">
        <v>8245</v>
      </c>
      <c r="I56">
        <v>1481778000</v>
      </c>
      <c r="J56">
        <v>1479216874</v>
      </c>
      <c r="K56" t="b">
        <v>1</v>
      </c>
      <c r="L56">
        <v>531</v>
      </c>
      <c r="M56" t="b">
        <v>1</v>
      </c>
      <c r="N56" t="s">
        <v>8293</v>
      </c>
      <c r="O56" s="11">
        <v>304</v>
      </c>
      <c r="P56">
        <v>143.21</v>
      </c>
      <c r="Q56" s="13" t="s">
        <v>8317</v>
      </c>
      <c r="R56" t="s">
        <v>8347</v>
      </c>
      <c r="S56" s="16">
        <v>42689.565671296295</v>
      </c>
      <c r="T56" s="16">
        <v>42719.208333333328</v>
      </c>
    </row>
    <row r="57" spans="1:20" ht="45" customHeight="1" x14ac:dyDescent="0.2">
      <c r="A57">
        <v>2033</v>
      </c>
      <c r="B57" s="9" t="s">
        <v>2034</v>
      </c>
      <c r="C57" s="3" t="s">
        <v>6143</v>
      </c>
      <c r="D57" s="5">
        <v>25000</v>
      </c>
      <c r="E57" s="7">
        <v>44669</v>
      </c>
      <c r="F57" t="s">
        <v>8218</v>
      </c>
      <c r="G57" t="s">
        <v>8223</v>
      </c>
      <c r="H57" t="s">
        <v>8245</v>
      </c>
      <c r="I57">
        <v>1398477518</v>
      </c>
      <c r="J57">
        <v>1395885518</v>
      </c>
      <c r="K57" t="b">
        <v>1</v>
      </c>
      <c r="L57">
        <v>158</v>
      </c>
      <c r="M57" t="b">
        <v>1</v>
      </c>
      <c r="N57" t="s">
        <v>8293</v>
      </c>
      <c r="O57" s="11">
        <v>179</v>
      </c>
      <c r="P57">
        <v>282.72000000000003</v>
      </c>
      <c r="Q57" s="13" t="s">
        <v>8317</v>
      </c>
      <c r="R57" t="s">
        <v>8347</v>
      </c>
      <c r="S57" s="16">
        <v>41725.082384259258</v>
      </c>
      <c r="T57" s="16">
        <v>41755.082384259258</v>
      </c>
    </row>
    <row r="58" spans="1:20" ht="45" customHeight="1" x14ac:dyDescent="0.2">
      <c r="A58">
        <v>2034</v>
      </c>
      <c r="B58" s="9" t="s">
        <v>2035</v>
      </c>
      <c r="C58" s="3" t="s">
        <v>6144</v>
      </c>
      <c r="D58" s="5">
        <v>78000</v>
      </c>
      <c r="E58" s="7">
        <v>301719.59000000003</v>
      </c>
      <c r="F58" t="s">
        <v>8218</v>
      </c>
      <c r="G58" t="s">
        <v>8223</v>
      </c>
      <c r="H58" t="s">
        <v>8245</v>
      </c>
      <c r="I58">
        <v>1430981880</v>
      </c>
      <c r="J58">
        <v>1426216033</v>
      </c>
      <c r="K58" t="b">
        <v>1</v>
      </c>
      <c r="L58">
        <v>508</v>
      </c>
      <c r="M58" t="b">
        <v>1</v>
      </c>
      <c r="N58" t="s">
        <v>8293</v>
      </c>
      <c r="O58" s="11">
        <v>387</v>
      </c>
      <c r="P58">
        <v>593.94000000000005</v>
      </c>
      <c r="Q58" s="13" t="s">
        <v>8317</v>
      </c>
      <c r="R58" t="s">
        <v>8347</v>
      </c>
      <c r="S58" s="16">
        <v>42076.130011574074</v>
      </c>
      <c r="T58" s="16">
        <v>42131.290277777778</v>
      </c>
    </row>
    <row r="59" spans="1:20" ht="45" customHeight="1" x14ac:dyDescent="0.2">
      <c r="A59">
        <v>2035</v>
      </c>
      <c r="B59" s="9" t="s">
        <v>2036</v>
      </c>
      <c r="C59" s="3" t="s">
        <v>6145</v>
      </c>
      <c r="D59" s="5">
        <v>80000</v>
      </c>
      <c r="E59" s="7">
        <v>168829.14</v>
      </c>
      <c r="F59" t="s">
        <v>8218</v>
      </c>
      <c r="G59" t="s">
        <v>8223</v>
      </c>
      <c r="H59" t="s">
        <v>8245</v>
      </c>
      <c r="I59">
        <v>1450486800</v>
      </c>
      <c r="J59">
        <v>1446562807</v>
      </c>
      <c r="K59" t="b">
        <v>1</v>
      </c>
      <c r="L59">
        <v>644</v>
      </c>
      <c r="M59" t="b">
        <v>1</v>
      </c>
      <c r="N59" t="s">
        <v>8293</v>
      </c>
      <c r="O59" s="11">
        <v>211</v>
      </c>
      <c r="P59">
        <v>262.16000000000003</v>
      </c>
      <c r="Q59" s="13" t="s">
        <v>8317</v>
      </c>
      <c r="R59" t="s">
        <v>8347</v>
      </c>
      <c r="S59" s="16">
        <v>42311.625081018516</v>
      </c>
      <c r="T59" s="16">
        <v>42357.041666666672</v>
      </c>
    </row>
    <row r="60" spans="1:20" ht="45" customHeight="1" x14ac:dyDescent="0.2">
      <c r="A60">
        <v>2036</v>
      </c>
      <c r="B60" s="9" t="s">
        <v>2037</v>
      </c>
      <c r="C60" s="3" t="s">
        <v>6146</v>
      </c>
      <c r="D60" s="5">
        <v>30000</v>
      </c>
      <c r="E60" s="7">
        <v>39500.5</v>
      </c>
      <c r="F60" t="s">
        <v>8218</v>
      </c>
      <c r="G60" t="s">
        <v>8223</v>
      </c>
      <c r="H60" t="s">
        <v>8245</v>
      </c>
      <c r="I60">
        <v>1399668319</v>
      </c>
      <c r="J60">
        <v>1397076319</v>
      </c>
      <c r="K60" t="b">
        <v>1</v>
      </c>
      <c r="L60">
        <v>848</v>
      </c>
      <c r="M60" t="b">
        <v>1</v>
      </c>
      <c r="N60" t="s">
        <v>8293</v>
      </c>
      <c r="O60" s="11">
        <v>132</v>
      </c>
      <c r="P60">
        <v>46.58</v>
      </c>
      <c r="Q60" s="13" t="s">
        <v>8317</v>
      </c>
      <c r="R60" t="s">
        <v>8347</v>
      </c>
      <c r="S60" s="16">
        <v>41738.864803240744</v>
      </c>
      <c r="T60" s="16">
        <v>41768.864803240744</v>
      </c>
    </row>
    <row r="61" spans="1:20" ht="45" customHeight="1" x14ac:dyDescent="0.2">
      <c r="A61">
        <v>2037</v>
      </c>
      <c r="B61" s="9" t="s">
        <v>2038</v>
      </c>
      <c r="C61" s="3" t="s">
        <v>6147</v>
      </c>
      <c r="D61" s="5">
        <v>10000</v>
      </c>
      <c r="E61" s="7">
        <v>30047.64</v>
      </c>
      <c r="F61" t="s">
        <v>8218</v>
      </c>
      <c r="G61" t="s">
        <v>8223</v>
      </c>
      <c r="H61" t="s">
        <v>8245</v>
      </c>
      <c r="I61">
        <v>1388383353</v>
      </c>
      <c r="J61">
        <v>1383195753</v>
      </c>
      <c r="K61" t="b">
        <v>1</v>
      </c>
      <c r="L61">
        <v>429</v>
      </c>
      <c r="M61" t="b">
        <v>1</v>
      </c>
      <c r="N61" t="s">
        <v>8293</v>
      </c>
      <c r="O61" s="11">
        <v>300</v>
      </c>
      <c r="P61">
        <v>70.040000000000006</v>
      </c>
      <c r="Q61" s="13" t="s">
        <v>8317</v>
      </c>
      <c r="R61" t="s">
        <v>8347</v>
      </c>
      <c r="S61" s="16">
        <v>41578.210104166668</v>
      </c>
      <c r="T61" s="16">
        <v>41638.251770833333</v>
      </c>
    </row>
    <row r="62" spans="1:20" ht="45" customHeight="1" x14ac:dyDescent="0.2">
      <c r="A62">
        <v>2039</v>
      </c>
      <c r="B62" s="9" t="s">
        <v>2040</v>
      </c>
      <c r="C62" s="3" t="s">
        <v>6149</v>
      </c>
      <c r="D62" s="5">
        <v>125000</v>
      </c>
      <c r="E62" s="7">
        <v>170271</v>
      </c>
      <c r="F62" t="s">
        <v>8218</v>
      </c>
      <c r="G62" t="s">
        <v>8223</v>
      </c>
      <c r="H62" t="s">
        <v>8245</v>
      </c>
      <c r="I62">
        <v>1480568340</v>
      </c>
      <c r="J62">
        <v>1477996325</v>
      </c>
      <c r="K62" t="b">
        <v>1</v>
      </c>
      <c r="L62">
        <v>379</v>
      </c>
      <c r="M62" t="b">
        <v>1</v>
      </c>
      <c r="N62" t="s">
        <v>8293</v>
      </c>
      <c r="O62" s="11">
        <v>136</v>
      </c>
      <c r="P62">
        <v>449.26</v>
      </c>
      <c r="Q62" s="13" t="s">
        <v>8317</v>
      </c>
      <c r="R62" t="s">
        <v>8347</v>
      </c>
      <c r="S62" s="16">
        <v>42675.438946759255</v>
      </c>
      <c r="T62" s="16">
        <v>42705.207638888889</v>
      </c>
    </row>
    <row r="63" spans="1:20" ht="45" customHeight="1" x14ac:dyDescent="0.2">
      <c r="A63">
        <v>2040</v>
      </c>
      <c r="B63" s="9" t="s">
        <v>2041</v>
      </c>
      <c r="C63" s="3" t="s">
        <v>6150</v>
      </c>
      <c r="D63" s="5">
        <v>3000</v>
      </c>
      <c r="E63" s="7">
        <v>7445.14</v>
      </c>
      <c r="F63" t="s">
        <v>8218</v>
      </c>
      <c r="G63" t="s">
        <v>8223</v>
      </c>
      <c r="H63" t="s">
        <v>8245</v>
      </c>
      <c r="I63">
        <v>1384557303</v>
      </c>
      <c r="J63">
        <v>1383257703</v>
      </c>
      <c r="K63" t="b">
        <v>1</v>
      </c>
      <c r="L63">
        <v>271</v>
      </c>
      <c r="M63" t="b">
        <v>1</v>
      </c>
      <c r="N63" t="s">
        <v>8293</v>
      </c>
      <c r="O63" s="11">
        <v>248</v>
      </c>
      <c r="P63">
        <v>27.47</v>
      </c>
      <c r="Q63" s="13" t="s">
        <v>8317</v>
      </c>
      <c r="R63" t="s">
        <v>8347</v>
      </c>
      <c r="S63" s="16">
        <v>41578.927118055559</v>
      </c>
      <c r="T63" s="16">
        <v>41593.968784722223</v>
      </c>
    </row>
    <row r="64" spans="1:20" ht="45" customHeight="1" x14ac:dyDescent="0.2">
      <c r="A64">
        <v>2041</v>
      </c>
      <c r="B64" s="9" t="s">
        <v>2042</v>
      </c>
      <c r="C64" s="3" t="s">
        <v>6151</v>
      </c>
      <c r="D64" s="5">
        <v>9500</v>
      </c>
      <c r="E64" s="7">
        <v>17277</v>
      </c>
      <c r="F64" t="s">
        <v>8218</v>
      </c>
      <c r="G64" t="s">
        <v>8223</v>
      </c>
      <c r="H64" t="s">
        <v>8245</v>
      </c>
      <c r="I64">
        <v>1478785027</v>
      </c>
      <c r="J64">
        <v>1476189427</v>
      </c>
      <c r="K64" t="b">
        <v>0</v>
      </c>
      <c r="L64">
        <v>120</v>
      </c>
      <c r="M64" t="b">
        <v>1</v>
      </c>
      <c r="N64" t="s">
        <v>8293</v>
      </c>
      <c r="O64" s="11">
        <v>182</v>
      </c>
      <c r="P64">
        <v>143.97999999999999</v>
      </c>
      <c r="Q64" s="13" t="s">
        <v>8317</v>
      </c>
      <c r="R64" t="s">
        <v>8347</v>
      </c>
      <c r="S64" s="16">
        <v>42654.525775462964</v>
      </c>
      <c r="T64" s="16">
        <v>42684.567442129628</v>
      </c>
    </row>
    <row r="65" spans="1:20" ht="45" customHeight="1" x14ac:dyDescent="0.2">
      <c r="A65">
        <v>2042</v>
      </c>
      <c r="B65" s="9" t="s">
        <v>2043</v>
      </c>
      <c r="C65" s="3" t="s">
        <v>6152</v>
      </c>
      <c r="D65" s="5">
        <v>10000</v>
      </c>
      <c r="E65" s="7">
        <v>12353</v>
      </c>
      <c r="F65" t="s">
        <v>8218</v>
      </c>
      <c r="G65" t="s">
        <v>8223</v>
      </c>
      <c r="H65" t="s">
        <v>8245</v>
      </c>
      <c r="I65">
        <v>1453481974</v>
      </c>
      <c r="J65">
        <v>1448297974</v>
      </c>
      <c r="K65" t="b">
        <v>0</v>
      </c>
      <c r="L65">
        <v>140</v>
      </c>
      <c r="M65" t="b">
        <v>1</v>
      </c>
      <c r="N65" t="s">
        <v>8293</v>
      </c>
      <c r="O65" s="11">
        <v>124</v>
      </c>
      <c r="P65">
        <v>88.24</v>
      </c>
      <c r="Q65" s="13" t="s">
        <v>8317</v>
      </c>
      <c r="R65" t="s">
        <v>8347</v>
      </c>
      <c r="S65" s="16">
        <v>42331.708032407405</v>
      </c>
      <c r="T65" s="16">
        <v>42391.708032407405</v>
      </c>
    </row>
    <row r="66" spans="1:20" ht="45" customHeight="1" x14ac:dyDescent="0.2">
      <c r="A66">
        <v>2043</v>
      </c>
      <c r="B66" s="9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 s="11">
        <v>506</v>
      </c>
      <c r="P66">
        <v>36.33</v>
      </c>
      <c r="Q66" s="13" t="s">
        <v>8317</v>
      </c>
      <c r="R66" t="s">
        <v>8347</v>
      </c>
      <c r="S66" s="16">
        <v>42661.176817129628</v>
      </c>
      <c r="T66" s="16">
        <v>42715.207638888889</v>
      </c>
    </row>
    <row r="67" spans="1:20" ht="45" customHeight="1" x14ac:dyDescent="0.2">
      <c r="A67">
        <v>2044</v>
      </c>
      <c r="B67" s="9" t="s">
        <v>2045</v>
      </c>
      <c r="C67" s="3" t="s">
        <v>6154</v>
      </c>
      <c r="D67" s="5">
        <v>15000</v>
      </c>
      <c r="E67" s="7">
        <v>16232</v>
      </c>
      <c r="F67" t="s">
        <v>8218</v>
      </c>
      <c r="G67" t="s">
        <v>8223</v>
      </c>
      <c r="H67" t="s">
        <v>8245</v>
      </c>
      <c r="I67">
        <v>1434212714</v>
      </c>
      <c r="J67">
        <v>1431620714</v>
      </c>
      <c r="K67" t="b">
        <v>0</v>
      </c>
      <c r="L67">
        <v>180</v>
      </c>
      <c r="M67" t="b">
        <v>1</v>
      </c>
      <c r="N67" t="s">
        <v>8293</v>
      </c>
      <c r="O67" s="11">
        <v>108</v>
      </c>
      <c r="P67">
        <v>90.18</v>
      </c>
      <c r="Q67" s="13" t="s">
        <v>8317</v>
      </c>
      <c r="R67" t="s">
        <v>8347</v>
      </c>
      <c r="S67" s="16">
        <v>42138.684189814812</v>
      </c>
      <c r="T67" s="16">
        <v>42168.684189814812</v>
      </c>
    </row>
    <row r="68" spans="1:20" ht="45" customHeight="1" x14ac:dyDescent="0.2">
      <c r="A68">
        <v>2045</v>
      </c>
      <c r="B68" s="9" t="s">
        <v>2046</v>
      </c>
      <c r="C68" s="3" t="s">
        <v>6155</v>
      </c>
      <c r="D68" s="5">
        <v>4900</v>
      </c>
      <c r="E68" s="7">
        <v>40140.01</v>
      </c>
      <c r="F68" t="s">
        <v>8218</v>
      </c>
      <c r="G68" t="s">
        <v>8223</v>
      </c>
      <c r="H68" t="s">
        <v>8245</v>
      </c>
      <c r="I68">
        <v>1341799647</v>
      </c>
      <c r="J68">
        <v>1339207647</v>
      </c>
      <c r="K68" t="b">
        <v>0</v>
      </c>
      <c r="L68">
        <v>263</v>
      </c>
      <c r="M68" t="b">
        <v>1</v>
      </c>
      <c r="N68" t="s">
        <v>8293</v>
      </c>
      <c r="O68" s="11">
        <v>819</v>
      </c>
      <c r="P68">
        <v>152.62</v>
      </c>
      <c r="Q68" s="13" t="s">
        <v>8317</v>
      </c>
      <c r="R68" t="s">
        <v>8347</v>
      </c>
      <c r="S68" s="16">
        <v>41069.088506944441</v>
      </c>
      <c r="T68" s="16">
        <v>41099.088506944441</v>
      </c>
    </row>
    <row r="69" spans="1:20" ht="45" customHeight="1" x14ac:dyDescent="0.2">
      <c r="A69">
        <v>2046</v>
      </c>
      <c r="B69" s="9" t="s">
        <v>2047</v>
      </c>
      <c r="C69" s="3" t="s">
        <v>6156</v>
      </c>
      <c r="D69" s="5">
        <v>10000</v>
      </c>
      <c r="E69" s="7">
        <v>12110</v>
      </c>
      <c r="F69" t="s">
        <v>8218</v>
      </c>
      <c r="G69" t="s">
        <v>8223</v>
      </c>
      <c r="H69" t="s">
        <v>8245</v>
      </c>
      <c r="I69">
        <v>1369282044</v>
      </c>
      <c r="J69">
        <v>1366690044</v>
      </c>
      <c r="K69" t="b">
        <v>0</v>
      </c>
      <c r="L69">
        <v>217</v>
      </c>
      <c r="M69" t="b">
        <v>1</v>
      </c>
      <c r="N69" t="s">
        <v>8293</v>
      </c>
      <c r="O69" s="11">
        <v>121</v>
      </c>
      <c r="P69">
        <v>55.81</v>
      </c>
      <c r="Q69" s="13" t="s">
        <v>8317</v>
      </c>
      <c r="R69" t="s">
        <v>8347</v>
      </c>
      <c r="S69" s="16">
        <v>41387.171805555554</v>
      </c>
      <c r="T69" s="16">
        <v>41417.171805555554</v>
      </c>
    </row>
    <row r="70" spans="1:20" ht="45" customHeight="1" x14ac:dyDescent="0.2">
      <c r="A70">
        <v>2048</v>
      </c>
      <c r="B70" s="9" t="s">
        <v>2049</v>
      </c>
      <c r="C70" s="3" t="s">
        <v>6158</v>
      </c>
      <c r="D70" s="5">
        <v>85000</v>
      </c>
      <c r="E70" s="7">
        <v>126082.45</v>
      </c>
      <c r="F70" t="s">
        <v>8218</v>
      </c>
      <c r="G70" t="s">
        <v>8223</v>
      </c>
      <c r="H70" t="s">
        <v>8245</v>
      </c>
      <c r="I70">
        <v>1369323491</v>
      </c>
      <c r="J70">
        <v>1366731491</v>
      </c>
      <c r="K70" t="b">
        <v>0</v>
      </c>
      <c r="L70">
        <v>1373</v>
      </c>
      <c r="M70" t="b">
        <v>1</v>
      </c>
      <c r="N70" t="s">
        <v>8293</v>
      </c>
      <c r="O70" s="11">
        <v>148</v>
      </c>
      <c r="P70">
        <v>91.83</v>
      </c>
      <c r="Q70" s="13" t="s">
        <v>8317</v>
      </c>
      <c r="R70" t="s">
        <v>8347</v>
      </c>
      <c r="S70" s="16">
        <v>41387.651516203703</v>
      </c>
      <c r="T70" s="16">
        <v>41417.651516203703</v>
      </c>
    </row>
    <row r="71" spans="1:20" ht="45" customHeight="1" x14ac:dyDescent="0.2">
      <c r="A71">
        <v>2050</v>
      </c>
      <c r="B71" s="9" t="s">
        <v>2051</v>
      </c>
      <c r="C71" s="3" t="s">
        <v>6160</v>
      </c>
      <c r="D71" s="5">
        <v>10000</v>
      </c>
      <c r="E71" s="7">
        <v>47327</v>
      </c>
      <c r="F71" t="s">
        <v>8218</v>
      </c>
      <c r="G71" t="s">
        <v>8223</v>
      </c>
      <c r="H71" t="s">
        <v>8245</v>
      </c>
      <c r="I71">
        <v>1433036578</v>
      </c>
      <c r="J71">
        <v>1429580578</v>
      </c>
      <c r="K71" t="b">
        <v>0</v>
      </c>
      <c r="L71">
        <v>170</v>
      </c>
      <c r="M71" t="b">
        <v>1</v>
      </c>
      <c r="N71" t="s">
        <v>8293</v>
      </c>
      <c r="O71" s="11">
        <v>473</v>
      </c>
      <c r="P71">
        <v>278.39</v>
      </c>
      <c r="Q71" s="13" t="s">
        <v>8317</v>
      </c>
      <c r="R71" t="s">
        <v>8347</v>
      </c>
      <c r="S71" s="16">
        <v>42115.071504629625</v>
      </c>
      <c r="T71" s="16">
        <v>42155.071504629625</v>
      </c>
    </row>
    <row r="72" spans="1:20" ht="45" customHeight="1" x14ac:dyDescent="0.2">
      <c r="A72">
        <v>2051</v>
      </c>
      <c r="B72" s="9" t="s">
        <v>2052</v>
      </c>
      <c r="C72" s="3" t="s">
        <v>6161</v>
      </c>
      <c r="D72" s="5">
        <v>8000</v>
      </c>
      <c r="E72" s="7">
        <v>10429</v>
      </c>
      <c r="F72" t="s">
        <v>8218</v>
      </c>
      <c r="G72" t="s">
        <v>8223</v>
      </c>
      <c r="H72" t="s">
        <v>8245</v>
      </c>
      <c r="I72">
        <v>1388017937</v>
      </c>
      <c r="J72">
        <v>1385425937</v>
      </c>
      <c r="K72" t="b">
        <v>0</v>
      </c>
      <c r="L72">
        <v>242</v>
      </c>
      <c r="M72" t="b">
        <v>1</v>
      </c>
      <c r="N72" t="s">
        <v>8293</v>
      </c>
      <c r="O72" s="11">
        <v>130</v>
      </c>
      <c r="P72">
        <v>43.1</v>
      </c>
      <c r="Q72" s="13" t="s">
        <v>8317</v>
      </c>
      <c r="R72" t="s">
        <v>8347</v>
      </c>
      <c r="S72" s="16">
        <v>41604.022418981483</v>
      </c>
      <c r="T72" s="16">
        <v>41634.022418981483</v>
      </c>
    </row>
    <row r="73" spans="1:20" ht="45" customHeight="1" x14ac:dyDescent="0.2">
      <c r="A73">
        <v>2052</v>
      </c>
      <c r="B73" s="9" t="s">
        <v>2053</v>
      </c>
      <c r="C73" s="3" t="s">
        <v>6162</v>
      </c>
      <c r="D73" s="5">
        <v>50000</v>
      </c>
      <c r="E73" s="7">
        <v>176524</v>
      </c>
      <c r="F73" t="s">
        <v>8218</v>
      </c>
      <c r="G73" t="s">
        <v>8223</v>
      </c>
      <c r="H73" t="s">
        <v>8245</v>
      </c>
      <c r="I73">
        <v>1455933653</v>
      </c>
      <c r="J73">
        <v>1452045653</v>
      </c>
      <c r="K73" t="b">
        <v>0</v>
      </c>
      <c r="L73">
        <v>541</v>
      </c>
      <c r="M73" t="b">
        <v>1</v>
      </c>
      <c r="N73" t="s">
        <v>8293</v>
      </c>
      <c r="O73" s="11">
        <v>353</v>
      </c>
      <c r="P73">
        <v>326.29000000000002</v>
      </c>
      <c r="Q73" s="13" t="s">
        <v>8317</v>
      </c>
      <c r="R73" t="s">
        <v>8347</v>
      </c>
      <c r="S73" s="16">
        <v>42375.08394675926</v>
      </c>
      <c r="T73" s="16">
        <v>42420.08394675926</v>
      </c>
    </row>
    <row r="74" spans="1:20" ht="45" customHeight="1" x14ac:dyDescent="0.2">
      <c r="A74">
        <v>2053</v>
      </c>
      <c r="B74" s="9" t="s">
        <v>2054</v>
      </c>
      <c r="C74" s="3" t="s">
        <v>6163</v>
      </c>
      <c r="D74" s="5">
        <v>5000</v>
      </c>
      <c r="E74" s="7">
        <v>5051</v>
      </c>
      <c r="F74" t="s">
        <v>8218</v>
      </c>
      <c r="G74" t="s">
        <v>8223</v>
      </c>
      <c r="H74" t="s">
        <v>8245</v>
      </c>
      <c r="I74">
        <v>1448466551</v>
      </c>
      <c r="J74">
        <v>1445870951</v>
      </c>
      <c r="K74" t="b">
        <v>0</v>
      </c>
      <c r="L74">
        <v>121</v>
      </c>
      <c r="M74" t="b">
        <v>1</v>
      </c>
      <c r="N74" t="s">
        <v>8293</v>
      </c>
      <c r="O74" s="11">
        <v>101</v>
      </c>
      <c r="P74">
        <v>41.74</v>
      </c>
      <c r="Q74" s="13" t="s">
        <v>8317</v>
      </c>
      <c r="R74" t="s">
        <v>8347</v>
      </c>
      <c r="S74" s="16">
        <v>42303.617488425924</v>
      </c>
      <c r="T74" s="16">
        <v>42333.659155092595</v>
      </c>
    </row>
    <row r="75" spans="1:20" ht="45" customHeight="1" x14ac:dyDescent="0.2">
      <c r="A75">
        <v>2055</v>
      </c>
      <c r="B75" s="9" t="s">
        <v>2056</v>
      </c>
      <c r="C75" s="3" t="s">
        <v>6165</v>
      </c>
      <c r="D75" s="5">
        <v>6000</v>
      </c>
      <c r="E75" s="7">
        <v>10045</v>
      </c>
      <c r="F75" t="s">
        <v>8218</v>
      </c>
      <c r="G75" t="s">
        <v>8223</v>
      </c>
      <c r="H75" t="s">
        <v>8245</v>
      </c>
      <c r="I75">
        <v>1417579200</v>
      </c>
      <c r="J75">
        <v>1415031043</v>
      </c>
      <c r="K75" t="b">
        <v>0</v>
      </c>
      <c r="L75">
        <v>101</v>
      </c>
      <c r="M75" t="b">
        <v>1</v>
      </c>
      <c r="N75" t="s">
        <v>8293</v>
      </c>
      <c r="O75" s="11">
        <v>167</v>
      </c>
      <c r="P75">
        <v>99.46</v>
      </c>
      <c r="Q75" s="13" t="s">
        <v>8317</v>
      </c>
      <c r="R75" t="s">
        <v>8347</v>
      </c>
      <c r="S75" s="16">
        <v>41946.674108796295</v>
      </c>
      <c r="T75" s="16">
        <v>41976.166666666672</v>
      </c>
    </row>
    <row r="76" spans="1:20" ht="45" customHeight="1" x14ac:dyDescent="0.2">
      <c r="A76">
        <v>2056</v>
      </c>
      <c r="B76" s="9" t="s">
        <v>2057</v>
      </c>
      <c r="C76" s="3" t="s">
        <v>6166</v>
      </c>
      <c r="D76" s="5">
        <v>50000</v>
      </c>
      <c r="E76" s="7">
        <v>76726</v>
      </c>
      <c r="F76" t="s">
        <v>8218</v>
      </c>
      <c r="G76" t="s">
        <v>8223</v>
      </c>
      <c r="H76" t="s">
        <v>8245</v>
      </c>
      <c r="I76">
        <v>1366222542</v>
      </c>
      <c r="J76">
        <v>1363630542</v>
      </c>
      <c r="K76" t="b">
        <v>0</v>
      </c>
      <c r="L76">
        <v>554</v>
      </c>
      <c r="M76" t="b">
        <v>1</v>
      </c>
      <c r="N76" t="s">
        <v>8293</v>
      </c>
      <c r="O76" s="11">
        <v>153</v>
      </c>
      <c r="P76">
        <v>138.49</v>
      </c>
      <c r="Q76" s="13" t="s">
        <v>8317</v>
      </c>
      <c r="R76" t="s">
        <v>8347</v>
      </c>
      <c r="S76" s="16">
        <v>41351.76090277778</v>
      </c>
      <c r="T76" s="16">
        <v>41381.76090277778</v>
      </c>
    </row>
    <row r="77" spans="1:20" ht="45" customHeight="1" x14ac:dyDescent="0.2">
      <c r="A77">
        <v>2059</v>
      </c>
      <c r="B77" s="9" t="s">
        <v>2060</v>
      </c>
      <c r="C77" s="3" t="s">
        <v>6169</v>
      </c>
      <c r="D77" s="5">
        <v>30000</v>
      </c>
      <c r="E77" s="7">
        <v>43037</v>
      </c>
      <c r="F77" t="s">
        <v>8218</v>
      </c>
      <c r="G77" t="s">
        <v>8223</v>
      </c>
      <c r="H77" t="s">
        <v>8245</v>
      </c>
      <c r="I77">
        <v>1454277540</v>
      </c>
      <c r="J77">
        <v>1450880854</v>
      </c>
      <c r="K77" t="b">
        <v>0</v>
      </c>
      <c r="L77">
        <v>375</v>
      </c>
      <c r="M77" t="b">
        <v>1</v>
      </c>
      <c r="N77" t="s">
        <v>8293</v>
      </c>
      <c r="O77" s="11">
        <v>143</v>
      </c>
      <c r="P77">
        <v>114.77</v>
      </c>
      <c r="Q77" s="13" t="s">
        <v>8317</v>
      </c>
      <c r="R77" t="s">
        <v>8347</v>
      </c>
      <c r="S77" s="16">
        <v>42361.602476851855</v>
      </c>
      <c r="T77" s="16">
        <v>42400.915972222225</v>
      </c>
    </row>
    <row r="78" spans="1:20" ht="45" customHeight="1" x14ac:dyDescent="0.2">
      <c r="A78">
        <v>2060</v>
      </c>
      <c r="B78" s="9" t="s">
        <v>2061</v>
      </c>
      <c r="C78" s="3" t="s">
        <v>6170</v>
      </c>
      <c r="D78" s="5">
        <v>25000</v>
      </c>
      <c r="E78" s="7">
        <v>49100</v>
      </c>
      <c r="F78" t="s">
        <v>8218</v>
      </c>
      <c r="G78" t="s">
        <v>8223</v>
      </c>
      <c r="H78" t="s">
        <v>8245</v>
      </c>
      <c r="I78">
        <v>1406129150</v>
      </c>
      <c r="J78">
        <v>1400945150</v>
      </c>
      <c r="K78" t="b">
        <v>0</v>
      </c>
      <c r="L78">
        <v>1364</v>
      </c>
      <c r="M78" t="b">
        <v>1</v>
      </c>
      <c r="N78" t="s">
        <v>8293</v>
      </c>
      <c r="O78" s="11">
        <v>196</v>
      </c>
      <c r="P78">
        <v>36</v>
      </c>
      <c r="Q78" s="13" t="s">
        <v>8317</v>
      </c>
      <c r="R78" t="s">
        <v>8347</v>
      </c>
      <c r="S78" s="16">
        <v>41783.642939814818</v>
      </c>
      <c r="T78" s="16">
        <v>41843.642939814818</v>
      </c>
    </row>
    <row r="79" spans="1:20" ht="45" customHeight="1" x14ac:dyDescent="0.2">
      <c r="A79">
        <v>2061</v>
      </c>
      <c r="B79" s="9" t="s">
        <v>2062</v>
      </c>
      <c r="C79" s="3" t="s">
        <v>6171</v>
      </c>
      <c r="D79" s="5">
        <v>5000</v>
      </c>
      <c r="E79" s="7">
        <v>5396</v>
      </c>
      <c r="F79" t="s">
        <v>8218</v>
      </c>
      <c r="G79" t="s">
        <v>8223</v>
      </c>
      <c r="H79" t="s">
        <v>8245</v>
      </c>
      <c r="I79">
        <v>1483208454</v>
      </c>
      <c r="J79">
        <v>1480616454</v>
      </c>
      <c r="K79" t="b">
        <v>0</v>
      </c>
      <c r="L79">
        <v>35</v>
      </c>
      <c r="M79" t="b">
        <v>1</v>
      </c>
      <c r="N79" t="s">
        <v>8293</v>
      </c>
      <c r="O79" s="11">
        <v>108</v>
      </c>
      <c r="P79">
        <v>154.16999999999999</v>
      </c>
      <c r="Q79" s="13" t="s">
        <v>8317</v>
      </c>
      <c r="R79" t="s">
        <v>8347</v>
      </c>
      <c r="S79" s="16">
        <v>42705.764513888891</v>
      </c>
      <c r="T79" s="16">
        <v>42735.764513888891</v>
      </c>
    </row>
    <row r="80" spans="1:20" ht="45" customHeight="1" x14ac:dyDescent="0.2">
      <c r="A80">
        <v>2064</v>
      </c>
      <c r="B80" s="9" t="s">
        <v>2065</v>
      </c>
      <c r="C80" s="3" t="s">
        <v>6174</v>
      </c>
      <c r="D80" s="5">
        <v>261962</v>
      </c>
      <c r="E80" s="7">
        <v>500784.27</v>
      </c>
      <c r="F80" t="s">
        <v>8218</v>
      </c>
      <c r="G80" t="s">
        <v>8223</v>
      </c>
      <c r="H80" t="s">
        <v>8245</v>
      </c>
      <c r="I80">
        <v>1370001600</v>
      </c>
      <c r="J80">
        <v>1366879523</v>
      </c>
      <c r="K80" t="b">
        <v>0</v>
      </c>
      <c r="L80">
        <v>5812</v>
      </c>
      <c r="M80" t="b">
        <v>1</v>
      </c>
      <c r="N80" t="s">
        <v>8293</v>
      </c>
      <c r="O80" s="11">
        <v>191</v>
      </c>
      <c r="P80">
        <v>86.16</v>
      </c>
      <c r="Q80" s="13" t="s">
        <v>8317</v>
      </c>
      <c r="R80" t="s">
        <v>8347</v>
      </c>
      <c r="S80" s="16">
        <v>41389.364849537036</v>
      </c>
      <c r="T80" s="16">
        <v>41425.5</v>
      </c>
    </row>
    <row r="81" spans="1:20" ht="45" customHeight="1" x14ac:dyDescent="0.2">
      <c r="A81">
        <v>2066</v>
      </c>
      <c r="B81" s="9" t="s">
        <v>2067</v>
      </c>
      <c r="C81" s="3" t="s">
        <v>6176</v>
      </c>
      <c r="D81" s="5">
        <v>2000</v>
      </c>
      <c r="E81" s="7">
        <v>4372</v>
      </c>
      <c r="F81" t="s">
        <v>8218</v>
      </c>
      <c r="G81" t="s">
        <v>8223</v>
      </c>
      <c r="H81" t="s">
        <v>8245</v>
      </c>
      <c r="I81">
        <v>1408818683</v>
      </c>
      <c r="J81">
        <v>1406226683</v>
      </c>
      <c r="K81" t="b">
        <v>0</v>
      </c>
      <c r="L81">
        <v>65</v>
      </c>
      <c r="M81" t="b">
        <v>1</v>
      </c>
      <c r="N81" t="s">
        <v>8293</v>
      </c>
      <c r="O81" s="11">
        <v>219</v>
      </c>
      <c r="P81">
        <v>67.260000000000005</v>
      </c>
      <c r="Q81" s="13" t="s">
        <v>8317</v>
      </c>
      <c r="R81" t="s">
        <v>8347</v>
      </c>
      <c r="S81" s="16">
        <v>41844.771793981483</v>
      </c>
      <c r="T81" s="16">
        <v>41874.771793981483</v>
      </c>
    </row>
    <row r="82" spans="1:20" ht="45" customHeight="1" x14ac:dyDescent="0.2">
      <c r="A82">
        <v>2068</v>
      </c>
      <c r="B82" s="9" t="s">
        <v>2069</v>
      </c>
      <c r="C82" s="3" t="s">
        <v>6178</v>
      </c>
      <c r="D82" s="5">
        <v>25000</v>
      </c>
      <c r="E82" s="7">
        <v>26305.97</v>
      </c>
      <c r="F82" t="s">
        <v>8218</v>
      </c>
      <c r="G82" t="s">
        <v>8223</v>
      </c>
      <c r="H82" t="s">
        <v>8245</v>
      </c>
      <c r="I82">
        <v>1476994315</v>
      </c>
      <c r="J82">
        <v>1474402315</v>
      </c>
      <c r="K82" t="b">
        <v>0</v>
      </c>
      <c r="L82">
        <v>76</v>
      </c>
      <c r="M82" t="b">
        <v>1</v>
      </c>
      <c r="N82" t="s">
        <v>8293</v>
      </c>
      <c r="O82" s="11">
        <v>105</v>
      </c>
      <c r="P82">
        <v>346.13</v>
      </c>
      <c r="Q82" s="13" t="s">
        <v>8317</v>
      </c>
      <c r="R82" t="s">
        <v>8347</v>
      </c>
      <c r="S82" s="16">
        <v>42633.841608796298</v>
      </c>
      <c r="T82" s="16">
        <v>42663.841608796298</v>
      </c>
    </row>
    <row r="83" spans="1:20" ht="45" customHeight="1" x14ac:dyDescent="0.2">
      <c r="A83">
        <v>2069</v>
      </c>
      <c r="B83" s="9" t="s">
        <v>2070</v>
      </c>
      <c r="C83" s="3" t="s">
        <v>6179</v>
      </c>
      <c r="D83" s="5">
        <v>50000</v>
      </c>
      <c r="E83" s="7">
        <v>64203.33</v>
      </c>
      <c r="F83" t="s">
        <v>8218</v>
      </c>
      <c r="G83" t="s">
        <v>8223</v>
      </c>
      <c r="H83" t="s">
        <v>8245</v>
      </c>
      <c r="I83">
        <v>1451776791</v>
      </c>
      <c r="J83">
        <v>1449098391</v>
      </c>
      <c r="K83" t="b">
        <v>0</v>
      </c>
      <c r="L83">
        <v>263</v>
      </c>
      <c r="M83" t="b">
        <v>1</v>
      </c>
      <c r="N83" t="s">
        <v>8293</v>
      </c>
      <c r="O83" s="11">
        <v>128</v>
      </c>
      <c r="P83">
        <v>244.12</v>
      </c>
      <c r="Q83" s="13" t="s">
        <v>8317</v>
      </c>
      <c r="R83" t="s">
        <v>8347</v>
      </c>
      <c r="S83" s="16">
        <v>42340.972118055557</v>
      </c>
      <c r="T83" s="16">
        <v>42371.972118055557</v>
      </c>
    </row>
    <row r="84" spans="1:20" ht="45" customHeight="1" x14ac:dyDescent="0.2">
      <c r="A84">
        <v>2071</v>
      </c>
      <c r="B84" s="9" t="s">
        <v>2072</v>
      </c>
      <c r="C84" s="3" t="s">
        <v>6181</v>
      </c>
      <c r="D84" s="5">
        <v>20000</v>
      </c>
      <c r="E84" s="7">
        <v>56146</v>
      </c>
      <c r="F84" t="s">
        <v>8218</v>
      </c>
      <c r="G84" t="s">
        <v>8223</v>
      </c>
      <c r="H84" t="s">
        <v>8245</v>
      </c>
      <c r="I84">
        <v>1475390484</v>
      </c>
      <c r="J84">
        <v>1471502484</v>
      </c>
      <c r="K84" t="b">
        <v>0</v>
      </c>
      <c r="L84">
        <v>278</v>
      </c>
      <c r="M84" t="b">
        <v>1</v>
      </c>
      <c r="N84" t="s">
        <v>8293</v>
      </c>
      <c r="O84" s="11">
        <v>281</v>
      </c>
      <c r="P84">
        <v>201.96</v>
      </c>
      <c r="Q84" s="13" t="s">
        <v>8317</v>
      </c>
      <c r="R84" t="s">
        <v>8347</v>
      </c>
      <c r="S84" s="16">
        <v>42600.278749999998</v>
      </c>
      <c r="T84" s="16">
        <v>42645.278749999998</v>
      </c>
    </row>
    <row r="85" spans="1:20" ht="45" customHeight="1" x14ac:dyDescent="0.2">
      <c r="A85">
        <v>2072</v>
      </c>
      <c r="B85" s="9" t="s">
        <v>2073</v>
      </c>
      <c r="C85" s="3" t="s">
        <v>6182</v>
      </c>
      <c r="D85" s="5">
        <v>71500</v>
      </c>
      <c r="E85" s="7">
        <v>79173</v>
      </c>
      <c r="F85" t="s">
        <v>8218</v>
      </c>
      <c r="G85" t="s">
        <v>8223</v>
      </c>
      <c r="H85" t="s">
        <v>8245</v>
      </c>
      <c r="I85">
        <v>1462629432</v>
      </c>
      <c r="J85">
        <v>1460037432</v>
      </c>
      <c r="K85" t="b">
        <v>0</v>
      </c>
      <c r="L85">
        <v>350</v>
      </c>
      <c r="M85" t="b">
        <v>1</v>
      </c>
      <c r="N85" t="s">
        <v>8293</v>
      </c>
      <c r="O85" s="11">
        <v>111</v>
      </c>
      <c r="P85">
        <v>226.21</v>
      </c>
      <c r="Q85" s="13" t="s">
        <v>8317</v>
      </c>
      <c r="R85" t="s">
        <v>8347</v>
      </c>
      <c r="S85" s="16">
        <v>42467.581388888888</v>
      </c>
      <c r="T85" s="16">
        <v>42497.581388888888</v>
      </c>
    </row>
    <row r="86" spans="1:20" ht="45" customHeight="1" x14ac:dyDescent="0.2">
      <c r="A86">
        <v>2073</v>
      </c>
      <c r="B86" s="9" t="s">
        <v>2074</v>
      </c>
      <c r="C86" s="3" t="s">
        <v>6183</v>
      </c>
      <c r="D86" s="5">
        <v>100000</v>
      </c>
      <c r="E86" s="7">
        <v>152604.29999999999</v>
      </c>
      <c r="F86" t="s">
        <v>8218</v>
      </c>
      <c r="G86" t="s">
        <v>8223</v>
      </c>
      <c r="H86" t="s">
        <v>8245</v>
      </c>
      <c r="I86">
        <v>1431100918</v>
      </c>
      <c r="J86">
        <v>1427212918</v>
      </c>
      <c r="K86" t="b">
        <v>0</v>
      </c>
      <c r="L86">
        <v>470</v>
      </c>
      <c r="M86" t="b">
        <v>1</v>
      </c>
      <c r="N86" t="s">
        <v>8293</v>
      </c>
      <c r="O86" s="11">
        <v>153</v>
      </c>
      <c r="P86">
        <v>324.69</v>
      </c>
      <c r="Q86" s="13" t="s">
        <v>8317</v>
      </c>
      <c r="R86" t="s">
        <v>8347</v>
      </c>
      <c r="S86" s="16">
        <v>42087.668032407411</v>
      </c>
      <c r="T86" s="16">
        <v>42132.668032407411</v>
      </c>
    </row>
    <row r="87" spans="1:20" ht="45" customHeight="1" x14ac:dyDescent="0.2">
      <c r="A87">
        <v>2074</v>
      </c>
      <c r="B87" s="9" t="s">
        <v>2075</v>
      </c>
      <c r="C87" s="3" t="s">
        <v>6184</v>
      </c>
      <c r="D87" s="5">
        <v>600</v>
      </c>
      <c r="E87" s="7">
        <v>615</v>
      </c>
      <c r="F87" t="s">
        <v>8218</v>
      </c>
      <c r="G87" t="s">
        <v>8223</v>
      </c>
      <c r="H87" t="s">
        <v>8245</v>
      </c>
      <c r="I87">
        <v>1462564182</v>
      </c>
      <c r="J87">
        <v>1459972182</v>
      </c>
      <c r="K87" t="b">
        <v>0</v>
      </c>
      <c r="L87">
        <v>3</v>
      </c>
      <c r="M87" t="b">
        <v>1</v>
      </c>
      <c r="N87" t="s">
        <v>8293</v>
      </c>
      <c r="O87" s="11">
        <v>103</v>
      </c>
      <c r="P87">
        <v>205</v>
      </c>
      <c r="Q87" s="13" t="s">
        <v>8317</v>
      </c>
      <c r="R87" t="s">
        <v>8347</v>
      </c>
      <c r="S87" s="16">
        <v>42466.826180555552</v>
      </c>
      <c r="T87" s="16">
        <v>42496.826180555552</v>
      </c>
    </row>
    <row r="88" spans="1:20" ht="45" customHeight="1" x14ac:dyDescent="0.2">
      <c r="A88">
        <v>2075</v>
      </c>
      <c r="B88" s="9" t="s">
        <v>2076</v>
      </c>
      <c r="C88" s="3" t="s">
        <v>6185</v>
      </c>
      <c r="D88" s="5">
        <v>9999</v>
      </c>
      <c r="E88" s="7">
        <v>167820.6</v>
      </c>
      <c r="F88" t="s">
        <v>8218</v>
      </c>
      <c r="G88" t="s">
        <v>8223</v>
      </c>
      <c r="H88" t="s">
        <v>8245</v>
      </c>
      <c r="I88">
        <v>1374769288</v>
      </c>
      <c r="J88">
        <v>1372177288</v>
      </c>
      <c r="K88" t="b">
        <v>0</v>
      </c>
      <c r="L88">
        <v>8200</v>
      </c>
      <c r="M88" t="b">
        <v>1</v>
      </c>
      <c r="N88" t="s">
        <v>8293</v>
      </c>
      <c r="O88" s="11">
        <v>1678</v>
      </c>
      <c r="P88">
        <v>20.47</v>
      </c>
      <c r="Q88" s="13" t="s">
        <v>8317</v>
      </c>
      <c r="R88" t="s">
        <v>8347</v>
      </c>
      <c r="S88" s="16">
        <v>41450.681574074071</v>
      </c>
      <c r="T88" s="16">
        <v>41480.681574074071</v>
      </c>
    </row>
    <row r="89" spans="1:20" ht="45" customHeight="1" x14ac:dyDescent="0.2">
      <c r="A89">
        <v>2077</v>
      </c>
      <c r="B89" s="9" t="s">
        <v>2078</v>
      </c>
      <c r="C89" s="3" t="s">
        <v>6187</v>
      </c>
      <c r="D89" s="5">
        <v>50000</v>
      </c>
      <c r="E89" s="7">
        <v>57754</v>
      </c>
      <c r="F89" t="s">
        <v>8218</v>
      </c>
      <c r="G89" t="s">
        <v>8223</v>
      </c>
      <c r="H89" t="s">
        <v>8245</v>
      </c>
      <c r="I89">
        <v>1433538000</v>
      </c>
      <c r="J89">
        <v>1428541276</v>
      </c>
      <c r="K89" t="b">
        <v>0</v>
      </c>
      <c r="L89">
        <v>188</v>
      </c>
      <c r="M89" t="b">
        <v>1</v>
      </c>
      <c r="N89" t="s">
        <v>8293</v>
      </c>
      <c r="O89" s="11">
        <v>116</v>
      </c>
      <c r="P89">
        <v>307.2</v>
      </c>
      <c r="Q89" s="13" t="s">
        <v>8317</v>
      </c>
      <c r="R89" t="s">
        <v>8347</v>
      </c>
      <c r="S89" s="16">
        <v>42103.042546296296</v>
      </c>
      <c r="T89" s="16">
        <v>42160.875</v>
      </c>
    </row>
    <row r="90" spans="1:20" ht="45" customHeight="1" x14ac:dyDescent="0.2">
      <c r="A90">
        <v>2080</v>
      </c>
      <c r="B90" s="9" t="s">
        <v>2081</v>
      </c>
      <c r="C90" s="3" t="s">
        <v>6190</v>
      </c>
      <c r="D90" s="5">
        <v>1000</v>
      </c>
      <c r="E90" s="7">
        <v>5078</v>
      </c>
      <c r="F90" t="s">
        <v>8218</v>
      </c>
      <c r="G90" t="s">
        <v>8223</v>
      </c>
      <c r="H90" t="s">
        <v>8245</v>
      </c>
      <c r="I90">
        <v>1447286300</v>
      </c>
      <c r="J90">
        <v>1444690700</v>
      </c>
      <c r="K90" t="b">
        <v>0</v>
      </c>
      <c r="L90">
        <v>50</v>
      </c>
      <c r="M90" t="b">
        <v>1</v>
      </c>
      <c r="N90" t="s">
        <v>8293</v>
      </c>
      <c r="O90" s="11">
        <v>508</v>
      </c>
      <c r="P90">
        <v>101.56</v>
      </c>
      <c r="Q90" s="13" t="s">
        <v>8317</v>
      </c>
      <c r="R90" t="s">
        <v>8347</v>
      </c>
      <c r="S90" s="16">
        <v>42289.957175925927</v>
      </c>
      <c r="T90" s="16">
        <v>42319.998842592591</v>
      </c>
    </row>
    <row r="91" spans="1:20" ht="45" customHeight="1" x14ac:dyDescent="0.2">
      <c r="A91">
        <v>2722</v>
      </c>
      <c r="B91" s="9" t="s">
        <v>2722</v>
      </c>
      <c r="C91" s="3" t="s">
        <v>6832</v>
      </c>
      <c r="D91" s="5">
        <v>5000</v>
      </c>
      <c r="E91" s="7">
        <v>12627</v>
      </c>
      <c r="F91" t="s">
        <v>8218</v>
      </c>
      <c r="G91" t="s">
        <v>8223</v>
      </c>
      <c r="H91" t="s">
        <v>8245</v>
      </c>
      <c r="I91">
        <v>1485722053</v>
      </c>
      <c r="J91">
        <v>1480538053</v>
      </c>
      <c r="K91" t="b">
        <v>0</v>
      </c>
      <c r="L91">
        <v>185</v>
      </c>
      <c r="M91" t="b">
        <v>1</v>
      </c>
      <c r="N91" t="s">
        <v>8293</v>
      </c>
      <c r="O91" s="11">
        <v>253</v>
      </c>
      <c r="P91">
        <v>68.25</v>
      </c>
      <c r="Q91" s="13" t="s">
        <v>8317</v>
      </c>
      <c r="R91" t="s">
        <v>8347</v>
      </c>
      <c r="S91" s="16">
        <v>42704.857094907406</v>
      </c>
      <c r="T91" s="16">
        <v>42764.857094907406</v>
      </c>
    </row>
    <row r="92" spans="1:20" ht="45" customHeight="1" x14ac:dyDescent="0.2">
      <c r="A92">
        <v>2723</v>
      </c>
      <c r="B92" s="9" t="s">
        <v>2723</v>
      </c>
      <c r="C92" s="3" t="s">
        <v>6833</v>
      </c>
      <c r="D92" s="5">
        <v>12000</v>
      </c>
      <c r="E92" s="7">
        <v>16806</v>
      </c>
      <c r="F92" t="s">
        <v>8218</v>
      </c>
      <c r="G92" t="s">
        <v>8223</v>
      </c>
      <c r="H92" t="s">
        <v>8245</v>
      </c>
      <c r="I92">
        <v>1420060088</v>
      </c>
      <c r="J92">
        <v>1414872488</v>
      </c>
      <c r="K92" t="b">
        <v>0</v>
      </c>
      <c r="L92">
        <v>176</v>
      </c>
      <c r="M92" t="b">
        <v>1</v>
      </c>
      <c r="N92" t="s">
        <v>8293</v>
      </c>
      <c r="O92" s="11">
        <v>140</v>
      </c>
      <c r="P92">
        <v>95.49</v>
      </c>
      <c r="Q92" s="13" t="s">
        <v>8317</v>
      </c>
      <c r="R92" t="s">
        <v>8347</v>
      </c>
      <c r="S92" s="16">
        <v>41944.83898148148</v>
      </c>
      <c r="T92" s="16">
        <v>42004.880648148144</v>
      </c>
    </row>
    <row r="93" spans="1:20" ht="45" customHeight="1" x14ac:dyDescent="0.2">
      <c r="A93">
        <v>2726</v>
      </c>
      <c r="B93" s="9" t="s">
        <v>2726</v>
      </c>
      <c r="C93" s="3" t="s">
        <v>6836</v>
      </c>
      <c r="D93" s="5">
        <v>100000</v>
      </c>
      <c r="E93" s="7">
        <v>105745</v>
      </c>
      <c r="F93" t="s">
        <v>8218</v>
      </c>
      <c r="G93" t="s">
        <v>8223</v>
      </c>
      <c r="H93" t="s">
        <v>8245</v>
      </c>
      <c r="I93">
        <v>1461333311</v>
      </c>
      <c r="J93">
        <v>1458741311</v>
      </c>
      <c r="K93" t="b">
        <v>0</v>
      </c>
      <c r="L93">
        <v>404</v>
      </c>
      <c r="M93" t="b">
        <v>1</v>
      </c>
      <c r="N93" t="s">
        <v>8293</v>
      </c>
      <c r="O93" s="11">
        <v>106</v>
      </c>
      <c r="P93">
        <v>261.75</v>
      </c>
      <c r="Q93" s="13" t="s">
        <v>8317</v>
      </c>
      <c r="R93" t="s">
        <v>8347</v>
      </c>
      <c r="S93" s="16">
        <v>42452.579988425925</v>
      </c>
      <c r="T93" s="16">
        <v>42482.579988425925</v>
      </c>
    </row>
    <row r="94" spans="1:20" ht="45" customHeight="1" x14ac:dyDescent="0.2">
      <c r="A94">
        <v>2727</v>
      </c>
      <c r="B94" s="9" t="s">
        <v>2727</v>
      </c>
      <c r="C94" s="3" t="s">
        <v>6837</v>
      </c>
      <c r="D94" s="5">
        <v>10000</v>
      </c>
      <c r="E94" s="7">
        <v>49321</v>
      </c>
      <c r="F94" t="s">
        <v>8218</v>
      </c>
      <c r="G94" t="s">
        <v>8223</v>
      </c>
      <c r="H94" t="s">
        <v>8245</v>
      </c>
      <c r="I94">
        <v>1438964063</v>
      </c>
      <c r="J94">
        <v>1436804063</v>
      </c>
      <c r="K94" t="b">
        <v>0</v>
      </c>
      <c r="L94">
        <v>707</v>
      </c>
      <c r="M94" t="b">
        <v>1</v>
      </c>
      <c r="N94" t="s">
        <v>8293</v>
      </c>
      <c r="O94" s="11">
        <v>493</v>
      </c>
      <c r="P94">
        <v>69.760000000000005</v>
      </c>
      <c r="Q94" s="13" t="s">
        <v>8317</v>
      </c>
      <c r="R94" t="s">
        <v>8347</v>
      </c>
      <c r="S94" s="16">
        <v>42198.676655092597</v>
      </c>
      <c r="T94" s="16">
        <v>42223.676655092597</v>
      </c>
    </row>
    <row r="95" spans="1:20" ht="45" customHeight="1" x14ac:dyDescent="0.2">
      <c r="A95">
        <v>2728</v>
      </c>
      <c r="B95" s="9" t="s">
        <v>2728</v>
      </c>
      <c r="C95" s="3" t="s">
        <v>6838</v>
      </c>
      <c r="D95" s="5">
        <v>15000</v>
      </c>
      <c r="E95" s="7">
        <v>30274</v>
      </c>
      <c r="F95" t="s">
        <v>8218</v>
      </c>
      <c r="G95" t="s">
        <v>8223</v>
      </c>
      <c r="H95" t="s">
        <v>8245</v>
      </c>
      <c r="I95">
        <v>1451485434</v>
      </c>
      <c r="J95">
        <v>1448461434</v>
      </c>
      <c r="K95" t="b">
        <v>0</v>
      </c>
      <c r="L95">
        <v>392</v>
      </c>
      <c r="M95" t="b">
        <v>1</v>
      </c>
      <c r="N95" t="s">
        <v>8293</v>
      </c>
      <c r="O95" s="11">
        <v>202</v>
      </c>
      <c r="P95">
        <v>77.23</v>
      </c>
      <c r="Q95" s="13" t="s">
        <v>8317</v>
      </c>
      <c r="R95" t="s">
        <v>8347</v>
      </c>
      <c r="S95" s="16">
        <v>42333.59993055556</v>
      </c>
      <c r="T95" s="16">
        <v>42368.59993055556</v>
      </c>
    </row>
    <row r="96" spans="1:20" ht="45" customHeight="1" x14ac:dyDescent="0.2">
      <c r="A96">
        <v>2729</v>
      </c>
      <c r="B96" s="9" t="s">
        <v>2729</v>
      </c>
      <c r="C96" s="3" t="s">
        <v>6839</v>
      </c>
      <c r="D96" s="5">
        <v>7500</v>
      </c>
      <c r="E96" s="7">
        <v>7833</v>
      </c>
      <c r="F96" t="s">
        <v>8218</v>
      </c>
      <c r="G96" t="s">
        <v>8223</v>
      </c>
      <c r="H96" t="s">
        <v>8245</v>
      </c>
      <c r="I96">
        <v>1430459197</v>
      </c>
      <c r="J96">
        <v>1427867197</v>
      </c>
      <c r="K96" t="b">
        <v>0</v>
      </c>
      <c r="L96">
        <v>23</v>
      </c>
      <c r="M96" t="b">
        <v>1</v>
      </c>
      <c r="N96" t="s">
        <v>8293</v>
      </c>
      <c r="O96" s="11">
        <v>104</v>
      </c>
      <c r="P96">
        <v>340.57</v>
      </c>
      <c r="Q96" s="13" t="s">
        <v>8317</v>
      </c>
      <c r="R96" t="s">
        <v>8347</v>
      </c>
      <c r="S96" s="16">
        <v>42095.240706018521</v>
      </c>
      <c r="T96" s="16">
        <v>42125.240706018521</v>
      </c>
    </row>
    <row r="97" spans="1:20" ht="45" customHeight="1" x14ac:dyDescent="0.2">
      <c r="A97">
        <v>2730</v>
      </c>
      <c r="B97" s="9" t="s">
        <v>2730</v>
      </c>
      <c r="C97" s="3" t="s">
        <v>6840</v>
      </c>
      <c r="D97" s="5">
        <v>27000</v>
      </c>
      <c r="E97" s="7">
        <v>45979.01</v>
      </c>
      <c r="F97" t="s">
        <v>8218</v>
      </c>
      <c r="G97" t="s">
        <v>8223</v>
      </c>
      <c r="H97" t="s">
        <v>8245</v>
      </c>
      <c r="I97">
        <v>1366635575</v>
      </c>
      <c r="J97">
        <v>1363611575</v>
      </c>
      <c r="K97" t="b">
        <v>0</v>
      </c>
      <c r="L97">
        <v>682</v>
      </c>
      <c r="M97" t="b">
        <v>1</v>
      </c>
      <c r="N97" t="s">
        <v>8293</v>
      </c>
      <c r="O97" s="11">
        <v>170</v>
      </c>
      <c r="P97">
        <v>67.42</v>
      </c>
      <c r="Q97" s="13" t="s">
        <v>8317</v>
      </c>
      <c r="R97" t="s">
        <v>8347</v>
      </c>
      <c r="S97" s="16">
        <v>41351.541377314818</v>
      </c>
      <c r="T97" s="16">
        <v>41386.541377314818</v>
      </c>
    </row>
    <row r="98" spans="1:20" ht="45" customHeight="1" x14ac:dyDescent="0.2">
      <c r="A98">
        <v>2731</v>
      </c>
      <c r="B98" s="9" t="s">
        <v>2731</v>
      </c>
      <c r="C98" s="3" t="s">
        <v>6841</v>
      </c>
      <c r="D98" s="5">
        <v>30000</v>
      </c>
      <c r="E98" s="7">
        <v>31291</v>
      </c>
      <c r="F98" t="s">
        <v>8218</v>
      </c>
      <c r="G98" t="s">
        <v>8223</v>
      </c>
      <c r="H98" t="s">
        <v>8245</v>
      </c>
      <c r="I98">
        <v>1413604800</v>
      </c>
      <c r="J98">
        <v>1408624622</v>
      </c>
      <c r="K98" t="b">
        <v>0</v>
      </c>
      <c r="L98">
        <v>37</v>
      </c>
      <c r="M98" t="b">
        <v>1</v>
      </c>
      <c r="N98" t="s">
        <v>8293</v>
      </c>
      <c r="O98" s="11">
        <v>104</v>
      </c>
      <c r="P98">
        <v>845.7</v>
      </c>
      <c r="Q98" s="13" t="s">
        <v>8317</v>
      </c>
      <c r="R98" t="s">
        <v>8347</v>
      </c>
      <c r="S98" s="16">
        <v>41872.525717592594</v>
      </c>
      <c r="T98" s="16">
        <v>41930.166666666664</v>
      </c>
    </row>
    <row r="99" spans="1:20" ht="45" customHeight="1" x14ac:dyDescent="0.2">
      <c r="A99">
        <v>2732</v>
      </c>
      <c r="B99" s="9" t="s">
        <v>2732</v>
      </c>
      <c r="C99" s="3" t="s">
        <v>6842</v>
      </c>
      <c r="D99" s="5">
        <v>12000</v>
      </c>
      <c r="E99" s="7">
        <v>14190</v>
      </c>
      <c r="F99" t="s">
        <v>8218</v>
      </c>
      <c r="G99" t="s">
        <v>8223</v>
      </c>
      <c r="H99" t="s">
        <v>8245</v>
      </c>
      <c r="I99">
        <v>1369699200</v>
      </c>
      <c r="J99">
        <v>1366917828</v>
      </c>
      <c r="K99" t="b">
        <v>0</v>
      </c>
      <c r="L99">
        <v>146</v>
      </c>
      <c r="M99" t="b">
        <v>1</v>
      </c>
      <c r="N99" t="s">
        <v>8293</v>
      </c>
      <c r="O99" s="11">
        <v>118</v>
      </c>
      <c r="P99">
        <v>97.19</v>
      </c>
      <c r="Q99" s="13" t="s">
        <v>8317</v>
      </c>
      <c r="R99" t="s">
        <v>8347</v>
      </c>
      <c r="S99" s="16">
        <v>41389.808194444442</v>
      </c>
      <c r="T99" s="16">
        <v>41422</v>
      </c>
    </row>
    <row r="100" spans="1:20" ht="45" customHeight="1" x14ac:dyDescent="0.2">
      <c r="A100">
        <v>2733</v>
      </c>
      <c r="B100" s="9" t="s">
        <v>2733</v>
      </c>
      <c r="C100" s="3" t="s">
        <v>6843</v>
      </c>
      <c r="D100" s="5">
        <v>50000</v>
      </c>
      <c r="E100" s="7">
        <v>53769</v>
      </c>
      <c r="F100" t="s">
        <v>8218</v>
      </c>
      <c r="G100" t="s">
        <v>8223</v>
      </c>
      <c r="H100" t="s">
        <v>8245</v>
      </c>
      <c r="I100">
        <v>1428643974</v>
      </c>
      <c r="J100">
        <v>1423463574</v>
      </c>
      <c r="K100" t="b">
        <v>0</v>
      </c>
      <c r="L100">
        <v>119</v>
      </c>
      <c r="M100" t="b">
        <v>1</v>
      </c>
      <c r="N100" t="s">
        <v>8293</v>
      </c>
      <c r="O100" s="11">
        <v>108</v>
      </c>
      <c r="P100">
        <v>451.84</v>
      </c>
      <c r="Q100" s="13" t="s">
        <v>8317</v>
      </c>
      <c r="R100" t="s">
        <v>8347</v>
      </c>
      <c r="S100" s="16">
        <v>42044.272847222222</v>
      </c>
      <c r="T100" s="16">
        <v>42104.231180555551</v>
      </c>
    </row>
    <row r="101" spans="1:20" ht="45" customHeight="1" x14ac:dyDescent="0.2">
      <c r="A101">
        <v>2734</v>
      </c>
      <c r="B101" s="9" t="s">
        <v>2734</v>
      </c>
      <c r="C101" s="3" t="s">
        <v>6844</v>
      </c>
      <c r="D101" s="5">
        <v>1</v>
      </c>
      <c r="E101" s="7">
        <v>22603</v>
      </c>
      <c r="F101" t="s">
        <v>8218</v>
      </c>
      <c r="G101" t="s">
        <v>8223</v>
      </c>
      <c r="H101" t="s">
        <v>8245</v>
      </c>
      <c r="I101">
        <v>1476395940</v>
      </c>
      <c r="J101">
        <v>1473782592</v>
      </c>
      <c r="K101" t="b">
        <v>0</v>
      </c>
      <c r="L101">
        <v>163</v>
      </c>
      <c r="M101" t="b">
        <v>1</v>
      </c>
      <c r="N101" t="s">
        <v>8293</v>
      </c>
      <c r="O101" s="11">
        <v>2260300</v>
      </c>
      <c r="P101">
        <v>138.66999999999999</v>
      </c>
      <c r="Q101" s="13" t="s">
        <v>8317</v>
      </c>
      <c r="R101" t="s">
        <v>8347</v>
      </c>
      <c r="S101" s="16">
        <v>42626.668888888889</v>
      </c>
      <c r="T101" s="16">
        <v>42656.915972222225</v>
      </c>
    </row>
    <row r="102" spans="1:20" ht="45" customHeight="1" x14ac:dyDescent="0.2">
      <c r="A102">
        <v>2737</v>
      </c>
      <c r="B102" s="9" t="s">
        <v>2737</v>
      </c>
      <c r="C102" s="3" t="s">
        <v>6847</v>
      </c>
      <c r="D102" s="5">
        <v>30000</v>
      </c>
      <c r="E102" s="7">
        <v>73818.240000000005</v>
      </c>
      <c r="F102" t="s">
        <v>8218</v>
      </c>
      <c r="G102" t="s">
        <v>8223</v>
      </c>
      <c r="H102" t="s">
        <v>8245</v>
      </c>
      <c r="I102">
        <v>1389812400</v>
      </c>
      <c r="J102">
        <v>1386108087</v>
      </c>
      <c r="K102" t="b">
        <v>0</v>
      </c>
      <c r="L102">
        <v>456</v>
      </c>
      <c r="M102" t="b">
        <v>1</v>
      </c>
      <c r="N102" t="s">
        <v>8293</v>
      </c>
      <c r="O102" s="11">
        <v>246</v>
      </c>
      <c r="P102">
        <v>161.88</v>
      </c>
      <c r="Q102" s="13" t="s">
        <v>8317</v>
      </c>
      <c r="R102" t="s">
        <v>8347</v>
      </c>
      <c r="S102" s="16">
        <v>41611.917673611111</v>
      </c>
      <c r="T102" s="16">
        <v>41654.791666666664</v>
      </c>
    </row>
    <row r="103" spans="1:20" ht="45" customHeight="1" x14ac:dyDescent="0.2">
      <c r="A103">
        <v>2738</v>
      </c>
      <c r="B103" s="9" t="s">
        <v>2738</v>
      </c>
      <c r="C103" s="3" t="s">
        <v>6848</v>
      </c>
      <c r="D103" s="5">
        <v>5000</v>
      </c>
      <c r="E103" s="7">
        <v>7397</v>
      </c>
      <c r="F103" t="s">
        <v>8218</v>
      </c>
      <c r="G103" t="s">
        <v>8223</v>
      </c>
      <c r="H103" t="s">
        <v>8245</v>
      </c>
      <c r="I103">
        <v>1478402804</v>
      </c>
      <c r="J103">
        <v>1473218804</v>
      </c>
      <c r="K103" t="b">
        <v>0</v>
      </c>
      <c r="L103">
        <v>15</v>
      </c>
      <c r="M103" t="b">
        <v>1</v>
      </c>
      <c r="N103" t="s">
        <v>8293</v>
      </c>
      <c r="O103" s="11">
        <v>148</v>
      </c>
      <c r="P103">
        <v>493.13</v>
      </c>
      <c r="Q103" s="13" t="s">
        <v>8317</v>
      </c>
      <c r="R103" t="s">
        <v>8347</v>
      </c>
      <c r="S103" s="16">
        <v>42620.143564814818</v>
      </c>
      <c r="T103" s="16">
        <v>42680.143564814818</v>
      </c>
    </row>
    <row r="104" spans="1:20" ht="45" customHeight="1" x14ac:dyDescent="0.2">
      <c r="A104">
        <v>2740</v>
      </c>
      <c r="B104" s="9" t="s">
        <v>2740</v>
      </c>
      <c r="C104" s="3" t="s">
        <v>6850</v>
      </c>
      <c r="D104" s="5">
        <v>300</v>
      </c>
      <c r="E104" s="7">
        <v>310</v>
      </c>
      <c r="F104" t="s">
        <v>8218</v>
      </c>
      <c r="G104" t="s">
        <v>8223</v>
      </c>
      <c r="H104" t="s">
        <v>8245</v>
      </c>
      <c r="I104">
        <v>1426117552</v>
      </c>
      <c r="J104">
        <v>1423529152</v>
      </c>
      <c r="K104" t="b">
        <v>0</v>
      </c>
      <c r="L104">
        <v>17</v>
      </c>
      <c r="M104" t="b">
        <v>1</v>
      </c>
      <c r="N104" t="s">
        <v>8293</v>
      </c>
      <c r="O104" s="11">
        <v>103</v>
      </c>
      <c r="P104">
        <v>18.239999999999998</v>
      </c>
      <c r="Q104" s="13" t="s">
        <v>8317</v>
      </c>
      <c r="R104" t="s">
        <v>8347</v>
      </c>
      <c r="S104" s="16">
        <v>42045.031851851847</v>
      </c>
      <c r="T104" s="16">
        <v>42074.99018518519</v>
      </c>
    </row>
  </sheetData>
  <conditionalFormatting sqref="F1:F104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"successful"</formula>
    </cfRule>
    <cfRule type="cellIs" dxfId="11" priority="5" operator="equal">
      <formula>"live"</formula>
    </cfRule>
    <cfRule type="containsText" dxfId="10" priority="6" operator="containsText" text="live">
      <formula>NOT(ISERROR(SEARCH("live",F1)))</formula>
    </cfRule>
  </conditionalFormatting>
  <conditionalFormatting sqref="O2:O104 O1:P1 R1:T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59F36-A366-CD45-BA32-1D4D367D34A5}">
  <dimension ref="A1:T251"/>
  <sheetViews>
    <sheetView workbookViewId="0">
      <selection activeCell="E2" sqref="E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8359</v>
      </c>
      <c r="R1" s="10" t="s">
        <v>8358</v>
      </c>
      <c r="S1" s="17" t="s">
        <v>8365</v>
      </c>
      <c r="T1" s="17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3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3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3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3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3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3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3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3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3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3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3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3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3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3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3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3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3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3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3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3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3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3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3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3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3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3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3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3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3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3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3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3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3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3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3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3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3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3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3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3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3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3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3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3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3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3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3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3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3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3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3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3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3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3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3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3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3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3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3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3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3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3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3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3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3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3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3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3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3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3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3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3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3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3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3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3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3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3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3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3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3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3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3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3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3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3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3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3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3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3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3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3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3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3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3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3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3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3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3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3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3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3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3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3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3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3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3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3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3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3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3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3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3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3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3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3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3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3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3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3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3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3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3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3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3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3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3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3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3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3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3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3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3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3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3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3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3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3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3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3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3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3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3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3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3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3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3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3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3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3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3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3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3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3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3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3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3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3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3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3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3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3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3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3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3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3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3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3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3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3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3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3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3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3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3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3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3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3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3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3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3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3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3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3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3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3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3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3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3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3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3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3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3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3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3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3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3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3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3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3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3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3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3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3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3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3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3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3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3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3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3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3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3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3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3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3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3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3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3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3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3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3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3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3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3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3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3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3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3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3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3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3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3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3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3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3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3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3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3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3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3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3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3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3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3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3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3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3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3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3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"successful"</formula>
    </cfRule>
    <cfRule type="cellIs" dxfId="6" priority="5" operator="equal">
      <formula>"live"</formula>
    </cfRule>
    <cfRule type="containsText" dxfId="5" priority="6" operator="containsText" text="live">
      <formula>NOT(ISERROR(SEARCH("live",F1)))</formula>
    </cfRule>
  </conditionalFormatting>
  <conditionalFormatting sqref="O1:P1 O2:O251 R1:T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934EF-027F-314A-82AE-29365F8A5438}">
  <dimension ref="A1:T413"/>
  <sheetViews>
    <sheetView workbookViewId="0">
      <selection activeCell="E3" sqref="E3"/>
    </sheetView>
  </sheetViews>
  <sheetFormatPr baseColWidth="10" defaultRowHeight="15" x14ac:dyDescent="0.2"/>
  <sheetData>
    <row r="1" spans="1:20" ht="30" customHeight="1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8359</v>
      </c>
      <c r="R1" s="10" t="s">
        <v>8358</v>
      </c>
      <c r="S1" s="17" t="s">
        <v>8365</v>
      </c>
      <c r="T1" s="17" t="s">
        <v>8366</v>
      </c>
    </row>
    <row r="2" spans="1:20" ht="30" customHeight="1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3" t="s">
        <v>8315</v>
      </c>
      <c r="R2" t="s">
        <v>8316</v>
      </c>
      <c r="S2" s="16">
        <v>42646.092812499999</v>
      </c>
      <c r="T2" s="16">
        <v>42675.207638888889</v>
      </c>
    </row>
    <row r="3" spans="1:20" ht="30" customHeight="1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3" t="s">
        <v>8315</v>
      </c>
      <c r="R3" t="s">
        <v>8316</v>
      </c>
      <c r="S3" s="16">
        <v>42430.040798611109</v>
      </c>
      <c r="T3" s="16">
        <v>42449.999131944445</v>
      </c>
    </row>
    <row r="4" spans="1:20" ht="30" customHeight="1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3" t="s">
        <v>8315</v>
      </c>
      <c r="R4" t="s">
        <v>8316</v>
      </c>
      <c r="S4" s="16">
        <v>42238.13282407407</v>
      </c>
      <c r="T4" s="16">
        <v>42268.13282407407</v>
      </c>
    </row>
    <row r="5" spans="1:20" ht="30" customHeight="1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3" t="s">
        <v>8315</v>
      </c>
      <c r="R5" t="s">
        <v>8316</v>
      </c>
      <c r="S5" s="16">
        <v>41850.400937500002</v>
      </c>
      <c r="T5" s="16">
        <v>41895.400937500002</v>
      </c>
    </row>
    <row r="6" spans="1:20" ht="30" customHeight="1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3" t="s">
        <v>8315</v>
      </c>
      <c r="R6" t="s">
        <v>8316</v>
      </c>
      <c r="S6" s="16">
        <v>42753.205625000002</v>
      </c>
      <c r="T6" s="16">
        <v>42783.670138888891</v>
      </c>
    </row>
    <row r="7" spans="1:20" ht="30" customHeight="1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3" t="s">
        <v>8315</v>
      </c>
      <c r="R7" t="s">
        <v>8316</v>
      </c>
      <c r="S7" s="16">
        <v>42155.920219907406</v>
      </c>
      <c r="T7" s="16">
        <v>42176.888888888891</v>
      </c>
    </row>
    <row r="8" spans="1:20" ht="30" customHeight="1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3" t="s">
        <v>8315</v>
      </c>
      <c r="R8" t="s">
        <v>8316</v>
      </c>
      <c r="S8" s="16">
        <v>42157.591064814813</v>
      </c>
      <c r="T8" s="16">
        <v>42179.083333333328</v>
      </c>
    </row>
    <row r="9" spans="1:20" ht="30" customHeight="1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3" t="s">
        <v>8315</v>
      </c>
      <c r="R9" t="s">
        <v>8316</v>
      </c>
      <c r="S9" s="16">
        <v>42676.065150462964</v>
      </c>
      <c r="T9" s="16">
        <v>42721.290972222225</v>
      </c>
    </row>
    <row r="10" spans="1:20" ht="30" customHeight="1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3" t="s">
        <v>8315</v>
      </c>
      <c r="R10" t="s">
        <v>8316</v>
      </c>
      <c r="S10" s="16">
        <v>42473.007037037038</v>
      </c>
      <c r="T10" s="16">
        <v>42503.007037037038</v>
      </c>
    </row>
    <row r="11" spans="1:20" ht="30" customHeight="1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3" t="s">
        <v>8315</v>
      </c>
      <c r="R11" t="s">
        <v>8316</v>
      </c>
      <c r="S11" s="16">
        <v>42282.768414351856</v>
      </c>
      <c r="T11" s="16">
        <v>42312.810081018513</v>
      </c>
    </row>
    <row r="12" spans="1:20" ht="30" customHeight="1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3" t="s">
        <v>8315</v>
      </c>
      <c r="R12" t="s">
        <v>8316</v>
      </c>
      <c r="S12" s="16">
        <v>42473.794710648144</v>
      </c>
      <c r="T12" s="16">
        <v>42503.794710648144</v>
      </c>
    </row>
    <row r="13" spans="1:20" ht="30" customHeight="1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3" t="s">
        <v>8315</v>
      </c>
      <c r="R13" t="s">
        <v>8316</v>
      </c>
      <c r="S13" s="16">
        <v>42712.23474537037</v>
      </c>
      <c r="T13" s="16">
        <v>42735.707638888889</v>
      </c>
    </row>
    <row r="14" spans="1:20" ht="30" customHeight="1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3" t="s">
        <v>8315</v>
      </c>
      <c r="R14" t="s">
        <v>8316</v>
      </c>
      <c r="S14" s="16">
        <v>42561.154664351852</v>
      </c>
      <c r="T14" s="16">
        <v>42592.166666666672</v>
      </c>
    </row>
    <row r="15" spans="1:20" ht="30" customHeight="1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3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0" customHeight="1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3" t="s">
        <v>8315</v>
      </c>
      <c r="R16" t="s">
        <v>8316</v>
      </c>
      <c r="S16" s="16">
        <v>42086.614942129629</v>
      </c>
      <c r="T16" s="16">
        <v>42117.290972222225</v>
      </c>
    </row>
    <row r="17" spans="1:20" ht="30" customHeight="1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3" t="s">
        <v>8315</v>
      </c>
      <c r="R17" t="s">
        <v>8316</v>
      </c>
      <c r="S17" s="16">
        <v>42064.652673611112</v>
      </c>
      <c r="T17" s="16">
        <v>42101.291666666672</v>
      </c>
    </row>
    <row r="18" spans="1:20" ht="30" customHeight="1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3" t="s">
        <v>8315</v>
      </c>
      <c r="R18" t="s">
        <v>8316</v>
      </c>
      <c r="S18" s="16">
        <v>42292.701053240744</v>
      </c>
      <c r="T18" s="16">
        <v>42322.742719907401</v>
      </c>
    </row>
    <row r="19" spans="1:20" ht="30" customHeight="1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3" t="s">
        <v>8315</v>
      </c>
      <c r="R19" t="s">
        <v>8316</v>
      </c>
      <c r="S19" s="16">
        <v>42461.747199074074</v>
      </c>
      <c r="T19" s="16">
        <v>42491.747199074074</v>
      </c>
    </row>
    <row r="20" spans="1:20" ht="30" customHeight="1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3" t="s">
        <v>8315</v>
      </c>
      <c r="R20" t="s">
        <v>8316</v>
      </c>
      <c r="S20" s="16">
        <v>42169.814340277779</v>
      </c>
      <c r="T20" s="16">
        <v>42199.814340277779</v>
      </c>
    </row>
    <row r="21" spans="1:20" ht="30" customHeight="1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3" t="s">
        <v>8315</v>
      </c>
      <c r="R21" t="s">
        <v>8316</v>
      </c>
      <c r="S21" s="16">
        <v>42483.675208333334</v>
      </c>
      <c r="T21" s="16">
        <v>42522.789583333331</v>
      </c>
    </row>
    <row r="22" spans="1:20" ht="30" customHeight="1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3" t="s">
        <v>8315</v>
      </c>
      <c r="R22" t="s">
        <v>8316</v>
      </c>
      <c r="S22" s="16">
        <v>42195.749745370369</v>
      </c>
      <c r="T22" s="16">
        <v>42206.125</v>
      </c>
    </row>
    <row r="23" spans="1:20" ht="30" customHeight="1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3" t="s">
        <v>8315</v>
      </c>
      <c r="R23" t="s">
        <v>8316</v>
      </c>
      <c r="S23" s="16">
        <v>42675.057997685188</v>
      </c>
      <c r="T23" s="16">
        <v>42705.099664351852</v>
      </c>
    </row>
    <row r="24" spans="1:20" ht="30" customHeight="1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3" t="s">
        <v>8315</v>
      </c>
      <c r="R24" t="s">
        <v>8316</v>
      </c>
      <c r="S24" s="16">
        <v>42018.94159722222</v>
      </c>
      <c r="T24" s="16">
        <v>42047.291666666672</v>
      </c>
    </row>
    <row r="25" spans="1:20" ht="30" customHeight="1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3" t="s">
        <v>8315</v>
      </c>
      <c r="R25" t="s">
        <v>8316</v>
      </c>
      <c r="S25" s="16">
        <v>42026.924976851849</v>
      </c>
      <c r="T25" s="16">
        <v>42052.207638888889</v>
      </c>
    </row>
    <row r="26" spans="1:20" ht="30" customHeight="1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3" t="s">
        <v>8315</v>
      </c>
      <c r="R26" t="s">
        <v>8316</v>
      </c>
      <c r="S26" s="16">
        <v>41920.787534722222</v>
      </c>
      <c r="T26" s="16">
        <v>41941.787534722222</v>
      </c>
    </row>
    <row r="27" spans="1:20" ht="30" customHeight="1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3" t="s">
        <v>8315</v>
      </c>
      <c r="R27" t="s">
        <v>8316</v>
      </c>
      <c r="S27" s="16">
        <v>42558.189432870371</v>
      </c>
      <c r="T27" s="16">
        <v>42587.875</v>
      </c>
    </row>
    <row r="28" spans="1:20" ht="30" customHeight="1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3" t="s">
        <v>8315</v>
      </c>
      <c r="R28" t="s">
        <v>8316</v>
      </c>
      <c r="S28" s="16">
        <v>41808.198518518519</v>
      </c>
      <c r="T28" s="16">
        <v>41838.198518518519</v>
      </c>
    </row>
    <row r="29" spans="1:20" ht="30" customHeight="1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3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0" customHeight="1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3" t="s">
        <v>8315</v>
      </c>
      <c r="R30" t="s">
        <v>8316</v>
      </c>
      <c r="S30" s="16">
        <v>42056.013124999998</v>
      </c>
      <c r="T30" s="16">
        <v>42075.166666666672</v>
      </c>
    </row>
    <row r="31" spans="1:20" ht="30" customHeight="1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3" t="s">
        <v>8315</v>
      </c>
      <c r="R31" t="s">
        <v>8316</v>
      </c>
      <c r="S31" s="16">
        <v>42016.938692129625</v>
      </c>
      <c r="T31" s="16">
        <v>42046.938692129625</v>
      </c>
    </row>
    <row r="32" spans="1:20" ht="30" customHeight="1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3" t="s">
        <v>8315</v>
      </c>
      <c r="R32" t="s">
        <v>8316</v>
      </c>
      <c r="S32" s="16">
        <v>42591.899988425925</v>
      </c>
      <c r="T32" s="16">
        <v>42622.166666666672</v>
      </c>
    </row>
    <row r="33" spans="1:20" ht="30" customHeight="1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3" t="s">
        <v>8315</v>
      </c>
      <c r="R33" t="s">
        <v>8316</v>
      </c>
      <c r="S33" s="16">
        <v>42183.231006944443</v>
      </c>
      <c r="T33" s="16">
        <v>42228.231006944443</v>
      </c>
    </row>
    <row r="34" spans="1:20" ht="30" customHeight="1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3" t="s">
        <v>8315</v>
      </c>
      <c r="R34" t="s">
        <v>8316</v>
      </c>
      <c r="S34" s="16">
        <v>41780.525937500002</v>
      </c>
      <c r="T34" s="16">
        <v>41796.958333333336</v>
      </c>
    </row>
    <row r="35" spans="1:20" ht="30" customHeight="1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3" t="s">
        <v>8315</v>
      </c>
      <c r="R35" t="s">
        <v>8316</v>
      </c>
      <c r="S35" s="16">
        <v>42158.065694444449</v>
      </c>
      <c r="T35" s="16">
        <v>42201</v>
      </c>
    </row>
    <row r="36" spans="1:20" ht="30" customHeight="1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3" t="s">
        <v>8315</v>
      </c>
      <c r="R36" t="s">
        <v>8316</v>
      </c>
      <c r="S36" s="16">
        <v>42154.873124999998</v>
      </c>
      <c r="T36" s="16">
        <v>42184.873124999998</v>
      </c>
    </row>
    <row r="37" spans="1:20" ht="30" customHeight="1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3" t="s">
        <v>8315</v>
      </c>
      <c r="R37" t="s">
        <v>8316</v>
      </c>
      <c r="S37" s="16">
        <v>42208.84646990741</v>
      </c>
      <c r="T37" s="16">
        <v>42238.84646990741</v>
      </c>
    </row>
    <row r="38" spans="1:20" ht="30" customHeight="1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3" t="s">
        <v>8315</v>
      </c>
      <c r="R38" t="s">
        <v>8316</v>
      </c>
      <c r="S38" s="16">
        <v>42451.496817129635</v>
      </c>
      <c r="T38" s="16">
        <v>42459.610416666663</v>
      </c>
    </row>
    <row r="39" spans="1:20" ht="30" customHeight="1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3" t="s">
        <v>8315</v>
      </c>
      <c r="R39" t="s">
        <v>8316</v>
      </c>
      <c r="S39" s="16">
        <v>41759.13962962963</v>
      </c>
      <c r="T39" s="16">
        <v>41791.165972222225</v>
      </c>
    </row>
    <row r="40" spans="1:20" ht="30" customHeight="1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3" t="s">
        <v>8315</v>
      </c>
      <c r="R40" t="s">
        <v>8316</v>
      </c>
      <c r="S40" s="16">
        <v>42693.742604166662</v>
      </c>
      <c r="T40" s="16">
        <v>42718.742604166662</v>
      </c>
    </row>
    <row r="41" spans="1:20" ht="30" customHeight="1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3" t="s">
        <v>8315</v>
      </c>
      <c r="R41" t="s">
        <v>8316</v>
      </c>
      <c r="S41" s="16">
        <v>42250.598217592589</v>
      </c>
      <c r="T41" s="16">
        <v>42270.598217592589</v>
      </c>
    </row>
    <row r="42" spans="1:20" ht="30" customHeight="1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3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0" customHeight="1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3" t="s">
        <v>8315</v>
      </c>
      <c r="R43" t="s">
        <v>8316</v>
      </c>
      <c r="S43" s="16">
        <v>42136.270787037036</v>
      </c>
      <c r="T43" s="16">
        <v>42168.071527777778</v>
      </c>
    </row>
    <row r="44" spans="1:20" ht="30" customHeight="1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3" t="s">
        <v>8315</v>
      </c>
      <c r="R44" t="s">
        <v>8316</v>
      </c>
      <c r="S44" s="16">
        <v>42171.034861111111</v>
      </c>
      <c r="T44" s="16">
        <v>42195.291666666672</v>
      </c>
    </row>
    <row r="45" spans="1:20" ht="30" customHeight="1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3" t="s">
        <v>8315</v>
      </c>
      <c r="R45" t="s">
        <v>8316</v>
      </c>
      <c r="S45" s="16">
        <v>42494.683634259258</v>
      </c>
      <c r="T45" s="16">
        <v>42524.6875</v>
      </c>
    </row>
    <row r="46" spans="1:20" ht="30" customHeight="1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3" t="s">
        <v>8315</v>
      </c>
      <c r="R46" t="s">
        <v>8316</v>
      </c>
      <c r="S46" s="16">
        <v>41758.839675925927</v>
      </c>
      <c r="T46" s="16">
        <v>41771.165972222225</v>
      </c>
    </row>
    <row r="47" spans="1:20" ht="30" customHeight="1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3" t="s">
        <v>8315</v>
      </c>
      <c r="R47" t="s">
        <v>8316</v>
      </c>
      <c r="S47" s="16">
        <v>42171.824884259258</v>
      </c>
      <c r="T47" s="16">
        <v>42201.824884259258</v>
      </c>
    </row>
    <row r="48" spans="1:20" ht="30" customHeight="1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3" t="s">
        <v>8315</v>
      </c>
      <c r="R48" t="s">
        <v>8316</v>
      </c>
      <c r="S48" s="16">
        <v>42268.127696759257</v>
      </c>
      <c r="T48" s="16">
        <v>42288.083333333328</v>
      </c>
    </row>
    <row r="49" spans="1:20" ht="30" customHeight="1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3" t="s">
        <v>8315</v>
      </c>
      <c r="R49" t="s">
        <v>8316</v>
      </c>
      <c r="S49" s="16">
        <v>42746.261782407411</v>
      </c>
      <c r="T49" s="16">
        <v>42784.207638888889</v>
      </c>
    </row>
    <row r="50" spans="1:20" ht="30" customHeight="1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3" t="s">
        <v>8315</v>
      </c>
      <c r="R50" t="s">
        <v>8316</v>
      </c>
      <c r="S50" s="16">
        <v>41842.607592592591</v>
      </c>
      <c r="T50" s="16">
        <v>41864.916666666664</v>
      </c>
    </row>
    <row r="51" spans="1:20" ht="30" customHeight="1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3" t="s">
        <v>8315</v>
      </c>
      <c r="R51" t="s">
        <v>8316</v>
      </c>
      <c r="S51" s="16">
        <v>41853.240208333329</v>
      </c>
      <c r="T51" s="16">
        <v>41876.207638888889</v>
      </c>
    </row>
    <row r="52" spans="1:20" ht="30" customHeight="1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3" t="s">
        <v>8315</v>
      </c>
      <c r="R52" t="s">
        <v>8316</v>
      </c>
      <c r="S52" s="16">
        <v>42061.212488425925</v>
      </c>
      <c r="T52" s="16">
        <v>42089.166666666672</v>
      </c>
    </row>
    <row r="53" spans="1:20" ht="30" customHeight="1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3" t="s">
        <v>8315</v>
      </c>
      <c r="R53" t="s">
        <v>8316</v>
      </c>
      <c r="S53" s="16">
        <v>42036.24428240741</v>
      </c>
      <c r="T53" s="16">
        <v>42064.290972222225</v>
      </c>
    </row>
    <row r="54" spans="1:20" ht="30" customHeight="1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3" t="s">
        <v>8315</v>
      </c>
      <c r="R54" t="s">
        <v>8316</v>
      </c>
      <c r="S54" s="16">
        <v>42157.470185185186</v>
      </c>
      <c r="T54" s="16">
        <v>42187.470185185186</v>
      </c>
    </row>
    <row r="55" spans="1:20" ht="30" customHeight="1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3" t="s">
        <v>8315</v>
      </c>
      <c r="R55" t="s">
        <v>8316</v>
      </c>
      <c r="S55" s="16">
        <v>41827.909942129627</v>
      </c>
      <c r="T55" s="16">
        <v>41857.897222222222</v>
      </c>
    </row>
    <row r="56" spans="1:20" ht="30" customHeight="1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3" t="s">
        <v>8315</v>
      </c>
      <c r="R56" t="s">
        <v>8316</v>
      </c>
      <c r="S56" s="16">
        <v>42162.729548611111</v>
      </c>
      <c r="T56" s="16">
        <v>42192.729548611111</v>
      </c>
    </row>
    <row r="57" spans="1:20" ht="30" customHeight="1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3" t="s">
        <v>8315</v>
      </c>
      <c r="R57" t="s">
        <v>8316</v>
      </c>
      <c r="S57" s="16">
        <v>42233.738564814819</v>
      </c>
      <c r="T57" s="16">
        <v>42263.738564814819</v>
      </c>
    </row>
    <row r="58" spans="1:20" ht="30" customHeight="1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3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0" customHeight="1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3" t="s">
        <v>8315</v>
      </c>
      <c r="R59" t="s">
        <v>8316</v>
      </c>
      <c r="S59" s="16">
        <v>42585.523842592593</v>
      </c>
      <c r="T59" s="16">
        <v>42599.165972222225</v>
      </c>
    </row>
    <row r="60" spans="1:20" ht="30" customHeight="1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3" t="s">
        <v>8315</v>
      </c>
      <c r="R60" t="s">
        <v>8316</v>
      </c>
      <c r="S60" s="16">
        <v>41808.669571759259</v>
      </c>
      <c r="T60" s="16">
        <v>41838.669571759259</v>
      </c>
    </row>
    <row r="61" spans="1:20" ht="30" customHeight="1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3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0" customHeight="1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3" t="s">
        <v>8315</v>
      </c>
      <c r="R62" t="s">
        <v>8316</v>
      </c>
      <c r="S62" s="16">
        <v>42694.110185185185</v>
      </c>
      <c r="T62" s="16">
        <v>42709.041666666672</v>
      </c>
    </row>
    <row r="63" spans="1:20" ht="30" customHeight="1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3" t="s">
        <v>8315</v>
      </c>
      <c r="R63" t="s">
        <v>8316</v>
      </c>
      <c r="S63" s="16">
        <v>42341.818379629629</v>
      </c>
      <c r="T63" s="16">
        <v>42370.166666666672</v>
      </c>
    </row>
    <row r="64" spans="1:20" ht="30" customHeight="1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3" t="s">
        <v>8315</v>
      </c>
      <c r="R64" t="s">
        <v>8316</v>
      </c>
      <c r="S64" s="16">
        <v>41880.061006944445</v>
      </c>
      <c r="T64" s="16">
        <v>41908.065972222219</v>
      </c>
    </row>
    <row r="65" spans="1:20" ht="30" customHeight="1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3" t="s">
        <v>8315</v>
      </c>
      <c r="R65" t="s">
        <v>8316</v>
      </c>
      <c r="S65" s="16">
        <v>41941.683865740742</v>
      </c>
      <c r="T65" s="16">
        <v>41970.125</v>
      </c>
    </row>
    <row r="66" spans="1:20" ht="30" customHeight="1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3" t="s">
        <v>8315</v>
      </c>
      <c r="R66" t="s">
        <v>8316</v>
      </c>
      <c r="S66" s="16">
        <v>42026.88118055556</v>
      </c>
      <c r="T66" s="16">
        <v>42086.093055555553</v>
      </c>
    </row>
    <row r="67" spans="1:20" ht="30" customHeight="1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3" t="s">
        <v>8315</v>
      </c>
      <c r="R67" t="s">
        <v>8316</v>
      </c>
      <c r="S67" s="16">
        <v>41922.640590277777</v>
      </c>
      <c r="T67" s="16">
        <v>41932.249305555553</v>
      </c>
    </row>
    <row r="68" spans="1:20" ht="30" customHeight="1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3" t="s">
        <v>8315</v>
      </c>
      <c r="R68" t="s">
        <v>8316</v>
      </c>
      <c r="S68" s="16">
        <v>41993.824340277773</v>
      </c>
      <c r="T68" s="16">
        <v>42010.25</v>
      </c>
    </row>
    <row r="69" spans="1:20" ht="30" customHeight="1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3" t="s">
        <v>8315</v>
      </c>
      <c r="R69" t="s">
        <v>8316</v>
      </c>
      <c r="S69" s="16">
        <v>42219.915856481486</v>
      </c>
      <c r="T69" s="16">
        <v>42240.083333333328</v>
      </c>
    </row>
    <row r="70" spans="1:20" ht="30" customHeight="1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3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0" customHeight="1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3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0" customHeight="1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3" t="s">
        <v>8315</v>
      </c>
      <c r="R72" t="s">
        <v>8316</v>
      </c>
      <c r="S72" s="16">
        <v>41226.017361111109</v>
      </c>
      <c r="T72" s="16">
        <v>41250.083333333336</v>
      </c>
    </row>
    <row r="73" spans="1:20" ht="30" customHeight="1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3" t="s">
        <v>8315</v>
      </c>
      <c r="R73" t="s">
        <v>8316</v>
      </c>
      <c r="S73" s="16">
        <v>40478.263923611114</v>
      </c>
      <c r="T73" s="16">
        <v>40568.166666666664</v>
      </c>
    </row>
    <row r="74" spans="1:20" ht="30" customHeight="1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3" t="s">
        <v>8315</v>
      </c>
      <c r="R74" t="s">
        <v>8316</v>
      </c>
      <c r="S74" s="16">
        <v>41862.83997685185</v>
      </c>
      <c r="T74" s="16">
        <v>41892.83997685185</v>
      </c>
    </row>
    <row r="75" spans="1:20" ht="30" customHeight="1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3" t="s">
        <v>8315</v>
      </c>
      <c r="R75" t="s">
        <v>8316</v>
      </c>
      <c r="S75" s="16">
        <v>40633.154363425929</v>
      </c>
      <c r="T75" s="16">
        <v>40664.207638888889</v>
      </c>
    </row>
    <row r="76" spans="1:20" ht="30" customHeight="1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3" t="s">
        <v>8315</v>
      </c>
      <c r="R76" t="s">
        <v>8316</v>
      </c>
      <c r="S76" s="16">
        <v>40970.875671296293</v>
      </c>
      <c r="T76" s="16">
        <v>41000.834004629629</v>
      </c>
    </row>
    <row r="77" spans="1:20" ht="30" customHeight="1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3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0" customHeight="1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3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0" customHeight="1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3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0" customHeight="1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3" t="s">
        <v>8315</v>
      </c>
      <c r="R80" t="s">
        <v>8316</v>
      </c>
      <c r="S80" s="16">
        <v>40884.066678240742</v>
      </c>
      <c r="T80" s="16">
        <v>40926.958333333336</v>
      </c>
    </row>
    <row r="81" spans="1:20" ht="30" customHeight="1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3" t="s">
        <v>8315</v>
      </c>
      <c r="R81" t="s">
        <v>8316</v>
      </c>
      <c r="S81" s="16">
        <v>41841.26489583333</v>
      </c>
      <c r="T81" s="16">
        <v>41864.207638888889</v>
      </c>
    </row>
    <row r="82" spans="1:20" ht="30" customHeight="1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3" t="s">
        <v>8315</v>
      </c>
      <c r="R82" t="s">
        <v>8316</v>
      </c>
      <c r="S82" s="16">
        <v>41799.685902777775</v>
      </c>
      <c r="T82" s="16">
        <v>41827.083333333336</v>
      </c>
    </row>
    <row r="83" spans="1:20" ht="30" customHeight="1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3" t="s">
        <v>8315</v>
      </c>
      <c r="R83" t="s">
        <v>8316</v>
      </c>
      <c r="S83" s="16">
        <v>41775.753761574073</v>
      </c>
      <c r="T83" s="16">
        <v>41805.753761574073</v>
      </c>
    </row>
    <row r="84" spans="1:20" ht="30" customHeight="1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3" t="s">
        <v>8315</v>
      </c>
      <c r="R84" t="s">
        <v>8316</v>
      </c>
      <c r="S84" s="16">
        <v>41766.80572916667</v>
      </c>
      <c r="T84" s="16">
        <v>41799.80572916667</v>
      </c>
    </row>
    <row r="85" spans="1:20" ht="30" customHeight="1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3" t="s">
        <v>8315</v>
      </c>
      <c r="R85" t="s">
        <v>8316</v>
      </c>
      <c r="S85" s="16">
        <v>40644.159259259257</v>
      </c>
      <c r="T85" s="16">
        <v>40666.165972222225</v>
      </c>
    </row>
    <row r="86" spans="1:20" ht="30" customHeight="1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3" t="s">
        <v>8315</v>
      </c>
      <c r="R86" t="s">
        <v>8316</v>
      </c>
      <c r="S86" s="16">
        <v>41940.69158564815</v>
      </c>
      <c r="T86" s="16">
        <v>41969.332638888889</v>
      </c>
    </row>
    <row r="87" spans="1:20" ht="30" customHeight="1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3" t="s">
        <v>8315</v>
      </c>
      <c r="R87" t="s">
        <v>8316</v>
      </c>
      <c r="S87" s="16">
        <v>41839.175706018519</v>
      </c>
      <c r="T87" s="16">
        <v>41853.175706018519</v>
      </c>
    </row>
    <row r="88" spans="1:20" ht="30" customHeight="1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3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0" customHeight="1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3" t="s">
        <v>8315</v>
      </c>
      <c r="R89" t="s">
        <v>8316</v>
      </c>
      <c r="S89" s="16">
        <v>41591.737974537034</v>
      </c>
      <c r="T89" s="16">
        <v>41621.207638888889</v>
      </c>
    </row>
    <row r="90" spans="1:20" ht="30" customHeight="1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3" t="s">
        <v>8315</v>
      </c>
      <c r="R90" t="s">
        <v>8316</v>
      </c>
      <c r="S90" s="16">
        <v>41789.080370370371</v>
      </c>
      <c r="T90" s="16">
        <v>41822.166666666664</v>
      </c>
    </row>
    <row r="91" spans="1:20" ht="30" customHeight="1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3" t="s">
        <v>8315</v>
      </c>
      <c r="R91" t="s">
        <v>8316</v>
      </c>
      <c r="S91" s="16">
        <v>40923.729953703703</v>
      </c>
      <c r="T91" s="16">
        <v>40953.729953703703</v>
      </c>
    </row>
    <row r="92" spans="1:20" ht="30" customHeight="1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3" t="s">
        <v>8315</v>
      </c>
      <c r="R92" t="s">
        <v>8316</v>
      </c>
      <c r="S92" s="16">
        <v>41878.878379629627</v>
      </c>
      <c r="T92" s="16">
        <v>41908.878379629627</v>
      </c>
    </row>
    <row r="93" spans="1:20" ht="30" customHeight="1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3" t="s">
        <v>8315</v>
      </c>
      <c r="R93" t="s">
        <v>8316</v>
      </c>
      <c r="S93" s="16">
        <v>41862.864675925928</v>
      </c>
      <c r="T93" s="16">
        <v>41876.864675925928</v>
      </c>
    </row>
    <row r="94" spans="1:20" ht="30" customHeight="1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3" t="s">
        <v>8315</v>
      </c>
      <c r="R94" t="s">
        <v>8316</v>
      </c>
      <c r="S94" s="16">
        <v>40531.886886574073</v>
      </c>
      <c r="T94" s="16">
        <v>40591.886886574073</v>
      </c>
    </row>
    <row r="95" spans="1:20" ht="30" customHeight="1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3" t="s">
        <v>8315</v>
      </c>
      <c r="R95" t="s">
        <v>8316</v>
      </c>
      <c r="S95" s="16">
        <v>41477.930914351848</v>
      </c>
      <c r="T95" s="16">
        <v>41504.625</v>
      </c>
    </row>
    <row r="96" spans="1:20" ht="30" customHeight="1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3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0" customHeight="1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3" t="s">
        <v>8315</v>
      </c>
      <c r="R97" t="s">
        <v>8316</v>
      </c>
      <c r="S97" s="16">
        <v>41375.702210648145</v>
      </c>
      <c r="T97" s="16">
        <v>41400.702210648145</v>
      </c>
    </row>
    <row r="98" spans="1:20" ht="30" customHeight="1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3" t="s">
        <v>8315</v>
      </c>
      <c r="R98" t="s">
        <v>8316</v>
      </c>
      <c r="S98" s="16">
        <v>40883.949317129627</v>
      </c>
      <c r="T98" s="16">
        <v>40939.708333333336</v>
      </c>
    </row>
    <row r="99" spans="1:20" ht="30" customHeight="1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3" t="s">
        <v>8315</v>
      </c>
      <c r="R99" t="s">
        <v>8316</v>
      </c>
      <c r="S99" s="16">
        <v>41491.79478009259</v>
      </c>
      <c r="T99" s="16">
        <v>41509.79478009259</v>
      </c>
    </row>
    <row r="100" spans="1:20" ht="30" customHeight="1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3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30" customHeight="1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3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30" customHeight="1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3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30" customHeight="1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3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30" customHeight="1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3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30" customHeight="1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3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0" customHeight="1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3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30" customHeight="1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3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0" customHeight="1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3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30" customHeight="1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3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0" customHeight="1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3" t="s">
        <v>8315</v>
      </c>
      <c r="R110" t="s">
        <v>8316</v>
      </c>
      <c r="S110" s="16">
        <v>42772.833379629628</v>
      </c>
      <c r="T110" s="16">
        <v>42806.875</v>
      </c>
    </row>
    <row r="111" spans="1:20" ht="30" customHeight="1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3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0" customHeight="1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3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30" customHeight="1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3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30" customHeight="1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3" t="s">
        <v>8315</v>
      </c>
      <c r="R114" t="s">
        <v>8316</v>
      </c>
      <c r="S114" s="16">
        <v>42503.559467592597</v>
      </c>
      <c r="T114" s="16">
        <v>42524.875</v>
      </c>
    </row>
    <row r="115" spans="1:20" ht="30" customHeight="1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3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30" customHeight="1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3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30" customHeight="1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3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30" customHeight="1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3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30" customHeight="1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3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30" customHeight="1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3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30" customHeight="1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3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30" customHeight="1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3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0" customHeight="1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3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30" customHeight="1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3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0" customHeight="1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3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30" customHeight="1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3" t="s">
        <v>8315</v>
      </c>
      <c r="R126" t="s">
        <v>8316</v>
      </c>
      <c r="S126" s="16">
        <v>42262.096782407403</v>
      </c>
      <c r="T126" s="16">
        <v>42286</v>
      </c>
    </row>
    <row r="127" spans="1:20" ht="30" customHeight="1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3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30" customHeight="1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3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0" customHeight="1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3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30" customHeight="1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3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30" customHeight="1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3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30" customHeight="1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3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30" customHeight="1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3" t="s">
        <v>8315</v>
      </c>
      <c r="R133" t="s">
        <v>8316</v>
      </c>
      <c r="S133" s="16">
        <v>42602.576712962968</v>
      </c>
      <c r="T133" s="16">
        <v>42621.15625</v>
      </c>
    </row>
    <row r="134" spans="1:20" ht="30" customHeight="1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3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0" customHeight="1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3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30" customHeight="1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3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30" customHeight="1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3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30" customHeight="1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3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0" customHeight="1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3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0" customHeight="1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3" t="s">
        <v>8315</v>
      </c>
      <c r="R140" t="s">
        <v>8316</v>
      </c>
      <c r="S140" s="16">
        <v>42284.516064814816</v>
      </c>
      <c r="T140" s="16">
        <v>42307.875</v>
      </c>
    </row>
    <row r="141" spans="1:20" ht="30" customHeight="1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3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30" customHeight="1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3" t="s">
        <v>8315</v>
      </c>
      <c r="R142" t="s">
        <v>8316</v>
      </c>
      <c r="S142" s="16">
        <v>42136.536134259266</v>
      </c>
      <c r="T142" s="16">
        <v>42167.875</v>
      </c>
    </row>
    <row r="143" spans="1:20" ht="30" customHeight="1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3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30" customHeight="1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3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30" customHeight="1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3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30" customHeight="1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3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30" customHeight="1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3" t="s">
        <v>8315</v>
      </c>
      <c r="R147" t="s">
        <v>8316</v>
      </c>
      <c r="S147" s="16">
        <v>42400.704537037032</v>
      </c>
      <c r="T147" s="16">
        <v>42444.875</v>
      </c>
    </row>
    <row r="148" spans="1:20" ht="30" customHeight="1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3" t="s">
        <v>8315</v>
      </c>
      <c r="R148" t="s">
        <v>8316</v>
      </c>
      <c r="S148" s="16">
        <v>42017.88045138889</v>
      </c>
      <c r="T148" s="16">
        <v>42044.1875</v>
      </c>
    </row>
    <row r="149" spans="1:20" ht="30" customHeight="1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3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30" customHeight="1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3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30" customHeight="1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3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30" customHeight="1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3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30" customHeight="1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3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30" customHeight="1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3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30" customHeight="1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3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30" customHeight="1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3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30" customHeight="1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3" t="s">
        <v>8315</v>
      </c>
      <c r="R157" t="s">
        <v>8316</v>
      </c>
      <c r="S157" s="16">
        <v>42239.957962962959</v>
      </c>
      <c r="T157" s="16">
        <v>42260</v>
      </c>
    </row>
    <row r="158" spans="1:20" ht="30" customHeight="1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3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30" customHeight="1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3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30" customHeight="1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3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30" customHeight="1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3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30" customHeight="1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3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30" customHeight="1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3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30" customHeight="1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3" t="s">
        <v>8315</v>
      </c>
      <c r="R164" t="s">
        <v>8316</v>
      </c>
      <c r="S164" s="16">
        <v>42493.219236111108</v>
      </c>
      <c r="T164" s="16">
        <v>42531.125</v>
      </c>
    </row>
    <row r="165" spans="1:20" ht="30" customHeight="1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3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30" customHeight="1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3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30" customHeight="1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3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30" customHeight="1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3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30" customHeight="1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3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30" customHeight="1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3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30" customHeight="1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3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30" customHeight="1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3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30" customHeight="1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3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30" customHeight="1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3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30" customHeight="1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3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30" customHeight="1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3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30" customHeight="1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3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30" customHeight="1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3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30" customHeight="1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3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30" customHeight="1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3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30" customHeight="1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3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0" customHeight="1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3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30" customHeight="1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3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30" customHeight="1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3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30" customHeight="1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3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30" customHeight="1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3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30" customHeight="1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3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30" customHeight="1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3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30" customHeight="1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3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30" customHeight="1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3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30" customHeight="1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3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30" customHeight="1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3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30" customHeight="1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3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30" customHeight="1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3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30" customHeight="1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3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30" customHeight="1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3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30" customHeight="1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3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30" customHeight="1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3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30" customHeight="1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3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0" customHeight="1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3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30" customHeight="1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3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30" customHeight="1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3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30" customHeight="1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3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30" customHeight="1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3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30" customHeight="1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3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30" customHeight="1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3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30" customHeight="1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3" t="s">
        <v>8315</v>
      </c>
      <c r="R207" t="s">
        <v>8316</v>
      </c>
      <c r="S207" s="16">
        <v>42292.087592592594</v>
      </c>
      <c r="T207" s="16">
        <v>42329.125</v>
      </c>
    </row>
    <row r="208" spans="1:20" ht="30" customHeight="1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3" t="s">
        <v>8315</v>
      </c>
      <c r="R208" t="s">
        <v>8316</v>
      </c>
      <c r="S208" s="16">
        <v>41953.8675</v>
      </c>
      <c r="T208" s="16">
        <v>41983.8675</v>
      </c>
    </row>
    <row r="209" spans="1:20" ht="30" customHeight="1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3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30" customHeight="1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3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30" customHeight="1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3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30" customHeight="1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3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30" customHeight="1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3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30" customHeight="1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3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30" customHeight="1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3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30" customHeight="1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3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30" customHeight="1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3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30" customHeight="1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3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0" customHeight="1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3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0" customHeight="1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3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30" customHeight="1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3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30" customHeight="1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3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30" customHeight="1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3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30" customHeight="1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3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30" customHeight="1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3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30" customHeight="1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3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30" customHeight="1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3" t="s">
        <v>8315</v>
      </c>
      <c r="R227" t="s">
        <v>8316</v>
      </c>
      <c r="S227" s="16">
        <v>41894.91375</v>
      </c>
      <c r="T227" s="16">
        <v>41938.029861111114</v>
      </c>
    </row>
    <row r="228" spans="1:20" ht="30" customHeight="1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3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30" customHeight="1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3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30" customHeight="1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3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30" customHeight="1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3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30" customHeight="1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3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30" customHeight="1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3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30" customHeight="1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3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30" customHeight="1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3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30" customHeight="1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3" t="s">
        <v>8315</v>
      </c>
      <c r="R236" t="s">
        <v>8316</v>
      </c>
      <c r="S236" s="16">
        <v>41776.063136574077</v>
      </c>
      <c r="T236" s="16">
        <v>41807.125</v>
      </c>
    </row>
    <row r="237" spans="1:20" ht="30" customHeight="1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3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30" customHeight="1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3" t="s">
        <v>8315</v>
      </c>
      <c r="R238" t="s">
        <v>8316</v>
      </c>
      <c r="S238" s="16">
        <v>42572.61681712963</v>
      </c>
      <c r="T238" s="16">
        <v>42589.125</v>
      </c>
    </row>
    <row r="239" spans="1:20" ht="30" customHeight="1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3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30" customHeight="1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3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0" customHeight="1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3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30" customHeight="1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3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30" customHeight="1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3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30" customHeight="1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3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30" customHeight="1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3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0" customHeight="1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3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30" customHeight="1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3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30" customHeight="1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3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30" customHeight="1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3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30" customHeight="1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3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0" customHeight="1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3" t="s">
        <v>8315</v>
      </c>
      <c r="R251" t="s">
        <v>8316</v>
      </c>
      <c r="S251" s="16">
        <v>42626.7503125</v>
      </c>
      <c r="T251" s="16">
        <v>42656.7503125</v>
      </c>
    </row>
    <row r="252" spans="1:20" ht="30" customHeight="1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3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0" customHeight="1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3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30" customHeight="1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3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30" customHeight="1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3" t="s">
        <v>8315</v>
      </c>
      <c r="R255" t="s">
        <v>8316</v>
      </c>
      <c r="S255" s="16">
        <v>42643.632858796293</v>
      </c>
      <c r="T255" s="16">
        <v>42672.125</v>
      </c>
    </row>
    <row r="256" spans="1:20" ht="30" customHeight="1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3" t="s">
        <v>8315</v>
      </c>
      <c r="R256" t="s">
        <v>8316</v>
      </c>
      <c r="S256" s="16">
        <v>42179.898472222223</v>
      </c>
      <c r="T256" s="16">
        <v>42195.75</v>
      </c>
    </row>
    <row r="257" spans="1:20" ht="30" customHeight="1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3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30" customHeight="1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3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30" customHeight="1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3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30" customHeight="1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3" t="s">
        <v>8315</v>
      </c>
      <c r="R260" t="s">
        <v>8316</v>
      </c>
      <c r="S260" s="16">
        <v>42605.765381944439</v>
      </c>
      <c r="T260" s="16">
        <v>42634.125</v>
      </c>
    </row>
    <row r="261" spans="1:20" ht="30" customHeight="1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3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0" customHeight="1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3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30" customHeight="1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3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0" customHeight="1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3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30" customHeight="1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3" t="s">
        <v>8315</v>
      </c>
      <c r="R265" t="s">
        <v>8316</v>
      </c>
      <c r="S265" s="16">
        <v>41921.279976851853</v>
      </c>
      <c r="T265" s="16">
        <v>41939.125</v>
      </c>
    </row>
    <row r="266" spans="1:20" ht="30" customHeight="1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3" t="s">
        <v>8315</v>
      </c>
      <c r="R266" t="s">
        <v>8316</v>
      </c>
      <c r="S266" s="16">
        <v>42128.736608796295</v>
      </c>
      <c r="T266" s="16">
        <v>42141.125</v>
      </c>
    </row>
    <row r="267" spans="1:20" ht="30" customHeight="1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3" t="s">
        <v>8315</v>
      </c>
      <c r="R267" t="s">
        <v>8316</v>
      </c>
      <c r="S267" s="16">
        <v>42053.916921296302</v>
      </c>
      <c r="T267" s="16">
        <v>42079.875</v>
      </c>
    </row>
    <row r="268" spans="1:20" ht="30" customHeight="1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3" t="s">
        <v>8315</v>
      </c>
      <c r="R268" t="s">
        <v>8316</v>
      </c>
      <c r="S268" s="16">
        <v>42171.317442129628</v>
      </c>
      <c r="T268" s="16">
        <v>42195.875</v>
      </c>
    </row>
    <row r="269" spans="1:20" ht="30" customHeight="1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3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30" customHeight="1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3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30" customHeight="1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3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30" customHeight="1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3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30" customHeight="1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3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30" customHeight="1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3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30" customHeight="1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3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30" customHeight="1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3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0" customHeight="1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3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30" customHeight="1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3" t="s">
        <v>8315</v>
      </c>
      <c r="R278" t="s">
        <v>8316</v>
      </c>
      <c r="S278" s="16">
        <v>42689.214988425927</v>
      </c>
      <c r="T278" s="16">
        <v>42700.25</v>
      </c>
    </row>
    <row r="279" spans="1:20" ht="30" customHeight="1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3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30" customHeight="1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3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30" customHeight="1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3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30" customHeight="1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3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30" customHeight="1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3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30" customHeight="1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3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30" customHeight="1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3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30" customHeight="1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3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30" customHeight="1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3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30" customHeight="1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3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0" customHeight="1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3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30" customHeight="1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3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30" customHeight="1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3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30" customHeight="1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3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30" customHeight="1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3" t="s">
        <v>8315</v>
      </c>
      <c r="R293" t="s">
        <v>8316</v>
      </c>
      <c r="S293" s="16">
        <v>41856.010069444441</v>
      </c>
      <c r="T293" s="16">
        <v>41890.125</v>
      </c>
    </row>
    <row r="294" spans="1:20" ht="30" customHeight="1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3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30" customHeight="1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3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30" customHeight="1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3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30" customHeight="1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3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30" customHeight="1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3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30" customHeight="1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3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30" customHeight="1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3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30" customHeight="1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3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0" customHeight="1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3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30" customHeight="1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3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0" customHeight="1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3" t="s">
        <v>8315</v>
      </c>
      <c r="R304" t="s">
        <v>8316</v>
      </c>
      <c r="S304" s="16">
        <v>42243.6252662037</v>
      </c>
      <c r="T304" s="16">
        <v>42278.6252662037</v>
      </c>
    </row>
    <row r="305" spans="1:20" ht="30" customHeight="1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3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30" customHeight="1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3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0" customHeight="1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3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30" customHeight="1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3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30" customHeight="1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3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30" customHeight="1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3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30" customHeight="1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3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30" customHeight="1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3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30" customHeight="1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3" t="s">
        <v>8315</v>
      </c>
      <c r="R313" t="s">
        <v>8316</v>
      </c>
      <c r="S313" s="16">
        <v>42196.028703703705</v>
      </c>
      <c r="T313" s="16">
        <v>42228</v>
      </c>
    </row>
    <row r="314" spans="1:20" ht="30" customHeight="1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3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0" customHeight="1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3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30" customHeight="1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3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30" customHeight="1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3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30" customHeight="1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3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30" customHeight="1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3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30" customHeight="1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3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30" customHeight="1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3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30" customHeight="1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3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30" customHeight="1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3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30" customHeight="1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3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30" customHeight="1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3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30" customHeight="1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3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30" customHeight="1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3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30" customHeight="1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3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0" customHeight="1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3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30" customHeight="1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3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30" customHeight="1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3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30" customHeight="1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3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30" customHeight="1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3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0" customHeight="1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3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0" customHeight="1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3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0" customHeight="1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3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30" customHeight="1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3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30" customHeight="1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3" t="s">
        <v>8315</v>
      </c>
      <c r="R338" t="s">
        <v>8316</v>
      </c>
      <c r="S338" s="16">
        <v>42220.79487268519</v>
      </c>
      <c r="T338" s="16">
        <v>42246</v>
      </c>
    </row>
    <row r="339" spans="1:20" ht="30" customHeight="1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3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30" customHeight="1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3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30" customHeight="1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3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30" customHeight="1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3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30" customHeight="1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3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30" customHeight="1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3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30" customHeight="1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3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30" customHeight="1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3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30" customHeight="1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3" t="s">
        <v>8315</v>
      </c>
      <c r="R347" t="s">
        <v>8316</v>
      </c>
      <c r="S347" s="16">
        <v>42619.935694444444</v>
      </c>
      <c r="T347" s="16">
        <v>42643.875</v>
      </c>
    </row>
    <row r="348" spans="1:20" ht="30" customHeight="1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3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0" customHeight="1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3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30" customHeight="1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3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30" customHeight="1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3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0" customHeight="1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3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30" customHeight="1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3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30" customHeight="1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3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0" customHeight="1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3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30" customHeight="1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3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30" customHeight="1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3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30" customHeight="1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3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0" customHeight="1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3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30" customHeight="1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3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0" customHeight="1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3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30" customHeight="1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3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30" customHeight="1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3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30" customHeight="1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3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30" customHeight="1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3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30" customHeight="1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3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30" customHeight="1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3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30" customHeight="1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3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30" customHeight="1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3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30" customHeight="1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3" t="s">
        <v>8315</v>
      </c>
      <c r="R370" t="s">
        <v>8316</v>
      </c>
      <c r="S370" s="16">
        <v>41753.593275462961</v>
      </c>
      <c r="T370" s="16">
        <v>41778.875</v>
      </c>
    </row>
    <row r="371" spans="1:20" ht="30" customHeight="1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3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30" customHeight="1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3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0" customHeight="1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3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30" customHeight="1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3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0" customHeight="1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3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0" customHeight="1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3" t="s">
        <v>8315</v>
      </c>
      <c r="R376" t="s">
        <v>8316</v>
      </c>
      <c r="S376" s="16">
        <v>41891.96503472222</v>
      </c>
      <c r="T376" s="16">
        <v>41901</v>
      </c>
    </row>
    <row r="377" spans="1:20" ht="30" customHeight="1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3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30" customHeight="1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3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30" customHeight="1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3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30" customHeight="1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3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0" customHeight="1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3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30" customHeight="1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3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30" customHeight="1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3" t="s">
        <v>8315</v>
      </c>
      <c r="R383" t="s">
        <v>8316</v>
      </c>
      <c r="S383" s="16">
        <v>41792.542986111112</v>
      </c>
      <c r="T383" s="16">
        <v>41813.75</v>
      </c>
    </row>
    <row r="384" spans="1:20" ht="30" customHeight="1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3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30" customHeight="1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3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0" customHeight="1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3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0" customHeight="1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3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0" customHeight="1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3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30" customHeight="1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3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30" customHeight="1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3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30" customHeight="1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3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30" customHeight="1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3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0" customHeight="1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3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30" customHeight="1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3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30" customHeight="1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3" t="s">
        <v>8315</v>
      </c>
      <c r="R395" t="s">
        <v>8316</v>
      </c>
      <c r="S395" s="16">
        <v>42462.140868055561</v>
      </c>
      <c r="T395" s="16">
        <v>42489.875</v>
      </c>
    </row>
    <row r="396" spans="1:20" ht="30" customHeight="1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3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30" customHeight="1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3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0" customHeight="1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3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30" customHeight="1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3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30" customHeight="1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3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30" customHeight="1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3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30" customHeight="1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3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30" customHeight="1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3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30" customHeight="1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3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30" customHeight="1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3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30" customHeight="1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3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30" customHeight="1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3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30" customHeight="1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3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30" customHeight="1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3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30" customHeight="1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3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30" customHeight="1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3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30" customHeight="1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3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30" customHeight="1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3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"live"</formula>
    </cfRule>
    <cfRule type="containsText" dxfId="0" priority="6" operator="containsText" text="live">
      <formula>NOT(ISERROR(SEARCH("live",F1)))</formula>
    </cfRule>
  </conditionalFormatting>
  <conditionalFormatting sqref="O2:O413 O1:P1 R1:T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384C5-A6BD-7745-9DF7-289F24ACD5FB}">
  <dimension ref="A1:F6"/>
  <sheetViews>
    <sheetView workbookViewId="0">
      <selection activeCell="A2" sqref="A2"/>
    </sheetView>
  </sheetViews>
  <sheetFormatPr baseColWidth="10" defaultRowHeight="15" x14ac:dyDescent="0.2"/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C2A9E-7F5F-6543-9C91-282275A8EA14}">
  <dimension ref="A1:C28"/>
  <sheetViews>
    <sheetView workbookViewId="0">
      <selection activeCell="D14" sqref="D14"/>
    </sheetView>
  </sheetViews>
  <sheetFormatPr baseColWidth="10" defaultRowHeight="15" x14ac:dyDescent="0.2"/>
  <cols>
    <col min="2" max="3" width="11.1640625" bestFit="1" customWidth="1"/>
  </cols>
  <sheetData>
    <row r="1" spans="1:3" ht="16" thickBot="1" x14ac:dyDescent="0.25">
      <c r="A1" s="20" t="s">
        <v>8392</v>
      </c>
      <c r="B1" t="s">
        <v>8385</v>
      </c>
      <c r="C1" t="s">
        <v>8386</v>
      </c>
    </row>
    <row r="2" spans="1:3" x14ac:dyDescent="0.2">
      <c r="A2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8394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8395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">
      <c r="A6" t="s">
        <v>8396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">
      <c r="A7" t="s">
        <v>8397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t="s">
        <v>8389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8390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8398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8395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2">
      <c r="A13" t="s">
        <v>8396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">
      <c r="A14" t="s">
        <v>8397</v>
      </c>
      <c r="B14" s="19">
        <f>B12-B13</f>
        <v>3982.4925000000003</v>
      </c>
      <c r="C14" s="19">
        <f>C12-C13</f>
        <v>491.75</v>
      </c>
    </row>
    <row r="15" spans="1:3" ht="16" thickBot="1" x14ac:dyDescent="0.25"/>
    <row r="16" spans="1:3" ht="16" thickBot="1" x14ac:dyDescent="0.25">
      <c r="A16" s="20" t="s">
        <v>8391</v>
      </c>
      <c r="B16" t="s">
        <v>8385</v>
      </c>
      <c r="C16" t="s">
        <v>8386</v>
      </c>
    </row>
    <row r="17" spans="1:3" x14ac:dyDescent="0.2">
      <c r="A17" t="s">
        <v>8387</v>
      </c>
      <c r="B17" s="21">
        <f>AVERAGE('Hardware Successful'!D:D)</f>
        <v>41550.658155339806</v>
      </c>
      <c r="C17" t="s">
        <v>7235</v>
      </c>
    </row>
    <row r="18" spans="1:3" x14ac:dyDescent="0.2">
      <c r="A18" t="s">
        <v>8388</v>
      </c>
      <c r="B18" s="21">
        <f>MEDIAN('Hardware Successful'!D:D)</f>
        <v>20000</v>
      </c>
      <c r="C18" t="s">
        <v>7235</v>
      </c>
    </row>
    <row r="19" spans="1:3" x14ac:dyDescent="0.2">
      <c r="B19" s="21"/>
    </row>
    <row r="20" spans="1:3" x14ac:dyDescent="0.2">
      <c r="A20" t="s">
        <v>8389</v>
      </c>
      <c r="B20" s="21">
        <f>AVERAGE('Hardware Successful'!E:E)</f>
        <v>130487.46407766991</v>
      </c>
      <c r="C20" t="s">
        <v>7235</v>
      </c>
    </row>
    <row r="21" spans="1:3" x14ac:dyDescent="0.2">
      <c r="A21" t="s">
        <v>8390</v>
      </c>
      <c r="B21" s="21">
        <f>MEDIAN('Hardware Successful'!E:E)</f>
        <v>47327</v>
      </c>
      <c r="C21" t="s">
        <v>7235</v>
      </c>
    </row>
    <row r="22" spans="1:3" ht="16" thickBot="1" x14ac:dyDescent="0.25"/>
    <row r="23" spans="1:3" ht="16" thickBot="1" x14ac:dyDescent="0.25">
      <c r="A23" s="20" t="s">
        <v>8393</v>
      </c>
      <c r="B23" t="s">
        <v>8385</v>
      </c>
      <c r="C23" t="s">
        <v>8386</v>
      </c>
    </row>
    <row r="24" spans="1:3" x14ac:dyDescent="0.2">
      <c r="A24" t="s">
        <v>8387</v>
      </c>
      <c r="B24" s="19">
        <f>AVERAGE('Successful Wearables'!D:D)</f>
        <v>18040.470588235294</v>
      </c>
      <c r="C24" s="19">
        <f>AVERAGE('Failed Wearables'!D:D)</f>
        <v>50063.765432098764</v>
      </c>
    </row>
    <row r="25" spans="1:3" x14ac:dyDescent="0.2">
      <c r="A25" t="s">
        <v>8388</v>
      </c>
      <c r="B25" s="19">
        <f>MEDIAN('Successful Wearables'!D:D)</f>
        <v>12000</v>
      </c>
      <c r="C25" s="19">
        <f>MEDIAN('Failed Wearables'!D:D)</f>
        <v>27500</v>
      </c>
    </row>
    <row r="26" spans="1:3" x14ac:dyDescent="0.2">
      <c r="B26" s="19"/>
      <c r="C26" s="19"/>
    </row>
    <row r="27" spans="1:3" x14ac:dyDescent="0.2">
      <c r="A27" t="s">
        <v>8389</v>
      </c>
      <c r="B27" s="19">
        <f>AVERAGE('Successful Wearables'!E:E)</f>
        <v>26243.058235294116</v>
      </c>
      <c r="C27" s="19">
        <f>AVERAGE('Failed Wearables'!E:E)</f>
        <v>7639.1902469135803</v>
      </c>
    </row>
    <row r="28" spans="1:3" x14ac:dyDescent="0.2">
      <c r="A28" t="s">
        <v>8390</v>
      </c>
      <c r="B28" s="19">
        <f>MEDIAN('Successful Wearables'!E:E)</f>
        <v>18855</v>
      </c>
      <c r="C28" s="19">
        <f>MEDIAN('Failed Wearables'!E:E)</f>
        <v>837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Category Statistics</vt:lpstr>
      <vt:lpstr>Subcategory Statistics</vt:lpstr>
      <vt:lpstr>Outcomes based on launch date</vt:lpstr>
      <vt:lpstr>Kickstarter</vt:lpstr>
      <vt:lpstr>Failed Wearables</vt:lpstr>
      <vt:lpstr>Successful Wearables</vt:lpstr>
      <vt:lpstr>Hardware Successful</vt:lpstr>
      <vt:lpstr>Failed US Kickstarters</vt:lpstr>
      <vt:lpstr>Successful US Kickstarters</vt:lpstr>
      <vt:lpstr>VLOOKUP Function</vt:lpstr>
      <vt:lpstr>Descriptive Statistics</vt:lpstr>
      <vt:lpstr>UK Kickstarter Campaign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2022-04-12T16:19:40Z</dcterms:modified>
</cp:coreProperties>
</file>