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green/Documents/python/ben/"/>
    </mc:Choice>
  </mc:AlternateContent>
  <xr:revisionPtr revIDLastSave="0" documentId="13_ncr:1_{A3E5C0A1-491B-FB42-9035-F579C15F3B8B}" xr6:coauthVersionLast="45" xr6:coauthVersionMax="45" xr10:uidLastSave="{00000000-0000-0000-0000-000000000000}"/>
  <bookViews>
    <workbookView xWindow="9240" yWindow="2160" windowWidth="27340" windowHeight="16440" xr2:uid="{164EB726-30AE-8C4A-A3B7-33D6FE18518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D4" i="2"/>
  <c r="C4" i="2"/>
  <c r="B4" i="2"/>
  <c r="D3" i="2"/>
  <c r="D2" i="2"/>
  <c r="I2" i="2"/>
  <c r="I3" i="2"/>
  <c r="H4" i="2"/>
  <c r="G4" i="2"/>
  <c r="AP2" i="1" l="1"/>
  <c r="AP3" i="1"/>
  <c r="Y10" i="1" l="1"/>
  <c r="V16" i="1"/>
  <c r="S7" i="1"/>
  <c r="P9" i="1" l="1"/>
</calcChain>
</file>

<file path=xl/sharedStrings.xml><?xml version="1.0" encoding="utf-8"?>
<sst xmlns="http://schemas.openxmlformats.org/spreadsheetml/2006/main" count="179" uniqueCount="130">
  <si>
    <t>fnlwgt</t>
  </si>
  <si>
    <t>count</t>
  </si>
  <si>
    <t>mean</t>
  </si>
  <si>
    <t>std</t>
  </si>
  <si>
    <t>min</t>
  </si>
  <si>
    <t>max</t>
  </si>
  <si>
    <t>Hours Per Week</t>
  </si>
  <si>
    <t>Education Number</t>
  </si>
  <si>
    <t>Capital Gain</t>
  </si>
  <si>
    <t>Capital Loss</t>
  </si>
  <si>
    <t>US Native (%)</t>
  </si>
  <si>
    <t>Male (%)</t>
  </si>
  <si>
    <t>Age</t>
  </si>
  <si>
    <t>Preschool</t>
  </si>
  <si>
    <t xml:space="preserve">1st-4th          </t>
  </si>
  <si>
    <t xml:space="preserve">5th-6th          </t>
  </si>
  <si>
    <t xml:space="preserve">Doctorate        </t>
  </si>
  <si>
    <t xml:space="preserve">12th             </t>
  </si>
  <si>
    <t xml:space="preserve">9th              </t>
  </si>
  <si>
    <t xml:space="preserve">Prof-school      </t>
  </si>
  <si>
    <t xml:space="preserve">7th-8th          </t>
  </si>
  <si>
    <t xml:space="preserve">10th             </t>
  </si>
  <si>
    <t xml:space="preserve">Assoc-acdm      </t>
  </si>
  <si>
    <t xml:space="preserve">11th            </t>
  </si>
  <si>
    <t xml:space="preserve">Assoc-voc       </t>
  </si>
  <si>
    <t xml:space="preserve">Masters         </t>
  </si>
  <si>
    <t xml:space="preserve">Bachelors       </t>
  </si>
  <si>
    <t xml:space="preserve">Some-college    </t>
  </si>
  <si>
    <t xml:space="preserve">HS-grad         </t>
  </si>
  <si>
    <t xml:space="preserve">Married-civ-spouse </t>
  </si>
  <si>
    <t xml:space="preserve">Divorced         </t>
  </si>
  <si>
    <t xml:space="preserve">Separated                  </t>
  </si>
  <si>
    <t xml:space="preserve">Widowed                    </t>
  </si>
  <si>
    <t xml:space="preserve">Married-spouse-absent      </t>
  </si>
  <si>
    <t xml:space="preserve">Married-AF-spouse           </t>
  </si>
  <si>
    <t>Education Level</t>
  </si>
  <si>
    <t>Count</t>
  </si>
  <si>
    <t>Martial Status</t>
  </si>
  <si>
    <t>Race</t>
  </si>
  <si>
    <t>Workclass</t>
  </si>
  <si>
    <t>Occupation</t>
  </si>
  <si>
    <t>Native Country</t>
  </si>
  <si>
    <t>Percentage Missing (%)</t>
  </si>
  <si>
    <t>Attribute</t>
  </si>
  <si>
    <t>Prof-specialty</t>
  </si>
  <si>
    <t>Craft-repair</t>
  </si>
  <si>
    <t>Exec-managerial</t>
  </si>
  <si>
    <t>Adm-clerical</t>
  </si>
  <si>
    <t>Sales</t>
  </si>
  <si>
    <t>Other-service</t>
  </si>
  <si>
    <t>Machine-op-inspct</t>
  </si>
  <si>
    <t>Transport-moving</t>
  </si>
  <si>
    <t>Handlers-cleaners</t>
  </si>
  <si>
    <t>Farming-fishing</t>
  </si>
  <si>
    <t>Tech-support</t>
  </si>
  <si>
    <t>Protective-serv</t>
  </si>
  <si>
    <t>Priv-house-serv</t>
  </si>
  <si>
    <t>Armed-Forces</t>
  </si>
  <si>
    <t>Complete</t>
  </si>
  <si>
    <t>Completeness</t>
  </si>
  <si>
    <t>V-Measure</t>
  </si>
  <si>
    <t>Linkage</t>
  </si>
  <si>
    <t>Ward</t>
  </si>
  <si>
    <t>Average</t>
  </si>
  <si>
    <t>Private</t>
  </si>
  <si>
    <t>Self-emp-not-inc</t>
  </si>
  <si>
    <t>Local-gov</t>
  </si>
  <si>
    <t>State-gov</t>
  </si>
  <si>
    <t>Self-emp-inc</t>
  </si>
  <si>
    <t>Federal-gov</t>
  </si>
  <si>
    <t>Without-pay</t>
  </si>
  <si>
    <t>Total</t>
  </si>
  <si>
    <t>Precision</t>
  </si>
  <si>
    <t>Recall</t>
  </si>
  <si>
    <t>f1-score</t>
  </si>
  <si>
    <t>Variable Name</t>
  </si>
  <si>
    <t>Exec Managerial</t>
  </si>
  <si>
    <t>Handlers Cleaners</t>
  </si>
  <si>
    <t>Other Service</t>
  </si>
  <si>
    <t>Married</t>
  </si>
  <si>
    <t>Private House Service</t>
  </si>
  <si>
    <t>Variable Origin</t>
  </si>
  <si>
    <t xml:space="preserve">Never-married </t>
  </si>
  <si>
    <t xml:space="preserve">White  </t>
  </si>
  <si>
    <t xml:space="preserve">Black </t>
  </si>
  <si>
    <t xml:space="preserve">Asian-Pac-Islander  </t>
  </si>
  <si>
    <t xml:space="preserve">Amer-Indian-Eskimo  </t>
  </si>
  <si>
    <t xml:space="preserve">Other   </t>
  </si>
  <si>
    <t xml:space="preserve"> </t>
  </si>
  <si>
    <t>*inc = incorporated</t>
  </si>
  <si>
    <t>Work Class</t>
  </si>
  <si>
    <t>Income Over 50K</t>
  </si>
  <si>
    <t>Percentage (%)</t>
  </si>
  <si>
    <t>Yes</t>
  </si>
  <si>
    <t>7,841/7,508</t>
  </si>
  <si>
    <t>24.08/24.89</t>
  </si>
  <si>
    <t>No</t>
  </si>
  <si>
    <t>24,720/22,654</t>
  </si>
  <si>
    <t>75.92/ 75.11</t>
  </si>
  <si>
    <t>Homogeneity</t>
  </si>
  <si>
    <t>Actual: No</t>
  </si>
  <si>
    <t>Actual: Yes</t>
  </si>
  <si>
    <t>Predicted: No</t>
  </si>
  <si>
    <t>Predicted: Yes</t>
  </si>
  <si>
    <t>Accuracy</t>
  </si>
  <si>
    <t>Macro Avg</t>
  </si>
  <si>
    <t>Weighted Avg</t>
  </si>
  <si>
    <t>Income over 50K</t>
  </si>
  <si>
    <t>Income under 50K</t>
  </si>
  <si>
    <t>                            Results: Logit</t>
  </si>
  <si>
    <t>======================================================================</t>
  </si>
  <si>
    <t>Model:                 Logit             Pseudo R-squared:  0.099</t>
  </si>
  <si>
    <t>Dependent Variable:    income_over_50    AIC:               24401.0238</t>
  </si>
  <si>
    <t>Date:                  2020-12-10 18:30  BIC:               24457.6620</t>
  </si>
  <si>
    <t>No. Observations:      24129             Log-Likelihood:    -12194.</t>
  </si>
  <si>
    <t>Df Model:              6                 LL-Null:           -13540.</t>
  </si>
  <si>
    <t>Df Residuals:          24122             LLR p-value:       0.0000</t>
  </si>
  <si>
    <t>Converged:             1.0000            Scale:             1.0000</t>
  </si>
  <si>
    <t>No. Iterations:        21.0000</t>
  </si>
  <si>
    <t>----------------------------------------------------------------------</t>
  </si>
  <si>
    <t>Coef.   Std.Err.    z     P&gt;|z|    [0.025   0.975]</t>
  </si>
  <si>
    <t>capital_gain        7.7718   0.1561  49.7869 0.0000    7.4659   8.0778</t>
  </si>
  <si>
    <t>Exec-managerial     0.3702   0.0431   8.5811 0.0000    0.2856   0.4547</t>
  </si>
  <si>
    <t>Handlers-cleaners  -2.4009   0.1530 -15.6880 0.0000   -2.7009  -2.1010</t>
  </si>
  <si>
    <t>Other-service      -2.6478   0.1170 -22.6390 0.0000   -2.8770  -2.4186</t>
  </si>
  <si>
    <t>Priv-house-serv   -14.7613 139.8767  -0.1055 0.9160 -288.9146 259.3921</t>
  </si>
  <si>
    <t>Prof-specialty      0.2419   0.0434   5.5756 0.0000    0.1569   0.3270</t>
  </si>
  <si>
    <t>Married             0.7109   0.0298  23.8952 0.0000    0.6526   0.7692</t>
  </si>
  <si>
    <t>tot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</si>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</sst>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Perpetua"/>
      <family val="1"/>
    </font>
    <font>
      <b/>
      <sz val="10"/>
      <color rgb="FF000000"/>
      <name val="Perpetua"/>
      <family val="1"/>
    </font>
    <font>
      <sz val="10"/>
      <color rgb="FF000000"/>
      <name val="Perpetua"/>
      <family val="1"/>
    </font>
    <font>
      <b/>
      <sz val="12"/>
      <color theme="1"/>
      <name val="Perpetua"/>
      <family val="1"/>
    </font>
    <font>
      <b/>
      <sz val="12"/>
      <color rgb="FF000000"/>
      <name val="Perpetua"/>
      <family val="1"/>
    </font>
    <font>
      <sz val="10"/>
      <color theme="1"/>
      <name val="Perpetua"/>
      <family val="1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 tint="0.79998168889431442"/>
      </patternFill>
    </fill>
  </fills>
  <borders count="1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9" fontId="5" fillId="0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10" fontId="6" fillId="3" borderId="3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8" fillId="0" borderId="0" xfId="0" applyFont="1"/>
    <xf numFmtId="0" fontId="7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erpetua"/>
        <family val="1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erpet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erpet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erpetu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Perpetua"/>
        <family val="1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erpetua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erpetua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Perpetua"/>
        <family val="1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erpetua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erpetua"/>
        <family val="1"/>
        <scheme val="none"/>
      </font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Perpetua"/>
        <family val="1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erpet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erpetua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Perpetua"/>
        <family val="1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erpet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erpetua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Perpetua"/>
        <family val="1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erpetua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erpetua"/>
        <family val="1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Perpetua"/>
        <family val="1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Perpet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Perpet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Perpet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Perpet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Perpet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Perpet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Perpet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Perpetu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Perpetua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Perpetu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Perpetua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5D1182-649E-0E45-8693-40C839DE6F6B}" name="Table3" displayName="Table3" ref="A1:I9" totalsRowShown="0" headerRowDxfId="30" dataDxfId="29">
  <autoFilter ref="A1:I9" xr:uid="{3C737A7A-91AC-904C-B270-73D2B662DDCA}"/>
  <tableColumns count="9">
    <tableColumn id="1" xr3:uid="{33AA5429-5848-8042-9481-654F8341B019}" name=" " dataDxfId="28"/>
    <tableColumn id="2" xr3:uid="{3854DB67-C8D2-9A45-9C26-27AB1234FB41}" name="Age" dataDxfId="27"/>
    <tableColumn id="3" xr3:uid="{6ABAF662-833C-F845-80CC-06330819426A}" name="fnlwgt" dataDxfId="26"/>
    <tableColumn id="4" xr3:uid="{1CAB384F-AC42-4F4B-B4D3-5A1BCAF52AC0}" name="Education Number" dataDxfId="25"/>
    <tableColumn id="5" xr3:uid="{CFDFB0DC-D70A-D842-B1C7-9182E6DBB40D}" name="Capital Gain" dataDxfId="24"/>
    <tableColumn id="6" xr3:uid="{97D3A6B1-86C8-8C43-BE69-D8DF7D8320B8}" name="Capital Loss" dataDxfId="23"/>
    <tableColumn id="7" xr3:uid="{68C1A40C-D012-0144-8430-212ED0F5D18E}" name="Hours Per Week" dataDxfId="22"/>
    <tableColumn id="8" xr3:uid="{99710CB6-4B81-3B42-B63A-B62C6DB7CC9A}" name="US Native (%)" dataDxfId="21"/>
    <tableColumn id="9" xr3:uid="{0BC07A26-326D-DA4E-BFBA-82855D683F96}" name="Male (%)" dataDxfId="2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B6C05E-153E-D140-9834-3BC38D26645E}" name="Table4" displayName="Table4" ref="K1:M18" totalsRowShown="0" headerRowDxfId="19">
  <autoFilter ref="K1:M18" xr:uid="{A7BADBA7-E656-E34F-BDC5-9EDA720511FA}"/>
  <sortState xmlns:xlrd2="http://schemas.microsoft.com/office/spreadsheetml/2017/richdata2" ref="K2:M18">
    <sortCondition descending="1" ref="L1:L18"/>
  </sortState>
  <tableColumns count="3">
    <tableColumn id="1" xr3:uid="{6D9E4635-8421-0044-AB56-3FF7B1133F3E}" name="Education Level" dataDxfId="18"/>
    <tableColumn id="3" xr3:uid="{B0C17C42-21FB-9544-BC9C-F6FB470A45DD}" name="Education Number" dataDxfId="0"/>
    <tableColumn id="2" xr3:uid="{7CAE6F3B-7391-7343-8480-43AD291E08CA}" name="Count" dataDxfId="17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9DBD2D-F38A-D242-A786-5F934C1DCBC1}" name="Table5" displayName="Table5" ref="O1:P9" totalsRowShown="0" headerRowDxfId="16">
  <autoFilter ref="O1:P9" xr:uid="{87ECAE23-3F1C-E24C-85CD-AF7B442D584D}"/>
  <tableColumns count="2">
    <tableColumn id="1" xr3:uid="{B681B892-F665-CE4C-AC3C-15AC09F51E42}" name="Martial Status" dataDxfId="15"/>
    <tableColumn id="2" xr3:uid="{2923174A-D9F3-8341-9351-F36C7394C519}" name="Count" dataDxfId="1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A2ECCD-FB7E-3340-B725-72E4526141C6}" name="Table6" displayName="Table6" ref="R1:S7" totalsRowShown="0" headerRowDxfId="13">
  <autoFilter ref="R1:S7" xr:uid="{9A9494DF-2981-C548-B56B-D1E4892F85F5}"/>
  <tableColumns count="2">
    <tableColumn id="1" xr3:uid="{8A113974-3F08-8D4D-B83E-04B260E067BA}" name="Race" dataDxfId="12"/>
    <tableColumn id="2" xr3:uid="{2F584FC6-DD6E-6E46-BFBE-494DDEDBB9B3}" name="Count" dataDxfId="11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CD4CC1-0EAC-4345-B8D2-4E6A7CCA2CA0}" name="Table7" displayName="Table7" ref="U1:V16" totalsRowShown="0" headerRowDxfId="10">
  <autoFilter ref="U1:V16" xr:uid="{85B10ACD-6BE0-1646-8A0D-2B2B3CD74356}"/>
  <tableColumns count="2">
    <tableColumn id="1" xr3:uid="{60EE3B5B-4DCB-BC43-AA73-1EC9D4150660}" name="Work Class" dataDxfId="9"/>
    <tableColumn id="2" xr3:uid="{D841532B-6F34-1D45-8EFE-1172E19CCDBA}" name="Count" dataDxfId="8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0188A2-650F-1B4F-BD60-2EF68EFB22FC}" name="Table10" displayName="Table10" ref="X1:Y10" totalsRowShown="0" headerRowDxfId="7">
  <autoFilter ref="X1:Y10" xr:uid="{EE994DE1-C152-C24C-9BF0-8D6D18FD952F}"/>
  <tableColumns count="2">
    <tableColumn id="1" xr3:uid="{120884AD-93A7-3448-B69A-E1B2B7556F11}" name="Occupation" dataDxfId="6"/>
    <tableColumn id="2" xr3:uid="{13ADFD14-64AF-A74F-B1D6-9DF9564C912E}" name="Count" dataDxfId="5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D0216F-9635-F44B-A3CF-CC0791F8F335}" name="Table12" displayName="Table12" ref="AB1:AC16" totalsRowShown="0" headerRowDxfId="4" dataDxfId="3">
  <autoFilter ref="AB1:AC16" xr:uid="{DCDBC04D-0270-984D-80D5-1A6710136144}"/>
  <tableColumns count="2">
    <tableColumn id="1" xr3:uid="{CDA2EDD6-459F-E347-92B8-0F62C23C2CF1}" name="Variable Name" dataDxfId="2"/>
    <tableColumn id="2" xr3:uid="{998D82A1-FB57-DC49-A356-133B500A72D4}" name="Variable Origin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0585-783C-D242-AC85-8FF5633C38E3}">
  <dimension ref="A1:AT27"/>
  <sheetViews>
    <sheetView tabSelected="1" topLeftCell="U1" workbookViewId="0">
      <selection activeCell="AB1" sqref="AB1:AC7"/>
    </sheetView>
  </sheetViews>
  <sheetFormatPr baseColWidth="10" defaultRowHeight="17" x14ac:dyDescent="0.25"/>
  <cols>
    <col min="1" max="1" width="11.33203125" style="2" customWidth="1"/>
    <col min="2" max="2" width="6.83203125" style="2" customWidth="1"/>
    <col min="3" max="3" width="9.1640625" style="2" bestFit="1" customWidth="1"/>
    <col min="4" max="4" width="20" style="2" customWidth="1"/>
    <col min="5" max="5" width="14" style="2" customWidth="1"/>
    <col min="6" max="6" width="13.5" style="2" customWidth="1"/>
    <col min="7" max="7" width="17.83203125" style="2" customWidth="1"/>
    <col min="8" max="8" width="15.33203125" style="2" customWidth="1"/>
    <col min="9" max="9" width="11.33203125" style="2" customWidth="1"/>
    <col min="10" max="10" width="10.83203125" style="2"/>
    <col min="11" max="12" width="15" style="2" customWidth="1"/>
    <col min="13" max="14" width="10.83203125" style="2"/>
    <col min="15" max="15" width="18.5" style="2" customWidth="1"/>
    <col min="16" max="17" width="10.83203125" style="2"/>
    <col min="18" max="18" width="17.33203125" style="2" bestFit="1" customWidth="1"/>
    <col min="19" max="20" width="10.83203125" style="2"/>
    <col min="21" max="21" width="14.5" style="2" bestFit="1" customWidth="1"/>
    <col min="22" max="23" width="10.83203125" style="2"/>
    <col min="24" max="24" width="13.83203125" style="2" customWidth="1"/>
    <col min="25" max="27" width="10.83203125" style="2"/>
    <col min="28" max="28" width="17.33203125" style="2" bestFit="1" customWidth="1"/>
    <col min="29" max="29" width="14.6640625" style="2" customWidth="1"/>
    <col min="30" max="30" width="10.83203125" style="2"/>
    <col min="31" max="31" width="14.83203125" style="2" customWidth="1"/>
    <col min="32" max="32" width="21.5" style="2" customWidth="1"/>
    <col min="33" max="34" width="10.83203125" style="2"/>
    <col min="35" max="35" width="14.83203125" style="2" customWidth="1"/>
    <col min="36" max="36" width="15.5" style="2" customWidth="1"/>
    <col min="37" max="39" width="10.83203125" style="2"/>
    <col min="40" max="40" width="14.1640625" style="2" customWidth="1"/>
    <col min="41" max="41" width="13.33203125" style="2" customWidth="1"/>
    <col min="42" max="43" width="10.83203125" style="2"/>
    <col min="44" max="44" width="19.33203125" style="2" customWidth="1"/>
    <col min="45" max="45" width="10.83203125" style="2"/>
    <col min="46" max="46" width="17.6640625" style="2" customWidth="1"/>
    <col min="47" max="16384" width="10.83203125" style="2"/>
  </cols>
  <sheetData>
    <row r="1" spans="1:46" ht="16" customHeight="1" x14ac:dyDescent="0.25">
      <c r="A1" s="11" t="s">
        <v>88</v>
      </c>
      <c r="B1" s="12" t="s">
        <v>12</v>
      </c>
      <c r="C1" s="12" t="s">
        <v>0</v>
      </c>
      <c r="D1" s="12" t="s">
        <v>7</v>
      </c>
      <c r="E1" s="12" t="s">
        <v>8</v>
      </c>
      <c r="F1" s="12" t="s">
        <v>9</v>
      </c>
      <c r="G1" s="12" t="s">
        <v>6</v>
      </c>
      <c r="H1" s="12" t="s">
        <v>10</v>
      </c>
      <c r="I1" s="12" t="s">
        <v>11</v>
      </c>
      <c r="K1" s="1" t="s">
        <v>35</v>
      </c>
      <c r="L1" s="1" t="s">
        <v>7</v>
      </c>
      <c r="M1" s="1" t="s">
        <v>36</v>
      </c>
      <c r="O1" s="25" t="s">
        <v>37</v>
      </c>
      <c r="P1" s="7" t="s">
        <v>36</v>
      </c>
      <c r="R1" s="25" t="s">
        <v>38</v>
      </c>
      <c r="S1" s="7" t="s">
        <v>36</v>
      </c>
      <c r="U1" s="25" t="s">
        <v>90</v>
      </c>
      <c r="V1" s="7" t="s">
        <v>36</v>
      </c>
      <c r="X1" s="25" t="s">
        <v>40</v>
      </c>
      <c r="Y1" s="7" t="s">
        <v>36</v>
      </c>
      <c r="AB1" s="7" t="s">
        <v>75</v>
      </c>
      <c r="AC1" s="7" t="s">
        <v>81</v>
      </c>
      <c r="AE1" s="15" t="s">
        <v>43</v>
      </c>
      <c r="AF1" s="16" t="s">
        <v>42</v>
      </c>
      <c r="AH1" s="24" t="s">
        <v>61</v>
      </c>
      <c r="AI1" s="16" t="s">
        <v>59</v>
      </c>
      <c r="AJ1" s="15" t="s">
        <v>99</v>
      </c>
      <c r="AK1" s="16" t="s">
        <v>60</v>
      </c>
      <c r="AM1" s="24" t="s">
        <v>61</v>
      </c>
      <c r="AN1" s="16" t="s">
        <v>59</v>
      </c>
      <c r="AO1" s="15" t="s">
        <v>99</v>
      </c>
      <c r="AP1" s="16" t="s">
        <v>60</v>
      </c>
      <c r="AR1" s="24" t="s">
        <v>91</v>
      </c>
      <c r="AS1" s="16" t="s">
        <v>36</v>
      </c>
      <c r="AT1" s="15" t="s">
        <v>92</v>
      </c>
    </row>
    <row r="2" spans="1:46" x14ac:dyDescent="0.25">
      <c r="A2" s="13" t="s">
        <v>1</v>
      </c>
      <c r="B2" s="9">
        <v>30162</v>
      </c>
      <c r="C2" s="9">
        <v>30162</v>
      </c>
      <c r="D2" s="9">
        <v>30162</v>
      </c>
      <c r="E2" s="9">
        <v>30162</v>
      </c>
      <c r="F2" s="9">
        <v>30162</v>
      </c>
      <c r="G2" s="9">
        <v>30162</v>
      </c>
      <c r="H2" s="9">
        <v>30162</v>
      </c>
      <c r="I2" s="9">
        <v>30162</v>
      </c>
      <c r="K2" s="3" t="s">
        <v>16</v>
      </c>
      <c r="L2" s="42">
        <v>16</v>
      </c>
      <c r="M2" s="8">
        <v>375</v>
      </c>
      <c r="O2" s="2" t="s">
        <v>29</v>
      </c>
      <c r="P2" s="6">
        <v>14065</v>
      </c>
      <c r="R2" s="2" t="s">
        <v>83</v>
      </c>
      <c r="S2" s="6">
        <v>25933</v>
      </c>
      <c r="U2" s="26" t="s">
        <v>44</v>
      </c>
      <c r="V2" s="8">
        <v>4038</v>
      </c>
      <c r="X2" s="2" t="s">
        <v>64</v>
      </c>
      <c r="Y2" s="8">
        <v>22286</v>
      </c>
      <c r="AB2" s="6" t="s">
        <v>76</v>
      </c>
      <c r="AC2" s="6" t="s">
        <v>40</v>
      </c>
      <c r="AE2" s="17" t="s">
        <v>39</v>
      </c>
      <c r="AF2" s="31">
        <v>5.6399999999999999E-2</v>
      </c>
      <c r="AH2" s="18" t="s">
        <v>58</v>
      </c>
      <c r="AI2" s="19">
        <v>1.2225181202035499E-2</v>
      </c>
      <c r="AJ2" s="19">
        <v>0.22140162611820399</v>
      </c>
      <c r="AK2" s="20">
        <v>2.3170928274598601E-2</v>
      </c>
      <c r="AM2" s="18" t="s">
        <v>58</v>
      </c>
      <c r="AN2" s="19">
        <v>1.15609970611845E-2</v>
      </c>
      <c r="AO2" s="19">
        <v>0.219401845234343</v>
      </c>
      <c r="AP2" s="20">
        <f>HARMEAN(AN2:AO2)</f>
        <v>2.196460749064668E-2</v>
      </c>
      <c r="AR2" s="18" t="s">
        <v>93</v>
      </c>
      <c r="AS2" s="19" t="s">
        <v>94</v>
      </c>
      <c r="AT2" s="19" t="s">
        <v>95</v>
      </c>
    </row>
    <row r="3" spans="1:46" x14ac:dyDescent="0.25">
      <c r="A3" s="13" t="s">
        <v>2</v>
      </c>
      <c r="B3" s="10">
        <v>38.4379019958889</v>
      </c>
      <c r="C3" s="10">
        <v>189793.833930111</v>
      </c>
      <c r="D3" s="10">
        <v>10.121311584112499</v>
      </c>
      <c r="E3" s="10">
        <v>1092.00785756913</v>
      </c>
      <c r="F3" s="10">
        <v>88.372488561766502</v>
      </c>
      <c r="G3" s="10">
        <v>40.931237981566198</v>
      </c>
      <c r="H3" s="10">
        <v>0.91187587030037798</v>
      </c>
      <c r="I3" s="10">
        <v>0.675684636297328</v>
      </c>
      <c r="K3" s="3" t="s">
        <v>19</v>
      </c>
      <c r="L3" s="42">
        <v>15</v>
      </c>
      <c r="M3" s="8">
        <v>542</v>
      </c>
      <c r="O3" s="2" t="s">
        <v>82</v>
      </c>
      <c r="P3" s="6">
        <v>9726</v>
      </c>
      <c r="R3" s="2" t="s">
        <v>84</v>
      </c>
      <c r="S3" s="6">
        <v>2817</v>
      </c>
      <c r="U3" s="26" t="s">
        <v>45</v>
      </c>
      <c r="V3" s="8">
        <v>4030</v>
      </c>
      <c r="X3" s="2" t="s">
        <v>65</v>
      </c>
      <c r="Y3" s="8">
        <v>2499</v>
      </c>
      <c r="AB3" s="6" t="s">
        <v>80</v>
      </c>
      <c r="AC3" s="6" t="s">
        <v>40</v>
      </c>
      <c r="AE3" s="32" t="s">
        <v>40</v>
      </c>
      <c r="AF3" s="33">
        <v>5.6599999999999998E-2</v>
      </c>
      <c r="AH3" s="21" t="s">
        <v>62</v>
      </c>
      <c r="AI3" s="22">
        <v>1.5720238531706201E-2</v>
      </c>
      <c r="AJ3" s="22">
        <v>4.73970240178938E-2</v>
      </c>
      <c r="AK3" s="23">
        <v>2.3609785759285001E-2</v>
      </c>
      <c r="AM3" s="21" t="s">
        <v>63</v>
      </c>
      <c r="AN3" s="22">
        <v>9.8636471802393197E-4</v>
      </c>
      <c r="AO3" s="22">
        <v>0.15756911507652499</v>
      </c>
      <c r="AP3" s="8">
        <f>HARMEAN(AN3:AO3)</f>
        <v>1.9604571972299673E-3</v>
      </c>
      <c r="AR3" s="21" t="s">
        <v>96</v>
      </c>
      <c r="AS3" s="22" t="s">
        <v>97</v>
      </c>
      <c r="AT3" s="22" t="s">
        <v>98</v>
      </c>
    </row>
    <row r="4" spans="1:46" ht="16" customHeight="1" thickBot="1" x14ac:dyDescent="0.3">
      <c r="A4" s="13" t="s">
        <v>3</v>
      </c>
      <c r="B4" s="10">
        <v>13.134664776856001</v>
      </c>
      <c r="C4" s="10">
        <v>105652.971528519</v>
      </c>
      <c r="D4" s="10">
        <v>2.5499949188567399</v>
      </c>
      <c r="E4" s="10">
        <v>7406.3464966834999</v>
      </c>
      <c r="F4" s="10">
        <v>404.29837048637597</v>
      </c>
      <c r="G4" s="10">
        <v>11.979984229274899</v>
      </c>
      <c r="H4" s="10">
        <v>0.28348003770063901</v>
      </c>
      <c r="I4" s="10">
        <v>0.46812623732758502</v>
      </c>
      <c r="K4" s="3" t="s">
        <v>25</v>
      </c>
      <c r="L4" s="42">
        <v>14</v>
      </c>
      <c r="M4" s="8">
        <v>1627</v>
      </c>
      <c r="O4" s="2" t="s">
        <v>30</v>
      </c>
      <c r="P4" s="6">
        <v>4214</v>
      </c>
      <c r="R4" s="2" t="s">
        <v>85</v>
      </c>
      <c r="S4" s="6">
        <v>895</v>
      </c>
      <c r="U4" s="26" t="s">
        <v>46</v>
      </c>
      <c r="V4" s="8">
        <v>3992</v>
      </c>
      <c r="X4" s="2" t="s">
        <v>66</v>
      </c>
      <c r="Y4" s="8">
        <v>2067</v>
      </c>
      <c r="AB4" s="6" t="s">
        <v>77</v>
      </c>
      <c r="AC4" s="6" t="s">
        <v>40</v>
      </c>
      <c r="AE4" s="34" t="s">
        <v>41</v>
      </c>
      <c r="AF4" s="31">
        <v>1.7899999999999999E-2</v>
      </c>
      <c r="AH4" s="18" t="s">
        <v>63</v>
      </c>
      <c r="AI4" s="19">
        <v>1.2225181202035499E-2</v>
      </c>
      <c r="AJ4" s="19">
        <v>0.22101626118204001</v>
      </c>
      <c r="AK4" s="20">
        <v>2.3170928274598601E-2</v>
      </c>
    </row>
    <row r="5" spans="1:46" ht="19" thickBot="1" x14ac:dyDescent="0.3">
      <c r="A5" s="13" t="s">
        <v>4</v>
      </c>
      <c r="B5" s="9">
        <v>17</v>
      </c>
      <c r="C5" s="9">
        <v>13769</v>
      </c>
      <c r="D5" s="9">
        <v>1</v>
      </c>
      <c r="E5" s="9">
        <v>0</v>
      </c>
      <c r="F5" s="9">
        <v>0</v>
      </c>
      <c r="G5" s="9">
        <v>1</v>
      </c>
      <c r="H5" s="9">
        <v>0</v>
      </c>
      <c r="I5" s="9">
        <v>0</v>
      </c>
      <c r="K5" s="3" t="s">
        <v>26</v>
      </c>
      <c r="L5" s="42">
        <v>13</v>
      </c>
      <c r="M5" s="8">
        <v>5044</v>
      </c>
      <c r="O5" s="2" t="s">
        <v>31</v>
      </c>
      <c r="P5" s="6">
        <v>939</v>
      </c>
      <c r="R5" s="2" t="s">
        <v>86</v>
      </c>
      <c r="S5" s="6">
        <v>286</v>
      </c>
      <c r="U5" s="26" t="s">
        <v>47</v>
      </c>
      <c r="V5" s="8">
        <v>3721</v>
      </c>
      <c r="X5" s="2" t="s">
        <v>67</v>
      </c>
      <c r="Y5" s="8">
        <v>1279</v>
      </c>
      <c r="AB5" s="6" t="s">
        <v>79</v>
      </c>
      <c r="AC5" s="6" t="s">
        <v>37</v>
      </c>
      <c r="AR5" s="27" t="s">
        <v>91</v>
      </c>
      <c r="AS5" s="28" t="s">
        <v>36</v>
      </c>
      <c r="AT5" s="28" t="s">
        <v>92</v>
      </c>
    </row>
    <row r="6" spans="1:46" ht="19" thickBot="1" x14ac:dyDescent="0.3">
      <c r="A6" s="14">
        <v>0.25</v>
      </c>
      <c r="B6" s="9">
        <v>28</v>
      </c>
      <c r="C6" s="9">
        <v>117627.25</v>
      </c>
      <c r="D6" s="9">
        <v>9</v>
      </c>
      <c r="E6" s="9">
        <v>0</v>
      </c>
      <c r="F6" s="9">
        <v>0</v>
      </c>
      <c r="G6" s="9">
        <v>40</v>
      </c>
      <c r="H6" s="9">
        <v>1</v>
      </c>
      <c r="I6" s="9">
        <v>0</v>
      </c>
      <c r="K6" s="3" t="s">
        <v>22</v>
      </c>
      <c r="L6" s="42">
        <v>12</v>
      </c>
      <c r="M6" s="8">
        <v>1008</v>
      </c>
      <c r="O6" s="2" t="s">
        <v>32</v>
      </c>
      <c r="P6" s="6">
        <v>827</v>
      </c>
      <c r="R6" s="2" t="s">
        <v>87</v>
      </c>
      <c r="S6" s="6">
        <v>231</v>
      </c>
      <c r="U6" s="26" t="s">
        <v>48</v>
      </c>
      <c r="V6" s="8">
        <v>3584</v>
      </c>
      <c r="X6" s="2" t="s">
        <v>68</v>
      </c>
      <c r="Y6" s="8">
        <v>1074</v>
      </c>
      <c r="AB6" s="6" t="s">
        <v>76</v>
      </c>
      <c r="AC6" s="6" t="s">
        <v>40</v>
      </c>
      <c r="AR6" s="29" t="s">
        <v>93</v>
      </c>
      <c r="AS6" s="30" t="s">
        <v>94</v>
      </c>
      <c r="AT6" s="30" t="s">
        <v>95</v>
      </c>
    </row>
    <row r="7" spans="1:46" ht="18" customHeight="1" thickBot="1" x14ac:dyDescent="0.3">
      <c r="A7" s="14">
        <v>0.5</v>
      </c>
      <c r="B7" s="9">
        <v>37</v>
      </c>
      <c r="C7" s="9">
        <v>178425</v>
      </c>
      <c r="D7" s="9">
        <v>10</v>
      </c>
      <c r="E7" s="9">
        <v>0</v>
      </c>
      <c r="F7" s="9">
        <v>0</v>
      </c>
      <c r="G7" s="9">
        <v>40</v>
      </c>
      <c r="H7" s="9">
        <v>1</v>
      </c>
      <c r="I7" s="9">
        <v>1</v>
      </c>
      <c r="K7" s="3" t="s">
        <v>24</v>
      </c>
      <c r="L7" s="42">
        <v>11</v>
      </c>
      <c r="M7" s="8">
        <v>1307</v>
      </c>
      <c r="O7" s="2" t="s">
        <v>33</v>
      </c>
      <c r="P7" s="6">
        <v>370</v>
      </c>
      <c r="R7" s="2" t="s">
        <v>71</v>
      </c>
      <c r="S7" s="6">
        <f>SUM(S2:S6)</f>
        <v>30162</v>
      </c>
      <c r="U7" s="26" t="s">
        <v>49</v>
      </c>
      <c r="V7" s="8">
        <v>3212</v>
      </c>
      <c r="X7" s="2" t="s">
        <v>69</v>
      </c>
      <c r="Y7" s="8">
        <v>943</v>
      </c>
      <c r="AB7" s="6" t="s">
        <v>78</v>
      </c>
      <c r="AC7" s="6" t="s">
        <v>40</v>
      </c>
      <c r="AR7" s="29" t="s">
        <v>96</v>
      </c>
      <c r="AS7" s="30" t="s">
        <v>97</v>
      </c>
      <c r="AT7" s="30" t="s">
        <v>98</v>
      </c>
    </row>
    <row r="8" spans="1:46" x14ac:dyDescent="0.25">
      <c r="A8" s="14">
        <v>0.75</v>
      </c>
      <c r="B8" s="9">
        <v>47</v>
      </c>
      <c r="C8" s="9">
        <v>237628.5</v>
      </c>
      <c r="D8" s="9">
        <v>13</v>
      </c>
      <c r="E8" s="9">
        <v>0</v>
      </c>
      <c r="F8" s="9">
        <v>0</v>
      </c>
      <c r="G8" s="9">
        <v>45</v>
      </c>
      <c r="H8" s="9">
        <v>1</v>
      </c>
      <c r="I8" s="9">
        <v>1</v>
      </c>
      <c r="K8" s="3" t="s">
        <v>21</v>
      </c>
      <c r="L8" s="42">
        <v>10</v>
      </c>
      <c r="M8" s="8">
        <v>820</v>
      </c>
      <c r="O8" s="2" t="s">
        <v>34</v>
      </c>
      <c r="P8" s="6">
        <v>21</v>
      </c>
      <c r="U8" s="26" t="s">
        <v>50</v>
      </c>
      <c r="V8" s="8">
        <v>1996</v>
      </c>
      <c r="X8" s="2" t="s">
        <v>70</v>
      </c>
      <c r="Y8" s="8">
        <v>14</v>
      </c>
      <c r="AB8" s="6"/>
      <c r="AC8" s="6"/>
    </row>
    <row r="9" spans="1:46" x14ac:dyDescent="0.25">
      <c r="A9" s="13" t="s">
        <v>5</v>
      </c>
      <c r="B9" s="9">
        <v>90</v>
      </c>
      <c r="C9" s="9">
        <v>1484705</v>
      </c>
      <c r="D9" s="9">
        <v>16</v>
      </c>
      <c r="E9" s="9">
        <v>99999</v>
      </c>
      <c r="F9" s="9">
        <v>4356</v>
      </c>
      <c r="G9" s="9">
        <v>99</v>
      </c>
      <c r="H9" s="9">
        <v>1</v>
      </c>
      <c r="I9" s="9">
        <v>1</v>
      </c>
      <c r="K9" s="3" t="s">
        <v>28</v>
      </c>
      <c r="L9" s="41">
        <v>9</v>
      </c>
      <c r="M9" s="8">
        <v>9840</v>
      </c>
      <c r="O9" s="2" t="s">
        <v>71</v>
      </c>
      <c r="P9" s="6">
        <f>SUM(P2:P8)</f>
        <v>30162</v>
      </c>
      <c r="U9" s="26" t="s">
        <v>51</v>
      </c>
      <c r="V9" s="8">
        <v>1572</v>
      </c>
      <c r="X9" s="8" t="s">
        <v>89</v>
      </c>
      <c r="Y9" s="8"/>
      <c r="AB9" s="6"/>
      <c r="AC9" s="6"/>
    </row>
    <row r="10" spans="1:46" x14ac:dyDescent="0.25">
      <c r="K10" s="3" t="s">
        <v>17</v>
      </c>
      <c r="L10" s="42">
        <v>8</v>
      </c>
      <c r="M10" s="8">
        <v>377</v>
      </c>
      <c r="U10" s="26" t="s">
        <v>52</v>
      </c>
      <c r="V10" s="8">
        <v>1350</v>
      </c>
      <c r="X10" s="2" t="s">
        <v>71</v>
      </c>
      <c r="Y10" s="8">
        <f>SUM(Y5:Y9)</f>
        <v>3310</v>
      </c>
      <c r="AB10" s="6"/>
      <c r="AC10" s="6"/>
    </row>
    <row r="11" spans="1:46" x14ac:dyDescent="0.25">
      <c r="K11" s="3" t="s">
        <v>23</v>
      </c>
      <c r="L11" s="42">
        <v>7</v>
      </c>
      <c r="M11" s="8">
        <v>1048</v>
      </c>
      <c r="U11" s="26" t="s">
        <v>53</v>
      </c>
      <c r="V11" s="8">
        <v>989</v>
      </c>
      <c r="AB11" s="6"/>
      <c r="AC11" s="6"/>
    </row>
    <row r="12" spans="1:46" x14ac:dyDescent="0.25">
      <c r="K12" s="3" t="s">
        <v>27</v>
      </c>
      <c r="L12" s="41">
        <v>6</v>
      </c>
      <c r="M12" s="8">
        <v>6678</v>
      </c>
      <c r="U12" s="26" t="s">
        <v>54</v>
      </c>
      <c r="V12" s="8">
        <v>912</v>
      </c>
      <c r="AB12" s="6"/>
      <c r="AC12" s="6"/>
    </row>
    <row r="13" spans="1:46" x14ac:dyDescent="0.25">
      <c r="K13" s="3" t="s">
        <v>18</v>
      </c>
      <c r="L13" s="42">
        <v>5</v>
      </c>
      <c r="M13" s="8">
        <v>455</v>
      </c>
      <c r="U13" s="26" t="s">
        <v>55</v>
      </c>
      <c r="V13" s="8">
        <v>644</v>
      </c>
      <c r="AB13" s="6"/>
      <c r="AC13" s="6"/>
    </row>
    <row r="14" spans="1:46" x14ac:dyDescent="0.25">
      <c r="K14" s="3" t="s">
        <v>20</v>
      </c>
      <c r="L14" s="42">
        <v>4</v>
      </c>
      <c r="M14" s="8">
        <v>557</v>
      </c>
      <c r="U14" s="26" t="s">
        <v>56</v>
      </c>
      <c r="V14" s="8">
        <v>143</v>
      </c>
      <c r="AB14" s="6"/>
      <c r="AC14" s="6"/>
    </row>
    <row r="15" spans="1:46" x14ac:dyDescent="0.25">
      <c r="K15" s="3" t="s">
        <v>15</v>
      </c>
      <c r="L15" s="42">
        <v>3</v>
      </c>
      <c r="M15" s="8">
        <v>288</v>
      </c>
      <c r="U15" s="26" t="s">
        <v>57</v>
      </c>
      <c r="V15" s="8">
        <v>9</v>
      </c>
      <c r="AB15" s="6"/>
      <c r="AC15" s="6"/>
    </row>
    <row r="16" spans="1:46" x14ac:dyDescent="0.25">
      <c r="K16" s="3" t="s">
        <v>14</v>
      </c>
      <c r="L16" s="42">
        <v>2</v>
      </c>
      <c r="M16" s="8">
        <v>151</v>
      </c>
      <c r="U16" s="26" t="s">
        <v>71</v>
      </c>
      <c r="V16" s="8">
        <f>SUM(V11:V15)</f>
        <v>2697</v>
      </c>
      <c r="AB16" s="6"/>
      <c r="AC16" s="6"/>
    </row>
    <row r="17" spans="2:13" x14ac:dyDescent="0.25">
      <c r="K17" s="3" t="s">
        <v>13</v>
      </c>
      <c r="L17" s="42">
        <v>1</v>
      </c>
      <c r="M17" s="8">
        <v>0</v>
      </c>
    </row>
    <row r="18" spans="2:13" x14ac:dyDescent="0.25">
      <c r="K18" s="3" t="s">
        <v>128</v>
      </c>
      <c r="L18" s="3"/>
      <c r="M18" s="8"/>
    </row>
    <row r="24" spans="2:13" x14ac:dyDescent="0.25">
      <c r="B24" s="4"/>
    </row>
    <row r="25" spans="2:13" x14ac:dyDescent="0.25">
      <c r="B25" s="5"/>
    </row>
    <row r="26" spans="2:13" x14ac:dyDescent="0.25">
      <c r="B26" s="4"/>
    </row>
    <row r="27" spans="2:13" x14ac:dyDescent="0.25">
      <c r="B27" s="4"/>
    </row>
  </sheetData>
  <pageMargins left="0.7" right="0.7" top="0.75" bottom="0.75" header="0.3" footer="0.3"/>
  <pageSetup paperSize="9" orientation="portrait" horizontalDpi="0" verticalDpi="0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F518C-5131-BC44-80E2-0DF69F78566D}">
  <dimension ref="A1:T6"/>
  <sheetViews>
    <sheetView workbookViewId="0">
      <selection activeCell="F1" sqref="F1:I4"/>
    </sheetView>
  </sheetViews>
  <sheetFormatPr baseColWidth="10" defaultRowHeight="16" x14ac:dyDescent="0.2"/>
  <cols>
    <col min="2" max="2" width="13.33203125" customWidth="1"/>
    <col min="3" max="3" width="15.1640625" customWidth="1"/>
    <col min="7" max="7" width="14.33203125" customWidth="1"/>
    <col min="8" max="8" width="13.33203125" customWidth="1"/>
    <col min="12" max="12" width="17.33203125" bestFit="1" customWidth="1"/>
    <col min="17" max="17" width="17.33203125" bestFit="1" customWidth="1"/>
  </cols>
  <sheetData>
    <row r="1" spans="1:20" ht="20" customHeight="1" x14ac:dyDescent="0.2">
      <c r="A1" s="24"/>
      <c r="B1" s="16" t="s">
        <v>102</v>
      </c>
      <c r="C1" s="15" t="s">
        <v>103</v>
      </c>
      <c r="D1" s="43" t="s">
        <v>129</v>
      </c>
      <c r="F1" s="24"/>
      <c r="G1" s="16" t="s">
        <v>102</v>
      </c>
      <c r="H1" s="15" t="s">
        <v>103</v>
      </c>
      <c r="I1" s="43" t="s">
        <v>129</v>
      </c>
      <c r="J1" s="44"/>
      <c r="K1" s="44"/>
      <c r="L1" s="24"/>
      <c r="M1" s="16" t="s">
        <v>72</v>
      </c>
      <c r="N1" s="15" t="s">
        <v>73</v>
      </c>
      <c r="O1" s="16" t="s">
        <v>74</v>
      </c>
      <c r="Q1" s="24"/>
      <c r="R1" s="16" t="s">
        <v>72</v>
      </c>
      <c r="S1" s="15" t="s">
        <v>73</v>
      </c>
      <c r="T1" s="16" t="s">
        <v>74</v>
      </c>
    </row>
    <row r="2" spans="1:20" ht="17" x14ac:dyDescent="0.25">
      <c r="A2" s="35" t="s">
        <v>100</v>
      </c>
      <c r="B2" s="19">
        <v>4201</v>
      </c>
      <c r="C2" s="19">
        <v>330</v>
      </c>
      <c r="D2" s="47">
        <f>SUM(B2:C2)</f>
        <v>4531</v>
      </c>
      <c r="F2" s="35" t="s">
        <v>100</v>
      </c>
      <c r="G2" s="19">
        <v>4195</v>
      </c>
      <c r="H2" s="19">
        <v>336</v>
      </c>
      <c r="I2" s="47">
        <f>SUM(G2:H2)</f>
        <v>4531</v>
      </c>
      <c r="L2" s="37" t="s">
        <v>107</v>
      </c>
      <c r="M2" s="19">
        <v>0.88</v>
      </c>
      <c r="N2" s="19">
        <v>0.93</v>
      </c>
      <c r="O2" s="19">
        <v>0.9</v>
      </c>
      <c r="Q2" s="37" t="s">
        <v>107</v>
      </c>
      <c r="R2" s="19">
        <v>0.86</v>
      </c>
      <c r="S2" s="19">
        <v>0.93</v>
      </c>
      <c r="T2" s="19">
        <v>0.89</v>
      </c>
    </row>
    <row r="3" spans="1:20" ht="17" x14ac:dyDescent="0.25">
      <c r="A3" s="36" t="s">
        <v>101</v>
      </c>
      <c r="B3" s="45">
        <v>598</v>
      </c>
      <c r="C3" s="45">
        <v>904</v>
      </c>
      <c r="D3" s="48">
        <f>SUM(B3:C3)</f>
        <v>1502</v>
      </c>
      <c r="F3" s="36" t="s">
        <v>101</v>
      </c>
      <c r="G3" s="45">
        <v>709</v>
      </c>
      <c r="H3" s="45">
        <v>793</v>
      </c>
      <c r="I3" s="48">
        <f>SUM(G3:H3)</f>
        <v>1502</v>
      </c>
      <c r="L3" s="37" t="s">
        <v>108</v>
      </c>
      <c r="M3" s="22">
        <v>0.73</v>
      </c>
      <c r="N3" s="22">
        <v>0.6</v>
      </c>
      <c r="O3" s="22">
        <v>0.66</v>
      </c>
      <c r="Q3" s="37" t="s">
        <v>108</v>
      </c>
      <c r="R3" s="22">
        <v>0.7</v>
      </c>
      <c r="S3" s="22">
        <v>0.53</v>
      </c>
      <c r="T3" s="22">
        <v>0.6</v>
      </c>
    </row>
    <row r="4" spans="1:20" ht="17" x14ac:dyDescent="0.25">
      <c r="A4" s="36" t="s">
        <v>129</v>
      </c>
      <c r="B4" s="46">
        <f>SUM(B2:B3)</f>
        <v>4799</v>
      </c>
      <c r="C4" s="46">
        <f>SUM(C2:C3)</f>
        <v>1234</v>
      </c>
      <c r="D4" s="49">
        <f>SUM(D2:D3)</f>
        <v>6033</v>
      </c>
      <c r="F4" s="36" t="s">
        <v>129</v>
      </c>
      <c r="G4" s="46">
        <f>SUM(G2:G3)</f>
        <v>4904</v>
      </c>
      <c r="H4" s="46">
        <f>SUM(H2:H3)</f>
        <v>1129</v>
      </c>
      <c r="I4" s="49">
        <f>SUM(I2:I3)</f>
        <v>6033</v>
      </c>
      <c r="L4" s="37" t="s">
        <v>104</v>
      </c>
      <c r="M4" s="19"/>
      <c r="N4" s="19"/>
      <c r="O4" s="19">
        <v>0.85</v>
      </c>
      <c r="Q4" s="37" t="s">
        <v>104</v>
      </c>
      <c r="R4" s="19"/>
      <c r="S4" s="19"/>
      <c r="T4" s="19">
        <v>0.83</v>
      </c>
    </row>
    <row r="5" spans="1:20" ht="17" x14ac:dyDescent="0.25">
      <c r="L5" s="38" t="s">
        <v>105</v>
      </c>
      <c r="M5" s="22">
        <v>0.8</v>
      </c>
      <c r="N5" s="22">
        <v>0.76</v>
      </c>
      <c r="O5" s="22">
        <v>0.78</v>
      </c>
      <c r="Q5" s="38" t="s">
        <v>105</v>
      </c>
      <c r="R5" s="22">
        <v>0.78</v>
      </c>
      <c r="S5" s="22">
        <v>0.73</v>
      </c>
      <c r="T5" s="22">
        <v>0.75</v>
      </c>
    </row>
    <row r="6" spans="1:20" ht="17" x14ac:dyDescent="0.25">
      <c r="L6" s="38" t="s">
        <v>106</v>
      </c>
      <c r="M6" s="19">
        <v>0.84</v>
      </c>
      <c r="N6" s="19">
        <v>0.85</v>
      </c>
      <c r="O6" s="19">
        <v>0.84</v>
      </c>
      <c r="Q6" s="38" t="s">
        <v>106</v>
      </c>
      <c r="R6" s="19">
        <v>0.82</v>
      </c>
      <c r="S6" s="19">
        <v>0.83</v>
      </c>
      <c r="T6" s="19">
        <v>0.82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6B9B-E956-4E43-A131-313021D3AC36}">
  <dimension ref="A1:A21"/>
  <sheetViews>
    <sheetView workbookViewId="0">
      <selection sqref="A1:A21"/>
    </sheetView>
  </sheetViews>
  <sheetFormatPr baseColWidth="10" defaultRowHeight="16" x14ac:dyDescent="0.2"/>
  <sheetData>
    <row r="1" spans="1:1" x14ac:dyDescent="0.2">
      <c r="A1" s="39" t="s">
        <v>109</v>
      </c>
    </row>
    <row r="2" spans="1:1" x14ac:dyDescent="0.2">
      <c r="A2" s="40" t="s">
        <v>110</v>
      </c>
    </row>
    <row r="3" spans="1:1" x14ac:dyDescent="0.2">
      <c r="A3" s="40" t="s">
        <v>111</v>
      </c>
    </row>
    <row r="4" spans="1:1" x14ac:dyDescent="0.2">
      <c r="A4" s="40" t="s">
        <v>112</v>
      </c>
    </row>
    <row r="5" spans="1:1" x14ac:dyDescent="0.2">
      <c r="A5" s="40" t="s">
        <v>113</v>
      </c>
    </row>
    <row r="6" spans="1:1" x14ac:dyDescent="0.2">
      <c r="A6" s="40" t="s">
        <v>114</v>
      </c>
    </row>
    <row r="7" spans="1:1" x14ac:dyDescent="0.2">
      <c r="A7" s="40" t="s">
        <v>115</v>
      </c>
    </row>
    <row r="8" spans="1:1" x14ac:dyDescent="0.2">
      <c r="A8" s="40" t="s">
        <v>116</v>
      </c>
    </row>
    <row r="9" spans="1:1" x14ac:dyDescent="0.2">
      <c r="A9" s="40" t="s">
        <v>117</v>
      </c>
    </row>
    <row r="10" spans="1:1" x14ac:dyDescent="0.2">
      <c r="A10" s="40" t="s">
        <v>118</v>
      </c>
    </row>
    <row r="11" spans="1:1" x14ac:dyDescent="0.2">
      <c r="A11" s="40" t="s">
        <v>119</v>
      </c>
    </row>
    <row r="12" spans="1:1" x14ac:dyDescent="0.2">
      <c r="A12" s="40" t="s">
        <v>120</v>
      </c>
    </row>
    <row r="13" spans="1:1" x14ac:dyDescent="0.2">
      <c r="A13" s="40" t="s">
        <v>119</v>
      </c>
    </row>
    <row r="14" spans="1:1" x14ac:dyDescent="0.2">
      <c r="A14" s="40" t="s">
        <v>121</v>
      </c>
    </row>
    <row r="15" spans="1:1" x14ac:dyDescent="0.2">
      <c r="A15" s="40" t="s">
        <v>122</v>
      </c>
    </row>
    <row r="16" spans="1:1" x14ac:dyDescent="0.2">
      <c r="A16" s="40" t="s">
        <v>123</v>
      </c>
    </row>
    <row r="17" spans="1:1" x14ac:dyDescent="0.2">
      <c r="A17" s="40" t="s">
        <v>124</v>
      </c>
    </row>
    <row r="18" spans="1:1" x14ac:dyDescent="0.2">
      <c r="A18" s="40" t="s">
        <v>125</v>
      </c>
    </row>
    <row r="19" spans="1:1" x14ac:dyDescent="0.2">
      <c r="A19" s="40" t="s">
        <v>126</v>
      </c>
    </row>
    <row r="20" spans="1:1" x14ac:dyDescent="0.2">
      <c r="A20" s="40" t="s">
        <v>127</v>
      </c>
    </row>
    <row r="21" spans="1:1" x14ac:dyDescent="0.2">
      <c r="A21" s="40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2020-12-04T21:20:28Z</dcterms:created>
  <dcterms:modified xsi:type="dcterms:W3CDTF">2020-12-11T12:16:31Z</dcterms:modified>
</cp:coreProperties>
</file>