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\Documents\BSU\Landlab\PrecipitationStatisticsCode\"/>
    </mc:Choice>
  </mc:AlternateContent>
  <bookViews>
    <workbookView xWindow="0" yWindow="0" windowWidth="20490" windowHeight="7905" tabRatio="464"/>
  </bookViews>
  <sheets>
    <sheet name="data" sheetId="1" r:id="rId1"/>
    <sheet name="scatterplots" sheetId="2" r:id="rId2"/>
  </sheets>
  <calcPr calcId="152511"/>
</workbook>
</file>

<file path=xl/calcChain.xml><?xml version="1.0" encoding="utf-8"?>
<calcChain xmlns="http://schemas.openxmlformats.org/spreadsheetml/2006/main">
  <c r="AL5" i="1" l="1"/>
  <c r="AL6" i="1"/>
  <c r="AL7" i="1"/>
  <c r="AL8" i="1"/>
  <c r="AL4" i="1"/>
  <c r="AF5" i="1"/>
  <c r="AF6" i="1"/>
  <c r="AF7" i="1"/>
  <c r="AF8" i="1"/>
  <c r="AF4" i="1"/>
  <c r="Z8" i="1"/>
  <c r="Z7" i="1"/>
  <c r="Z6" i="1"/>
  <c r="Z5" i="1"/>
  <c r="Z4" i="1"/>
  <c r="T5" i="1"/>
  <c r="T6" i="1"/>
  <c r="T7" i="1"/>
  <c r="T8" i="1"/>
  <c r="T4" i="1"/>
</calcChain>
</file>

<file path=xl/sharedStrings.xml><?xml version="1.0" encoding="utf-8"?>
<sst xmlns="http://schemas.openxmlformats.org/spreadsheetml/2006/main" count="50" uniqueCount="17">
  <si>
    <t>wet</t>
  </si>
  <si>
    <t>dry</t>
  </si>
  <si>
    <t>tree</t>
  </si>
  <si>
    <t>grass</t>
  </si>
  <si>
    <t>shrub</t>
  </si>
  <si>
    <t>storm (h)</t>
  </si>
  <si>
    <t>inter-storm (h)</t>
  </si>
  <si>
    <t>depth (mm)</t>
  </si>
  <si>
    <t>Inter-storm (h)</t>
  </si>
  <si>
    <t>LW</t>
  </si>
  <si>
    <t>T</t>
  </si>
  <si>
    <t>SCR</t>
  </si>
  <si>
    <t>LDP</t>
  </si>
  <si>
    <t>BRW</t>
  </si>
  <si>
    <t>Average temp and precip stats</t>
  </si>
  <si>
    <t>increase precipitation by 10% depth and temp with MACA R4.5 data</t>
  </si>
  <si>
    <t>decrease precipitation 10% depth and temp with MAVA RCP4.5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</si>
</sst>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3">
    <xf numFmtId="0" fontId="0" fillId="0" borderId="0" xfId="0"/>
    <xf numFmtId="2" fontId="3" fillId="0" borderId="0" xfId="0" applyNumberFormat="1" applyFont="1"/>
    <xf numFmtId="2" fontId="0" fillId="0" borderId="0" xfId="0" applyNumberFormat="1"/>
    <xf numFmtId="2" fontId="3" fillId="3" borderId="13" xfId="0" applyNumberFormat="1" applyFont="1" applyFill="1" applyBorder="1"/>
    <xf numFmtId="2" fontId="3" fillId="3" borderId="14" xfId="0" applyNumberFormat="1" applyFont="1" applyFill="1" applyBorder="1"/>
    <xf numFmtId="2" fontId="3" fillId="3" borderId="15" xfId="0" applyNumberFormat="1" applyFont="1" applyFill="1" applyBorder="1"/>
    <xf numFmtId="2" fontId="3" fillId="2" borderId="4" xfId="0" applyNumberFormat="1" applyFont="1" applyFill="1" applyBorder="1"/>
    <xf numFmtId="2" fontId="3" fillId="2" borderId="5" xfId="0" applyNumberFormat="1" applyFont="1" applyFill="1" applyBorder="1"/>
    <xf numFmtId="2" fontId="3" fillId="2" borderId="6" xfId="0" applyNumberFormat="1" applyFont="1" applyFill="1" applyBorder="1"/>
    <xf numFmtId="2" fontId="0" fillId="3" borderId="16" xfId="0" applyNumberFormat="1" applyFill="1" applyBorder="1"/>
    <xf numFmtId="2" fontId="0" fillId="3" borderId="17" xfId="0" applyNumberFormat="1" applyFill="1" applyBorder="1"/>
    <xf numFmtId="2" fontId="0" fillId="3" borderId="18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3" fillId="0" borderId="0" xfId="0" applyNumberFormat="1" applyFont="1" applyAlignment="1">
      <alignment vertical="center" readingOrder="1"/>
    </xf>
    <xf numFmtId="2" fontId="3" fillId="0" borderId="0" xfId="0" applyNumberFormat="1" applyFont="1" applyAlignme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storm duration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data!$F$4:$F$8</c:f>
              <c:numCache>
                <c:formatCode>0.00</c:formatCode>
                <c:ptCount val="5"/>
                <c:pt idx="0">
                  <c:v>1.89</c:v>
                </c:pt>
                <c:pt idx="1">
                  <c:v>4.38</c:v>
                </c:pt>
                <c:pt idx="2">
                  <c:v>23.38</c:v>
                </c:pt>
                <c:pt idx="3">
                  <c:v>13.19</c:v>
                </c:pt>
                <c:pt idx="4">
                  <c:v>4.53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data!$L$4:$L$8</c:f>
              <c:numCache>
                <c:formatCode>0.00</c:formatCode>
                <c:ptCount val="5"/>
                <c:pt idx="0">
                  <c:v>1.68</c:v>
                </c:pt>
                <c:pt idx="1">
                  <c:v>1.9</c:v>
                </c:pt>
                <c:pt idx="2">
                  <c:v>1.59</c:v>
                </c:pt>
                <c:pt idx="3">
                  <c:v>2.56</c:v>
                </c:pt>
                <c:pt idx="4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9957696"/>
        <c:axId val="-1129958240"/>
      </c:scatterChart>
      <c:valAx>
        <c:axId val="-112995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129957696"/>
        <c:crossesAt val="0"/>
        <c:crossBetween val="midCat"/>
      </c:valAx>
      <c:valAx>
        <c:axId val="-11299576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11299582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inter-storm duration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3.1100484209877325E-2"/>
          <c:y val="0.11382534394472207"/>
          <c:w val="0.72468115450579529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data!$G$4:$G$8</c:f>
              <c:numCache>
                <c:formatCode>0.00</c:formatCode>
                <c:ptCount val="5"/>
                <c:pt idx="0">
                  <c:v>104.92</c:v>
                </c:pt>
                <c:pt idx="1">
                  <c:v>71.41</c:v>
                </c:pt>
                <c:pt idx="2">
                  <c:v>66.400000000000006</c:v>
                </c:pt>
                <c:pt idx="3">
                  <c:v>79.209999999999994</c:v>
                </c:pt>
                <c:pt idx="4">
                  <c:v>56.32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data!$M$4:$M$8</c:f>
              <c:numCache>
                <c:formatCode>0.00</c:formatCode>
                <c:ptCount val="5"/>
                <c:pt idx="0">
                  <c:v>505.82</c:v>
                </c:pt>
                <c:pt idx="1">
                  <c:v>365.15</c:v>
                </c:pt>
                <c:pt idx="2">
                  <c:v>191.67</c:v>
                </c:pt>
                <c:pt idx="3">
                  <c:v>377.28</c:v>
                </c:pt>
                <c:pt idx="4">
                  <c:v>192.71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225536"/>
        <c:axId val="-1334257440"/>
      </c:scatterChart>
      <c:valAx>
        <c:axId val="-133425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90225536"/>
        <c:crossesAt val="0"/>
        <c:crossBetween val="midCat"/>
      </c:valAx>
      <c:valAx>
        <c:axId val="-10902255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13342574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55304240376034"/>
          <c:y val="6.174347584675180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precipitation depth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5.5754927889074941E-2"/>
          <c:y val="0.11382534394472207"/>
          <c:w val="0.70002652623208073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data!$H$4:$H$8</c:f>
              <c:numCache>
                <c:formatCode>0.00</c:formatCode>
                <c:ptCount val="5"/>
                <c:pt idx="0">
                  <c:v>3.45</c:v>
                </c:pt>
                <c:pt idx="1">
                  <c:v>4.7300000000000004</c:v>
                </c:pt>
                <c:pt idx="2">
                  <c:v>4.3600000000000003</c:v>
                </c:pt>
                <c:pt idx="3">
                  <c:v>4.24</c:v>
                </c:pt>
                <c:pt idx="4">
                  <c:v>4.2699999999999996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data!$N$4:$N$8</c:f>
              <c:numCache>
                <c:formatCode>0.00</c:formatCode>
                <c:ptCount val="5"/>
                <c:pt idx="0">
                  <c:v>4.0599999999999996</c:v>
                </c:pt>
                <c:pt idx="1">
                  <c:v>5.1100000000000003</c:v>
                </c:pt>
                <c:pt idx="2">
                  <c:v>3.08</c:v>
                </c:pt>
                <c:pt idx="3">
                  <c:v>5.5</c:v>
                </c:pt>
                <c:pt idx="4">
                  <c:v>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218464"/>
        <c:axId val="-1090220640"/>
      </c:scatterChart>
      <c:valAx>
        <c:axId val="-109022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depth (mm)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90218464"/>
        <c:crossesAt val="0"/>
        <c:crossBetween val="midCat"/>
      </c:valAx>
      <c:valAx>
        <c:axId val="-10902184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10902206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23300295222011"/>
          <c:y val="8.22876179900055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Tree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1.8620000000000001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3.3035999999999999</c:v>
                </c:pt>
                <c:pt idx="1">
                  <c:v>2.5009999999999999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223360"/>
        <c:axId val="-1090217376"/>
      </c:scatterChart>
      <c:valAx>
        <c:axId val="-109021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90223360"/>
        <c:crossesAt val="0"/>
        <c:crossBetween val="midCat"/>
      </c:valAx>
      <c:valAx>
        <c:axId val="-10902233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10902173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1.7769999999999999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2.3450000000000002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217920"/>
        <c:axId val="-1090212480"/>
      </c:scatterChart>
      <c:valAx>
        <c:axId val="-109021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90217920"/>
        <c:crossesAt val="0"/>
        <c:crossBetween val="midCat"/>
      </c:valAx>
      <c:valAx>
        <c:axId val="-10902179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10902124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1.8280000000000001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2.4390000000000001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226080"/>
        <c:axId val="-1090215744"/>
      </c:scatterChart>
      <c:valAx>
        <c:axId val="-109021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090226080"/>
        <c:crossesAt val="0"/>
        <c:crossBetween val="midCat"/>
      </c:valAx>
      <c:valAx>
        <c:axId val="-10902260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-10902157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97144693393021"/>
          <c:y val="2.4581005586592177E-2"/>
          <c:w val="0.5825470517506266"/>
          <c:h val="0.8989982844323231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1.7769999999999999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1.8280000000000001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1.8620000000000001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2.3450000000000002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2.4390000000000001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3.3035999999999999</c:v>
                </c:pt>
                <c:pt idx="1">
                  <c:v>2.5009999999999999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211936"/>
        <c:axId val="-1090211392"/>
      </c:scatterChart>
      <c:valAx>
        <c:axId val="-1090211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90211392"/>
        <c:crosses val="autoZero"/>
        <c:crossBetween val="midCat"/>
      </c:valAx>
      <c:valAx>
        <c:axId val="-1090211392"/>
        <c:scaling>
          <c:orientation val="minMax"/>
          <c:max val="3.4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PET (mm)</a:t>
                </a:r>
              </a:p>
            </c:rich>
          </c:tx>
          <c:layout>
            <c:manualLayout>
              <c:xMode val="edge"/>
              <c:yMode val="edge"/>
              <c:x val="3.802435052666029E-2"/>
              <c:y val="0.38243205912110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21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6567723716174"/>
          <c:y val="0.29773773809000131"/>
          <c:w val="0.157079341805311"/>
          <c:h val="0.40452452381999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345313"/>
    <xdr:ext cx="5416931" cy="324142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681490" y="339671"/>
    <xdr:ext cx="5416931" cy="3241421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485753" y="0"/>
    <xdr:ext cx="5416931" cy="3241421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19768" y="3700871"/>
    <xdr:ext cx="5416931" cy="3241421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806848" y="4044451"/>
    <xdr:ext cx="5416931" cy="3241421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671526" y="3887968"/>
    <xdr:ext cx="5416931" cy="3241421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27</xdr:col>
      <xdr:colOff>283709</xdr:colOff>
      <xdr:row>4</xdr:row>
      <xdr:rowOff>71846</xdr:rowOff>
    </xdr:from>
    <xdr:to>
      <xdr:col>33</xdr:col>
      <xdr:colOff>580344</xdr:colOff>
      <xdr:row>47</xdr:row>
      <xdr:rowOff>186146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zoomScale="70" zoomScaleNormal="70" workbookViewId="0">
      <pane xSplit="1" ySplit="3" topLeftCell="G5" activePane="bottomRight" state="frozen"/>
      <selection pane="topRight" activeCell="B1" sqref="B1"/>
      <selection pane="bottomLeft" activeCell="A3" sqref="A3"/>
      <selection pane="bottomRight" activeCell="Z24" sqref="Z24"/>
    </sheetView>
  </sheetViews>
  <sheetFormatPr defaultRowHeight="15"/>
  <cols>
    <col min="1" max="1" width="6.25" style="1" bestFit="1" customWidth="1"/>
    <col min="2" max="2" width="5" style="2" bestFit="1" customWidth="1"/>
    <col min="3" max="3" width="7" style="2" bestFit="1" customWidth="1"/>
    <col min="4" max="4" width="7" style="2" customWidth="1"/>
    <col min="5" max="5" width="7.25" style="2" bestFit="1" customWidth="1"/>
    <col min="6" max="6" width="10.25" style="2" bestFit="1" customWidth="1"/>
    <col min="7" max="7" width="7.625" style="2" customWidth="1"/>
    <col min="8" max="8" width="7.125" style="2" customWidth="1"/>
    <col min="9" max="9" width="6.875" style="2" bestFit="1" customWidth="1"/>
    <col min="10" max="10" width="7.25" style="2" bestFit="1" customWidth="1"/>
    <col min="11" max="11" width="7.25" style="2" customWidth="1"/>
    <col min="12" max="12" width="10.25" style="2" bestFit="1" customWidth="1"/>
    <col min="13" max="13" width="7.25" style="2" customWidth="1"/>
    <col min="14" max="14" width="7.5" style="2" customWidth="1"/>
    <col min="15" max="15" width="7" style="2" bestFit="1" customWidth="1"/>
    <col min="16" max="16" width="7.25" style="2" bestFit="1" customWidth="1"/>
    <col min="17" max="17" width="7.25" style="2" customWidth="1"/>
    <col min="18" max="18" width="10.25" style="2" bestFit="1" customWidth="1"/>
    <col min="19" max="19" width="7.625" style="2" customWidth="1"/>
    <col min="20" max="20" width="7.125" style="2" customWidth="1"/>
    <col min="21" max="21" width="6.875" style="2" customWidth="1"/>
    <col min="22" max="22" width="7.125" style="2" bestFit="1" customWidth="1"/>
    <col min="23" max="23" width="5.5" style="2" bestFit="1" customWidth="1"/>
    <col min="24" max="24" width="6.875" style="2" customWidth="1"/>
    <col min="25" max="25" width="7.25" style="2" customWidth="1"/>
    <col min="26" max="26" width="8" style="2" customWidth="1"/>
    <col min="27" max="27" width="6.875" style="2" bestFit="1" customWidth="1"/>
    <col min="28" max="28" width="7.125" style="2" bestFit="1" customWidth="1"/>
    <col min="29" max="29" width="7.125" style="2" customWidth="1"/>
    <col min="30" max="32" width="9.125" style="2" bestFit="1" customWidth="1"/>
    <col min="33" max="33" width="6.875" style="2" bestFit="1" customWidth="1"/>
    <col min="34" max="34" width="6.875" style="2" customWidth="1"/>
    <col min="35" max="35" width="7.125" style="2" bestFit="1" customWidth="1"/>
    <col min="36" max="38" width="9.125" style="2" bestFit="1" customWidth="1"/>
    <col min="39" max="16384" width="9" style="2"/>
  </cols>
  <sheetData>
    <row r="1" spans="1:38">
      <c r="C1" s="21" t="s">
        <v>14</v>
      </c>
      <c r="D1" s="21"/>
      <c r="E1" s="21"/>
      <c r="O1" s="22" t="s">
        <v>15</v>
      </c>
      <c r="P1" s="22"/>
      <c r="Q1" s="22"/>
      <c r="R1" s="22"/>
      <c r="S1" s="22"/>
      <c r="T1" s="22"/>
      <c r="AA1" s="22" t="s">
        <v>16</v>
      </c>
      <c r="AB1" s="22"/>
      <c r="AC1" s="22"/>
      <c r="AD1" s="22"/>
      <c r="AE1" s="22"/>
      <c r="AF1" s="22"/>
    </row>
    <row r="2" spans="1:38" s="1" customFormat="1">
      <c r="C2" s="1" t="s">
        <v>0</v>
      </c>
      <c r="I2" s="1" t="s">
        <v>1</v>
      </c>
      <c r="O2" s="1" t="s">
        <v>0</v>
      </c>
      <c r="U2" s="1" t="s">
        <v>1</v>
      </c>
      <c r="AA2" s="1" t="s">
        <v>0</v>
      </c>
      <c r="AG2" s="1" t="s">
        <v>1</v>
      </c>
    </row>
    <row r="3" spans="1:38" s="1" customFormat="1">
      <c r="C3" s="4" t="s">
        <v>3</v>
      </c>
      <c r="D3" s="4" t="s">
        <v>4</v>
      </c>
      <c r="E3" s="3" t="s">
        <v>2</v>
      </c>
      <c r="F3" s="4" t="s">
        <v>5</v>
      </c>
      <c r="G3" s="4" t="s">
        <v>6</v>
      </c>
      <c r="H3" s="5" t="s">
        <v>7</v>
      </c>
      <c r="I3" s="7" t="s">
        <v>3</v>
      </c>
      <c r="J3" s="7" t="s">
        <v>4</v>
      </c>
      <c r="K3" s="6" t="s">
        <v>2</v>
      </c>
      <c r="L3" s="7" t="s">
        <v>5</v>
      </c>
      <c r="M3" s="7" t="s">
        <v>8</v>
      </c>
      <c r="N3" s="8" t="s">
        <v>7</v>
      </c>
      <c r="O3" s="4" t="s">
        <v>3</v>
      </c>
      <c r="P3" s="4" t="s">
        <v>4</v>
      </c>
      <c r="Q3" s="3" t="s">
        <v>2</v>
      </c>
      <c r="R3" s="4" t="s">
        <v>5</v>
      </c>
      <c r="S3" s="4" t="s">
        <v>6</v>
      </c>
      <c r="T3" s="5" t="s">
        <v>7</v>
      </c>
      <c r="U3" s="7" t="s">
        <v>3</v>
      </c>
      <c r="V3" s="7" t="s">
        <v>4</v>
      </c>
      <c r="W3" s="6" t="s">
        <v>2</v>
      </c>
      <c r="X3" s="7" t="s">
        <v>5</v>
      </c>
      <c r="Y3" s="7" t="s">
        <v>8</v>
      </c>
      <c r="Z3" s="8" t="s">
        <v>7</v>
      </c>
      <c r="AA3" s="4" t="s">
        <v>3</v>
      </c>
      <c r="AB3" s="4" t="s">
        <v>4</v>
      </c>
      <c r="AC3" s="3" t="s">
        <v>2</v>
      </c>
      <c r="AD3" s="4" t="s">
        <v>5</v>
      </c>
      <c r="AE3" s="4" t="s">
        <v>6</v>
      </c>
      <c r="AF3" s="5" t="s">
        <v>7</v>
      </c>
      <c r="AG3" s="7" t="s">
        <v>3</v>
      </c>
      <c r="AH3" s="7" t="s">
        <v>4</v>
      </c>
      <c r="AI3" s="6" t="s">
        <v>2</v>
      </c>
      <c r="AJ3" s="7" t="s">
        <v>5</v>
      </c>
      <c r="AK3" s="7" t="s">
        <v>8</v>
      </c>
      <c r="AL3" s="8" t="s">
        <v>7</v>
      </c>
    </row>
    <row r="4" spans="1:38">
      <c r="A4" s="1" t="s">
        <v>9</v>
      </c>
      <c r="B4" s="2">
        <v>1</v>
      </c>
      <c r="C4" s="10">
        <v>2.37</v>
      </c>
      <c r="D4" s="10">
        <v>2.415</v>
      </c>
      <c r="E4" s="9">
        <v>2.444</v>
      </c>
      <c r="F4" s="10">
        <v>1.89</v>
      </c>
      <c r="G4" s="10">
        <v>104.92</v>
      </c>
      <c r="H4" s="11">
        <v>3.45</v>
      </c>
      <c r="I4" s="13">
        <v>2.915</v>
      </c>
      <c r="J4" s="13">
        <v>2.988</v>
      </c>
      <c r="K4" s="12">
        <v>3.3035999999999999</v>
      </c>
      <c r="L4" s="13">
        <v>1.68</v>
      </c>
      <c r="M4" s="13">
        <v>505.82</v>
      </c>
      <c r="N4" s="14">
        <v>4.0599999999999996</v>
      </c>
      <c r="O4" s="10"/>
      <c r="P4" s="10"/>
      <c r="Q4" s="9"/>
      <c r="R4" s="10">
        <v>1.89</v>
      </c>
      <c r="S4" s="10">
        <v>104.92</v>
      </c>
      <c r="T4" s="15">
        <f>H4*1.1</f>
        <v>3.7950000000000004</v>
      </c>
      <c r="U4" s="13"/>
      <c r="V4" s="13"/>
      <c r="W4" s="12"/>
      <c r="X4" s="13">
        <v>1.68</v>
      </c>
      <c r="Y4" s="13">
        <v>505.82</v>
      </c>
      <c r="Z4" s="14">
        <f>N4*1.1</f>
        <v>4.4660000000000002</v>
      </c>
      <c r="AA4" s="10"/>
      <c r="AB4" s="10"/>
      <c r="AC4" s="9"/>
      <c r="AD4" s="10">
        <v>1.89</v>
      </c>
      <c r="AE4" s="10">
        <v>104.92</v>
      </c>
      <c r="AF4" s="15">
        <f>$H4*0.9</f>
        <v>3.1050000000000004</v>
      </c>
      <c r="AG4" s="13"/>
      <c r="AH4" s="13"/>
      <c r="AI4" s="12"/>
      <c r="AJ4" s="13">
        <v>1.68</v>
      </c>
      <c r="AK4" s="13">
        <v>505.82</v>
      </c>
      <c r="AL4" s="13">
        <f>$N4*0.9</f>
        <v>3.6539999999999999</v>
      </c>
    </row>
    <row r="5" spans="1:38">
      <c r="A5" s="1" t="s">
        <v>10</v>
      </c>
      <c r="B5" s="2">
        <v>2</v>
      </c>
      <c r="C5" s="17">
        <v>1.7769999999999999</v>
      </c>
      <c r="D5" s="17">
        <v>1.8280000000000001</v>
      </c>
      <c r="E5" s="16">
        <v>1.8620000000000001</v>
      </c>
      <c r="F5" s="17">
        <v>4.38</v>
      </c>
      <c r="G5" s="17">
        <v>71.41</v>
      </c>
      <c r="H5" s="15">
        <v>4.7300000000000004</v>
      </c>
      <c r="I5" s="19">
        <v>2.3450000000000002</v>
      </c>
      <c r="J5" s="19">
        <v>2.4390000000000001</v>
      </c>
      <c r="K5" s="18">
        <v>2.5009999999999999</v>
      </c>
      <c r="L5" s="19">
        <v>1.9</v>
      </c>
      <c r="M5" s="19">
        <v>365.15</v>
      </c>
      <c r="N5" s="20">
        <v>5.1100000000000003</v>
      </c>
      <c r="O5" s="17">
        <v>1.871</v>
      </c>
      <c r="P5" s="17">
        <v>1.9239999999999999</v>
      </c>
      <c r="Q5" s="16">
        <v>1.9590000000000001</v>
      </c>
      <c r="R5" s="17">
        <v>4.38</v>
      </c>
      <c r="S5" s="17">
        <v>71.41</v>
      </c>
      <c r="T5" s="15">
        <f>H5*1.1</f>
        <v>5.2030000000000012</v>
      </c>
      <c r="U5" s="19">
        <v>2.4980000000000002</v>
      </c>
      <c r="V5" s="19">
        <v>2.5979999999999999</v>
      </c>
      <c r="W5" s="18">
        <v>2.665</v>
      </c>
      <c r="X5" s="19">
        <v>1.9</v>
      </c>
      <c r="Y5" s="19">
        <v>365.15</v>
      </c>
      <c r="Z5" s="20">
        <f>N5*1.1</f>
        <v>5.6210000000000004</v>
      </c>
      <c r="AA5" s="17">
        <v>1.6859999999999999</v>
      </c>
      <c r="AB5" s="17">
        <v>1.736</v>
      </c>
      <c r="AC5" s="16">
        <v>1.766</v>
      </c>
      <c r="AD5" s="17">
        <v>4.38</v>
      </c>
      <c r="AE5" s="17">
        <v>71.41</v>
      </c>
      <c r="AF5" s="15">
        <f t="shared" ref="AF5:AF8" si="0">$H5*0.9</f>
        <v>4.2570000000000006</v>
      </c>
      <c r="AG5" s="19">
        <v>2.2010000000000001</v>
      </c>
      <c r="AH5" s="19">
        <v>2.2890000000000001</v>
      </c>
      <c r="AI5" s="18">
        <v>2.3479999999999999</v>
      </c>
      <c r="AJ5" s="19">
        <v>1.9</v>
      </c>
      <c r="AK5" s="19">
        <v>365.15</v>
      </c>
      <c r="AL5" s="19">
        <f t="shared" ref="AL5:AL8" si="1">$N5*0.9</f>
        <v>4.5990000000000002</v>
      </c>
    </row>
    <row r="6" spans="1:38">
      <c r="A6" s="1" t="s">
        <v>11</v>
      </c>
      <c r="B6" s="2">
        <v>3</v>
      </c>
      <c r="C6" s="17">
        <v>1.643</v>
      </c>
      <c r="D6" s="17">
        <v>1.6890000000000001</v>
      </c>
      <c r="E6" s="16">
        <v>1.7190000000000001</v>
      </c>
      <c r="F6" s="17">
        <v>23.38</v>
      </c>
      <c r="G6" s="17">
        <v>66.400000000000006</v>
      </c>
      <c r="H6" s="15">
        <v>4.3600000000000003</v>
      </c>
      <c r="I6" s="19">
        <v>2.2040000000000002</v>
      </c>
      <c r="J6" s="19">
        <v>2.2890000000000001</v>
      </c>
      <c r="K6" s="18">
        <v>2.3460000000000001</v>
      </c>
      <c r="L6" s="19">
        <v>1.59</v>
      </c>
      <c r="M6" s="19">
        <v>191.67</v>
      </c>
      <c r="N6" s="20">
        <v>3.08</v>
      </c>
      <c r="O6" s="17"/>
      <c r="P6" s="17"/>
      <c r="Q6" s="16"/>
      <c r="R6" s="17">
        <v>23.38</v>
      </c>
      <c r="S6" s="17">
        <v>66.400000000000006</v>
      </c>
      <c r="T6" s="15">
        <f>H6*1.1</f>
        <v>4.7960000000000012</v>
      </c>
      <c r="U6" s="19"/>
      <c r="V6" s="19"/>
      <c r="W6" s="18"/>
      <c r="X6" s="19">
        <v>1.59</v>
      </c>
      <c r="Y6" s="19">
        <v>191.67</v>
      </c>
      <c r="Z6" s="20">
        <f>N6*1.1</f>
        <v>3.3880000000000003</v>
      </c>
      <c r="AA6" s="17"/>
      <c r="AB6" s="17"/>
      <c r="AC6" s="16"/>
      <c r="AD6" s="17">
        <v>23.38</v>
      </c>
      <c r="AE6" s="17">
        <v>66.400000000000006</v>
      </c>
      <c r="AF6" s="15">
        <f t="shared" si="0"/>
        <v>3.9240000000000004</v>
      </c>
      <c r="AG6" s="19"/>
      <c r="AH6" s="18"/>
      <c r="AI6" s="19"/>
      <c r="AJ6" s="19">
        <v>1.59</v>
      </c>
      <c r="AK6" s="19">
        <v>191.67</v>
      </c>
      <c r="AL6" s="19">
        <f t="shared" si="1"/>
        <v>2.7720000000000002</v>
      </c>
    </row>
    <row r="7" spans="1:38">
      <c r="A7" s="1" t="s">
        <v>12</v>
      </c>
      <c r="B7" s="2">
        <v>4</v>
      </c>
      <c r="C7" s="17">
        <v>2.238</v>
      </c>
      <c r="D7" s="17">
        <v>2.2599999999999998</v>
      </c>
      <c r="E7" s="16">
        <v>2.274</v>
      </c>
      <c r="F7" s="17">
        <v>13.19</v>
      </c>
      <c r="G7" s="17">
        <v>79.209999999999994</v>
      </c>
      <c r="H7" s="15">
        <v>4.24</v>
      </c>
      <c r="I7" s="19">
        <v>3.1509999999999998</v>
      </c>
      <c r="J7" s="19">
        <v>3.2429999999999999</v>
      </c>
      <c r="K7" s="18">
        <v>3.3039999999999998</v>
      </c>
      <c r="L7" s="19">
        <v>2.56</v>
      </c>
      <c r="M7" s="19">
        <v>377.28</v>
      </c>
      <c r="N7" s="20">
        <v>5.5</v>
      </c>
      <c r="O7" s="17"/>
      <c r="P7" s="17"/>
      <c r="Q7" s="16"/>
      <c r="R7" s="17">
        <v>13.19</v>
      </c>
      <c r="S7" s="17">
        <v>79.209999999999994</v>
      </c>
      <c r="T7" s="15">
        <f>H7*1.1</f>
        <v>4.6640000000000006</v>
      </c>
      <c r="U7" s="19"/>
      <c r="V7" s="19"/>
      <c r="W7" s="18"/>
      <c r="X7" s="19">
        <v>2.56</v>
      </c>
      <c r="Y7" s="19">
        <v>377.28</v>
      </c>
      <c r="Z7" s="20">
        <f>N7*1.1</f>
        <v>6.0500000000000007</v>
      </c>
      <c r="AA7" s="17"/>
      <c r="AB7" s="17"/>
      <c r="AC7" s="16"/>
      <c r="AD7" s="17">
        <v>13.19</v>
      </c>
      <c r="AE7" s="17">
        <v>79.209999999999994</v>
      </c>
      <c r="AF7" s="15">
        <f t="shared" si="0"/>
        <v>3.8160000000000003</v>
      </c>
      <c r="AG7" s="19"/>
      <c r="AH7" s="18"/>
      <c r="AI7" s="19"/>
      <c r="AJ7" s="19">
        <v>2.56</v>
      </c>
      <c r="AK7" s="19">
        <v>377.28</v>
      </c>
      <c r="AL7" s="19">
        <f t="shared" si="1"/>
        <v>4.95</v>
      </c>
    </row>
    <row r="8" spans="1:38">
      <c r="A8" s="1" t="s">
        <v>13</v>
      </c>
      <c r="B8" s="2">
        <v>5</v>
      </c>
      <c r="C8" s="17">
        <v>1.4770000000000001</v>
      </c>
      <c r="D8" s="17">
        <v>1.5089999999999999</v>
      </c>
      <c r="E8" s="16">
        <v>1.5269999999999999</v>
      </c>
      <c r="F8" s="17">
        <v>4.53</v>
      </c>
      <c r="G8" s="17">
        <v>56.32</v>
      </c>
      <c r="H8" s="15">
        <v>4.2699999999999996</v>
      </c>
      <c r="I8" s="19">
        <v>2.3769999999999998</v>
      </c>
      <c r="J8" s="19">
        <v>2.476</v>
      </c>
      <c r="K8" s="18">
        <v>2.5409999999999999</v>
      </c>
      <c r="L8" s="19">
        <v>1.4</v>
      </c>
      <c r="M8" s="19">
        <v>192.71</v>
      </c>
      <c r="N8" s="20">
        <v>3.22</v>
      </c>
      <c r="O8" s="17"/>
      <c r="P8" s="17"/>
      <c r="Q8" s="16"/>
      <c r="R8" s="17">
        <v>4.53</v>
      </c>
      <c r="S8" s="17">
        <v>56.32</v>
      </c>
      <c r="T8" s="15">
        <f>H8*1.1</f>
        <v>4.6970000000000001</v>
      </c>
      <c r="U8" s="19"/>
      <c r="V8" s="19"/>
      <c r="W8" s="18"/>
      <c r="X8" s="19">
        <v>1.4</v>
      </c>
      <c r="Y8" s="19">
        <v>192.71</v>
      </c>
      <c r="Z8" s="20">
        <f>N8*1.1</f>
        <v>3.5420000000000007</v>
      </c>
      <c r="AA8" s="17"/>
      <c r="AB8" s="17"/>
      <c r="AC8" s="16"/>
      <c r="AD8" s="17">
        <v>4.53</v>
      </c>
      <c r="AE8" s="17">
        <v>56.32</v>
      </c>
      <c r="AF8" s="15">
        <f t="shared" si="0"/>
        <v>3.8429999999999995</v>
      </c>
      <c r="AG8" s="19"/>
      <c r="AH8" s="18"/>
      <c r="AI8" s="19"/>
      <c r="AJ8" s="19">
        <v>1.4</v>
      </c>
      <c r="AK8" s="19">
        <v>192.71</v>
      </c>
      <c r="AL8" s="19">
        <f t="shared" si="1"/>
        <v>2.8980000000000001</v>
      </c>
    </row>
  </sheetData>
  <pageMargins left="0" right="0" top="0.39374999999999999" bottom="0.39374999999999999" header="0" footer="0"/>
  <pageSetup paperSize="0" orientation="portrait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O47" sqref="O47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Gelb</dc:creator>
  <cp:lastModifiedBy>Lucy Gelb</cp:lastModifiedBy>
  <cp:revision>3</cp:revision>
  <dcterms:created xsi:type="dcterms:W3CDTF">2015-10-20T21:23:02Z</dcterms:created>
  <dcterms:modified xsi:type="dcterms:W3CDTF">2016-01-19T20:37:58Z</dcterms:modified>
</cp:coreProperties>
</file>