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20" i="1"/>
  <c r="C9" i="1" l="1"/>
  <c r="B9" i="1"/>
  <c r="C17" i="1"/>
  <c r="C15" i="1"/>
  <c r="C13" i="1"/>
  <c r="C11" i="1"/>
  <c r="C7" i="1"/>
  <c r="B5" i="1" l="1"/>
  <c r="D5" i="1"/>
  <c r="F5" i="1" s="1"/>
  <c r="G5" i="1" s="1"/>
  <c r="D17" i="1"/>
  <c r="F17" i="1" s="1"/>
  <c r="G17" i="1" s="1"/>
  <c r="B17" i="1"/>
  <c r="D15" i="1"/>
  <c r="F15" i="1" s="1"/>
  <c r="G15" i="1" s="1"/>
  <c r="B15" i="1"/>
  <c r="D13" i="1"/>
  <c r="F13" i="1" s="1"/>
  <c r="G13" i="1" s="1"/>
  <c r="B13" i="1"/>
  <c r="D11" i="1"/>
  <c r="F11" i="1" s="1"/>
  <c r="G11" i="1" s="1"/>
  <c r="B11" i="1"/>
  <c r="D9" i="1"/>
  <c r="F9" i="1" s="1"/>
  <c r="G9" i="1" s="1"/>
  <c r="D7" i="1"/>
  <c r="F7" i="1" s="1"/>
  <c r="G7" i="1" s="1"/>
</calcChain>
</file>

<file path=xl/sharedStrings.xml><?xml version="1.0" encoding="utf-8"?>
<sst xmlns="http://schemas.openxmlformats.org/spreadsheetml/2006/main" count="14" uniqueCount="14">
  <si>
    <t>Tasks</t>
  </si>
  <si>
    <t>Starting Date</t>
  </si>
  <si>
    <t>Ending Date</t>
  </si>
  <si>
    <t>Duration</t>
  </si>
  <si>
    <t>Completed</t>
  </si>
  <si>
    <t>% Completed</t>
  </si>
  <si>
    <t>%Remaining</t>
  </si>
  <si>
    <t>DOCUMENTATION</t>
  </si>
  <si>
    <t>MAINTENANCE</t>
  </si>
  <si>
    <t>TESTING</t>
  </si>
  <si>
    <t>CODING</t>
  </si>
  <si>
    <t>DESIGNING</t>
  </si>
  <si>
    <t>PROBLEM ANALYSIS</t>
  </si>
  <si>
    <t>PROBLEM 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</si>
</sst>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/>
    <xf numFmtId="2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956861806077038"/>
          <c:y val="0.10492875998165813"/>
          <c:w val="0.5130534542608145"/>
          <c:h val="0.81796486745514696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Starting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Sheet1!$A$5:$A$17</c:f>
              <c:strCache>
                <c:ptCount val="13"/>
                <c:pt idx="0">
                  <c:v>DOCUMENTATION</c:v>
                </c:pt>
                <c:pt idx="2">
                  <c:v>MAINTENANCE</c:v>
                </c:pt>
                <c:pt idx="4">
                  <c:v>TESTING</c:v>
                </c:pt>
                <c:pt idx="6">
                  <c:v>CODING</c:v>
                </c:pt>
                <c:pt idx="8">
                  <c:v>DESIGNING</c:v>
                </c:pt>
                <c:pt idx="10">
                  <c:v>PROBLEM ANALYSIS</c:v>
                </c:pt>
                <c:pt idx="12">
                  <c:v>PROBLEM IDENTIFICATION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3"/>
                <c:pt idx="0" formatCode="m/d/yyyy">
                  <c:v>45402</c:v>
                </c:pt>
                <c:pt idx="2" formatCode="m/d/yyyy">
                  <c:v>45433</c:v>
                </c:pt>
                <c:pt idx="4" formatCode="m/d/yyyy">
                  <c:v>45412</c:v>
                </c:pt>
                <c:pt idx="6" formatCode="m/d/yyyy">
                  <c:v>45412</c:v>
                </c:pt>
                <c:pt idx="8" formatCode="m/d/yyyy">
                  <c:v>45407</c:v>
                </c:pt>
                <c:pt idx="10" formatCode="m/d/yyyy">
                  <c:v>45406</c:v>
                </c:pt>
                <c:pt idx="12" formatCode="m/d/yyyy">
                  <c:v>45401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B-4112-8B37-74FF0B5CDA31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% Completed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E16DD3D0-D186-4073-AB69-3A951E85508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658B-4112-8B37-74FF0B5CDA31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E3DBB69-3515-4AE5-AB12-B1396640561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658B-4112-8B37-74FF0B5CDA31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19FB867-BEBC-4FD6-908C-4A61715C369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58B-4112-8B37-74FF0B5CDA31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859EFED-32FD-4D3C-BA67-35B1AE789D3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58B-4112-8B37-74FF0B5CDA31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46B10E85-AB25-444C-B32F-911B84ED3C1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58B-4112-8B37-74FF0B5CDA31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8301CDA8-56CE-434E-B913-CF058E9C95B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58B-4112-8B37-74FF0B5CDA31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852606FC-8F31-4647-ADE5-90CCEA500DF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58B-4112-8B37-74FF0B5CDA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Sheet1!$A$5:$A$17</c:f>
              <c:strCache>
                <c:ptCount val="13"/>
                <c:pt idx="0">
                  <c:v>DOCUMENTATION</c:v>
                </c:pt>
                <c:pt idx="2">
                  <c:v>MAINTENANCE</c:v>
                </c:pt>
                <c:pt idx="4">
                  <c:v>TESTING</c:v>
                </c:pt>
                <c:pt idx="6">
                  <c:v>CODING</c:v>
                </c:pt>
                <c:pt idx="8">
                  <c:v>DESIGNING</c:v>
                </c:pt>
                <c:pt idx="10">
                  <c:v>PROBLEM ANALYSIS</c:v>
                </c:pt>
                <c:pt idx="12">
                  <c:v>PROBLEM IDENTIFICATION</c:v>
                </c:pt>
              </c:strCache>
            </c:strRef>
          </c:cat>
          <c:val>
            <c:numRef>
              <c:f>Sheet1!$F$5:$F$17</c:f>
              <c:numCache>
                <c:formatCode>0.00;[Red]0.00</c:formatCode>
                <c:ptCount val="13"/>
                <c:pt idx="0">
                  <c:v>100</c:v>
                </c:pt>
                <c:pt idx="2">
                  <c:v>89.743589743589752</c:v>
                </c:pt>
                <c:pt idx="4">
                  <c:v>93.220338983050837</c:v>
                </c:pt>
                <c:pt idx="6">
                  <c:v>93.220338983050837</c:v>
                </c:pt>
                <c:pt idx="8">
                  <c:v>92.857142857142861</c:v>
                </c:pt>
                <c:pt idx="10">
                  <c:v>96.15384615384616</c:v>
                </c:pt>
                <c:pt idx="12">
                  <c:v>91.666666666666657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B-4112-8B37-74FF0B5CDA31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%Remaining</c:v>
                </c:pt>
              </c:strCache>
            </c:strRef>
          </c:tx>
          <c:spPr>
            <a:solidFill>
              <a:schemeClr val="accent1"/>
            </a:solidFill>
            <a:ln w="38100" cmpd="sng">
              <a:solidFill>
                <a:schemeClr val="accent1"/>
              </a:solidFill>
              <a:prstDash val="solid"/>
              <a:beve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 contourW="38100">
              <a:contourClr>
                <a:schemeClr val="accent1"/>
              </a:contourClr>
            </a:sp3d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ECDE38DF-EF47-417B-97E9-AA3C2B51DCB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658B-4112-8B37-74FF0B5CDA31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823B010-73D8-40F2-A410-5A3EE3DE440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658B-4112-8B37-74FF0B5CDA31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AE7A253-41E4-441E-9E28-6E80B58B6A0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658B-4112-8B37-74FF0B5CDA31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584C0FB3-0C19-4974-A7A7-3F15CB6AA44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658B-4112-8B37-74FF0B5CDA31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E422FD8C-EFF8-41CD-83E2-D5F5F8BBE0F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658B-4112-8B37-74FF0B5CDA31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0F4FE48C-1053-4D1A-B0B3-CE2FDB66235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658B-4112-8B37-74FF0B5CDA31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C4195B5E-14F3-4B21-8BDB-A19CC935214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658B-4112-8B37-74FF0B5CDA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Sheet1!$A$5:$A$17</c:f>
              <c:strCache>
                <c:ptCount val="13"/>
                <c:pt idx="0">
                  <c:v>DOCUMENTATION</c:v>
                </c:pt>
                <c:pt idx="2">
                  <c:v>MAINTENANCE</c:v>
                </c:pt>
                <c:pt idx="4">
                  <c:v>TESTING</c:v>
                </c:pt>
                <c:pt idx="6">
                  <c:v>CODING</c:v>
                </c:pt>
                <c:pt idx="8">
                  <c:v>DESIGNING</c:v>
                </c:pt>
                <c:pt idx="10">
                  <c:v>PROBLEM ANALYSIS</c:v>
                </c:pt>
                <c:pt idx="12">
                  <c:v>PROBLEM IDENTIFICATION</c:v>
                </c:pt>
              </c:strCache>
            </c:strRef>
          </c:cat>
          <c:val>
            <c:numRef>
              <c:f>Sheet1!$G$5:$G$17</c:f>
              <c:numCache>
                <c:formatCode>0.00;[Red]0.00</c:formatCode>
                <c:ptCount val="13"/>
                <c:pt idx="0">
                  <c:v>0</c:v>
                </c:pt>
                <c:pt idx="2">
                  <c:v>10.256410256410248</c:v>
                </c:pt>
                <c:pt idx="4">
                  <c:v>6.7796610169491629</c:v>
                </c:pt>
                <c:pt idx="6">
                  <c:v>6.7796610169491629</c:v>
                </c:pt>
                <c:pt idx="8">
                  <c:v>7.1428571428571388</c:v>
                </c:pt>
                <c:pt idx="10">
                  <c:v>3.8461538461538396</c:v>
                </c:pt>
                <c:pt idx="12">
                  <c:v>8.3333333333333428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B-4112-8B37-74FF0B5CDA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0"/>
        <c:gapDepth val="270"/>
        <c:shape val="box"/>
        <c:axId val="2084098944"/>
        <c:axId val="2084088544"/>
        <c:axId val="0"/>
      </c:bar3DChart>
      <c:catAx>
        <c:axId val="208409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4088544"/>
        <c:crossesAt val="45354"/>
        <c:auto val="1"/>
        <c:lblAlgn val="ctr"/>
        <c:lblOffset val="100"/>
        <c:noMultiLvlLbl val="0"/>
      </c:catAx>
      <c:valAx>
        <c:axId val="2084088544"/>
        <c:scaling>
          <c:orientation val="minMax"/>
          <c:max val="45474"/>
          <c:min val="45402"/>
        </c:scaling>
        <c:delete val="0"/>
        <c:axPos val="b"/>
        <c:majorGridlines>
          <c:spPr>
            <a:ln w="6350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GANTT</a:t>
                </a:r>
                <a:r>
                  <a:rPr lang="en-US" sz="1800" baseline="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CHART OF "KINMEL"</a:t>
                </a:r>
                <a:endParaRPr lang="en-US" sz="1800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6895457945015833"/>
              <c:y val="3.77059330190978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40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81011965697983"/>
          <c:y val="0.33502353667755885"/>
          <c:w val="0.14164170497746059"/>
          <c:h val="0.32667390289545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0070C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19444</xdr:colOff>
      <xdr:row>2</xdr:row>
      <xdr:rowOff>12302</xdr:rowOff>
    </xdr:from>
    <xdr:to>
      <xdr:col>18</xdr:col>
      <xdr:colOff>565546</xdr:colOff>
      <xdr:row>22</xdr:row>
      <xdr:rowOff>115093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"/>
  <sheetViews>
    <sheetView tabSelected="1" topLeftCell="D1" zoomScale="84" workbookViewId="0">
      <selection activeCell="T9" sqref="T9"/>
    </sheetView>
  </sheetViews>
  <sheetFormatPr defaultRowHeight="15" x14ac:dyDescent="0.25"/>
  <cols>
    <col min="1" max="1" width="27.42578125" customWidth="1"/>
    <col min="2" max="2" width="14.28515625" customWidth="1"/>
    <col min="3" max="3" width="13.85546875" customWidth="1"/>
    <col min="4" max="4" width="10.5703125" customWidth="1"/>
    <col min="5" max="5" width="11.7109375" customWidth="1"/>
    <col min="6" max="6" width="13.5703125" customWidth="1"/>
    <col min="7" max="7" width="14.140625" customWidth="1"/>
  </cols>
  <sheetData>
    <row r="3" spans="1:7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5" spans="1:7" x14ac:dyDescent="0.25">
      <c r="A5" s="1" t="s">
        <v>7</v>
      </c>
      <c r="B5" s="2">
        <f>DATE(2024,4,20)</f>
        <v>45402</v>
      </c>
      <c r="C5" s="2">
        <v>45474</v>
      </c>
      <c r="D5" s="3">
        <f>C5-B5</f>
        <v>72</v>
      </c>
      <c r="E5" s="4">
        <v>72</v>
      </c>
      <c r="F5" s="7">
        <f>E5/D5*100</f>
        <v>100</v>
      </c>
      <c r="G5" s="7">
        <f>100-F5</f>
        <v>0</v>
      </c>
    </row>
    <row r="6" spans="1:7" x14ac:dyDescent="0.25">
      <c r="A6" s="4"/>
      <c r="B6" s="4"/>
      <c r="C6" s="4"/>
      <c r="D6" s="4"/>
      <c r="E6" s="4"/>
      <c r="F6" s="7"/>
      <c r="G6" s="7"/>
    </row>
    <row r="7" spans="1:7" x14ac:dyDescent="0.25">
      <c r="A7" s="1" t="s">
        <v>8</v>
      </c>
      <c r="B7" s="2">
        <f>DATE(2024,5,21)</f>
        <v>45433</v>
      </c>
      <c r="C7" s="2">
        <f>DATE(2024,6,29)</f>
        <v>45472</v>
      </c>
      <c r="D7" s="3">
        <f>C7-B7</f>
        <v>39</v>
      </c>
      <c r="E7" s="4">
        <v>35</v>
      </c>
      <c r="F7" s="7">
        <f t="shared" ref="F7:F15" si="0">E7/D7*100</f>
        <v>89.743589743589752</v>
      </c>
      <c r="G7" s="7">
        <f t="shared" ref="G7:G17" si="1">100-F7</f>
        <v>10.256410256410248</v>
      </c>
    </row>
    <row r="8" spans="1:7" x14ac:dyDescent="0.25">
      <c r="A8" s="4"/>
      <c r="B8" s="4"/>
      <c r="C8" s="4"/>
      <c r="D8" s="4"/>
      <c r="E8" s="4"/>
      <c r="F8" s="7"/>
      <c r="G8" s="7"/>
    </row>
    <row r="9" spans="1:7" x14ac:dyDescent="0.25">
      <c r="A9" s="1" t="s">
        <v>9</v>
      </c>
      <c r="B9" s="2">
        <f>DATE(2024,4,30)</f>
        <v>45412</v>
      </c>
      <c r="C9" s="2">
        <f>DATE(2024,6,28)</f>
        <v>45471</v>
      </c>
      <c r="D9" s="3">
        <f>C9-B9</f>
        <v>59</v>
      </c>
      <c r="E9" s="4">
        <v>55</v>
      </c>
      <c r="F9" s="7">
        <f t="shared" si="0"/>
        <v>93.220338983050837</v>
      </c>
      <c r="G9" s="7">
        <f t="shared" si="1"/>
        <v>6.7796610169491629</v>
      </c>
    </row>
    <row r="10" spans="1:7" x14ac:dyDescent="0.25">
      <c r="A10" s="4"/>
      <c r="B10" s="4"/>
      <c r="C10" s="4"/>
      <c r="D10" s="4"/>
      <c r="E10" s="4"/>
      <c r="F10" s="7"/>
      <c r="G10" s="7"/>
    </row>
    <row r="11" spans="1:7" x14ac:dyDescent="0.25">
      <c r="A11" s="1" t="s">
        <v>10</v>
      </c>
      <c r="B11" s="2">
        <f>DATE(2024,4,30)</f>
        <v>45412</v>
      </c>
      <c r="C11" s="2">
        <f>DATE(2024,6,28)</f>
        <v>45471</v>
      </c>
      <c r="D11" s="3">
        <f>C11-B11</f>
        <v>59</v>
      </c>
      <c r="E11" s="4">
        <v>55</v>
      </c>
      <c r="F11" s="7">
        <f t="shared" si="0"/>
        <v>93.220338983050837</v>
      </c>
      <c r="G11" s="7">
        <f t="shared" si="1"/>
        <v>6.7796610169491629</v>
      </c>
    </row>
    <row r="12" spans="1:7" x14ac:dyDescent="0.25">
      <c r="A12" s="4"/>
      <c r="B12" s="4"/>
      <c r="C12" s="4"/>
      <c r="D12" s="4"/>
      <c r="E12" s="4"/>
      <c r="F12" s="7"/>
      <c r="G12" s="7"/>
    </row>
    <row r="13" spans="1:7" x14ac:dyDescent="0.25">
      <c r="A13" s="1" t="s">
        <v>11</v>
      </c>
      <c r="B13" s="2">
        <f>DATE(2024,4,25)</f>
        <v>45407</v>
      </c>
      <c r="C13" s="2">
        <f>DATE(2024,6,20)</f>
        <v>45463</v>
      </c>
      <c r="D13" s="3">
        <f>C13-B13</f>
        <v>56</v>
      </c>
      <c r="E13" s="4">
        <v>52</v>
      </c>
      <c r="F13" s="7">
        <f t="shared" si="0"/>
        <v>92.857142857142861</v>
      </c>
      <c r="G13" s="7">
        <f t="shared" si="1"/>
        <v>7.1428571428571388</v>
      </c>
    </row>
    <row r="14" spans="1:7" x14ac:dyDescent="0.25">
      <c r="A14" s="4"/>
      <c r="B14" s="4"/>
      <c r="C14" s="4"/>
      <c r="D14" s="3"/>
      <c r="E14" s="4"/>
      <c r="F14" s="7"/>
      <c r="G14" s="7"/>
    </row>
    <row r="15" spans="1:7" x14ac:dyDescent="0.25">
      <c r="A15" s="1" t="s">
        <v>12</v>
      </c>
      <c r="B15" s="2">
        <f>DATE(2024,4,24)</f>
        <v>45406</v>
      </c>
      <c r="C15" s="2">
        <f>DATE(2024,6,15)</f>
        <v>45458</v>
      </c>
      <c r="D15" s="3">
        <f>C15-B15</f>
        <v>52</v>
      </c>
      <c r="E15" s="4">
        <v>50</v>
      </c>
      <c r="F15" s="7">
        <f t="shared" si="0"/>
        <v>96.15384615384616</v>
      </c>
      <c r="G15" s="7">
        <f t="shared" si="1"/>
        <v>3.8461538461538396</v>
      </c>
    </row>
    <row r="16" spans="1:7" x14ac:dyDescent="0.25">
      <c r="A16" s="4"/>
      <c r="B16" s="4"/>
      <c r="C16" s="4"/>
      <c r="D16" s="3"/>
      <c r="E16" s="4"/>
      <c r="F16" s="7"/>
      <c r="G16" s="7"/>
    </row>
    <row r="17" spans="1:7" x14ac:dyDescent="0.25">
      <c r="A17" s="1" t="s">
        <v>13</v>
      </c>
      <c r="B17" s="2">
        <f>DATE(2024,4,19)</f>
        <v>45401</v>
      </c>
      <c r="C17" s="2">
        <f>DATE(2024,5,1)</f>
        <v>45413</v>
      </c>
      <c r="D17" s="3">
        <f>C17-B17</f>
        <v>12</v>
      </c>
      <c r="E17" s="4">
        <v>11</v>
      </c>
      <c r="F17" s="7">
        <f>E17/D17*100</f>
        <v>91.666666666666657</v>
      </c>
      <c r="G17" s="7">
        <f t="shared" si="1"/>
        <v>8.3333333333333428</v>
      </c>
    </row>
    <row r="20" spans="1:7" x14ac:dyDescent="0.25">
      <c r="B20" s="5">
        <f>DATE(2024,4,20)</f>
        <v>45402</v>
      </c>
    </row>
    <row r="21" spans="1:7" x14ac:dyDescent="0.25">
      <c r="D21" s="5"/>
    </row>
    <row r="22" spans="1:7" x14ac:dyDescent="0.25">
      <c r="C22" s="5"/>
      <c r="D22" s="5">
        <v>45474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2024-05-25T06:31:06Z</dcterms:created>
  <dcterms:modified xsi:type="dcterms:W3CDTF">2024-06-27T07:21:33Z</dcterms:modified>
</cp:coreProperties>
</file>