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8800" windowHeight="12300" tabRatio="745" activeTab="2"/>
  </bookViews>
  <sheets>
    <sheet name="1800 rpm" sheetId="3" r:id="rId1"/>
    <sheet name="2400 rpm" sheetId="1" r:id="rId2"/>
    <sheet name="3000 rpm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91" i="1" l="1"/>
  <c r="K391" i="1" s="1"/>
  <c r="J391" i="1"/>
  <c r="M391" i="1" s="1"/>
  <c r="I392" i="1"/>
  <c r="L392" i="1" s="1"/>
  <c r="J392" i="1"/>
  <c r="M392" i="1" s="1"/>
  <c r="I393" i="1"/>
  <c r="L393" i="1" s="1"/>
  <c r="J393" i="1"/>
  <c r="M393" i="1" s="1"/>
  <c r="I394" i="1"/>
  <c r="L394" i="1" s="1"/>
  <c r="J394" i="1"/>
  <c r="M394" i="1" s="1"/>
  <c r="I395" i="1"/>
  <c r="K395" i="1" s="1"/>
  <c r="J395" i="1"/>
  <c r="M395" i="1" s="1"/>
  <c r="I396" i="1"/>
  <c r="L396" i="1" s="1"/>
  <c r="J396" i="1"/>
  <c r="M396" i="1" s="1"/>
  <c r="I397" i="1"/>
  <c r="L397" i="1" s="1"/>
  <c r="J397" i="1"/>
  <c r="M397" i="1" s="1"/>
  <c r="I398" i="1"/>
  <c r="L398" i="1" s="1"/>
  <c r="J398" i="1"/>
  <c r="M398" i="1" s="1"/>
  <c r="I399" i="1"/>
  <c r="K399" i="1" s="1"/>
  <c r="J399" i="1"/>
  <c r="M399" i="1" s="1"/>
  <c r="I400" i="1"/>
  <c r="L400" i="1" s="1"/>
  <c r="J400" i="1"/>
  <c r="M400" i="1" s="1"/>
  <c r="I401" i="1"/>
  <c r="K401" i="1" s="1"/>
  <c r="J401" i="1"/>
  <c r="M401" i="1" s="1"/>
  <c r="L401" i="1"/>
  <c r="I402" i="1"/>
  <c r="L402" i="1" s="1"/>
  <c r="J402" i="1"/>
  <c r="M402" i="1" s="1"/>
  <c r="I403" i="1"/>
  <c r="K403" i="1" s="1"/>
  <c r="J403" i="1"/>
  <c r="M403" i="1" s="1"/>
  <c r="I404" i="1"/>
  <c r="L404" i="1" s="1"/>
  <c r="J404" i="1"/>
  <c r="M404" i="1" s="1"/>
  <c r="I405" i="1"/>
  <c r="K405" i="1" s="1"/>
  <c r="J405" i="1"/>
  <c r="M405" i="1" s="1"/>
  <c r="I406" i="1"/>
  <c r="K406" i="1" s="1"/>
  <c r="J406" i="1"/>
  <c r="M406" i="1" s="1"/>
  <c r="I407" i="1"/>
  <c r="K407" i="1" s="1"/>
  <c r="J407" i="1"/>
  <c r="M407" i="1" s="1"/>
  <c r="I408" i="1"/>
  <c r="K408" i="1" s="1"/>
  <c r="J408" i="1"/>
  <c r="I409" i="1"/>
  <c r="K409" i="1" s="1"/>
  <c r="J409" i="1"/>
  <c r="M409" i="1" s="1"/>
  <c r="I410" i="1"/>
  <c r="K410" i="1" s="1"/>
  <c r="J410" i="1"/>
  <c r="M410" i="1" s="1"/>
  <c r="I411" i="1"/>
  <c r="K411" i="1" s="1"/>
  <c r="J411" i="1"/>
  <c r="M411" i="1" s="1"/>
  <c r="I412" i="1"/>
  <c r="K412" i="1" s="1"/>
  <c r="J412" i="1"/>
  <c r="M412" i="1" s="1"/>
  <c r="I413" i="1"/>
  <c r="K413" i="1" s="1"/>
  <c r="J413" i="1"/>
  <c r="M413" i="1" s="1"/>
  <c r="I414" i="1"/>
  <c r="K414" i="1" s="1"/>
  <c r="J414" i="1"/>
  <c r="I415" i="1"/>
  <c r="L415" i="1" s="1"/>
  <c r="J415" i="1"/>
  <c r="M415" i="1" s="1"/>
  <c r="I416" i="1"/>
  <c r="K416" i="1" s="1"/>
  <c r="J416" i="1"/>
  <c r="M416" i="1" s="1"/>
  <c r="J390" i="1"/>
  <c r="I390" i="1"/>
  <c r="L390" i="1" s="1"/>
  <c r="I355" i="1"/>
  <c r="K355" i="1" s="1"/>
  <c r="J355" i="1"/>
  <c r="M355" i="1" s="1"/>
  <c r="I356" i="1"/>
  <c r="K356" i="1" s="1"/>
  <c r="J356" i="1"/>
  <c r="I357" i="1"/>
  <c r="K357" i="1" s="1"/>
  <c r="J357" i="1"/>
  <c r="M357" i="1" s="1"/>
  <c r="I358" i="1"/>
  <c r="K358" i="1" s="1"/>
  <c r="J358" i="1"/>
  <c r="I359" i="1"/>
  <c r="K359" i="1" s="1"/>
  <c r="J359" i="1"/>
  <c r="M359" i="1" s="1"/>
  <c r="I360" i="1"/>
  <c r="K360" i="1" s="1"/>
  <c r="J360" i="1"/>
  <c r="I361" i="1"/>
  <c r="K361" i="1" s="1"/>
  <c r="J361" i="1"/>
  <c r="I362" i="1"/>
  <c r="K362" i="1" s="1"/>
  <c r="J362" i="1"/>
  <c r="I363" i="1"/>
  <c r="L363" i="1" s="1"/>
  <c r="J363" i="1"/>
  <c r="I364" i="1"/>
  <c r="K364" i="1" s="1"/>
  <c r="J364" i="1"/>
  <c r="I365" i="1"/>
  <c r="K365" i="1" s="1"/>
  <c r="J365" i="1"/>
  <c r="M365" i="1" s="1"/>
  <c r="I366" i="1"/>
  <c r="K366" i="1" s="1"/>
  <c r="J366" i="1"/>
  <c r="I367" i="1"/>
  <c r="K367" i="1" s="1"/>
  <c r="J367" i="1"/>
  <c r="M367" i="1" s="1"/>
  <c r="I368" i="1"/>
  <c r="K368" i="1" s="1"/>
  <c r="J368" i="1"/>
  <c r="I369" i="1"/>
  <c r="L369" i="1" s="1"/>
  <c r="J369" i="1"/>
  <c r="M369" i="1" s="1"/>
  <c r="I370" i="1"/>
  <c r="K370" i="1" s="1"/>
  <c r="J370" i="1"/>
  <c r="I371" i="1"/>
  <c r="K371" i="1" s="1"/>
  <c r="J371" i="1"/>
  <c r="I372" i="1"/>
  <c r="K372" i="1" s="1"/>
  <c r="J372" i="1"/>
  <c r="I373" i="1"/>
  <c r="L373" i="1" s="1"/>
  <c r="J373" i="1"/>
  <c r="M373" i="1" s="1"/>
  <c r="I374" i="1"/>
  <c r="K374" i="1" s="1"/>
  <c r="J374" i="1"/>
  <c r="I375" i="1"/>
  <c r="K375" i="1" s="1"/>
  <c r="J375" i="1"/>
  <c r="I376" i="1"/>
  <c r="K376" i="1" s="1"/>
  <c r="J376" i="1"/>
  <c r="I377" i="1"/>
  <c r="L377" i="1" s="1"/>
  <c r="J377" i="1"/>
  <c r="M377" i="1" s="1"/>
  <c r="I378" i="1"/>
  <c r="K378" i="1" s="1"/>
  <c r="J378" i="1"/>
  <c r="I379" i="1"/>
  <c r="J379" i="1"/>
  <c r="M379" i="1" s="1"/>
  <c r="I380" i="1"/>
  <c r="K380" i="1" s="1"/>
  <c r="J380" i="1"/>
  <c r="I381" i="1"/>
  <c r="K381" i="1" s="1"/>
  <c r="J381" i="1"/>
  <c r="I382" i="1"/>
  <c r="K382" i="1" s="1"/>
  <c r="J382" i="1"/>
  <c r="I383" i="1"/>
  <c r="L383" i="1" s="1"/>
  <c r="J383" i="1"/>
  <c r="M383" i="1" s="1"/>
  <c r="I384" i="1"/>
  <c r="K384" i="1" s="1"/>
  <c r="J384" i="1"/>
  <c r="J354" i="1"/>
  <c r="I354" i="1"/>
  <c r="L354" i="1" s="1"/>
  <c r="J397" i="3"/>
  <c r="I397" i="3"/>
  <c r="K397" i="3" s="1"/>
  <c r="J396" i="3"/>
  <c r="M396" i="3" s="1"/>
  <c r="I396" i="3"/>
  <c r="L396" i="3" s="1"/>
  <c r="J395" i="3"/>
  <c r="M395" i="3" s="1"/>
  <c r="I395" i="3"/>
  <c r="K395" i="3" s="1"/>
  <c r="J394" i="3"/>
  <c r="I394" i="3"/>
  <c r="L394" i="3" s="1"/>
  <c r="J393" i="3"/>
  <c r="M393" i="3" s="1"/>
  <c r="I393" i="3"/>
  <c r="K393" i="3" s="1"/>
  <c r="J392" i="3"/>
  <c r="M392" i="3" s="1"/>
  <c r="I392" i="3"/>
  <c r="K392" i="3" s="1"/>
  <c r="J391" i="3"/>
  <c r="M391" i="3" s="1"/>
  <c r="I391" i="3"/>
  <c r="J390" i="3"/>
  <c r="I390" i="3"/>
  <c r="K390" i="3" s="1"/>
  <c r="J389" i="3"/>
  <c r="I389" i="3"/>
  <c r="L389" i="3" s="1"/>
  <c r="J388" i="3"/>
  <c r="I388" i="3"/>
  <c r="L388" i="3" s="1"/>
  <c r="J387" i="3"/>
  <c r="M387" i="3" s="1"/>
  <c r="I387" i="3"/>
  <c r="K387" i="3" s="1"/>
  <c r="J386" i="3"/>
  <c r="M386" i="3" s="1"/>
  <c r="I386" i="3"/>
  <c r="L386" i="3" s="1"/>
  <c r="J385" i="3"/>
  <c r="I385" i="3"/>
  <c r="L385" i="3" s="1"/>
  <c r="J384" i="3"/>
  <c r="M384" i="3" s="1"/>
  <c r="I384" i="3"/>
  <c r="L384" i="3" s="1"/>
  <c r="J383" i="3"/>
  <c r="M383" i="3" s="1"/>
  <c r="I383" i="3"/>
  <c r="L383" i="3" s="1"/>
  <c r="J382" i="3"/>
  <c r="M382" i="3" s="1"/>
  <c r="I382" i="3"/>
  <c r="K382" i="3" s="1"/>
  <c r="J381" i="3"/>
  <c r="I381" i="3"/>
  <c r="K381" i="3" s="1"/>
  <c r="J380" i="3"/>
  <c r="M380" i="3" s="1"/>
  <c r="I380" i="3"/>
  <c r="L380" i="3" s="1"/>
  <c r="J379" i="3"/>
  <c r="I379" i="3"/>
  <c r="K379" i="3" s="1"/>
  <c r="J378" i="3"/>
  <c r="I378" i="3"/>
  <c r="L378" i="3" s="1"/>
  <c r="J377" i="3"/>
  <c r="M377" i="3" s="1"/>
  <c r="I377" i="3"/>
  <c r="L377" i="3" s="1"/>
  <c r="J376" i="3"/>
  <c r="M376" i="3" s="1"/>
  <c r="I376" i="3"/>
  <c r="K376" i="3" s="1"/>
  <c r="J375" i="3"/>
  <c r="M375" i="3" s="1"/>
  <c r="I375" i="3"/>
  <c r="L375" i="3" s="1"/>
  <c r="J374" i="3"/>
  <c r="M374" i="3" s="1"/>
  <c r="I374" i="3"/>
  <c r="K374" i="3" s="1"/>
  <c r="J373" i="3"/>
  <c r="M373" i="3" s="1"/>
  <c r="I373" i="3"/>
  <c r="L373" i="3" s="1"/>
  <c r="J372" i="3"/>
  <c r="I372" i="3"/>
  <c r="L372" i="3" s="1"/>
  <c r="J371" i="3"/>
  <c r="I371" i="3"/>
  <c r="L371" i="3" s="1"/>
  <c r="J370" i="3"/>
  <c r="I370" i="3"/>
  <c r="L370" i="3" s="1"/>
  <c r="J369" i="3"/>
  <c r="I369" i="3"/>
  <c r="K369" i="3" s="1"/>
  <c r="J368" i="3"/>
  <c r="I368" i="3"/>
  <c r="L368" i="3" s="1"/>
  <c r="J367" i="3"/>
  <c r="M367" i="3" s="1"/>
  <c r="I367" i="3"/>
  <c r="L367" i="3" s="1"/>
  <c r="J366" i="3"/>
  <c r="M366" i="3" s="1"/>
  <c r="I366" i="3"/>
  <c r="K366" i="3" s="1"/>
  <c r="J365" i="3"/>
  <c r="I365" i="3"/>
  <c r="K365" i="3" s="1"/>
  <c r="J364" i="3"/>
  <c r="I364" i="3"/>
  <c r="L364" i="3" s="1"/>
  <c r="J363" i="3"/>
  <c r="M363" i="3" s="1"/>
  <c r="I363" i="3"/>
  <c r="L363" i="3" s="1"/>
  <c r="J357" i="3"/>
  <c r="M357" i="3" s="1"/>
  <c r="I357" i="3"/>
  <c r="L357" i="3" s="1"/>
  <c r="J356" i="3"/>
  <c r="M356" i="3" s="1"/>
  <c r="I356" i="3"/>
  <c r="K356" i="3" s="1"/>
  <c r="J355" i="3"/>
  <c r="I355" i="3"/>
  <c r="K355" i="3" s="1"/>
  <c r="J354" i="3"/>
  <c r="I354" i="3"/>
  <c r="K354" i="3" s="1"/>
  <c r="J353" i="3"/>
  <c r="M353" i="3" s="1"/>
  <c r="I353" i="3"/>
  <c r="K353" i="3" s="1"/>
  <c r="J352" i="3"/>
  <c r="I352" i="3"/>
  <c r="K352" i="3" s="1"/>
  <c r="J351" i="3"/>
  <c r="M351" i="3" s="1"/>
  <c r="I351" i="3"/>
  <c r="K351" i="3" s="1"/>
  <c r="J350" i="3"/>
  <c r="M350" i="3" s="1"/>
  <c r="I350" i="3"/>
  <c r="K350" i="3" s="1"/>
  <c r="J349" i="3"/>
  <c r="I349" i="3"/>
  <c r="J348" i="3"/>
  <c r="M348" i="3" s="1"/>
  <c r="I348" i="3"/>
  <c r="K348" i="3" s="1"/>
  <c r="J347" i="3"/>
  <c r="I347" i="3"/>
  <c r="K347" i="3" s="1"/>
  <c r="J346" i="3"/>
  <c r="I346" i="3"/>
  <c r="K346" i="3" s="1"/>
  <c r="J345" i="3"/>
  <c r="I345" i="3"/>
  <c r="J344" i="3"/>
  <c r="M344" i="3" s="1"/>
  <c r="I344" i="3"/>
  <c r="K344" i="3" s="1"/>
  <c r="J343" i="3"/>
  <c r="M343" i="3" s="1"/>
  <c r="I343" i="3"/>
  <c r="L343" i="3" s="1"/>
  <c r="J342" i="3"/>
  <c r="M342" i="3" s="1"/>
  <c r="I342" i="3"/>
  <c r="J341" i="3"/>
  <c r="M341" i="3" s="1"/>
  <c r="I341" i="3"/>
  <c r="J340" i="3"/>
  <c r="M340" i="3" s="1"/>
  <c r="I340" i="3"/>
  <c r="K340" i="3" s="1"/>
  <c r="J339" i="3"/>
  <c r="M339" i="3" s="1"/>
  <c r="I339" i="3"/>
  <c r="K339" i="3" s="1"/>
  <c r="J338" i="3"/>
  <c r="M338" i="3" s="1"/>
  <c r="I338" i="3"/>
  <c r="J337" i="3"/>
  <c r="M337" i="3" s="1"/>
  <c r="I337" i="3"/>
  <c r="J336" i="3"/>
  <c r="I336" i="3"/>
  <c r="K336" i="3" s="1"/>
  <c r="J335" i="3"/>
  <c r="I335" i="3"/>
  <c r="K335" i="3" s="1"/>
  <c r="J334" i="3"/>
  <c r="M334" i="3" s="1"/>
  <c r="I334" i="3"/>
  <c r="J333" i="3"/>
  <c r="M333" i="3" s="1"/>
  <c r="I333" i="3"/>
  <c r="J332" i="3"/>
  <c r="M332" i="3" s="1"/>
  <c r="I332" i="3"/>
  <c r="K332" i="3" s="1"/>
  <c r="J331" i="3"/>
  <c r="M331" i="3" s="1"/>
  <c r="I331" i="3"/>
  <c r="L331" i="3" s="1"/>
  <c r="J330" i="3"/>
  <c r="M330" i="3" s="1"/>
  <c r="I330" i="3"/>
  <c r="J329" i="3"/>
  <c r="M329" i="3" s="1"/>
  <c r="I329" i="3"/>
  <c r="J328" i="3"/>
  <c r="I328" i="3"/>
  <c r="K328" i="3" s="1"/>
  <c r="J327" i="3"/>
  <c r="I327" i="3"/>
  <c r="L327" i="3" s="1"/>
  <c r="J326" i="3"/>
  <c r="M326" i="3" s="1"/>
  <c r="I326" i="3"/>
  <c r="J325" i="3"/>
  <c r="M325" i="3" s="1"/>
  <c r="I325" i="3"/>
  <c r="J324" i="3"/>
  <c r="I324" i="3"/>
  <c r="K324" i="3" s="1"/>
  <c r="J323" i="3"/>
  <c r="M323" i="3" s="1"/>
  <c r="I323" i="3"/>
  <c r="K323" i="3" s="1"/>
  <c r="J317" i="3"/>
  <c r="I317" i="3"/>
  <c r="K317" i="3" s="1"/>
  <c r="J316" i="3"/>
  <c r="M316" i="3" s="1"/>
  <c r="I316" i="3"/>
  <c r="K316" i="3" s="1"/>
  <c r="J315" i="3"/>
  <c r="I315" i="3"/>
  <c r="K315" i="3" s="1"/>
  <c r="J314" i="3"/>
  <c r="M314" i="3" s="1"/>
  <c r="I314" i="3"/>
  <c r="K314" i="3" s="1"/>
  <c r="J313" i="3"/>
  <c r="M313" i="3" s="1"/>
  <c r="I313" i="3"/>
  <c r="L313" i="3" s="1"/>
  <c r="J312" i="3"/>
  <c r="I312" i="3"/>
  <c r="K312" i="3" s="1"/>
  <c r="J311" i="3"/>
  <c r="M311" i="3" s="1"/>
  <c r="I311" i="3"/>
  <c r="L311" i="3" s="1"/>
  <c r="J310" i="3"/>
  <c r="M310" i="3" s="1"/>
  <c r="I310" i="3"/>
  <c r="K310" i="3" s="1"/>
  <c r="J309" i="3"/>
  <c r="M309" i="3" s="1"/>
  <c r="I309" i="3"/>
  <c r="L309" i="3" s="1"/>
  <c r="J308" i="3"/>
  <c r="I308" i="3"/>
  <c r="K308" i="3" s="1"/>
  <c r="J307" i="3"/>
  <c r="M307" i="3" s="1"/>
  <c r="I307" i="3"/>
  <c r="J306" i="3"/>
  <c r="M306" i="3" s="1"/>
  <c r="I306" i="3"/>
  <c r="J305" i="3"/>
  <c r="M305" i="3" s="1"/>
  <c r="I305" i="3"/>
  <c r="L305" i="3" s="1"/>
  <c r="J304" i="3"/>
  <c r="M304" i="3" s="1"/>
  <c r="I304" i="3"/>
  <c r="K304" i="3" s="1"/>
  <c r="J303" i="3"/>
  <c r="M303" i="3" s="1"/>
  <c r="I303" i="3"/>
  <c r="J302" i="3"/>
  <c r="M302" i="3" s="1"/>
  <c r="I302" i="3"/>
  <c r="J301" i="3"/>
  <c r="M301" i="3" s="1"/>
  <c r="I301" i="3"/>
  <c r="L301" i="3" s="1"/>
  <c r="J300" i="3"/>
  <c r="I300" i="3"/>
  <c r="K300" i="3" s="1"/>
  <c r="J299" i="3"/>
  <c r="M299" i="3" s="1"/>
  <c r="I299" i="3"/>
  <c r="J298" i="3"/>
  <c r="M298" i="3" s="1"/>
  <c r="I298" i="3"/>
  <c r="J297" i="3"/>
  <c r="M297" i="3" s="1"/>
  <c r="I297" i="3"/>
  <c r="L297" i="3" s="1"/>
  <c r="J296" i="3"/>
  <c r="I296" i="3"/>
  <c r="K296" i="3" s="1"/>
  <c r="J295" i="3"/>
  <c r="M295" i="3" s="1"/>
  <c r="I295" i="3"/>
  <c r="J294" i="3"/>
  <c r="M294" i="3" s="1"/>
  <c r="I294" i="3"/>
  <c r="J293" i="3"/>
  <c r="M293" i="3" s="1"/>
  <c r="I293" i="3"/>
  <c r="K293" i="3" s="1"/>
  <c r="J292" i="3"/>
  <c r="I292" i="3"/>
  <c r="K292" i="3" s="1"/>
  <c r="J291" i="3"/>
  <c r="I291" i="3"/>
  <c r="J290" i="3"/>
  <c r="M290" i="3" s="1"/>
  <c r="I290" i="3"/>
  <c r="K290" i="3" s="1"/>
  <c r="L353" i="3" l="1"/>
  <c r="L374" i="3"/>
  <c r="L347" i="3"/>
  <c r="L369" i="3"/>
  <c r="L292" i="3"/>
  <c r="L354" i="3"/>
  <c r="K363" i="3"/>
  <c r="L397" i="3"/>
  <c r="L323" i="3"/>
  <c r="K327" i="3"/>
  <c r="L335" i="3"/>
  <c r="K373" i="3"/>
  <c r="L339" i="3"/>
  <c r="M355" i="3"/>
  <c r="K388" i="3"/>
  <c r="L393" i="3"/>
  <c r="L356" i="3"/>
  <c r="M379" i="3"/>
  <c r="L382" i="3"/>
  <c r="K389" i="3"/>
  <c r="M327" i="3"/>
  <c r="L379" i="3"/>
  <c r="L312" i="3"/>
  <c r="K331" i="3"/>
  <c r="K367" i="3"/>
  <c r="M389" i="3"/>
  <c r="M335" i="3"/>
  <c r="L381" i="3"/>
  <c r="L336" i="3"/>
  <c r="L351" i="3"/>
  <c r="L355" i="3"/>
  <c r="M336" i="3"/>
  <c r="K378" i="3"/>
  <c r="L290" i="3"/>
  <c r="M328" i="3"/>
  <c r="K343" i="3"/>
  <c r="M347" i="3"/>
  <c r="K357" i="3"/>
  <c r="K372" i="3"/>
  <c r="K383" i="3"/>
  <c r="K394" i="3"/>
  <c r="K396" i="3"/>
  <c r="L315" i="3"/>
  <c r="L324" i="3"/>
  <c r="K386" i="3"/>
  <c r="M346" i="3"/>
  <c r="L348" i="3"/>
  <c r="K370" i="3"/>
  <c r="L367" i="1"/>
  <c r="K369" i="1"/>
  <c r="K363" i="1"/>
  <c r="L413" i="1"/>
  <c r="K383" i="1"/>
  <c r="K373" i="1"/>
  <c r="K415" i="1"/>
  <c r="L412" i="1"/>
  <c r="L365" i="1"/>
  <c r="L357" i="1"/>
  <c r="L405" i="1"/>
  <c r="L408" i="1"/>
  <c r="L411" i="1"/>
  <c r="L355" i="1"/>
  <c r="L407" i="1"/>
  <c r="L410" i="1"/>
  <c r="K379" i="1"/>
  <c r="K377" i="1"/>
  <c r="M375" i="1"/>
  <c r="M414" i="1"/>
  <c r="K397" i="1"/>
  <c r="L314" i="3"/>
  <c r="K313" i="3"/>
  <c r="L310" i="3"/>
  <c r="L293" i="3"/>
  <c r="K311" i="3"/>
  <c r="M315" i="3"/>
  <c r="M292" i="3"/>
  <c r="K301" i="3"/>
  <c r="L304" i="3"/>
  <c r="K305" i="3"/>
  <c r="L296" i="3"/>
  <c r="K297" i="3"/>
  <c r="L300" i="3"/>
  <c r="L317" i="3"/>
  <c r="M296" i="3"/>
  <c r="M300" i="3"/>
  <c r="M317" i="3"/>
  <c r="L375" i="1"/>
  <c r="L406" i="1"/>
  <c r="L391" i="1"/>
  <c r="M381" i="1"/>
  <c r="L379" i="1"/>
  <c r="M371" i="1"/>
  <c r="M361" i="1"/>
  <c r="L359" i="1"/>
  <c r="L409" i="1"/>
  <c r="L395" i="1"/>
  <c r="L381" i="1"/>
  <c r="L371" i="1"/>
  <c r="M363" i="1"/>
  <c r="L361" i="1"/>
  <c r="L416" i="1"/>
  <c r="L414" i="1"/>
  <c r="M408" i="1"/>
  <c r="K394" i="1"/>
  <c r="L403" i="1"/>
  <c r="K393" i="1"/>
  <c r="K392" i="1"/>
  <c r="K402" i="1"/>
  <c r="K396" i="1"/>
  <c r="K400" i="1"/>
  <c r="K404" i="1"/>
  <c r="L399" i="1"/>
  <c r="K398" i="1"/>
  <c r="M390" i="1"/>
  <c r="K390" i="1"/>
  <c r="M384" i="1"/>
  <c r="M382" i="1"/>
  <c r="M380" i="1"/>
  <c r="M378" i="1"/>
  <c r="M376" i="1"/>
  <c r="M374" i="1"/>
  <c r="M372" i="1"/>
  <c r="M370" i="1"/>
  <c r="M368" i="1"/>
  <c r="M366" i="1"/>
  <c r="M364" i="1"/>
  <c r="M362" i="1"/>
  <c r="M360" i="1"/>
  <c r="M358" i="1"/>
  <c r="M356" i="1"/>
  <c r="L384" i="1"/>
  <c r="L382" i="1"/>
  <c r="L380" i="1"/>
  <c r="L378" i="1"/>
  <c r="L376" i="1"/>
  <c r="L374" i="1"/>
  <c r="L372" i="1"/>
  <c r="L370" i="1"/>
  <c r="L368" i="1"/>
  <c r="L366" i="1"/>
  <c r="L364" i="1"/>
  <c r="L362" i="1"/>
  <c r="L360" i="1"/>
  <c r="L358" i="1"/>
  <c r="L356" i="1"/>
  <c r="M354" i="1"/>
  <c r="K354" i="1"/>
  <c r="K385" i="3"/>
  <c r="K380" i="3"/>
  <c r="M390" i="3"/>
  <c r="M369" i="3"/>
  <c r="L387" i="3"/>
  <c r="L392" i="3"/>
  <c r="K377" i="3"/>
  <c r="K364" i="3"/>
  <c r="L365" i="3"/>
  <c r="L366" i="3"/>
  <c r="M371" i="3"/>
  <c r="M381" i="3"/>
  <c r="K384" i="3"/>
  <c r="M388" i="3"/>
  <c r="L395" i="3"/>
  <c r="M397" i="3"/>
  <c r="M365" i="3"/>
  <c r="M370" i="3"/>
  <c r="K375" i="3"/>
  <c r="L390" i="3"/>
  <c r="L391" i="3"/>
  <c r="K391" i="3"/>
  <c r="M394" i="3"/>
  <c r="M378" i="3"/>
  <c r="M385" i="3"/>
  <c r="K368" i="3"/>
  <c r="M368" i="3"/>
  <c r="K371" i="3"/>
  <c r="M364" i="3"/>
  <c r="M372" i="3"/>
  <c r="L376" i="3"/>
  <c r="L329" i="3"/>
  <c r="K329" i="3"/>
  <c r="L349" i="3"/>
  <c r="K349" i="3"/>
  <c r="M324" i="3"/>
  <c r="K334" i="3"/>
  <c r="L334" i="3"/>
  <c r="L337" i="3"/>
  <c r="K337" i="3"/>
  <c r="L344" i="3"/>
  <c r="M349" i="3"/>
  <c r="L325" i="3"/>
  <c r="K325" i="3"/>
  <c r="K342" i="3"/>
  <c r="L342" i="3"/>
  <c r="K330" i="3"/>
  <c r="L330" i="3"/>
  <c r="L333" i="3"/>
  <c r="K333" i="3"/>
  <c r="L340" i="3"/>
  <c r="L352" i="3"/>
  <c r="L328" i="3"/>
  <c r="M352" i="3"/>
  <c r="K338" i="3"/>
  <c r="L338" i="3"/>
  <c r="L341" i="3"/>
  <c r="K341" i="3"/>
  <c r="L332" i="3"/>
  <c r="L345" i="3"/>
  <c r="K345" i="3"/>
  <c r="M354" i="3"/>
  <c r="K326" i="3"/>
  <c r="L326" i="3"/>
  <c r="M345" i="3"/>
  <c r="L346" i="3"/>
  <c r="L350" i="3"/>
  <c r="L299" i="3"/>
  <c r="K299" i="3"/>
  <c r="L307" i="3"/>
  <c r="K307" i="3"/>
  <c r="L291" i="3"/>
  <c r="K291" i="3"/>
  <c r="L295" i="3"/>
  <c r="K295" i="3"/>
  <c r="K302" i="3"/>
  <c r="L302" i="3"/>
  <c r="M308" i="3"/>
  <c r="M291" i="3"/>
  <c r="L308" i="3"/>
  <c r="L303" i="3"/>
  <c r="K303" i="3"/>
  <c r="M312" i="3"/>
  <c r="K298" i="3"/>
  <c r="L298" i="3"/>
  <c r="K309" i="3"/>
  <c r="K306" i="3"/>
  <c r="L306" i="3"/>
  <c r="K294" i="3"/>
  <c r="L294" i="3"/>
  <c r="L316" i="3"/>
  <c r="M417" i="1" l="1"/>
  <c r="L398" i="3"/>
  <c r="M398" i="3"/>
  <c r="M318" i="3"/>
  <c r="K398" i="3"/>
  <c r="M358" i="3"/>
  <c r="L358" i="3"/>
  <c r="L417" i="1"/>
  <c r="L318" i="3"/>
  <c r="L385" i="1"/>
  <c r="K385" i="1"/>
  <c r="K417" i="1"/>
  <c r="M385" i="1"/>
  <c r="K358" i="3"/>
  <c r="K318" i="3"/>
  <c r="I86" i="1" l="1"/>
  <c r="K86" i="1" s="1"/>
  <c r="J86" i="1"/>
  <c r="M86" i="1" s="1"/>
  <c r="I56" i="2"/>
  <c r="K56" i="2" s="1"/>
  <c r="J56" i="2"/>
  <c r="I12" i="2"/>
  <c r="K12" i="2" s="1"/>
  <c r="J12" i="2"/>
  <c r="M12" i="2" s="1"/>
  <c r="I13" i="2"/>
  <c r="K13" i="2" s="1"/>
  <c r="J13" i="2"/>
  <c r="M13" i="2" s="1"/>
  <c r="I14" i="2"/>
  <c r="K14" i="2" s="1"/>
  <c r="J14" i="2"/>
  <c r="I15" i="2"/>
  <c r="L15" i="2" s="1"/>
  <c r="J15" i="2"/>
  <c r="M15" i="2" s="1"/>
  <c r="I16" i="2"/>
  <c r="K16" i="2" s="1"/>
  <c r="J16" i="2"/>
  <c r="M16" i="2" s="1"/>
  <c r="I17" i="2"/>
  <c r="K17" i="2" s="1"/>
  <c r="J17" i="2"/>
  <c r="M17" i="2" s="1"/>
  <c r="I18" i="2"/>
  <c r="K18" i="2" s="1"/>
  <c r="J18" i="2"/>
  <c r="I19" i="2"/>
  <c r="K19" i="2" s="1"/>
  <c r="J19" i="2"/>
  <c r="M19" i="2" s="1"/>
  <c r="I20" i="2"/>
  <c r="K20" i="2" s="1"/>
  <c r="J20" i="2"/>
  <c r="I21" i="2"/>
  <c r="K21" i="2" s="1"/>
  <c r="J21" i="2"/>
  <c r="M21" i="2" s="1"/>
  <c r="I22" i="2"/>
  <c r="K22" i="2" s="1"/>
  <c r="J22" i="2"/>
  <c r="I23" i="2"/>
  <c r="K23" i="2" s="1"/>
  <c r="J23" i="2"/>
  <c r="M23" i="2" s="1"/>
  <c r="I59" i="2"/>
  <c r="K59" i="2" s="1"/>
  <c r="J59" i="2"/>
  <c r="M59" i="2" s="1"/>
  <c r="I60" i="2"/>
  <c r="K60" i="2" s="1"/>
  <c r="J60" i="2"/>
  <c r="M60" i="2" s="1"/>
  <c r="I61" i="2"/>
  <c r="K61" i="2" s="1"/>
  <c r="J61" i="2"/>
  <c r="M61" i="2" s="1"/>
  <c r="I62" i="2"/>
  <c r="K62" i="2" s="1"/>
  <c r="J62" i="2"/>
  <c r="M62" i="2" s="1"/>
  <c r="I63" i="2"/>
  <c r="K63" i="2" s="1"/>
  <c r="J63" i="2"/>
  <c r="I64" i="2"/>
  <c r="K64" i="2" s="1"/>
  <c r="J64" i="2"/>
  <c r="M64" i="2" s="1"/>
  <c r="I65" i="2"/>
  <c r="K65" i="2" s="1"/>
  <c r="J65" i="2"/>
  <c r="M65" i="2" s="1"/>
  <c r="I66" i="2"/>
  <c r="K66" i="2" s="1"/>
  <c r="J66" i="2"/>
  <c r="M66" i="2" s="1"/>
  <c r="I99" i="2"/>
  <c r="L99" i="2" s="1"/>
  <c r="J99" i="2"/>
  <c r="I100" i="2"/>
  <c r="J100" i="2"/>
  <c r="M100" i="2" s="1"/>
  <c r="I101" i="2"/>
  <c r="K101" i="2" s="1"/>
  <c r="J101" i="2"/>
  <c r="I102" i="2"/>
  <c r="K102" i="2" s="1"/>
  <c r="J102" i="2"/>
  <c r="M102" i="2" s="1"/>
  <c r="I103" i="2"/>
  <c r="K103" i="2" s="1"/>
  <c r="J103" i="2"/>
  <c r="I158" i="2"/>
  <c r="K158" i="2" s="1"/>
  <c r="J158" i="2"/>
  <c r="I198" i="2"/>
  <c r="K198" i="2" s="1"/>
  <c r="J198" i="2"/>
  <c r="M198" i="2" s="1"/>
  <c r="I199" i="2"/>
  <c r="L199" i="2" s="1"/>
  <c r="J199" i="2"/>
  <c r="M199" i="2" s="1"/>
  <c r="I293" i="2"/>
  <c r="L293" i="2" s="1"/>
  <c r="J293" i="2"/>
  <c r="M293" i="2" s="1"/>
  <c r="I294" i="2"/>
  <c r="K294" i="2" s="1"/>
  <c r="J294" i="2"/>
  <c r="M294" i="2" s="1"/>
  <c r="I295" i="2"/>
  <c r="L295" i="2" s="1"/>
  <c r="J295" i="2"/>
  <c r="M295" i="2" s="1"/>
  <c r="I296" i="2"/>
  <c r="K296" i="2" s="1"/>
  <c r="J296" i="2"/>
  <c r="M296" i="2" s="1"/>
  <c r="I297" i="2"/>
  <c r="L297" i="2" s="1"/>
  <c r="J297" i="2"/>
  <c r="M297" i="2" s="1"/>
  <c r="I298" i="2"/>
  <c r="K298" i="2" s="1"/>
  <c r="J298" i="2"/>
  <c r="M298" i="2" s="1"/>
  <c r="I299" i="2"/>
  <c r="J299" i="2"/>
  <c r="M299" i="2" s="1"/>
  <c r="I300" i="2"/>
  <c r="K300" i="2" s="1"/>
  <c r="J300" i="2"/>
  <c r="M300" i="2" s="1"/>
  <c r="I345" i="2"/>
  <c r="K345" i="2" s="1"/>
  <c r="J345" i="2"/>
  <c r="I346" i="2"/>
  <c r="K346" i="2" s="1"/>
  <c r="J346" i="2"/>
  <c r="M346" i="2" s="1"/>
  <c r="I347" i="2"/>
  <c r="K347" i="2" s="1"/>
  <c r="J347" i="2"/>
  <c r="I348" i="2"/>
  <c r="K348" i="2" s="1"/>
  <c r="J348" i="2"/>
  <c r="M348" i="2" s="1"/>
  <c r="I349" i="2"/>
  <c r="K349" i="2" s="1"/>
  <c r="J349" i="2"/>
  <c r="I350" i="2"/>
  <c r="K350" i="2" s="1"/>
  <c r="J350" i="2"/>
  <c r="M350" i="2" s="1"/>
  <c r="I351" i="2"/>
  <c r="K351" i="2" s="1"/>
  <c r="J351" i="2"/>
  <c r="I352" i="2"/>
  <c r="K352" i="2" s="1"/>
  <c r="J352" i="2"/>
  <c r="M352" i="2" s="1"/>
  <c r="I310" i="1"/>
  <c r="K310" i="1" s="1"/>
  <c r="J310" i="1"/>
  <c r="M310" i="1" s="1"/>
  <c r="I311" i="1"/>
  <c r="K311" i="1" s="1"/>
  <c r="J311" i="1"/>
  <c r="M311" i="1" s="1"/>
  <c r="I312" i="1"/>
  <c r="K312" i="1" s="1"/>
  <c r="J312" i="1"/>
  <c r="M312" i="1" s="1"/>
  <c r="I313" i="1"/>
  <c r="K313" i="1" s="1"/>
  <c r="J313" i="1"/>
  <c r="M313" i="1" s="1"/>
  <c r="I314" i="1"/>
  <c r="K314" i="1" s="1"/>
  <c r="J314" i="1"/>
  <c r="M314" i="1" s="1"/>
  <c r="I315" i="1"/>
  <c r="K315" i="1" s="1"/>
  <c r="J315" i="1"/>
  <c r="M315" i="1" s="1"/>
  <c r="I258" i="1"/>
  <c r="J258" i="1"/>
  <c r="M258" i="1" s="1"/>
  <c r="I259" i="1"/>
  <c r="J259" i="1"/>
  <c r="M259" i="1" s="1"/>
  <c r="I260" i="1"/>
  <c r="J260" i="1"/>
  <c r="M260" i="1" s="1"/>
  <c r="I261" i="1"/>
  <c r="J261" i="1"/>
  <c r="M261" i="1" s="1"/>
  <c r="I262" i="1"/>
  <c r="K262" i="1" s="1"/>
  <c r="J262" i="1"/>
  <c r="M262" i="1" s="1"/>
  <c r="I263" i="1"/>
  <c r="K263" i="1" s="1"/>
  <c r="J263" i="1"/>
  <c r="I214" i="1"/>
  <c r="K214" i="1" s="1"/>
  <c r="J214" i="1"/>
  <c r="M214" i="1" s="1"/>
  <c r="I215" i="1"/>
  <c r="K215" i="1" s="1"/>
  <c r="J215" i="1"/>
  <c r="M215" i="1" s="1"/>
  <c r="I216" i="1"/>
  <c r="K216" i="1" s="1"/>
  <c r="J216" i="1"/>
  <c r="M216" i="1" s="1"/>
  <c r="I217" i="1"/>
  <c r="K217" i="1" s="1"/>
  <c r="J217" i="1"/>
  <c r="M217" i="1" s="1"/>
  <c r="I218" i="1"/>
  <c r="K218" i="1" s="1"/>
  <c r="J218" i="1"/>
  <c r="I181" i="1"/>
  <c r="K181" i="1" s="1"/>
  <c r="J181" i="1"/>
  <c r="I182" i="1"/>
  <c r="K182" i="1" s="1"/>
  <c r="J182" i="1"/>
  <c r="M182" i="1" s="1"/>
  <c r="I183" i="1"/>
  <c r="K183" i="1" s="1"/>
  <c r="J183" i="1"/>
  <c r="M183" i="1" s="1"/>
  <c r="I184" i="1"/>
  <c r="K184" i="1" s="1"/>
  <c r="J184" i="1"/>
  <c r="M184" i="1" s="1"/>
  <c r="I125" i="1"/>
  <c r="K125" i="1" s="1"/>
  <c r="J125" i="1"/>
  <c r="I126" i="1"/>
  <c r="J126" i="1"/>
  <c r="M126" i="1" s="1"/>
  <c r="I127" i="1"/>
  <c r="K127" i="1" s="1"/>
  <c r="J127" i="1"/>
  <c r="I128" i="1"/>
  <c r="K128" i="1" s="1"/>
  <c r="J128" i="1"/>
  <c r="M128" i="1" s="1"/>
  <c r="I87" i="1"/>
  <c r="K87" i="1" s="1"/>
  <c r="J87" i="1"/>
  <c r="M87" i="1" s="1"/>
  <c r="I88" i="1"/>
  <c r="K88" i="1" s="1"/>
  <c r="J88" i="1"/>
  <c r="M88" i="1" s="1"/>
  <c r="I89" i="1"/>
  <c r="K89" i="1" s="1"/>
  <c r="J89" i="1"/>
  <c r="I90" i="1"/>
  <c r="K90" i="1" s="1"/>
  <c r="J90" i="1"/>
  <c r="M90" i="1" s="1"/>
  <c r="I91" i="1"/>
  <c r="K91" i="1" s="1"/>
  <c r="J91" i="1"/>
  <c r="M91" i="1" s="1"/>
  <c r="I92" i="1"/>
  <c r="K92" i="1" s="1"/>
  <c r="J92" i="1"/>
  <c r="M92" i="1" s="1"/>
  <c r="I50" i="1"/>
  <c r="L50" i="1" s="1"/>
  <c r="J50" i="1"/>
  <c r="I51" i="1"/>
  <c r="K51" i="1" s="1"/>
  <c r="J51" i="1"/>
  <c r="M51" i="1" s="1"/>
  <c r="I52" i="1"/>
  <c r="L52" i="1" s="1"/>
  <c r="J52" i="1"/>
  <c r="I12" i="1"/>
  <c r="K12" i="1" s="1"/>
  <c r="J12" i="1"/>
  <c r="M12" i="1" s="1"/>
  <c r="I13" i="1"/>
  <c r="K13" i="1" s="1"/>
  <c r="J13" i="1"/>
  <c r="M13" i="1" s="1"/>
  <c r="I14" i="1"/>
  <c r="K14" i="1" s="1"/>
  <c r="J14" i="1"/>
  <c r="M14" i="1" s="1"/>
  <c r="I15" i="1"/>
  <c r="L15" i="1" s="1"/>
  <c r="J15" i="1"/>
  <c r="M15" i="1" s="1"/>
  <c r="I16" i="1"/>
  <c r="K16" i="1" s="1"/>
  <c r="J16" i="1"/>
  <c r="M16" i="1" s="1"/>
  <c r="I17" i="1"/>
  <c r="L17" i="1" s="1"/>
  <c r="J17" i="1"/>
  <c r="M17" i="1" s="1"/>
  <c r="I18" i="1"/>
  <c r="L18" i="1" s="1"/>
  <c r="J18" i="1"/>
  <c r="I19" i="1"/>
  <c r="L19" i="1" s="1"/>
  <c r="J19" i="1"/>
  <c r="M19" i="1" s="1"/>
  <c r="I20" i="1"/>
  <c r="K20" i="1" s="1"/>
  <c r="J20" i="1"/>
  <c r="M20" i="1" s="1"/>
  <c r="I130" i="3"/>
  <c r="K130" i="3" s="1"/>
  <c r="J130" i="3"/>
  <c r="M130" i="3" l="1"/>
  <c r="L130" i="3"/>
  <c r="M56" i="2"/>
  <c r="L86" i="1"/>
  <c r="L56" i="2"/>
  <c r="L215" i="1"/>
  <c r="K18" i="1"/>
  <c r="L128" i="1"/>
  <c r="L183" i="1"/>
  <c r="K126" i="1"/>
  <c r="K19" i="1"/>
  <c r="L51" i="1"/>
  <c r="L102" i="2"/>
  <c r="K15" i="2"/>
  <c r="L198" i="2"/>
  <c r="L350" i="2"/>
  <c r="M20" i="2"/>
  <c r="K52" i="1"/>
  <c r="L16" i="1"/>
  <c r="L20" i="1"/>
  <c r="L263" i="1"/>
  <c r="K17" i="1"/>
  <c r="M181" i="1"/>
  <c r="L181" i="1"/>
  <c r="L261" i="1"/>
  <c r="K261" i="1"/>
  <c r="M18" i="1"/>
  <c r="L126" i="1"/>
  <c r="M263" i="1"/>
  <c r="L88" i="1"/>
  <c r="L259" i="1"/>
  <c r="L14" i="1"/>
  <c r="K50" i="1"/>
  <c r="K259" i="1"/>
  <c r="K15" i="1"/>
  <c r="L12" i="1"/>
  <c r="M89" i="1"/>
  <c r="M218" i="1"/>
  <c r="K99" i="2"/>
  <c r="L23" i="2"/>
  <c r="K199" i="2"/>
  <c r="L65" i="2"/>
  <c r="L19" i="2"/>
  <c r="L63" i="2"/>
  <c r="L17" i="2"/>
  <c r="L346" i="2"/>
  <c r="L299" i="2"/>
  <c r="L100" i="2"/>
  <c r="L21" i="2"/>
  <c r="L352" i="2"/>
  <c r="K100" i="2"/>
  <c r="M22" i="2"/>
  <c r="L59" i="2"/>
  <c r="L348" i="2"/>
  <c r="M63" i="2"/>
  <c r="L61" i="2"/>
  <c r="M14" i="2"/>
  <c r="L13" i="2"/>
  <c r="M18" i="2"/>
  <c r="L217" i="1"/>
  <c r="L313" i="1"/>
  <c r="L311" i="1"/>
  <c r="M50" i="1"/>
  <c r="L90" i="1"/>
  <c r="L315" i="1"/>
  <c r="M52" i="1"/>
  <c r="L92" i="1"/>
  <c r="L22" i="2"/>
  <c r="L20" i="2"/>
  <c r="L18" i="2"/>
  <c r="L16" i="2"/>
  <c r="L14" i="2"/>
  <c r="L12" i="2"/>
  <c r="L66" i="2"/>
  <c r="L64" i="2"/>
  <c r="L62" i="2"/>
  <c r="L60" i="2"/>
  <c r="M103" i="2"/>
  <c r="M101" i="2"/>
  <c r="M99" i="2"/>
  <c r="L103" i="2"/>
  <c r="L101" i="2"/>
  <c r="M158" i="2"/>
  <c r="L158" i="2"/>
  <c r="K299" i="2"/>
  <c r="K297" i="2"/>
  <c r="K295" i="2"/>
  <c r="K293" i="2"/>
  <c r="L300" i="2"/>
  <c r="L298" i="2"/>
  <c r="L296" i="2"/>
  <c r="L294" i="2"/>
  <c r="M351" i="2"/>
  <c r="M349" i="2"/>
  <c r="M347" i="2"/>
  <c r="M345" i="2"/>
  <c r="L351" i="2"/>
  <c r="L349" i="2"/>
  <c r="L347" i="2"/>
  <c r="L345" i="2"/>
  <c r="L314" i="1"/>
  <c r="L312" i="1"/>
  <c r="L310" i="1"/>
  <c r="L262" i="1"/>
  <c r="L260" i="1"/>
  <c r="L258" i="1"/>
  <c r="K260" i="1"/>
  <c r="K258" i="1"/>
  <c r="L218" i="1"/>
  <c r="L216" i="1"/>
  <c r="L214" i="1"/>
  <c r="L184" i="1"/>
  <c r="L182" i="1"/>
  <c r="M127" i="1"/>
  <c r="M125" i="1"/>
  <c r="L127" i="1"/>
  <c r="L125" i="1"/>
  <c r="L91" i="1"/>
  <c r="L89" i="1"/>
  <c r="L87" i="1"/>
  <c r="L13" i="1"/>
  <c r="I16" i="3"/>
  <c r="K16" i="3" s="1"/>
  <c r="J16" i="3"/>
  <c r="I17" i="3"/>
  <c r="K17" i="3" s="1"/>
  <c r="J17" i="3"/>
  <c r="I18" i="3"/>
  <c r="L18" i="3" s="1"/>
  <c r="J18" i="3"/>
  <c r="I71" i="3"/>
  <c r="K71" i="3" s="1"/>
  <c r="J71" i="3"/>
  <c r="I72" i="3"/>
  <c r="K72" i="3" s="1"/>
  <c r="J72" i="3"/>
  <c r="M72" i="3" s="1"/>
  <c r="I101" i="3"/>
  <c r="J101" i="3"/>
  <c r="M101" i="3" s="1"/>
  <c r="I102" i="3"/>
  <c r="K102" i="3" s="1"/>
  <c r="J102" i="3"/>
  <c r="I103" i="3"/>
  <c r="J103" i="3"/>
  <c r="M103" i="3" s="1"/>
  <c r="I104" i="3"/>
  <c r="K104" i="3" s="1"/>
  <c r="J104" i="3"/>
  <c r="M104" i="3" s="1"/>
  <c r="I105" i="3"/>
  <c r="J105" i="3"/>
  <c r="M105" i="3" s="1"/>
  <c r="I106" i="3"/>
  <c r="K106" i="3" s="1"/>
  <c r="J106" i="3"/>
  <c r="M106" i="3" s="1"/>
  <c r="I133" i="3"/>
  <c r="K133" i="3" s="1"/>
  <c r="J133" i="3"/>
  <c r="I134" i="3"/>
  <c r="K134" i="3" s="1"/>
  <c r="J134" i="3"/>
  <c r="M134" i="3" s="1"/>
  <c r="I135" i="3"/>
  <c r="L135" i="3" s="1"/>
  <c r="J135" i="3"/>
  <c r="M135" i="3" s="1"/>
  <c r="I136" i="3"/>
  <c r="K136" i="3" s="1"/>
  <c r="J136" i="3"/>
  <c r="M136" i="3" s="1"/>
  <c r="I132" i="3"/>
  <c r="K132" i="3" s="1"/>
  <c r="J132" i="3"/>
  <c r="M132" i="3" s="1"/>
  <c r="I175" i="3"/>
  <c r="K175" i="3" s="1"/>
  <c r="J175" i="3"/>
  <c r="I176" i="3"/>
  <c r="K176" i="3" s="1"/>
  <c r="J176" i="3"/>
  <c r="M176" i="3" s="1"/>
  <c r="I177" i="3"/>
  <c r="K177" i="3" s="1"/>
  <c r="J177" i="3"/>
  <c r="I178" i="3"/>
  <c r="K178" i="3" s="1"/>
  <c r="J178" i="3"/>
  <c r="M178" i="3" s="1"/>
  <c r="I179" i="3"/>
  <c r="K179" i="3" s="1"/>
  <c r="J179" i="3"/>
  <c r="I204" i="3"/>
  <c r="K204" i="3" s="1"/>
  <c r="J204" i="3"/>
  <c r="I205" i="3"/>
  <c r="K205" i="3" s="1"/>
  <c r="J205" i="3"/>
  <c r="M205" i="3" s="1"/>
  <c r="I206" i="3"/>
  <c r="K206" i="3" s="1"/>
  <c r="J206" i="3"/>
  <c r="I207" i="3"/>
  <c r="K207" i="3" s="1"/>
  <c r="J207" i="3"/>
  <c r="M207" i="3" s="1"/>
  <c r="I208" i="3"/>
  <c r="K208" i="3" s="1"/>
  <c r="J208" i="3"/>
  <c r="I247" i="3"/>
  <c r="J247" i="3"/>
  <c r="M247" i="3" s="1"/>
  <c r="I248" i="3"/>
  <c r="L248" i="3" s="1"/>
  <c r="J248" i="3"/>
  <c r="M248" i="3" s="1"/>
  <c r="I249" i="3"/>
  <c r="J249" i="3"/>
  <c r="M249" i="3" s="1"/>
  <c r="I250" i="3"/>
  <c r="K250" i="3" s="1"/>
  <c r="J250" i="3"/>
  <c r="M250" i="3" s="1"/>
  <c r="I251" i="3"/>
  <c r="J251" i="3"/>
  <c r="M251" i="3" s="1"/>
  <c r="I252" i="3"/>
  <c r="L252" i="3" s="1"/>
  <c r="J252" i="3"/>
  <c r="M252" i="3" s="1"/>
  <c r="I253" i="3"/>
  <c r="J253" i="3"/>
  <c r="M253" i="3" s="1"/>
  <c r="I24" i="2"/>
  <c r="K24" i="2" s="1"/>
  <c r="J24" i="2"/>
  <c r="I25" i="2"/>
  <c r="K25" i="2" s="1"/>
  <c r="J25" i="2"/>
  <c r="I26" i="2"/>
  <c r="K26" i="2" s="1"/>
  <c r="J26" i="2"/>
  <c r="I27" i="2"/>
  <c r="L27" i="2" s="1"/>
  <c r="J27" i="2"/>
  <c r="I28" i="2"/>
  <c r="K28" i="2" s="1"/>
  <c r="J28" i="2"/>
  <c r="I29" i="2"/>
  <c r="J29" i="2"/>
  <c r="M29" i="2" s="1"/>
  <c r="I30" i="2"/>
  <c r="K30" i="2" s="1"/>
  <c r="J30" i="2"/>
  <c r="I69" i="2"/>
  <c r="J69" i="2"/>
  <c r="M69" i="2" s="1"/>
  <c r="I70" i="2"/>
  <c r="L70" i="2" s="1"/>
  <c r="J70" i="2"/>
  <c r="M70" i="2" s="1"/>
  <c r="I98" i="2"/>
  <c r="K98" i="2" s="1"/>
  <c r="J98" i="2"/>
  <c r="I104" i="2"/>
  <c r="K104" i="2" s="1"/>
  <c r="J104" i="2"/>
  <c r="M104" i="2" s="1"/>
  <c r="I105" i="2"/>
  <c r="K105" i="2" s="1"/>
  <c r="J105" i="2"/>
  <c r="I106" i="2"/>
  <c r="K106" i="2" s="1"/>
  <c r="J106" i="2"/>
  <c r="M106" i="2" s="1"/>
  <c r="I107" i="2"/>
  <c r="K107" i="2" s="1"/>
  <c r="J107" i="2"/>
  <c r="I108" i="2"/>
  <c r="K108" i="2" s="1"/>
  <c r="J108" i="2"/>
  <c r="M108" i="2" s="1"/>
  <c r="I109" i="2"/>
  <c r="K109" i="2" s="1"/>
  <c r="J109" i="2"/>
  <c r="I139" i="2"/>
  <c r="K139" i="2" s="1"/>
  <c r="J139" i="2"/>
  <c r="M139" i="2" s="1"/>
  <c r="I140" i="2"/>
  <c r="K140" i="2" s="1"/>
  <c r="J140" i="2"/>
  <c r="M140" i="2" s="1"/>
  <c r="I141" i="2"/>
  <c r="J141" i="2"/>
  <c r="M141" i="2" s="1"/>
  <c r="I142" i="2"/>
  <c r="K142" i="2" s="1"/>
  <c r="J142" i="2"/>
  <c r="M142" i="2" s="1"/>
  <c r="I143" i="2"/>
  <c r="L143" i="2" s="1"/>
  <c r="J143" i="2"/>
  <c r="M143" i="2" s="1"/>
  <c r="I144" i="2"/>
  <c r="K144" i="2" s="1"/>
  <c r="J144" i="2"/>
  <c r="M144" i="2" s="1"/>
  <c r="I145" i="2"/>
  <c r="K145" i="2" s="1"/>
  <c r="J145" i="2"/>
  <c r="M145" i="2" s="1"/>
  <c r="I146" i="2"/>
  <c r="K146" i="2" s="1"/>
  <c r="J146" i="2"/>
  <c r="M146" i="2" s="1"/>
  <c r="I184" i="2"/>
  <c r="J184" i="2"/>
  <c r="M184" i="2" s="1"/>
  <c r="I185" i="2"/>
  <c r="J185" i="2"/>
  <c r="M185" i="2" s="1"/>
  <c r="I186" i="2"/>
  <c r="J186" i="2"/>
  <c r="M186" i="2" s="1"/>
  <c r="I187" i="2"/>
  <c r="L187" i="2" s="1"/>
  <c r="J187" i="2"/>
  <c r="M187" i="2" s="1"/>
  <c r="I188" i="2"/>
  <c r="J188" i="2"/>
  <c r="M188" i="2" s="1"/>
  <c r="I189" i="2"/>
  <c r="J189" i="2"/>
  <c r="M189" i="2" s="1"/>
  <c r="I190" i="2"/>
  <c r="J190" i="2"/>
  <c r="M190" i="2" s="1"/>
  <c r="I231" i="2"/>
  <c r="J231" i="2"/>
  <c r="M231" i="2" s="1"/>
  <c r="I232" i="2"/>
  <c r="L232" i="2" s="1"/>
  <c r="J232" i="2"/>
  <c r="I233" i="2"/>
  <c r="J233" i="2"/>
  <c r="M233" i="2" s="1"/>
  <c r="I234" i="2"/>
  <c r="K234" i="2" s="1"/>
  <c r="J234" i="2"/>
  <c r="I235" i="2"/>
  <c r="J235" i="2"/>
  <c r="M235" i="2" s="1"/>
  <c r="I236" i="2"/>
  <c r="K236" i="2" s="1"/>
  <c r="J236" i="2"/>
  <c r="M236" i="2" s="1"/>
  <c r="I237" i="2"/>
  <c r="J237" i="2"/>
  <c r="M237" i="2" s="1"/>
  <c r="I238" i="2"/>
  <c r="K238" i="2" s="1"/>
  <c r="J238" i="2"/>
  <c r="M238" i="2" s="1"/>
  <c r="I239" i="2"/>
  <c r="J239" i="2"/>
  <c r="M239" i="2" s="1"/>
  <c r="I240" i="2"/>
  <c r="K240" i="2" s="1"/>
  <c r="J240" i="2"/>
  <c r="I241" i="2"/>
  <c r="J241" i="2"/>
  <c r="M241" i="2" s="1"/>
  <c r="I242" i="2"/>
  <c r="K242" i="2" s="1"/>
  <c r="J242" i="2"/>
  <c r="I243" i="2"/>
  <c r="J243" i="2"/>
  <c r="M243" i="2" s="1"/>
  <c r="I277" i="2"/>
  <c r="J277" i="2"/>
  <c r="M277" i="2" s="1"/>
  <c r="I278" i="2"/>
  <c r="K278" i="2" s="1"/>
  <c r="J278" i="2"/>
  <c r="M278" i="2" s="1"/>
  <c r="I279" i="2"/>
  <c r="J279" i="2"/>
  <c r="M279" i="2" s="1"/>
  <c r="I280" i="2"/>
  <c r="L280" i="2" s="1"/>
  <c r="J280" i="2"/>
  <c r="I281" i="2"/>
  <c r="J281" i="2"/>
  <c r="M281" i="2" s="1"/>
  <c r="I282" i="2"/>
  <c r="L282" i="2" s="1"/>
  <c r="J282" i="2"/>
  <c r="M282" i="2" s="1"/>
  <c r="I283" i="2"/>
  <c r="J283" i="2"/>
  <c r="M283" i="2" s="1"/>
  <c r="I284" i="2"/>
  <c r="L284" i="2" s="1"/>
  <c r="J284" i="2"/>
  <c r="I339" i="2"/>
  <c r="K339" i="2" s="1"/>
  <c r="J339" i="2"/>
  <c r="I340" i="2"/>
  <c r="L340" i="2" s="1"/>
  <c r="J340" i="2"/>
  <c r="M340" i="2" s="1"/>
  <c r="I341" i="2"/>
  <c r="K341" i="2" s="1"/>
  <c r="J341" i="2"/>
  <c r="I342" i="2"/>
  <c r="L342" i="2" s="1"/>
  <c r="J342" i="2"/>
  <c r="M342" i="2" s="1"/>
  <c r="I343" i="2"/>
  <c r="K343" i="2" s="1"/>
  <c r="J343" i="2"/>
  <c r="M343" i="2" s="1"/>
  <c r="I344" i="2"/>
  <c r="L344" i="2" s="1"/>
  <c r="J344" i="2"/>
  <c r="M344" i="2" s="1"/>
  <c r="I353" i="2"/>
  <c r="K353" i="2" s="1"/>
  <c r="J353" i="2"/>
  <c r="I354" i="2"/>
  <c r="L354" i="2" s="1"/>
  <c r="J354" i="2"/>
  <c r="M354" i="2" s="1"/>
  <c r="I21" i="1"/>
  <c r="K21" i="1" s="1"/>
  <c r="J21" i="1"/>
  <c r="I22" i="1"/>
  <c r="K22" i="1" s="1"/>
  <c r="J22" i="1"/>
  <c r="M22" i="1" s="1"/>
  <c r="I23" i="1"/>
  <c r="K23" i="1" s="1"/>
  <c r="J23" i="1"/>
  <c r="I24" i="1"/>
  <c r="K24" i="1" s="1"/>
  <c r="J24" i="1"/>
  <c r="M24" i="1" s="1"/>
  <c r="I25" i="1"/>
  <c r="K25" i="1" s="1"/>
  <c r="J25" i="1"/>
  <c r="I26" i="1"/>
  <c r="K26" i="1" s="1"/>
  <c r="J26" i="1"/>
  <c r="M26" i="1" s="1"/>
  <c r="I27" i="1"/>
  <c r="L27" i="1" s="1"/>
  <c r="J27" i="1"/>
  <c r="I47" i="1"/>
  <c r="J47" i="1"/>
  <c r="M47" i="1" s="1"/>
  <c r="I48" i="1"/>
  <c r="J48" i="1"/>
  <c r="M48" i="1" s="1"/>
  <c r="I49" i="1"/>
  <c r="J49" i="1"/>
  <c r="M49" i="1" s="1"/>
  <c r="I53" i="1"/>
  <c r="K53" i="1" s="1"/>
  <c r="J53" i="1"/>
  <c r="M53" i="1" s="1"/>
  <c r="I54" i="1"/>
  <c r="J54" i="1"/>
  <c r="M54" i="1" s="1"/>
  <c r="I55" i="1"/>
  <c r="J55" i="1"/>
  <c r="M55" i="1" s="1"/>
  <c r="I56" i="1"/>
  <c r="J56" i="1"/>
  <c r="M56" i="1" s="1"/>
  <c r="I57" i="1"/>
  <c r="K57" i="1" s="1"/>
  <c r="J57" i="1"/>
  <c r="M57" i="1" s="1"/>
  <c r="I58" i="1"/>
  <c r="J58" i="1"/>
  <c r="M58" i="1" s="1"/>
  <c r="I59" i="1"/>
  <c r="J59" i="1"/>
  <c r="M59" i="1" s="1"/>
  <c r="I60" i="1"/>
  <c r="J60" i="1"/>
  <c r="M60" i="1" s="1"/>
  <c r="I61" i="1"/>
  <c r="K61" i="1" s="1"/>
  <c r="J61" i="1"/>
  <c r="M61" i="1" s="1"/>
  <c r="I62" i="1"/>
  <c r="J62" i="1"/>
  <c r="M62" i="1" s="1"/>
  <c r="I93" i="1"/>
  <c r="J93" i="1"/>
  <c r="M93" i="1" s="1"/>
  <c r="I94" i="1"/>
  <c r="J94" i="1"/>
  <c r="M94" i="1" s="1"/>
  <c r="I95" i="1"/>
  <c r="J95" i="1"/>
  <c r="M95" i="1" s="1"/>
  <c r="I96" i="1"/>
  <c r="J96" i="1"/>
  <c r="M96" i="1" s="1"/>
  <c r="I97" i="1"/>
  <c r="J97" i="1"/>
  <c r="M97" i="1" s="1"/>
  <c r="I98" i="1"/>
  <c r="L98" i="1" s="1"/>
  <c r="J98" i="1"/>
  <c r="M98" i="1" s="1"/>
  <c r="I99" i="1"/>
  <c r="J99" i="1"/>
  <c r="M99" i="1" s="1"/>
  <c r="I100" i="1"/>
  <c r="K100" i="1" s="1"/>
  <c r="J100" i="1"/>
  <c r="M100" i="1" s="1"/>
  <c r="I101" i="1"/>
  <c r="J101" i="1"/>
  <c r="M101" i="1" s="1"/>
  <c r="I129" i="1"/>
  <c r="K129" i="1" s="1"/>
  <c r="J129" i="1"/>
  <c r="M129" i="1" s="1"/>
  <c r="I130" i="1"/>
  <c r="K130" i="1" s="1"/>
  <c r="J130" i="1"/>
  <c r="I131" i="1"/>
  <c r="K131" i="1" s="1"/>
  <c r="J131" i="1"/>
  <c r="M131" i="1" s="1"/>
  <c r="I132" i="1"/>
  <c r="K132" i="1" s="1"/>
  <c r="J132" i="1"/>
  <c r="I133" i="1"/>
  <c r="K133" i="1" s="1"/>
  <c r="J133" i="1"/>
  <c r="M133" i="1" s="1"/>
  <c r="I134" i="1"/>
  <c r="L134" i="1" s="1"/>
  <c r="J134" i="1"/>
  <c r="I135" i="1"/>
  <c r="K135" i="1" s="1"/>
  <c r="J135" i="1"/>
  <c r="M135" i="1" s="1"/>
  <c r="I136" i="1"/>
  <c r="L136" i="1" s="1"/>
  <c r="J136" i="1"/>
  <c r="M136" i="1" s="1"/>
  <c r="I137" i="1"/>
  <c r="K137" i="1" s="1"/>
  <c r="J137" i="1"/>
  <c r="M137" i="1" s="1"/>
  <c r="I138" i="1"/>
  <c r="L138" i="1" s="1"/>
  <c r="J138" i="1"/>
  <c r="M138" i="1" s="1"/>
  <c r="I139" i="1"/>
  <c r="K139" i="1" s="1"/>
  <c r="J139" i="1"/>
  <c r="M139" i="1" s="1"/>
  <c r="I166" i="1"/>
  <c r="J166" i="1"/>
  <c r="M166" i="1" s="1"/>
  <c r="I167" i="1"/>
  <c r="K167" i="1" s="1"/>
  <c r="J167" i="1"/>
  <c r="M167" i="1" s="1"/>
  <c r="I168" i="1"/>
  <c r="J168" i="1"/>
  <c r="M168" i="1" s="1"/>
  <c r="I169" i="1"/>
  <c r="K169" i="1" s="1"/>
  <c r="J169" i="1"/>
  <c r="M169" i="1" s="1"/>
  <c r="I170" i="1"/>
  <c r="J170" i="1"/>
  <c r="M170" i="1" s="1"/>
  <c r="I171" i="1"/>
  <c r="K171" i="1" s="1"/>
  <c r="J171" i="1"/>
  <c r="M171" i="1" s="1"/>
  <c r="I172" i="1"/>
  <c r="J172" i="1"/>
  <c r="M172" i="1" s="1"/>
  <c r="I173" i="1"/>
  <c r="K173" i="1" s="1"/>
  <c r="J173" i="1"/>
  <c r="M173" i="1" s="1"/>
  <c r="I174" i="1"/>
  <c r="J174" i="1"/>
  <c r="M174" i="1" s="1"/>
  <c r="I175" i="1"/>
  <c r="K175" i="1" s="1"/>
  <c r="J175" i="1"/>
  <c r="M175" i="1" s="1"/>
  <c r="I176" i="1"/>
  <c r="J176" i="1"/>
  <c r="M176" i="1" s="1"/>
  <c r="I177" i="1"/>
  <c r="K177" i="1" s="1"/>
  <c r="J177" i="1"/>
  <c r="M177" i="1" s="1"/>
  <c r="I209" i="1"/>
  <c r="K209" i="1" s="1"/>
  <c r="J209" i="1"/>
  <c r="I210" i="1"/>
  <c r="L210" i="1" s="1"/>
  <c r="J210" i="1"/>
  <c r="M210" i="1" s="1"/>
  <c r="I211" i="1"/>
  <c r="K211" i="1" s="1"/>
  <c r="J211" i="1"/>
  <c r="I212" i="1"/>
  <c r="L212" i="1" s="1"/>
  <c r="J212" i="1"/>
  <c r="I213" i="1"/>
  <c r="K213" i="1" s="1"/>
  <c r="J213" i="1"/>
  <c r="I219" i="1"/>
  <c r="L219" i="1" s="1"/>
  <c r="J219" i="1"/>
  <c r="I220" i="1"/>
  <c r="K220" i="1" s="1"/>
  <c r="J220" i="1"/>
  <c r="I221" i="1"/>
  <c r="L221" i="1" s="1"/>
  <c r="J221" i="1"/>
  <c r="I222" i="1"/>
  <c r="K222" i="1" s="1"/>
  <c r="J222" i="1"/>
  <c r="I223" i="1"/>
  <c r="K223" i="1" s="1"/>
  <c r="J223" i="1"/>
  <c r="I224" i="1"/>
  <c r="K224" i="1" s="1"/>
  <c r="J224" i="1"/>
  <c r="I225" i="1"/>
  <c r="K225" i="1" s="1"/>
  <c r="J225" i="1"/>
  <c r="I255" i="1"/>
  <c r="K255" i="1" s="1"/>
  <c r="J255" i="1"/>
  <c r="I256" i="1"/>
  <c r="J256" i="1"/>
  <c r="M256" i="1" s="1"/>
  <c r="I257" i="1"/>
  <c r="L257" i="1" s="1"/>
  <c r="J257" i="1"/>
  <c r="I264" i="1"/>
  <c r="K264" i="1" s="1"/>
  <c r="J264" i="1"/>
  <c r="I265" i="1"/>
  <c r="K265" i="1" s="1"/>
  <c r="J265" i="1"/>
  <c r="M265" i="1" s="1"/>
  <c r="I266" i="1"/>
  <c r="K266" i="1" s="1"/>
  <c r="J266" i="1"/>
  <c r="I267" i="1"/>
  <c r="K267" i="1" s="1"/>
  <c r="J267" i="1"/>
  <c r="I268" i="1"/>
  <c r="K268" i="1" s="1"/>
  <c r="J268" i="1"/>
  <c r="M268" i="1" s="1"/>
  <c r="I269" i="1"/>
  <c r="K269" i="1" s="1"/>
  <c r="J269" i="1"/>
  <c r="I270" i="1"/>
  <c r="K270" i="1" s="1"/>
  <c r="J270" i="1"/>
  <c r="M270" i="1" s="1"/>
  <c r="I271" i="1"/>
  <c r="K271" i="1" s="1"/>
  <c r="J271" i="1"/>
  <c r="I272" i="1"/>
  <c r="K272" i="1" s="1"/>
  <c r="J272" i="1"/>
  <c r="I273" i="1"/>
  <c r="K273" i="1" s="1"/>
  <c r="J273" i="1"/>
  <c r="M273" i="1" s="1"/>
  <c r="I304" i="1"/>
  <c r="K304" i="1" s="1"/>
  <c r="J304" i="1"/>
  <c r="M304" i="1" s="1"/>
  <c r="I305" i="1"/>
  <c r="K305" i="1" s="1"/>
  <c r="J305" i="1"/>
  <c r="M305" i="1" s="1"/>
  <c r="I306" i="1"/>
  <c r="K306" i="1" s="1"/>
  <c r="J306" i="1"/>
  <c r="M306" i="1" s="1"/>
  <c r="I307" i="1"/>
  <c r="J307" i="1"/>
  <c r="M307" i="1" s="1"/>
  <c r="I308" i="1"/>
  <c r="K308" i="1" s="1"/>
  <c r="J308" i="1"/>
  <c r="M308" i="1" s="1"/>
  <c r="I309" i="1"/>
  <c r="J309" i="1"/>
  <c r="M309" i="1" s="1"/>
  <c r="I316" i="1"/>
  <c r="K316" i="1" s="1"/>
  <c r="J316" i="1"/>
  <c r="M316" i="1" s="1"/>
  <c r="I317" i="1"/>
  <c r="K317" i="1" s="1"/>
  <c r="J317" i="1"/>
  <c r="M317" i="1" s="1"/>
  <c r="I318" i="1"/>
  <c r="K318" i="1" s="1"/>
  <c r="J318" i="1"/>
  <c r="M318" i="1" s="1"/>
  <c r="I319" i="1"/>
  <c r="K319" i="1" s="1"/>
  <c r="J319" i="1"/>
  <c r="M319" i="1" s="1"/>
  <c r="I320" i="1"/>
  <c r="K320" i="1" s="1"/>
  <c r="J320" i="1"/>
  <c r="M320" i="1" s="1"/>
  <c r="I321" i="1"/>
  <c r="J321" i="1"/>
  <c r="M321" i="1" s="1"/>
  <c r="I322" i="1"/>
  <c r="K322" i="1" s="1"/>
  <c r="J322" i="1"/>
  <c r="M322" i="1" s="1"/>
  <c r="I323" i="1"/>
  <c r="L323" i="1" s="1"/>
  <c r="J323" i="1"/>
  <c r="M323" i="1" s="1"/>
  <c r="I324" i="1"/>
  <c r="K324" i="1" s="1"/>
  <c r="J324" i="1"/>
  <c r="M324" i="1" s="1"/>
  <c r="L353" i="2" l="1"/>
  <c r="L339" i="2"/>
  <c r="K354" i="2"/>
  <c r="L341" i="2"/>
  <c r="K284" i="2"/>
  <c r="K280" i="2"/>
  <c r="K232" i="2"/>
  <c r="L278" i="2"/>
  <c r="K282" i="2"/>
  <c r="M242" i="2"/>
  <c r="L242" i="2"/>
  <c r="L238" i="2"/>
  <c r="M232" i="2"/>
  <c r="L240" i="2"/>
  <c r="L236" i="2"/>
  <c r="K187" i="2"/>
  <c r="K141" i="2"/>
  <c r="L109" i="2"/>
  <c r="L98" i="2"/>
  <c r="L69" i="2"/>
  <c r="M341" i="2"/>
  <c r="K340" i="2"/>
  <c r="K342" i="2"/>
  <c r="M234" i="2"/>
  <c r="L189" i="2"/>
  <c r="L141" i="2"/>
  <c r="K69" i="2"/>
  <c r="L343" i="2"/>
  <c r="M284" i="2"/>
  <c r="M280" i="2"/>
  <c r="M240" i="2"/>
  <c r="L234" i="2"/>
  <c r="K189" i="2"/>
  <c r="M353" i="2"/>
  <c r="K344" i="2"/>
  <c r="L105" i="2"/>
  <c r="M339" i="2"/>
  <c r="L185" i="2"/>
  <c r="L145" i="2"/>
  <c r="L139" i="2"/>
  <c r="K185" i="2"/>
  <c r="K70" i="2"/>
  <c r="L107" i="2"/>
  <c r="M25" i="2"/>
  <c r="L25" i="2"/>
  <c r="M27" i="2"/>
  <c r="K27" i="2"/>
  <c r="L29" i="2"/>
  <c r="K29" i="2"/>
  <c r="K323" i="1"/>
  <c r="L309" i="1"/>
  <c r="K309" i="1"/>
  <c r="L317" i="1"/>
  <c r="L321" i="1"/>
  <c r="L319" i="1"/>
  <c r="L307" i="1"/>
  <c r="K307" i="1"/>
  <c r="K321" i="1"/>
  <c r="L305" i="1"/>
  <c r="L272" i="1"/>
  <c r="L270" i="1"/>
  <c r="M269" i="1"/>
  <c r="L264" i="1"/>
  <c r="K98" i="1"/>
  <c r="L137" i="1"/>
  <c r="L135" i="1"/>
  <c r="L139" i="1"/>
  <c r="L100" i="1"/>
  <c r="L26" i="1"/>
  <c r="L61" i="1"/>
  <c r="L57" i="1"/>
  <c r="L53" i="1"/>
  <c r="M267" i="1"/>
  <c r="L222" i="1"/>
  <c r="L213" i="1"/>
  <c r="L209" i="1"/>
  <c r="L267" i="1"/>
  <c r="K94" i="1"/>
  <c r="K27" i="1"/>
  <c r="M272" i="1"/>
  <c r="M264" i="1"/>
  <c r="M255" i="1"/>
  <c r="M223" i="1"/>
  <c r="M219" i="1"/>
  <c r="K257" i="1"/>
  <c r="L256" i="1"/>
  <c r="L273" i="1"/>
  <c r="L265" i="1"/>
  <c r="K256" i="1"/>
  <c r="L224" i="1"/>
  <c r="L220" i="1"/>
  <c r="L211" i="1"/>
  <c r="L131" i="1"/>
  <c r="M225" i="1"/>
  <c r="M221" i="1"/>
  <c r="M212" i="1"/>
  <c r="M132" i="1"/>
  <c r="L175" i="1"/>
  <c r="L169" i="1"/>
  <c r="L173" i="1"/>
  <c r="L167" i="1"/>
  <c r="M130" i="1"/>
  <c r="L94" i="1"/>
  <c r="L24" i="1"/>
  <c r="K93" i="1"/>
  <c r="L177" i="1"/>
  <c r="L133" i="1"/>
  <c r="L96" i="1"/>
  <c r="L59" i="1"/>
  <c r="L55" i="1"/>
  <c r="L48" i="1"/>
  <c r="L22" i="1"/>
  <c r="L171" i="1"/>
  <c r="M134" i="1"/>
  <c r="L129" i="1"/>
  <c r="K96" i="1"/>
  <c r="K59" i="1"/>
  <c r="K55" i="1"/>
  <c r="K48" i="1"/>
  <c r="L250" i="3"/>
  <c r="L179" i="3"/>
  <c r="K252" i="3"/>
  <c r="K135" i="3"/>
  <c r="L177" i="3"/>
  <c r="L175" i="3"/>
  <c r="L104" i="3"/>
  <c r="L207" i="3"/>
  <c r="M102" i="3"/>
  <c r="L71" i="3"/>
  <c r="M177" i="3"/>
  <c r="M133" i="3"/>
  <c r="L106" i="3"/>
  <c r="L102" i="3"/>
  <c r="L133" i="3"/>
  <c r="K248" i="3"/>
  <c r="L132" i="3"/>
  <c r="M179" i="3"/>
  <c r="M175" i="3"/>
  <c r="M17" i="3"/>
  <c r="L17" i="3"/>
  <c r="K18" i="3"/>
  <c r="M16" i="3"/>
  <c r="L16" i="3"/>
  <c r="M18" i="3"/>
  <c r="M71" i="3"/>
  <c r="L72" i="3"/>
  <c r="L105" i="3"/>
  <c r="L103" i="3"/>
  <c r="L101" i="3"/>
  <c r="K105" i="3"/>
  <c r="K103" i="3"/>
  <c r="K101" i="3"/>
  <c r="L136" i="3"/>
  <c r="L134" i="3"/>
  <c r="L178" i="3"/>
  <c r="L176" i="3"/>
  <c r="M208" i="3"/>
  <c r="M206" i="3"/>
  <c r="M204" i="3"/>
  <c r="L208" i="3"/>
  <c r="L206" i="3"/>
  <c r="L204" i="3"/>
  <c r="L205" i="3"/>
  <c r="L253" i="3"/>
  <c r="L251" i="3"/>
  <c r="L249" i="3"/>
  <c r="L247" i="3"/>
  <c r="K253" i="3"/>
  <c r="K251" i="3"/>
  <c r="K249" i="3"/>
  <c r="K247" i="3"/>
  <c r="M30" i="2"/>
  <c r="M28" i="2"/>
  <c r="M26" i="2"/>
  <c r="M24" i="2"/>
  <c r="L30" i="2"/>
  <c r="L28" i="2"/>
  <c r="L26" i="2"/>
  <c r="L24" i="2"/>
  <c r="M109" i="2"/>
  <c r="M107" i="2"/>
  <c r="M105" i="2"/>
  <c r="M98" i="2"/>
  <c r="L108" i="2"/>
  <c r="L106" i="2"/>
  <c r="L104" i="2"/>
  <c r="K143" i="2"/>
  <c r="L146" i="2"/>
  <c r="L144" i="2"/>
  <c r="L140" i="2"/>
  <c r="L142" i="2"/>
  <c r="L190" i="2"/>
  <c r="L188" i="2"/>
  <c r="L186" i="2"/>
  <c r="L184" i="2"/>
  <c r="K190" i="2"/>
  <c r="K188" i="2"/>
  <c r="K186" i="2"/>
  <c r="K184" i="2"/>
  <c r="L243" i="2"/>
  <c r="L241" i="2"/>
  <c r="L239" i="2"/>
  <c r="L237" i="2"/>
  <c r="L235" i="2"/>
  <c r="L233" i="2"/>
  <c r="L231" i="2"/>
  <c r="K243" i="2"/>
  <c r="K241" i="2"/>
  <c r="K239" i="2"/>
  <c r="K237" i="2"/>
  <c r="K235" i="2"/>
  <c r="K233" i="2"/>
  <c r="K231" i="2"/>
  <c r="L283" i="2"/>
  <c r="L281" i="2"/>
  <c r="L279" i="2"/>
  <c r="L277" i="2"/>
  <c r="K283" i="2"/>
  <c r="K281" i="2"/>
  <c r="K277" i="2"/>
  <c r="K279" i="2"/>
  <c r="M27" i="1"/>
  <c r="M25" i="1"/>
  <c r="M23" i="1"/>
  <c r="M21" i="1"/>
  <c r="L25" i="1"/>
  <c r="L23" i="1"/>
  <c r="L21" i="1"/>
  <c r="L62" i="1"/>
  <c r="L60" i="1"/>
  <c r="L58" i="1"/>
  <c r="L56" i="1"/>
  <c r="L54" i="1"/>
  <c r="L49" i="1"/>
  <c r="L47" i="1"/>
  <c r="K62" i="1"/>
  <c r="K60" i="1"/>
  <c r="K58" i="1"/>
  <c r="K56" i="1"/>
  <c r="K54" i="1"/>
  <c r="K49" i="1"/>
  <c r="K47" i="1"/>
  <c r="L101" i="1"/>
  <c r="L99" i="1"/>
  <c r="L97" i="1"/>
  <c r="L95" i="1"/>
  <c r="L93" i="1"/>
  <c r="K101" i="1"/>
  <c r="K99" i="1"/>
  <c r="K97" i="1"/>
  <c r="K95" i="1"/>
  <c r="L132" i="1"/>
  <c r="L130" i="1"/>
  <c r="K138" i="1"/>
  <c r="K136" i="1"/>
  <c r="K134" i="1"/>
  <c r="L176" i="1"/>
  <c r="L174" i="1"/>
  <c r="L172" i="1"/>
  <c r="L170" i="1"/>
  <c r="L168" i="1"/>
  <c r="L166" i="1"/>
  <c r="K176" i="1"/>
  <c r="K174" i="1"/>
  <c r="K172" i="1"/>
  <c r="K170" i="1"/>
  <c r="K168" i="1"/>
  <c r="K166" i="1"/>
  <c r="K221" i="1"/>
  <c r="K219" i="1"/>
  <c r="K212" i="1"/>
  <c r="K210" i="1"/>
  <c r="M224" i="1"/>
  <c r="M222" i="1"/>
  <c r="M220" i="1"/>
  <c r="M213" i="1"/>
  <c r="M211" i="1"/>
  <c r="M209" i="1"/>
  <c r="L225" i="1"/>
  <c r="L223" i="1"/>
  <c r="L269" i="1"/>
  <c r="M266" i="1"/>
  <c r="L255" i="1"/>
  <c r="M271" i="1"/>
  <c r="L266" i="1"/>
  <c r="M257" i="1"/>
  <c r="L271" i="1"/>
  <c r="L268" i="1"/>
  <c r="L324" i="1"/>
  <c r="L322" i="1"/>
  <c r="L320" i="1"/>
  <c r="L318" i="1"/>
  <c r="L316" i="1"/>
  <c r="L308" i="1"/>
  <c r="L306" i="1"/>
  <c r="L304" i="1"/>
  <c r="I13" i="3" l="1"/>
  <c r="K13" i="3" s="1"/>
  <c r="J13" i="3"/>
  <c r="I14" i="3"/>
  <c r="K14" i="3" s="1"/>
  <c r="J14" i="3"/>
  <c r="I15" i="3"/>
  <c r="K15" i="3" s="1"/>
  <c r="J15" i="3"/>
  <c r="I19" i="3"/>
  <c r="K19" i="3" s="1"/>
  <c r="J19" i="3"/>
  <c r="I20" i="3"/>
  <c r="K20" i="3" s="1"/>
  <c r="J20" i="3"/>
  <c r="I21" i="3"/>
  <c r="K21" i="3" s="1"/>
  <c r="J21" i="3"/>
  <c r="I22" i="3"/>
  <c r="K22" i="3" s="1"/>
  <c r="J22" i="3"/>
  <c r="I23" i="3"/>
  <c r="K23" i="3" s="1"/>
  <c r="J23" i="3"/>
  <c r="I24" i="3"/>
  <c r="K24" i="3" s="1"/>
  <c r="J24" i="3"/>
  <c r="I25" i="3"/>
  <c r="K25" i="3" s="1"/>
  <c r="J25" i="3"/>
  <c r="I41" i="3"/>
  <c r="L41" i="3" s="1"/>
  <c r="J41" i="3"/>
  <c r="I42" i="3"/>
  <c r="L42" i="3" s="1"/>
  <c r="J42" i="3"/>
  <c r="I43" i="3"/>
  <c r="L43" i="3" s="1"/>
  <c r="J43" i="3"/>
  <c r="I44" i="3"/>
  <c r="L44" i="3" s="1"/>
  <c r="J44" i="3"/>
  <c r="I45" i="3"/>
  <c r="L45" i="3" s="1"/>
  <c r="J45" i="3"/>
  <c r="I46" i="3"/>
  <c r="L46" i="3" s="1"/>
  <c r="J46" i="3"/>
  <c r="I47" i="3"/>
  <c r="L47" i="3" s="1"/>
  <c r="J47" i="3"/>
  <c r="I48" i="3"/>
  <c r="L48" i="3" s="1"/>
  <c r="J48" i="3"/>
  <c r="I49" i="3"/>
  <c r="L49" i="3" s="1"/>
  <c r="J49" i="3"/>
  <c r="I50" i="3"/>
  <c r="L50" i="3" s="1"/>
  <c r="J50" i="3"/>
  <c r="I51" i="3"/>
  <c r="L51" i="3" s="1"/>
  <c r="J51" i="3"/>
  <c r="I52" i="3"/>
  <c r="L52" i="3" s="1"/>
  <c r="J52" i="3"/>
  <c r="I53" i="3"/>
  <c r="L53" i="3" s="1"/>
  <c r="J53" i="3"/>
  <c r="I54" i="3"/>
  <c r="L54" i="3" s="1"/>
  <c r="J54" i="3"/>
  <c r="I55" i="3"/>
  <c r="L55" i="3" s="1"/>
  <c r="J55" i="3"/>
  <c r="I56" i="3"/>
  <c r="L56" i="3" s="1"/>
  <c r="J56" i="3"/>
  <c r="I69" i="3"/>
  <c r="K69" i="3" s="1"/>
  <c r="J69" i="3"/>
  <c r="I70" i="3"/>
  <c r="K70" i="3" s="1"/>
  <c r="J70" i="3"/>
  <c r="I73" i="3"/>
  <c r="K73" i="3" s="1"/>
  <c r="J73" i="3"/>
  <c r="I74" i="3"/>
  <c r="K74" i="3" s="1"/>
  <c r="J74" i="3"/>
  <c r="I75" i="3"/>
  <c r="K75" i="3" s="1"/>
  <c r="J75" i="3"/>
  <c r="I76" i="3"/>
  <c r="K76" i="3" s="1"/>
  <c r="J76" i="3"/>
  <c r="M76" i="3" s="1"/>
  <c r="I77" i="3"/>
  <c r="K77" i="3" s="1"/>
  <c r="J77" i="3"/>
  <c r="M77" i="3" s="1"/>
  <c r="I78" i="3"/>
  <c r="K78" i="3" s="1"/>
  <c r="J78" i="3"/>
  <c r="M78" i="3" s="1"/>
  <c r="I79" i="3"/>
  <c r="K79" i="3" s="1"/>
  <c r="J79" i="3"/>
  <c r="M79" i="3" s="1"/>
  <c r="I80" i="3"/>
  <c r="K80" i="3" s="1"/>
  <c r="J80" i="3"/>
  <c r="M80" i="3" s="1"/>
  <c r="I81" i="3"/>
  <c r="K81" i="3" s="1"/>
  <c r="J81" i="3"/>
  <c r="I82" i="3"/>
  <c r="K82" i="3" s="1"/>
  <c r="J82" i="3"/>
  <c r="I83" i="3"/>
  <c r="K83" i="3" s="1"/>
  <c r="J83" i="3"/>
  <c r="I84" i="3"/>
  <c r="K84" i="3" s="1"/>
  <c r="J84" i="3"/>
  <c r="M84" i="3" s="1"/>
  <c r="I85" i="3"/>
  <c r="K85" i="3" s="1"/>
  <c r="J85" i="3"/>
  <c r="M85" i="3" s="1"/>
  <c r="I86" i="3"/>
  <c r="K86" i="3" s="1"/>
  <c r="J86" i="3"/>
  <c r="M86" i="3" s="1"/>
  <c r="I87" i="3"/>
  <c r="K87" i="3" s="1"/>
  <c r="J87" i="3"/>
  <c r="M87" i="3" s="1"/>
  <c r="I107" i="3"/>
  <c r="K107" i="3" s="1"/>
  <c r="J107" i="3"/>
  <c r="I108" i="3"/>
  <c r="K108" i="3" s="1"/>
  <c r="J108" i="3"/>
  <c r="I109" i="3"/>
  <c r="K109" i="3" s="1"/>
  <c r="J109" i="3"/>
  <c r="I110" i="3"/>
  <c r="K110" i="3" s="1"/>
  <c r="J110" i="3"/>
  <c r="I111" i="3"/>
  <c r="K111" i="3" s="1"/>
  <c r="J111" i="3"/>
  <c r="I112" i="3"/>
  <c r="K112" i="3" s="1"/>
  <c r="J112" i="3"/>
  <c r="I113" i="3"/>
  <c r="K113" i="3" s="1"/>
  <c r="J113" i="3"/>
  <c r="I114" i="3"/>
  <c r="K114" i="3" s="1"/>
  <c r="J114" i="3"/>
  <c r="I115" i="3"/>
  <c r="K115" i="3" s="1"/>
  <c r="J115" i="3"/>
  <c r="I116" i="3"/>
  <c r="K116" i="3" s="1"/>
  <c r="J116" i="3"/>
  <c r="I117" i="3"/>
  <c r="K117" i="3" s="1"/>
  <c r="J117" i="3"/>
  <c r="I118" i="3"/>
  <c r="K118" i="3" s="1"/>
  <c r="J118" i="3"/>
  <c r="I119" i="3"/>
  <c r="K119" i="3" s="1"/>
  <c r="J119" i="3"/>
  <c r="I120" i="3"/>
  <c r="K120" i="3" s="1"/>
  <c r="J120" i="3"/>
  <c r="I121" i="3"/>
  <c r="K121" i="3" s="1"/>
  <c r="J121" i="3"/>
  <c r="I129" i="3"/>
  <c r="K129" i="3" s="1"/>
  <c r="J129" i="3"/>
  <c r="I131" i="3"/>
  <c r="K131" i="3" s="1"/>
  <c r="J131" i="3"/>
  <c r="I137" i="3"/>
  <c r="K137" i="3" s="1"/>
  <c r="J137" i="3"/>
  <c r="I138" i="3"/>
  <c r="K138" i="3" s="1"/>
  <c r="J138" i="3"/>
  <c r="I139" i="3"/>
  <c r="K139" i="3" s="1"/>
  <c r="J139" i="3"/>
  <c r="I140" i="3"/>
  <c r="K140" i="3" s="1"/>
  <c r="J140" i="3"/>
  <c r="I141" i="3"/>
  <c r="K141" i="3" s="1"/>
  <c r="J141" i="3"/>
  <c r="I142" i="3"/>
  <c r="K142" i="3" s="1"/>
  <c r="J142" i="3"/>
  <c r="I143" i="3"/>
  <c r="K143" i="3" s="1"/>
  <c r="J143" i="3"/>
  <c r="I144" i="3"/>
  <c r="K144" i="3" s="1"/>
  <c r="J144" i="3"/>
  <c r="I145" i="3"/>
  <c r="K145" i="3" s="1"/>
  <c r="J145" i="3"/>
  <c r="I146" i="3"/>
  <c r="K146" i="3" s="1"/>
  <c r="J146" i="3"/>
  <c r="I167" i="3"/>
  <c r="K167" i="3" s="1"/>
  <c r="J167" i="3"/>
  <c r="I168" i="3"/>
  <c r="K168" i="3" s="1"/>
  <c r="J168" i="3"/>
  <c r="M168" i="3" s="1"/>
  <c r="I169" i="3"/>
  <c r="L169" i="3" s="1"/>
  <c r="J169" i="3"/>
  <c r="M169" i="3" s="1"/>
  <c r="I170" i="3"/>
  <c r="J170" i="3"/>
  <c r="M170" i="3" s="1"/>
  <c r="I171" i="3"/>
  <c r="K171" i="3" s="1"/>
  <c r="J171" i="3"/>
  <c r="M171" i="3" s="1"/>
  <c r="I172" i="3"/>
  <c r="K172" i="3" s="1"/>
  <c r="J172" i="3"/>
  <c r="M172" i="3" s="1"/>
  <c r="I173" i="3"/>
  <c r="K173" i="3" s="1"/>
  <c r="J173" i="3"/>
  <c r="M173" i="3" s="1"/>
  <c r="I174" i="3"/>
  <c r="J174" i="3"/>
  <c r="M174" i="3" s="1"/>
  <c r="I180" i="3"/>
  <c r="K180" i="3" s="1"/>
  <c r="J180" i="3"/>
  <c r="I181" i="3"/>
  <c r="L181" i="3" s="1"/>
  <c r="J181" i="3"/>
  <c r="M181" i="3" s="1"/>
  <c r="I182" i="3"/>
  <c r="L182" i="3" s="1"/>
  <c r="J182" i="3"/>
  <c r="M182" i="3" s="1"/>
  <c r="I183" i="3"/>
  <c r="J183" i="3"/>
  <c r="M183" i="3" s="1"/>
  <c r="I184" i="3"/>
  <c r="K184" i="3" s="1"/>
  <c r="J184" i="3"/>
  <c r="I185" i="3"/>
  <c r="K185" i="3" s="1"/>
  <c r="J185" i="3"/>
  <c r="I186" i="3"/>
  <c r="K186" i="3" s="1"/>
  <c r="J186" i="3"/>
  <c r="M186" i="3" s="1"/>
  <c r="I187" i="3"/>
  <c r="K187" i="3" s="1"/>
  <c r="J187" i="3"/>
  <c r="I188" i="3"/>
  <c r="K188" i="3" s="1"/>
  <c r="J188" i="3"/>
  <c r="M188" i="3" s="1"/>
  <c r="I189" i="3"/>
  <c r="K189" i="3" s="1"/>
  <c r="J189" i="3"/>
  <c r="M189" i="3" s="1"/>
  <c r="I209" i="3"/>
  <c r="K209" i="3" s="1"/>
  <c r="J209" i="3"/>
  <c r="I210" i="3"/>
  <c r="K210" i="3" s="1"/>
  <c r="J210" i="3"/>
  <c r="I211" i="3"/>
  <c r="K211" i="3" s="1"/>
  <c r="J211" i="3"/>
  <c r="I212" i="3"/>
  <c r="K212" i="3" s="1"/>
  <c r="J212" i="3"/>
  <c r="I213" i="3"/>
  <c r="K213" i="3" s="1"/>
  <c r="J213" i="3"/>
  <c r="I214" i="3"/>
  <c r="K214" i="3" s="1"/>
  <c r="J214" i="3"/>
  <c r="I215" i="3"/>
  <c r="K215" i="3" s="1"/>
  <c r="J215" i="3"/>
  <c r="I216" i="3"/>
  <c r="K216" i="3" s="1"/>
  <c r="J216" i="3"/>
  <c r="I217" i="3"/>
  <c r="K217" i="3" s="1"/>
  <c r="J217" i="3"/>
  <c r="I218" i="3"/>
  <c r="K218" i="3" s="1"/>
  <c r="J218" i="3"/>
  <c r="I219" i="3"/>
  <c r="K219" i="3" s="1"/>
  <c r="J219" i="3"/>
  <c r="I220" i="3"/>
  <c r="K220" i="3" s="1"/>
  <c r="J220" i="3"/>
  <c r="I221" i="3"/>
  <c r="K221" i="3" s="1"/>
  <c r="J221" i="3"/>
  <c r="I222" i="3"/>
  <c r="K222" i="3" s="1"/>
  <c r="J222" i="3"/>
  <c r="I223" i="3"/>
  <c r="K223" i="3" s="1"/>
  <c r="J223" i="3"/>
  <c r="I245" i="3"/>
  <c r="K245" i="3" s="1"/>
  <c r="J245" i="3"/>
  <c r="I246" i="3"/>
  <c r="K246" i="3" s="1"/>
  <c r="J246" i="3"/>
  <c r="I254" i="3"/>
  <c r="K254" i="3" s="1"/>
  <c r="J254" i="3"/>
  <c r="I255" i="3"/>
  <c r="K255" i="3" s="1"/>
  <c r="J255" i="3"/>
  <c r="I256" i="3"/>
  <c r="K256" i="3" s="1"/>
  <c r="J256" i="3"/>
  <c r="I257" i="3"/>
  <c r="K257" i="3" s="1"/>
  <c r="J257" i="3"/>
  <c r="I258" i="3"/>
  <c r="K258" i="3" s="1"/>
  <c r="J258" i="3"/>
  <c r="I259" i="3"/>
  <c r="K259" i="3" s="1"/>
  <c r="J259" i="3"/>
  <c r="I260" i="3"/>
  <c r="K260" i="3" s="1"/>
  <c r="J260" i="3"/>
  <c r="I261" i="3"/>
  <c r="K261" i="3" s="1"/>
  <c r="J261" i="3"/>
  <c r="I262" i="3"/>
  <c r="K262" i="3" s="1"/>
  <c r="J262" i="3"/>
  <c r="I263" i="3"/>
  <c r="K263" i="3" s="1"/>
  <c r="J263" i="3"/>
  <c r="I264" i="3"/>
  <c r="K264" i="3" s="1"/>
  <c r="J264" i="3"/>
  <c r="I265" i="3"/>
  <c r="K265" i="3" s="1"/>
  <c r="J265" i="3"/>
  <c r="I266" i="3"/>
  <c r="K266" i="3" s="1"/>
  <c r="J266" i="3"/>
  <c r="I267" i="3"/>
  <c r="K267" i="3" s="1"/>
  <c r="J267" i="3"/>
  <c r="I31" i="2"/>
  <c r="K31" i="2" s="1"/>
  <c r="J31" i="2"/>
  <c r="I32" i="2"/>
  <c r="K32" i="2" s="1"/>
  <c r="J32" i="2"/>
  <c r="I33" i="2"/>
  <c r="K33" i="2" s="1"/>
  <c r="J33" i="2"/>
  <c r="I34" i="2"/>
  <c r="K34" i="2" s="1"/>
  <c r="J34" i="2"/>
  <c r="I35" i="2"/>
  <c r="K35" i="2" s="1"/>
  <c r="J35" i="2"/>
  <c r="I36" i="2"/>
  <c r="K36" i="2" s="1"/>
  <c r="J36" i="2"/>
  <c r="I57" i="2"/>
  <c r="L57" i="2" s="1"/>
  <c r="J57" i="2"/>
  <c r="I58" i="2"/>
  <c r="L58" i="2" s="1"/>
  <c r="J58" i="2"/>
  <c r="I67" i="2"/>
  <c r="L67" i="2" s="1"/>
  <c r="J67" i="2"/>
  <c r="I68" i="2"/>
  <c r="K68" i="2" s="1"/>
  <c r="J68" i="2"/>
  <c r="I71" i="2"/>
  <c r="L71" i="2" s="1"/>
  <c r="J71" i="2"/>
  <c r="I72" i="2"/>
  <c r="L72" i="2" s="1"/>
  <c r="J72" i="2"/>
  <c r="I73" i="2"/>
  <c r="L73" i="2" s="1"/>
  <c r="J73" i="2"/>
  <c r="I74" i="2"/>
  <c r="L74" i="2" s="1"/>
  <c r="J74" i="2"/>
  <c r="I75" i="2"/>
  <c r="L75" i="2" s="1"/>
  <c r="J75" i="2"/>
  <c r="I76" i="2"/>
  <c r="K76" i="2" s="1"/>
  <c r="J76" i="2"/>
  <c r="I77" i="2"/>
  <c r="K77" i="2" s="1"/>
  <c r="J77" i="2"/>
  <c r="I78" i="2"/>
  <c r="K78" i="2" s="1"/>
  <c r="J78" i="2"/>
  <c r="I79" i="2"/>
  <c r="K79" i="2" s="1"/>
  <c r="J79" i="2"/>
  <c r="I110" i="2"/>
  <c r="L110" i="2" s="1"/>
  <c r="J110" i="2"/>
  <c r="I111" i="2"/>
  <c r="L111" i="2" s="1"/>
  <c r="J111" i="2"/>
  <c r="I112" i="2"/>
  <c r="L112" i="2" s="1"/>
  <c r="J112" i="2"/>
  <c r="I113" i="2"/>
  <c r="K113" i="2" s="1"/>
  <c r="J113" i="2"/>
  <c r="I114" i="2"/>
  <c r="K114" i="2" s="1"/>
  <c r="J114" i="2"/>
  <c r="I115" i="2"/>
  <c r="K115" i="2" s="1"/>
  <c r="J115" i="2"/>
  <c r="I116" i="2"/>
  <c r="L116" i="2" s="1"/>
  <c r="J116" i="2"/>
  <c r="I117" i="2"/>
  <c r="K117" i="2" s="1"/>
  <c r="J117" i="2"/>
  <c r="I147" i="2"/>
  <c r="K147" i="2" s="1"/>
  <c r="J147" i="2"/>
  <c r="I148" i="2"/>
  <c r="K148" i="2" s="1"/>
  <c r="J148" i="2"/>
  <c r="I149" i="2"/>
  <c r="K149" i="2" s="1"/>
  <c r="J149" i="2"/>
  <c r="I150" i="2"/>
  <c r="K150" i="2" s="1"/>
  <c r="J150" i="2"/>
  <c r="I151" i="2"/>
  <c r="K151" i="2" s="1"/>
  <c r="J151" i="2"/>
  <c r="I152" i="2"/>
  <c r="K152" i="2" s="1"/>
  <c r="J152" i="2"/>
  <c r="I153" i="2"/>
  <c r="K153" i="2" s="1"/>
  <c r="J153" i="2"/>
  <c r="I154" i="2"/>
  <c r="K154" i="2" s="1"/>
  <c r="J154" i="2"/>
  <c r="I155" i="2"/>
  <c r="K155" i="2" s="1"/>
  <c r="J155" i="2"/>
  <c r="I156" i="2"/>
  <c r="K156" i="2" s="1"/>
  <c r="J156" i="2"/>
  <c r="I157" i="2"/>
  <c r="K157" i="2" s="1"/>
  <c r="J157" i="2"/>
  <c r="I159" i="2"/>
  <c r="K159" i="2" s="1"/>
  <c r="J159" i="2"/>
  <c r="I160" i="2"/>
  <c r="K160" i="2" s="1"/>
  <c r="J160" i="2"/>
  <c r="I183" i="2"/>
  <c r="K183" i="2" s="1"/>
  <c r="J183" i="2"/>
  <c r="I191" i="2"/>
  <c r="K191" i="2" s="1"/>
  <c r="J191" i="2"/>
  <c r="I192" i="2"/>
  <c r="K192" i="2" s="1"/>
  <c r="J192" i="2"/>
  <c r="I193" i="2"/>
  <c r="K193" i="2" s="1"/>
  <c r="J193" i="2"/>
  <c r="I194" i="2"/>
  <c r="K194" i="2" s="1"/>
  <c r="J194" i="2"/>
  <c r="I195" i="2"/>
  <c r="K195" i="2" s="1"/>
  <c r="J195" i="2"/>
  <c r="I196" i="2"/>
  <c r="K196" i="2" s="1"/>
  <c r="J196" i="2"/>
  <c r="I197" i="2"/>
  <c r="K197" i="2" s="1"/>
  <c r="J197" i="2"/>
  <c r="I200" i="2"/>
  <c r="K200" i="2" s="1"/>
  <c r="J200" i="2"/>
  <c r="I201" i="2"/>
  <c r="K201" i="2" s="1"/>
  <c r="J201" i="2"/>
  <c r="I202" i="2"/>
  <c r="K202" i="2" s="1"/>
  <c r="J202" i="2"/>
  <c r="I228" i="2"/>
  <c r="J228" i="2"/>
  <c r="M228" i="2" s="1"/>
  <c r="I229" i="2"/>
  <c r="J229" i="2"/>
  <c r="M229" i="2" s="1"/>
  <c r="I230" i="2"/>
  <c r="J230" i="2"/>
  <c r="M230" i="2" s="1"/>
  <c r="I244" i="2"/>
  <c r="K244" i="2" s="1"/>
  <c r="J244" i="2"/>
  <c r="M244" i="2" s="1"/>
  <c r="I245" i="2"/>
  <c r="K245" i="2" s="1"/>
  <c r="J245" i="2"/>
  <c r="M245" i="2" s="1"/>
  <c r="I246" i="2"/>
  <c r="K246" i="2" s="1"/>
  <c r="J246" i="2"/>
  <c r="M246" i="2" s="1"/>
  <c r="I247" i="2"/>
  <c r="K247" i="2" s="1"/>
  <c r="J247" i="2"/>
  <c r="M247" i="2" s="1"/>
  <c r="I248" i="2"/>
  <c r="K248" i="2" s="1"/>
  <c r="J248" i="2"/>
  <c r="M248" i="2" s="1"/>
  <c r="I249" i="2"/>
  <c r="K249" i="2" s="1"/>
  <c r="J249" i="2"/>
  <c r="M249" i="2" s="1"/>
  <c r="I250" i="2"/>
  <c r="K250" i="2" s="1"/>
  <c r="J250" i="2"/>
  <c r="M250" i="2" s="1"/>
  <c r="I251" i="2"/>
  <c r="K251" i="2" s="1"/>
  <c r="J251" i="2"/>
  <c r="M251" i="2" s="1"/>
  <c r="I252" i="2"/>
  <c r="K252" i="2" s="1"/>
  <c r="J252" i="2"/>
  <c r="M252" i="2" s="1"/>
  <c r="I253" i="2"/>
  <c r="K253" i="2" s="1"/>
  <c r="J253" i="2"/>
  <c r="M253" i="2" s="1"/>
  <c r="I285" i="2"/>
  <c r="J285" i="2"/>
  <c r="M285" i="2" s="1"/>
  <c r="I286" i="2"/>
  <c r="J286" i="2"/>
  <c r="M286" i="2" s="1"/>
  <c r="I287" i="2"/>
  <c r="J287" i="2"/>
  <c r="M287" i="2" s="1"/>
  <c r="I288" i="2"/>
  <c r="J288" i="2"/>
  <c r="M288" i="2" s="1"/>
  <c r="I289" i="2"/>
  <c r="J289" i="2"/>
  <c r="M289" i="2" s="1"/>
  <c r="I290" i="2"/>
  <c r="J290" i="2"/>
  <c r="M290" i="2" s="1"/>
  <c r="I291" i="2"/>
  <c r="J291" i="2"/>
  <c r="M291" i="2" s="1"/>
  <c r="I292" i="2"/>
  <c r="J292" i="2"/>
  <c r="M292" i="2" s="1"/>
  <c r="I301" i="2"/>
  <c r="J301" i="2"/>
  <c r="M301" i="2" s="1"/>
  <c r="I302" i="2"/>
  <c r="J302" i="2"/>
  <c r="M302" i="2" s="1"/>
  <c r="I303" i="2"/>
  <c r="J303" i="2"/>
  <c r="M303" i="2" s="1"/>
  <c r="I304" i="2"/>
  <c r="J304" i="2"/>
  <c r="M304" i="2" s="1"/>
  <c r="I305" i="2"/>
  <c r="J305" i="2"/>
  <c r="M305" i="2" s="1"/>
  <c r="I332" i="2"/>
  <c r="K332" i="2" s="1"/>
  <c r="J332" i="2"/>
  <c r="I333" i="2"/>
  <c r="K333" i="2" s="1"/>
  <c r="J333" i="2"/>
  <c r="I334" i="2"/>
  <c r="K334" i="2" s="1"/>
  <c r="J334" i="2"/>
  <c r="I335" i="2"/>
  <c r="K335" i="2" s="1"/>
  <c r="J335" i="2"/>
  <c r="I336" i="2"/>
  <c r="K336" i="2" s="1"/>
  <c r="J336" i="2"/>
  <c r="I337" i="2"/>
  <c r="K337" i="2" s="1"/>
  <c r="J337" i="2"/>
  <c r="I338" i="2"/>
  <c r="K338" i="2" s="1"/>
  <c r="J338" i="2"/>
  <c r="I355" i="2"/>
  <c r="K355" i="2" s="1"/>
  <c r="J355" i="2"/>
  <c r="I356" i="2"/>
  <c r="K356" i="2" s="1"/>
  <c r="J356" i="2"/>
  <c r="I357" i="2"/>
  <c r="K357" i="2" s="1"/>
  <c r="J357" i="2"/>
  <c r="I358" i="2"/>
  <c r="K358" i="2" s="1"/>
  <c r="J358" i="2"/>
  <c r="I359" i="2"/>
  <c r="K359" i="2" s="1"/>
  <c r="J359" i="2"/>
  <c r="I360" i="2"/>
  <c r="K360" i="2" s="1"/>
  <c r="J360" i="2"/>
  <c r="I361" i="2"/>
  <c r="K361" i="2" s="1"/>
  <c r="J361" i="2"/>
  <c r="I362" i="2"/>
  <c r="K362" i="2" s="1"/>
  <c r="J362" i="2"/>
  <c r="I363" i="2"/>
  <c r="K363" i="2" s="1"/>
  <c r="J363" i="2"/>
  <c r="I325" i="1"/>
  <c r="J325" i="1"/>
  <c r="M325" i="1" s="1"/>
  <c r="I326" i="1"/>
  <c r="J326" i="1"/>
  <c r="M326" i="1" s="1"/>
  <c r="I327" i="1"/>
  <c r="J327" i="1"/>
  <c r="M327" i="1" s="1"/>
  <c r="I328" i="1"/>
  <c r="J328" i="1"/>
  <c r="M328" i="1" s="1"/>
  <c r="I329" i="1"/>
  <c r="J329" i="1"/>
  <c r="M329" i="1" s="1"/>
  <c r="I330" i="1"/>
  <c r="J330" i="1"/>
  <c r="M330" i="1" s="1"/>
  <c r="I275" i="1"/>
  <c r="J275" i="1"/>
  <c r="M275" i="1" s="1"/>
  <c r="I276" i="1"/>
  <c r="K276" i="1" s="1"/>
  <c r="J276" i="1"/>
  <c r="I277" i="1"/>
  <c r="K277" i="1" s="1"/>
  <c r="J277" i="1"/>
  <c r="I278" i="1"/>
  <c r="K278" i="1" s="1"/>
  <c r="J278" i="1"/>
  <c r="I279" i="1"/>
  <c r="K279" i="1" s="1"/>
  <c r="J279" i="1"/>
  <c r="I280" i="1"/>
  <c r="K280" i="1" s="1"/>
  <c r="J280" i="1"/>
  <c r="I281" i="1"/>
  <c r="K281" i="1" s="1"/>
  <c r="J281" i="1"/>
  <c r="I282" i="1"/>
  <c r="K282" i="1" s="1"/>
  <c r="J282" i="1"/>
  <c r="I283" i="1"/>
  <c r="K283" i="1" s="1"/>
  <c r="J283" i="1"/>
  <c r="I228" i="1"/>
  <c r="L228" i="1" s="1"/>
  <c r="J228" i="1"/>
  <c r="I229" i="1"/>
  <c r="J229" i="1"/>
  <c r="M229" i="1" s="1"/>
  <c r="I230" i="1"/>
  <c r="K230" i="1" s="1"/>
  <c r="J230" i="1"/>
  <c r="M230" i="1" s="1"/>
  <c r="I231" i="1"/>
  <c r="K231" i="1" s="1"/>
  <c r="J231" i="1"/>
  <c r="M231" i="1" s="1"/>
  <c r="I232" i="1"/>
  <c r="K232" i="1" s="1"/>
  <c r="J232" i="1"/>
  <c r="M232" i="1" s="1"/>
  <c r="I233" i="1"/>
  <c r="J233" i="1"/>
  <c r="M233" i="1" s="1"/>
  <c r="I179" i="1"/>
  <c r="J179" i="1"/>
  <c r="M179" i="1" s="1"/>
  <c r="I180" i="1"/>
  <c r="J180" i="1"/>
  <c r="M180" i="1" s="1"/>
  <c r="I185" i="1"/>
  <c r="J185" i="1"/>
  <c r="M185" i="1" s="1"/>
  <c r="I186" i="1"/>
  <c r="J186" i="1"/>
  <c r="M186" i="1" s="1"/>
  <c r="I187" i="1"/>
  <c r="J187" i="1"/>
  <c r="M187" i="1" s="1"/>
  <c r="I147" i="1"/>
  <c r="L147" i="1" s="1"/>
  <c r="J147" i="1"/>
  <c r="I140" i="1"/>
  <c r="K140" i="1" s="1"/>
  <c r="J140" i="1"/>
  <c r="M140" i="1" s="1"/>
  <c r="I141" i="1"/>
  <c r="K141" i="1" s="1"/>
  <c r="J141" i="1"/>
  <c r="M141" i="1" s="1"/>
  <c r="I142" i="1"/>
  <c r="K142" i="1" s="1"/>
  <c r="J142" i="1"/>
  <c r="M142" i="1" s="1"/>
  <c r="I143" i="1"/>
  <c r="K143" i="1" s="1"/>
  <c r="J143" i="1"/>
  <c r="M143" i="1" s="1"/>
  <c r="I144" i="1"/>
  <c r="K144" i="1" s="1"/>
  <c r="J144" i="1"/>
  <c r="M144" i="1" s="1"/>
  <c r="I145" i="1"/>
  <c r="K145" i="1" s="1"/>
  <c r="J145" i="1"/>
  <c r="M145" i="1" s="1"/>
  <c r="I146" i="1"/>
  <c r="K146" i="1" s="1"/>
  <c r="J146" i="1"/>
  <c r="M146" i="1" s="1"/>
  <c r="I102" i="1"/>
  <c r="L102" i="1" s="1"/>
  <c r="J102" i="1"/>
  <c r="M102" i="1" s="1"/>
  <c r="I103" i="1"/>
  <c r="L103" i="1" s="1"/>
  <c r="J103" i="1"/>
  <c r="M103" i="1" s="1"/>
  <c r="I104" i="1"/>
  <c r="L104" i="1" s="1"/>
  <c r="J104" i="1"/>
  <c r="M104" i="1" s="1"/>
  <c r="I105" i="1"/>
  <c r="L105" i="1" s="1"/>
  <c r="J105" i="1"/>
  <c r="M105" i="1" s="1"/>
  <c r="I106" i="1"/>
  <c r="L106" i="1" s="1"/>
  <c r="J106" i="1"/>
  <c r="M106" i="1" s="1"/>
  <c r="I107" i="1"/>
  <c r="L107" i="1" s="1"/>
  <c r="J107" i="1"/>
  <c r="M107" i="1" s="1"/>
  <c r="I63" i="1"/>
  <c r="J63" i="1"/>
  <c r="M63" i="1" s="1"/>
  <c r="I64" i="1"/>
  <c r="J64" i="1"/>
  <c r="M64" i="1" s="1"/>
  <c r="I65" i="1"/>
  <c r="J65" i="1"/>
  <c r="M65" i="1" s="1"/>
  <c r="I66" i="1"/>
  <c r="J66" i="1"/>
  <c r="M66" i="1" s="1"/>
  <c r="I67" i="1"/>
  <c r="J67" i="1"/>
  <c r="M67" i="1" s="1"/>
  <c r="I68" i="1"/>
  <c r="J68" i="1"/>
  <c r="M68" i="1" s="1"/>
  <c r="I69" i="1"/>
  <c r="J69" i="1"/>
  <c r="M69" i="1" s="1"/>
  <c r="I28" i="1"/>
  <c r="K28" i="1" s="1"/>
  <c r="J28" i="1"/>
  <c r="I29" i="1"/>
  <c r="K29" i="1" s="1"/>
  <c r="J29" i="1"/>
  <c r="I30" i="1"/>
  <c r="K30" i="1" s="1"/>
  <c r="J30" i="1"/>
  <c r="I31" i="1"/>
  <c r="K31" i="1" s="1"/>
  <c r="J31" i="1"/>
  <c r="I32" i="1"/>
  <c r="K32" i="1" s="1"/>
  <c r="J32" i="1"/>
  <c r="I33" i="1"/>
  <c r="K33" i="1" s="1"/>
  <c r="J33" i="1"/>
  <c r="I34" i="1"/>
  <c r="K34" i="1" s="1"/>
  <c r="J34" i="1"/>
  <c r="I35" i="1"/>
  <c r="K35" i="1" s="1"/>
  <c r="J35" i="1"/>
  <c r="K182" i="3" l="1"/>
  <c r="L261" i="3"/>
  <c r="L257" i="3"/>
  <c r="L262" i="3"/>
  <c r="L254" i="3"/>
  <c r="L266" i="3"/>
  <c r="L246" i="3"/>
  <c r="L258" i="3"/>
  <c r="L265" i="3"/>
  <c r="L264" i="3"/>
  <c r="L256" i="3"/>
  <c r="L267" i="3"/>
  <c r="L259" i="3"/>
  <c r="L215" i="3"/>
  <c r="L260" i="3"/>
  <c r="L245" i="3"/>
  <c r="L263" i="3"/>
  <c r="L255" i="3"/>
  <c r="L223" i="3"/>
  <c r="L219" i="3"/>
  <c r="L216" i="3"/>
  <c r="L211" i="3"/>
  <c r="L222" i="3"/>
  <c r="L214" i="3"/>
  <c r="L217" i="3"/>
  <c r="L209" i="3"/>
  <c r="L220" i="3"/>
  <c r="L212" i="3"/>
  <c r="L218" i="3"/>
  <c r="L210" i="3"/>
  <c r="L221" i="3"/>
  <c r="L213" i="3"/>
  <c r="L189" i="3"/>
  <c r="K181" i="3"/>
  <c r="L172" i="3"/>
  <c r="K169" i="3"/>
  <c r="L173" i="3"/>
  <c r="M167" i="3"/>
  <c r="L188" i="3"/>
  <c r="M180" i="3"/>
  <c r="L168" i="3"/>
  <c r="M184" i="3"/>
  <c r="L180" i="3"/>
  <c r="L171" i="3"/>
  <c r="L167" i="3"/>
  <c r="M185" i="3"/>
  <c r="L184" i="3"/>
  <c r="L185" i="3"/>
  <c r="L183" i="3"/>
  <c r="L174" i="3"/>
  <c r="L170" i="3"/>
  <c r="M187" i="3"/>
  <c r="L186" i="3"/>
  <c r="K183" i="3"/>
  <c r="K174" i="3"/>
  <c r="K170" i="3"/>
  <c r="L187" i="3"/>
  <c r="L109" i="3"/>
  <c r="L121" i="3"/>
  <c r="K42" i="3"/>
  <c r="L113" i="3"/>
  <c r="L116" i="3"/>
  <c r="L114" i="3"/>
  <c r="L117" i="3"/>
  <c r="L108" i="3"/>
  <c r="L120" i="3"/>
  <c r="L112" i="3"/>
  <c r="L115" i="3"/>
  <c r="L107" i="3"/>
  <c r="L118" i="3"/>
  <c r="L110" i="3"/>
  <c r="L119" i="3"/>
  <c r="L111" i="3"/>
  <c r="K41" i="3"/>
  <c r="K55" i="3"/>
  <c r="M69" i="3"/>
  <c r="M82" i="3"/>
  <c r="M74" i="3"/>
  <c r="K53" i="3"/>
  <c r="M70" i="3"/>
  <c r="K49" i="3"/>
  <c r="M83" i="3"/>
  <c r="M75" i="3"/>
  <c r="K47" i="3"/>
  <c r="M81" i="3"/>
  <c r="M73" i="3"/>
  <c r="K50" i="3"/>
  <c r="K45" i="3"/>
  <c r="K51" i="3"/>
  <c r="K43" i="3"/>
  <c r="K54" i="3"/>
  <c r="K46" i="3"/>
  <c r="K56" i="3"/>
  <c r="K52" i="3"/>
  <c r="K48" i="3"/>
  <c r="K44" i="3"/>
  <c r="L31" i="2"/>
  <c r="K228" i="1"/>
  <c r="M283" i="1"/>
  <c r="M279" i="1"/>
  <c r="M280" i="1"/>
  <c r="M276" i="1"/>
  <c r="M281" i="1"/>
  <c r="M277" i="1"/>
  <c r="M282" i="1"/>
  <c r="M278" i="1"/>
  <c r="K229" i="1"/>
  <c r="K107" i="1"/>
  <c r="K103" i="1"/>
  <c r="K102" i="1"/>
  <c r="K104" i="1"/>
  <c r="K105" i="1"/>
  <c r="K106" i="1"/>
  <c r="M25" i="3"/>
  <c r="M24" i="3"/>
  <c r="M23" i="3"/>
  <c r="M22" i="3"/>
  <c r="M21" i="3"/>
  <c r="M20" i="3"/>
  <c r="M19" i="3"/>
  <c r="M15" i="3"/>
  <c r="M14" i="3"/>
  <c r="M13" i="3"/>
  <c r="L25" i="3"/>
  <c r="L24" i="3"/>
  <c r="L23" i="3"/>
  <c r="L22" i="3"/>
  <c r="L21" i="3"/>
  <c r="L20" i="3"/>
  <c r="L19" i="3"/>
  <c r="L15" i="3"/>
  <c r="L14" i="3"/>
  <c r="L13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L87" i="3"/>
  <c r="L86" i="3"/>
  <c r="L85" i="3"/>
  <c r="L84" i="3"/>
  <c r="L83" i="3"/>
  <c r="L82" i="3"/>
  <c r="L81" i="3"/>
  <c r="L80" i="3"/>
  <c r="L79" i="3"/>
  <c r="L78" i="3"/>
  <c r="L77" i="3"/>
  <c r="L76" i="3"/>
  <c r="L75" i="3"/>
  <c r="L74" i="3"/>
  <c r="L73" i="3"/>
  <c r="L70" i="3"/>
  <c r="L69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46" i="3"/>
  <c r="M145" i="3"/>
  <c r="M144" i="3"/>
  <c r="M143" i="3"/>
  <c r="M142" i="3"/>
  <c r="M141" i="3"/>
  <c r="M140" i="3"/>
  <c r="M139" i="3"/>
  <c r="M138" i="3"/>
  <c r="M137" i="3"/>
  <c r="M131" i="3"/>
  <c r="M129" i="3"/>
  <c r="L146" i="3"/>
  <c r="L145" i="3"/>
  <c r="L144" i="3"/>
  <c r="L143" i="3"/>
  <c r="L142" i="3"/>
  <c r="L141" i="3"/>
  <c r="L140" i="3"/>
  <c r="L139" i="3"/>
  <c r="L138" i="3"/>
  <c r="L137" i="3"/>
  <c r="L131" i="3"/>
  <c r="L129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46" i="3"/>
  <c r="M245" i="3"/>
  <c r="M36" i="2"/>
  <c r="M35" i="2"/>
  <c r="M34" i="2"/>
  <c r="M33" i="2"/>
  <c r="M32" i="2"/>
  <c r="M31" i="2"/>
  <c r="L36" i="2"/>
  <c r="L35" i="2"/>
  <c r="L34" i="2"/>
  <c r="L33" i="2"/>
  <c r="L32" i="2"/>
  <c r="M79" i="2"/>
  <c r="M78" i="2"/>
  <c r="M77" i="2"/>
  <c r="M76" i="2"/>
  <c r="M75" i="2"/>
  <c r="M74" i="2"/>
  <c r="M73" i="2"/>
  <c r="M72" i="2"/>
  <c r="M71" i="2"/>
  <c r="M68" i="2"/>
  <c r="M67" i="2"/>
  <c r="M58" i="2"/>
  <c r="M57" i="2"/>
  <c r="L79" i="2"/>
  <c r="L78" i="2"/>
  <c r="L77" i="2"/>
  <c r="L76" i="2"/>
  <c r="L68" i="2"/>
  <c r="K75" i="2"/>
  <c r="K74" i="2"/>
  <c r="K73" i="2"/>
  <c r="K72" i="2"/>
  <c r="K71" i="2"/>
  <c r="K67" i="2"/>
  <c r="K58" i="2"/>
  <c r="K57" i="2"/>
  <c r="M117" i="2"/>
  <c r="M116" i="2"/>
  <c r="M115" i="2"/>
  <c r="M114" i="2"/>
  <c r="M113" i="2"/>
  <c r="M112" i="2"/>
  <c r="M111" i="2"/>
  <c r="M110" i="2"/>
  <c r="L117" i="2"/>
  <c r="L115" i="2"/>
  <c r="L114" i="2"/>
  <c r="L113" i="2"/>
  <c r="K116" i="2"/>
  <c r="K112" i="2"/>
  <c r="K111" i="2"/>
  <c r="K110" i="2"/>
  <c r="M160" i="2"/>
  <c r="M159" i="2"/>
  <c r="M157" i="2"/>
  <c r="M156" i="2"/>
  <c r="M155" i="2"/>
  <c r="M154" i="2"/>
  <c r="M153" i="2"/>
  <c r="M152" i="2"/>
  <c r="M151" i="2"/>
  <c r="M150" i="2"/>
  <c r="M149" i="2"/>
  <c r="M148" i="2"/>
  <c r="M147" i="2"/>
  <c r="L160" i="2"/>
  <c r="L159" i="2"/>
  <c r="L157" i="2"/>
  <c r="L156" i="2"/>
  <c r="L155" i="2"/>
  <c r="L154" i="2"/>
  <c r="L153" i="2"/>
  <c r="L152" i="2"/>
  <c r="L151" i="2"/>
  <c r="L150" i="2"/>
  <c r="L149" i="2"/>
  <c r="L148" i="2"/>
  <c r="L147" i="2"/>
  <c r="M202" i="2"/>
  <c r="M201" i="2"/>
  <c r="M200" i="2"/>
  <c r="M197" i="2"/>
  <c r="M196" i="2"/>
  <c r="M195" i="2"/>
  <c r="M194" i="2"/>
  <c r="M193" i="2"/>
  <c r="M192" i="2"/>
  <c r="M191" i="2"/>
  <c r="M183" i="2"/>
  <c r="L202" i="2"/>
  <c r="L201" i="2"/>
  <c r="L200" i="2"/>
  <c r="L197" i="2"/>
  <c r="L196" i="2"/>
  <c r="L195" i="2"/>
  <c r="L194" i="2"/>
  <c r="L193" i="2"/>
  <c r="L192" i="2"/>
  <c r="L191" i="2"/>
  <c r="L183" i="2"/>
  <c r="L253" i="2"/>
  <c r="L252" i="2"/>
  <c r="L251" i="2"/>
  <c r="L250" i="2"/>
  <c r="L249" i="2"/>
  <c r="L248" i="2"/>
  <c r="L247" i="2"/>
  <c r="L246" i="2"/>
  <c r="L245" i="2"/>
  <c r="L244" i="2"/>
  <c r="L230" i="2"/>
  <c r="L229" i="2"/>
  <c r="L228" i="2"/>
  <c r="K230" i="2"/>
  <c r="K229" i="2"/>
  <c r="K228" i="2"/>
  <c r="L305" i="2"/>
  <c r="L304" i="2"/>
  <c r="L303" i="2"/>
  <c r="L302" i="2"/>
  <c r="L301" i="2"/>
  <c r="L292" i="2"/>
  <c r="L291" i="2"/>
  <c r="L290" i="2"/>
  <c r="L289" i="2"/>
  <c r="L288" i="2"/>
  <c r="L287" i="2"/>
  <c r="L286" i="2"/>
  <c r="L285" i="2"/>
  <c r="K305" i="2"/>
  <c r="K304" i="2"/>
  <c r="K303" i="2"/>
  <c r="K302" i="2"/>
  <c r="K301" i="2"/>
  <c r="K292" i="2"/>
  <c r="K291" i="2"/>
  <c r="K290" i="2"/>
  <c r="K289" i="2"/>
  <c r="K288" i="2"/>
  <c r="K287" i="2"/>
  <c r="K286" i="2"/>
  <c r="K285" i="2"/>
  <c r="M363" i="2"/>
  <c r="M362" i="2"/>
  <c r="M361" i="2"/>
  <c r="M360" i="2"/>
  <c r="M359" i="2"/>
  <c r="M358" i="2"/>
  <c r="M357" i="2"/>
  <c r="M356" i="2"/>
  <c r="M355" i="2"/>
  <c r="M338" i="2"/>
  <c r="M337" i="2"/>
  <c r="M336" i="2"/>
  <c r="M335" i="2"/>
  <c r="M334" i="2"/>
  <c r="M333" i="2"/>
  <c r="M332" i="2"/>
  <c r="L363" i="2"/>
  <c r="L362" i="2"/>
  <c r="L361" i="2"/>
  <c r="L360" i="2"/>
  <c r="L359" i="2"/>
  <c r="L358" i="2"/>
  <c r="L357" i="2"/>
  <c r="L356" i="2"/>
  <c r="L355" i="2"/>
  <c r="L338" i="2"/>
  <c r="L337" i="2"/>
  <c r="L336" i="2"/>
  <c r="L335" i="2"/>
  <c r="L334" i="2"/>
  <c r="L333" i="2"/>
  <c r="L332" i="2"/>
  <c r="L330" i="1"/>
  <c r="L329" i="1"/>
  <c r="L328" i="1"/>
  <c r="L327" i="1"/>
  <c r="L326" i="1"/>
  <c r="L325" i="1"/>
  <c r="K330" i="1"/>
  <c r="K329" i="1"/>
  <c r="K328" i="1"/>
  <c r="K327" i="1"/>
  <c r="K326" i="1"/>
  <c r="K325" i="1"/>
  <c r="L283" i="1"/>
  <c r="L282" i="1"/>
  <c r="L281" i="1"/>
  <c r="L280" i="1"/>
  <c r="L279" i="1"/>
  <c r="L278" i="1"/>
  <c r="L277" i="1"/>
  <c r="L276" i="1"/>
  <c r="L275" i="1"/>
  <c r="K275" i="1"/>
  <c r="M228" i="1"/>
  <c r="L233" i="1"/>
  <c r="L232" i="1"/>
  <c r="L231" i="1"/>
  <c r="L230" i="1"/>
  <c r="L229" i="1"/>
  <c r="K233" i="1"/>
  <c r="L187" i="1"/>
  <c r="L186" i="1"/>
  <c r="L185" i="1"/>
  <c r="L180" i="1"/>
  <c r="L179" i="1"/>
  <c r="K187" i="1"/>
  <c r="K186" i="1"/>
  <c r="K185" i="1"/>
  <c r="K180" i="1"/>
  <c r="K179" i="1"/>
  <c r="M147" i="1"/>
  <c r="K147" i="1"/>
  <c r="L146" i="1"/>
  <c r="L145" i="1"/>
  <c r="L144" i="1"/>
  <c r="L143" i="1"/>
  <c r="L142" i="1"/>
  <c r="L141" i="1"/>
  <c r="L140" i="1"/>
  <c r="L69" i="1"/>
  <c r="L68" i="1"/>
  <c r="L67" i="1"/>
  <c r="L66" i="1"/>
  <c r="L65" i="1"/>
  <c r="L64" i="1"/>
  <c r="L63" i="1"/>
  <c r="K69" i="1"/>
  <c r="K68" i="1"/>
  <c r="K67" i="1"/>
  <c r="K66" i="1"/>
  <c r="K65" i="1"/>
  <c r="K64" i="1"/>
  <c r="K63" i="1"/>
  <c r="M35" i="1"/>
  <c r="M34" i="1"/>
  <c r="M33" i="1"/>
  <c r="M32" i="1"/>
  <c r="M31" i="1"/>
  <c r="M30" i="1"/>
  <c r="M29" i="1"/>
  <c r="M28" i="1"/>
  <c r="L35" i="1"/>
  <c r="L34" i="1"/>
  <c r="L33" i="1"/>
  <c r="L32" i="1"/>
  <c r="L31" i="1"/>
  <c r="L30" i="1"/>
  <c r="L29" i="1"/>
  <c r="L28" i="1"/>
  <c r="I268" i="3"/>
  <c r="K268" i="3" s="1"/>
  <c r="J268" i="3"/>
  <c r="I269" i="3"/>
  <c r="K269" i="3" s="1"/>
  <c r="J269" i="3"/>
  <c r="I270" i="3"/>
  <c r="K270" i="3" s="1"/>
  <c r="J270" i="3"/>
  <c r="M270" i="3" s="1"/>
  <c r="I271" i="3"/>
  <c r="L271" i="3" s="1"/>
  <c r="J271" i="3"/>
  <c r="M271" i="3" s="1"/>
  <c r="I272" i="3"/>
  <c r="K272" i="3" s="1"/>
  <c r="J272" i="3"/>
  <c r="I273" i="3"/>
  <c r="K273" i="3" s="1"/>
  <c r="J273" i="3"/>
  <c r="I274" i="3"/>
  <c r="K274" i="3" s="1"/>
  <c r="J274" i="3"/>
  <c r="I275" i="3"/>
  <c r="L275" i="3" s="1"/>
  <c r="J275" i="3"/>
  <c r="M275" i="3" s="1"/>
  <c r="I276" i="3"/>
  <c r="J276" i="3"/>
  <c r="M276" i="3" s="1"/>
  <c r="I277" i="3"/>
  <c r="K277" i="3" s="1"/>
  <c r="J277" i="3"/>
  <c r="I278" i="3"/>
  <c r="K278" i="3" s="1"/>
  <c r="J278" i="3"/>
  <c r="I279" i="3"/>
  <c r="L279" i="3" s="1"/>
  <c r="J279" i="3"/>
  <c r="M279" i="3" s="1"/>
  <c r="I280" i="3"/>
  <c r="J280" i="3"/>
  <c r="M280" i="3" s="1"/>
  <c r="I281" i="3"/>
  <c r="K281" i="3" s="1"/>
  <c r="J281" i="3"/>
  <c r="I282" i="3"/>
  <c r="K282" i="3" s="1"/>
  <c r="J282" i="3"/>
  <c r="I283" i="3"/>
  <c r="L283" i="3" s="1"/>
  <c r="J283" i="3"/>
  <c r="M283" i="3" s="1"/>
  <c r="I284" i="3"/>
  <c r="J284" i="3"/>
  <c r="M284" i="3" s="1"/>
  <c r="J244" i="3"/>
  <c r="M244" i="3" s="1"/>
  <c r="I244" i="3"/>
  <c r="L244" i="3" s="1"/>
  <c r="I224" i="3"/>
  <c r="K224" i="3" s="1"/>
  <c r="J224" i="3"/>
  <c r="I225" i="3"/>
  <c r="K225" i="3" s="1"/>
  <c r="J225" i="3"/>
  <c r="M225" i="3" s="1"/>
  <c r="I226" i="3"/>
  <c r="K226" i="3" s="1"/>
  <c r="J226" i="3"/>
  <c r="I227" i="3"/>
  <c r="K227" i="3" s="1"/>
  <c r="J227" i="3"/>
  <c r="M227" i="3" s="1"/>
  <c r="I228" i="3"/>
  <c r="K228" i="3" s="1"/>
  <c r="J228" i="3"/>
  <c r="I229" i="3"/>
  <c r="K229" i="3" s="1"/>
  <c r="J229" i="3"/>
  <c r="I230" i="3"/>
  <c r="K230" i="3" s="1"/>
  <c r="J230" i="3"/>
  <c r="I231" i="3"/>
  <c r="L231" i="3" s="1"/>
  <c r="J231" i="3"/>
  <c r="M231" i="3" s="1"/>
  <c r="I232" i="3"/>
  <c r="K232" i="3" s="1"/>
  <c r="J232" i="3"/>
  <c r="I233" i="3"/>
  <c r="L233" i="3" s="1"/>
  <c r="J233" i="3"/>
  <c r="M233" i="3" s="1"/>
  <c r="I234" i="3"/>
  <c r="K234" i="3" s="1"/>
  <c r="J234" i="3"/>
  <c r="I235" i="3"/>
  <c r="K235" i="3" s="1"/>
  <c r="J235" i="3"/>
  <c r="I236" i="3"/>
  <c r="K236" i="3" s="1"/>
  <c r="J236" i="3"/>
  <c r="I237" i="3"/>
  <c r="K237" i="3" s="1"/>
  <c r="J237" i="3"/>
  <c r="I238" i="3"/>
  <c r="K238" i="3" s="1"/>
  <c r="J238" i="3"/>
  <c r="J203" i="3"/>
  <c r="M203" i="3" s="1"/>
  <c r="I203" i="3"/>
  <c r="L203" i="3" s="1"/>
  <c r="I190" i="3"/>
  <c r="K190" i="3" s="1"/>
  <c r="J190" i="3"/>
  <c r="I191" i="3"/>
  <c r="L191" i="3" s="1"/>
  <c r="J191" i="3"/>
  <c r="M191" i="3" s="1"/>
  <c r="I192" i="3"/>
  <c r="K192" i="3" s="1"/>
  <c r="J192" i="3"/>
  <c r="M192" i="3" s="1"/>
  <c r="I193" i="3"/>
  <c r="L193" i="3" s="1"/>
  <c r="J193" i="3"/>
  <c r="M193" i="3" s="1"/>
  <c r="I194" i="3"/>
  <c r="K194" i="3" s="1"/>
  <c r="J194" i="3"/>
  <c r="I195" i="3"/>
  <c r="L195" i="3" s="1"/>
  <c r="J195" i="3"/>
  <c r="M195" i="3" s="1"/>
  <c r="I196" i="3"/>
  <c r="K196" i="3" s="1"/>
  <c r="J196" i="3"/>
  <c r="M196" i="3" s="1"/>
  <c r="I197" i="3"/>
  <c r="L197" i="3" s="1"/>
  <c r="J197" i="3"/>
  <c r="M197" i="3" s="1"/>
  <c r="J166" i="3"/>
  <c r="M166" i="3" s="1"/>
  <c r="I166" i="3"/>
  <c r="K166" i="3" s="1"/>
  <c r="I147" i="3"/>
  <c r="K147" i="3" s="1"/>
  <c r="J147" i="3"/>
  <c r="I148" i="3"/>
  <c r="K148" i="3" s="1"/>
  <c r="J148" i="3"/>
  <c r="I149" i="3"/>
  <c r="L149" i="3" s="1"/>
  <c r="J149" i="3"/>
  <c r="I150" i="3"/>
  <c r="K150" i="3" s="1"/>
  <c r="J150" i="3"/>
  <c r="M150" i="3" s="1"/>
  <c r="I151" i="3"/>
  <c r="K151" i="3" s="1"/>
  <c r="J151" i="3"/>
  <c r="I152" i="3"/>
  <c r="K152" i="3" s="1"/>
  <c r="J152" i="3"/>
  <c r="I153" i="3"/>
  <c r="L153" i="3" s="1"/>
  <c r="J153" i="3"/>
  <c r="I154" i="3"/>
  <c r="K154" i="3" s="1"/>
  <c r="J154" i="3"/>
  <c r="I155" i="3"/>
  <c r="K155" i="3" s="1"/>
  <c r="J155" i="3"/>
  <c r="I156" i="3"/>
  <c r="K156" i="3" s="1"/>
  <c r="J156" i="3"/>
  <c r="I157" i="3"/>
  <c r="L157" i="3" s="1"/>
  <c r="J157" i="3"/>
  <c r="M157" i="3" s="1"/>
  <c r="I158" i="3"/>
  <c r="K158" i="3" s="1"/>
  <c r="J158" i="3"/>
  <c r="M158" i="3" s="1"/>
  <c r="I159" i="3"/>
  <c r="L159" i="3" s="1"/>
  <c r="J159" i="3"/>
  <c r="I160" i="3"/>
  <c r="K160" i="3" s="1"/>
  <c r="J160" i="3"/>
  <c r="J128" i="3"/>
  <c r="I128" i="3"/>
  <c r="L128" i="3" s="1"/>
  <c r="I122" i="3"/>
  <c r="J122" i="3"/>
  <c r="M122" i="3" s="1"/>
  <c r="J100" i="3"/>
  <c r="M100" i="3" s="1"/>
  <c r="I100" i="3"/>
  <c r="L100" i="3" s="1"/>
  <c r="I88" i="3"/>
  <c r="K88" i="3" s="1"/>
  <c r="J88" i="3"/>
  <c r="M88" i="3" s="1"/>
  <c r="I89" i="3"/>
  <c r="K89" i="3" s="1"/>
  <c r="J89" i="3"/>
  <c r="M89" i="3" s="1"/>
  <c r="I90" i="3"/>
  <c r="J90" i="3"/>
  <c r="M90" i="3" s="1"/>
  <c r="I91" i="3"/>
  <c r="L91" i="3" s="1"/>
  <c r="J91" i="3"/>
  <c r="M91" i="3" s="1"/>
  <c r="I92" i="3"/>
  <c r="K92" i="3" s="1"/>
  <c r="J92" i="3"/>
  <c r="I93" i="3"/>
  <c r="L93" i="3" s="1"/>
  <c r="J93" i="3"/>
  <c r="M93" i="3" s="1"/>
  <c r="I94" i="3"/>
  <c r="K94" i="3" s="1"/>
  <c r="J94" i="3"/>
  <c r="J68" i="3"/>
  <c r="I68" i="3"/>
  <c r="L68" i="3" s="1"/>
  <c r="I57" i="3"/>
  <c r="K57" i="3" s="1"/>
  <c r="J57" i="3"/>
  <c r="I58" i="3"/>
  <c r="K58" i="3" s="1"/>
  <c r="J58" i="3"/>
  <c r="I59" i="3"/>
  <c r="K59" i="3" s="1"/>
  <c r="J59" i="3"/>
  <c r="I60" i="3"/>
  <c r="K60" i="3" s="1"/>
  <c r="J60" i="3"/>
  <c r="M60" i="3" s="1"/>
  <c r="I61" i="3"/>
  <c r="K61" i="3" s="1"/>
  <c r="J61" i="3"/>
  <c r="I62" i="3"/>
  <c r="K62" i="3" s="1"/>
  <c r="J62" i="3"/>
  <c r="J40" i="3"/>
  <c r="M40" i="3" s="1"/>
  <c r="I40" i="3"/>
  <c r="L40" i="3" s="1"/>
  <c r="I26" i="3"/>
  <c r="K26" i="3" s="1"/>
  <c r="J26" i="3"/>
  <c r="M26" i="3" s="1"/>
  <c r="I27" i="3"/>
  <c r="K27" i="3" s="1"/>
  <c r="J27" i="3"/>
  <c r="I28" i="3"/>
  <c r="K28" i="3" s="1"/>
  <c r="J28" i="3"/>
  <c r="M28" i="3" s="1"/>
  <c r="I29" i="3"/>
  <c r="K29" i="3" s="1"/>
  <c r="J29" i="3"/>
  <c r="M29" i="3" s="1"/>
  <c r="I30" i="3"/>
  <c r="K30" i="3" s="1"/>
  <c r="J30" i="3"/>
  <c r="M30" i="3" s="1"/>
  <c r="I31" i="3"/>
  <c r="K31" i="3" s="1"/>
  <c r="J31" i="3"/>
  <c r="I32" i="3"/>
  <c r="K32" i="3" s="1"/>
  <c r="J32" i="3"/>
  <c r="I33" i="3"/>
  <c r="K33" i="3" s="1"/>
  <c r="J33" i="3"/>
  <c r="M33" i="3" s="1"/>
  <c r="I34" i="3"/>
  <c r="K34" i="3" s="1"/>
  <c r="J34" i="3"/>
  <c r="M34" i="3" s="1"/>
  <c r="J12" i="3"/>
  <c r="M12" i="3" s="1"/>
  <c r="I12" i="3"/>
  <c r="L12" i="3" s="1"/>
  <c r="M123" i="3" l="1"/>
  <c r="L123" i="3"/>
  <c r="L272" i="3"/>
  <c r="L268" i="3"/>
  <c r="M268" i="3"/>
  <c r="L274" i="3"/>
  <c r="K233" i="3"/>
  <c r="L229" i="3"/>
  <c r="L155" i="3"/>
  <c r="L278" i="3"/>
  <c r="L282" i="3"/>
  <c r="K271" i="3"/>
  <c r="M282" i="3"/>
  <c r="M278" i="3"/>
  <c r="M274" i="3"/>
  <c r="L284" i="3"/>
  <c r="L280" i="3"/>
  <c r="L276" i="3"/>
  <c r="M272" i="3"/>
  <c r="K284" i="3"/>
  <c r="K283" i="3"/>
  <c r="K280" i="3"/>
  <c r="K279" i="3"/>
  <c r="K276" i="3"/>
  <c r="K275" i="3"/>
  <c r="L270" i="3"/>
  <c r="K244" i="3"/>
  <c r="L235" i="3"/>
  <c r="M235" i="3"/>
  <c r="K231" i="3"/>
  <c r="M229" i="3"/>
  <c r="K203" i="3"/>
  <c r="L225" i="3"/>
  <c r="M237" i="3"/>
  <c r="L237" i="3"/>
  <c r="L227" i="3"/>
  <c r="K197" i="3"/>
  <c r="K193" i="3"/>
  <c r="K195" i="3"/>
  <c r="K191" i="3"/>
  <c r="L166" i="3"/>
  <c r="K159" i="3"/>
  <c r="M149" i="3"/>
  <c r="M154" i="3"/>
  <c r="M153" i="3"/>
  <c r="L150" i="3"/>
  <c r="K149" i="3"/>
  <c r="K128" i="3"/>
  <c r="L154" i="3"/>
  <c r="K153" i="3"/>
  <c r="L147" i="3"/>
  <c r="L158" i="3"/>
  <c r="K157" i="3"/>
  <c r="L151" i="3"/>
  <c r="L60" i="3"/>
  <c r="M94" i="3"/>
  <c r="L122" i="3"/>
  <c r="K100" i="3"/>
  <c r="K123" i="3" s="1"/>
  <c r="K122" i="3"/>
  <c r="L94" i="3"/>
  <c r="K93" i="3"/>
  <c r="K91" i="3"/>
  <c r="L90" i="3"/>
  <c r="K90" i="3"/>
  <c r="L89" i="3"/>
  <c r="M92" i="3"/>
  <c r="M59" i="3"/>
  <c r="L59" i="3"/>
  <c r="L32" i="3"/>
  <c r="M32" i="3"/>
  <c r="L28" i="3"/>
  <c r="L33" i="3"/>
  <c r="L26" i="3"/>
  <c r="L30" i="3"/>
  <c r="L34" i="3"/>
  <c r="L29" i="3"/>
  <c r="M281" i="3"/>
  <c r="M277" i="3"/>
  <c r="M273" i="3"/>
  <c r="L281" i="3"/>
  <c r="L277" i="3"/>
  <c r="L273" i="3"/>
  <c r="L269" i="3"/>
  <c r="M269" i="3"/>
  <c r="M238" i="3"/>
  <c r="M234" i="3"/>
  <c r="L238" i="3"/>
  <c r="L234" i="3"/>
  <c r="L230" i="3"/>
  <c r="L226" i="3"/>
  <c r="M230" i="3"/>
  <c r="M226" i="3"/>
  <c r="M236" i="3"/>
  <c r="M232" i="3"/>
  <c r="M228" i="3"/>
  <c r="M224" i="3"/>
  <c r="L236" i="3"/>
  <c r="L232" i="3"/>
  <c r="L228" i="3"/>
  <c r="L224" i="3"/>
  <c r="L196" i="3"/>
  <c r="L192" i="3"/>
  <c r="M194" i="3"/>
  <c r="M190" i="3"/>
  <c r="L194" i="3"/>
  <c r="L190" i="3"/>
  <c r="M160" i="3"/>
  <c r="M156" i="3"/>
  <c r="M152" i="3"/>
  <c r="M148" i="3"/>
  <c r="L160" i="3"/>
  <c r="L156" i="3"/>
  <c r="L152" i="3"/>
  <c r="L148" i="3"/>
  <c r="M159" i="3"/>
  <c r="M155" i="3"/>
  <c r="M151" i="3"/>
  <c r="M147" i="3"/>
  <c r="M128" i="3"/>
  <c r="L92" i="3"/>
  <c r="L88" i="3"/>
  <c r="K68" i="3"/>
  <c r="M68" i="3"/>
  <c r="M62" i="3"/>
  <c r="M58" i="3"/>
  <c r="L62" i="3"/>
  <c r="L58" i="3"/>
  <c r="M61" i="3"/>
  <c r="M57" i="3"/>
  <c r="L61" i="3"/>
  <c r="L57" i="3"/>
  <c r="K40" i="3"/>
  <c r="K63" i="3" s="1"/>
  <c r="M31" i="3"/>
  <c r="M27" i="3"/>
  <c r="L31" i="3"/>
  <c r="L27" i="3"/>
  <c r="K12" i="3"/>
  <c r="K35" i="3" s="1"/>
  <c r="M95" i="3" l="1"/>
  <c r="M63" i="3"/>
  <c r="L95" i="3"/>
  <c r="M35" i="3"/>
  <c r="L35" i="3"/>
  <c r="L63" i="3"/>
  <c r="K95" i="3"/>
  <c r="M198" i="3"/>
  <c r="K198" i="3"/>
  <c r="L198" i="3"/>
  <c r="L239" i="3"/>
  <c r="M239" i="3"/>
  <c r="L161" i="3"/>
  <c r="K239" i="3"/>
  <c r="M161" i="3"/>
  <c r="K161" i="3"/>
  <c r="L285" i="3"/>
  <c r="M285" i="3"/>
  <c r="K285" i="3"/>
  <c r="I364" i="2" l="1"/>
  <c r="K364" i="2" s="1"/>
  <c r="J364" i="2"/>
  <c r="M364" i="2" s="1"/>
  <c r="I365" i="2"/>
  <c r="K365" i="2" s="1"/>
  <c r="J365" i="2"/>
  <c r="M365" i="2" s="1"/>
  <c r="I366" i="2"/>
  <c r="J366" i="2"/>
  <c r="M366" i="2" s="1"/>
  <c r="I367" i="2"/>
  <c r="J367" i="2"/>
  <c r="M367" i="2" s="1"/>
  <c r="I368" i="2"/>
  <c r="K368" i="2" s="1"/>
  <c r="J368" i="2"/>
  <c r="M368" i="2" s="1"/>
  <c r="I369" i="2"/>
  <c r="K369" i="2" s="1"/>
  <c r="J369" i="2"/>
  <c r="M369" i="2" s="1"/>
  <c r="I370" i="2"/>
  <c r="K370" i="2" s="1"/>
  <c r="J370" i="2"/>
  <c r="M370" i="2" s="1"/>
  <c r="I371" i="2"/>
  <c r="L371" i="2" s="1"/>
  <c r="J371" i="2"/>
  <c r="M371" i="2" s="1"/>
  <c r="I372" i="2"/>
  <c r="K372" i="2" s="1"/>
  <c r="J372" i="2"/>
  <c r="M372" i="2" s="1"/>
  <c r="I373" i="2"/>
  <c r="K373" i="2" s="1"/>
  <c r="J373" i="2"/>
  <c r="I374" i="2"/>
  <c r="L374" i="2" s="1"/>
  <c r="J374" i="2"/>
  <c r="I375" i="2"/>
  <c r="K375" i="2" s="1"/>
  <c r="J375" i="2"/>
  <c r="M375" i="2" s="1"/>
  <c r="I376" i="2"/>
  <c r="K376" i="2" s="1"/>
  <c r="J376" i="2"/>
  <c r="M376" i="2" s="1"/>
  <c r="I377" i="2"/>
  <c r="K377" i="2" s="1"/>
  <c r="J377" i="2"/>
  <c r="I378" i="2"/>
  <c r="L378" i="2" s="1"/>
  <c r="J378" i="2"/>
  <c r="M378" i="2" s="1"/>
  <c r="I379" i="2"/>
  <c r="L379" i="2" s="1"/>
  <c r="J379" i="2"/>
  <c r="I380" i="2"/>
  <c r="K380" i="2" s="1"/>
  <c r="J380" i="2"/>
  <c r="M380" i="2" s="1"/>
  <c r="I381" i="2"/>
  <c r="L381" i="2" s="1"/>
  <c r="J381" i="2"/>
  <c r="I382" i="2"/>
  <c r="L382" i="2" s="1"/>
  <c r="J382" i="2"/>
  <c r="M382" i="2" s="1"/>
  <c r="I383" i="2"/>
  <c r="K383" i="2" s="1"/>
  <c r="J383" i="2"/>
  <c r="M383" i="2" s="1"/>
  <c r="J331" i="2"/>
  <c r="I331" i="2"/>
  <c r="L331" i="2" s="1"/>
  <c r="I306" i="2"/>
  <c r="K306" i="2" s="1"/>
  <c r="J306" i="2"/>
  <c r="M306" i="2" s="1"/>
  <c r="I307" i="2"/>
  <c r="K307" i="2" s="1"/>
  <c r="J307" i="2"/>
  <c r="I308" i="2"/>
  <c r="J308" i="2"/>
  <c r="M308" i="2" s="1"/>
  <c r="I309" i="2"/>
  <c r="K309" i="2" s="1"/>
  <c r="J309" i="2"/>
  <c r="M309" i="2" s="1"/>
  <c r="I310" i="2"/>
  <c r="K310" i="2" s="1"/>
  <c r="J310" i="2"/>
  <c r="M310" i="2" s="1"/>
  <c r="I311" i="2"/>
  <c r="K311" i="2" s="1"/>
  <c r="J311" i="2"/>
  <c r="I312" i="2"/>
  <c r="K312" i="2" s="1"/>
  <c r="J312" i="2"/>
  <c r="M312" i="2" s="1"/>
  <c r="I313" i="2"/>
  <c r="K313" i="2" s="1"/>
  <c r="J313" i="2"/>
  <c r="M313" i="2" s="1"/>
  <c r="I314" i="2"/>
  <c r="K314" i="2" s="1"/>
  <c r="J314" i="2"/>
  <c r="M314" i="2" s="1"/>
  <c r="I315" i="2"/>
  <c r="K315" i="2" s="1"/>
  <c r="J315" i="2"/>
  <c r="I316" i="2"/>
  <c r="K316" i="2" s="1"/>
  <c r="J316" i="2"/>
  <c r="M316" i="2" s="1"/>
  <c r="I317" i="2"/>
  <c r="K317" i="2" s="1"/>
  <c r="J317" i="2"/>
  <c r="M317" i="2" s="1"/>
  <c r="I318" i="2"/>
  <c r="K318" i="2" s="1"/>
  <c r="J318" i="2"/>
  <c r="M318" i="2" s="1"/>
  <c r="I319" i="2"/>
  <c r="K319" i="2" s="1"/>
  <c r="J319" i="2"/>
  <c r="I320" i="2"/>
  <c r="K320" i="2" s="1"/>
  <c r="J320" i="2"/>
  <c r="M320" i="2" s="1"/>
  <c r="I321" i="2"/>
  <c r="K321" i="2" s="1"/>
  <c r="J321" i="2"/>
  <c r="M321" i="2" s="1"/>
  <c r="I322" i="2"/>
  <c r="K322" i="2" s="1"/>
  <c r="J322" i="2"/>
  <c r="M322" i="2" s="1"/>
  <c r="I323" i="2"/>
  <c r="K323" i="2" s="1"/>
  <c r="J323" i="2"/>
  <c r="I324" i="2"/>
  <c r="K324" i="2" s="1"/>
  <c r="J324" i="2"/>
  <c r="M324" i="2" s="1"/>
  <c r="I325" i="2"/>
  <c r="K325" i="2" s="1"/>
  <c r="J325" i="2"/>
  <c r="M325" i="2" s="1"/>
  <c r="J276" i="2"/>
  <c r="M276" i="2" s="1"/>
  <c r="I276" i="2"/>
  <c r="L276" i="2" s="1"/>
  <c r="I227" i="2"/>
  <c r="K227" i="2" s="1"/>
  <c r="J227" i="2"/>
  <c r="M227" i="2" s="1"/>
  <c r="I254" i="2"/>
  <c r="K254" i="2" s="1"/>
  <c r="J254" i="2"/>
  <c r="I255" i="2"/>
  <c r="K255" i="2" s="1"/>
  <c r="J255" i="2"/>
  <c r="M255" i="2" s="1"/>
  <c r="I256" i="2"/>
  <c r="L256" i="2" s="1"/>
  <c r="J256" i="2"/>
  <c r="M256" i="2" s="1"/>
  <c r="I257" i="2"/>
  <c r="K257" i="2" s="1"/>
  <c r="J257" i="2"/>
  <c r="I258" i="2"/>
  <c r="K258" i="2" s="1"/>
  <c r="J258" i="2"/>
  <c r="I259" i="2"/>
  <c r="L259" i="2" s="1"/>
  <c r="J259" i="2"/>
  <c r="M259" i="2" s="1"/>
  <c r="I260" i="2"/>
  <c r="K260" i="2" s="1"/>
  <c r="J260" i="2"/>
  <c r="M260" i="2" s="1"/>
  <c r="I261" i="2"/>
  <c r="K261" i="2" s="1"/>
  <c r="J261" i="2"/>
  <c r="I262" i="2"/>
  <c r="K262" i="2" s="1"/>
  <c r="J262" i="2"/>
  <c r="I263" i="2"/>
  <c r="J263" i="2"/>
  <c r="M263" i="2" s="1"/>
  <c r="I264" i="2"/>
  <c r="K264" i="2" s="1"/>
  <c r="J264" i="2"/>
  <c r="M264" i="2" s="1"/>
  <c r="I265" i="2"/>
  <c r="K265" i="2" s="1"/>
  <c r="J265" i="2"/>
  <c r="I266" i="2"/>
  <c r="K266" i="2" s="1"/>
  <c r="J266" i="2"/>
  <c r="I267" i="2"/>
  <c r="J267" i="2"/>
  <c r="M267" i="2" s="1"/>
  <c r="I268" i="2"/>
  <c r="L268" i="2" s="1"/>
  <c r="J268" i="2"/>
  <c r="M268" i="2" s="1"/>
  <c r="I269" i="2"/>
  <c r="K269" i="2" s="1"/>
  <c r="J269" i="2"/>
  <c r="I270" i="2"/>
  <c r="K270" i="2" s="1"/>
  <c r="J270" i="2"/>
  <c r="I182" i="2"/>
  <c r="K182" i="2" s="1"/>
  <c r="J182" i="2"/>
  <c r="M182" i="2" s="1"/>
  <c r="I203" i="2"/>
  <c r="K203" i="2" s="1"/>
  <c r="J203" i="2"/>
  <c r="I204" i="2"/>
  <c r="J204" i="2"/>
  <c r="M204" i="2" s="1"/>
  <c r="I205" i="2"/>
  <c r="K205" i="2" s="1"/>
  <c r="J205" i="2"/>
  <c r="M205" i="2" s="1"/>
  <c r="I206" i="2"/>
  <c r="K206" i="2" s="1"/>
  <c r="J206" i="2"/>
  <c r="I207" i="2"/>
  <c r="K207" i="2" s="1"/>
  <c r="J207" i="2"/>
  <c r="I208" i="2"/>
  <c r="K208" i="2" s="1"/>
  <c r="J208" i="2"/>
  <c r="M208" i="2" s="1"/>
  <c r="I209" i="2"/>
  <c r="K209" i="2" s="1"/>
  <c r="J209" i="2"/>
  <c r="M209" i="2" s="1"/>
  <c r="I210" i="2"/>
  <c r="L210" i="2" s="1"/>
  <c r="J210" i="2"/>
  <c r="M210" i="2" s="1"/>
  <c r="I211" i="2"/>
  <c r="K211" i="2" s="1"/>
  <c r="J211" i="2"/>
  <c r="I212" i="2"/>
  <c r="K212" i="2" s="1"/>
  <c r="J212" i="2"/>
  <c r="M212" i="2" s="1"/>
  <c r="I213" i="2"/>
  <c r="L213" i="2" s="1"/>
  <c r="J213" i="2"/>
  <c r="M213" i="2" s="1"/>
  <c r="I214" i="2"/>
  <c r="K214" i="2" s="1"/>
  <c r="J214" i="2"/>
  <c r="M214" i="2" s="1"/>
  <c r="I215" i="2"/>
  <c r="K215" i="2" s="1"/>
  <c r="J215" i="2"/>
  <c r="I216" i="2"/>
  <c r="L216" i="2" s="1"/>
  <c r="J216" i="2"/>
  <c r="I217" i="2"/>
  <c r="L217" i="2" s="1"/>
  <c r="J217" i="2"/>
  <c r="M217" i="2" s="1"/>
  <c r="I218" i="2"/>
  <c r="K218" i="2" s="1"/>
  <c r="J218" i="2"/>
  <c r="M218" i="2" s="1"/>
  <c r="I219" i="2"/>
  <c r="K219" i="2" s="1"/>
  <c r="J219" i="2"/>
  <c r="I220" i="2"/>
  <c r="L220" i="2" s="1"/>
  <c r="J220" i="2"/>
  <c r="I221" i="2"/>
  <c r="L221" i="2" s="1"/>
  <c r="J221" i="2"/>
  <c r="M221" i="2" s="1"/>
  <c r="J181" i="2"/>
  <c r="M181" i="2" s="1"/>
  <c r="I181" i="2"/>
  <c r="K181" i="2" s="1"/>
  <c r="I161" i="2"/>
  <c r="K161" i="2" s="1"/>
  <c r="J161" i="2"/>
  <c r="M161" i="2" s="1"/>
  <c r="I162" i="2"/>
  <c r="K162" i="2" s="1"/>
  <c r="J162" i="2"/>
  <c r="I163" i="2"/>
  <c r="K163" i="2" s="1"/>
  <c r="J163" i="2"/>
  <c r="M163" i="2" s="1"/>
  <c r="I164" i="2"/>
  <c r="K164" i="2" s="1"/>
  <c r="J164" i="2"/>
  <c r="M164" i="2" s="1"/>
  <c r="I165" i="2"/>
  <c r="K165" i="2" s="1"/>
  <c r="J165" i="2"/>
  <c r="M165" i="2" s="1"/>
  <c r="I166" i="2"/>
  <c r="K166" i="2" s="1"/>
  <c r="J166" i="2"/>
  <c r="I167" i="2"/>
  <c r="K167" i="2" s="1"/>
  <c r="J167" i="2"/>
  <c r="M167" i="2" s="1"/>
  <c r="I168" i="2"/>
  <c r="K168" i="2" s="1"/>
  <c r="J168" i="2"/>
  <c r="M168" i="2" s="1"/>
  <c r="I169" i="2"/>
  <c r="K169" i="2" s="1"/>
  <c r="J169" i="2"/>
  <c r="M169" i="2" s="1"/>
  <c r="I170" i="2"/>
  <c r="K170" i="2" s="1"/>
  <c r="J170" i="2"/>
  <c r="I171" i="2"/>
  <c r="J171" i="2"/>
  <c r="M171" i="2" s="1"/>
  <c r="I172" i="2"/>
  <c r="J172" i="2"/>
  <c r="M172" i="2" s="1"/>
  <c r="I173" i="2"/>
  <c r="L173" i="2" s="1"/>
  <c r="J173" i="2"/>
  <c r="M173" i="2" s="1"/>
  <c r="I174" i="2"/>
  <c r="K174" i="2" s="1"/>
  <c r="J174" i="2"/>
  <c r="I175" i="2"/>
  <c r="K175" i="2" s="1"/>
  <c r="J175" i="2"/>
  <c r="M175" i="2" s="1"/>
  <c r="J138" i="2"/>
  <c r="M138" i="2" s="1"/>
  <c r="I138" i="2"/>
  <c r="L138" i="2" s="1"/>
  <c r="I118" i="2"/>
  <c r="L118" i="2" s="1"/>
  <c r="J118" i="2"/>
  <c r="I119" i="2"/>
  <c r="K119" i="2" s="1"/>
  <c r="J119" i="2"/>
  <c r="M119" i="2" s="1"/>
  <c r="I120" i="2"/>
  <c r="K120" i="2" s="1"/>
  <c r="J120" i="2"/>
  <c r="M120" i="2" s="1"/>
  <c r="I121" i="2"/>
  <c r="L121" i="2" s="1"/>
  <c r="J121" i="2"/>
  <c r="M121" i="2" s="1"/>
  <c r="I122" i="2"/>
  <c r="L122" i="2" s="1"/>
  <c r="J122" i="2"/>
  <c r="I123" i="2"/>
  <c r="K123" i="2" s="1"/>
  <c r="J123" i="2"/>
  <c r="M123" i="2" s="1"/>
  <c r="I124" i="2"/>
  <c r="K124" i="2" s="1"/>
  <c r="J124" i="2"/>
  <c r="M124" i="2" s="1"/>
  <c r="I125" i="2"/>
  <c r="K125" i="2" s="1"/>
  <c r="J125" i="2"/>
  <c r="M125" i="2" s="1"/>
  <c r="I126" i="2"/>
  <c r="L126" i="2" s="1"/>
  <c r="J126" i="2"/>
  <c r="I127" i="2"/>
  <c r="K127" i="2" s="1"/>
  <c r="J127" i="2"/>
  <c r="M127" i="2" s="1"/>
  <c r="I128" i="2"/>
  <c r="K128" i="2" s="1"/>
  <c r="J128" i="2"/>
  <c r="M128" i="2" s="1"/>
  <c r="I129" i="2"/>
  <c r="K129" i="2" s="1"/>
  <c r="J129" i="2"/>
  <c r="M129" i="2" s="1"/>
  <c r="I130" i="2"/>
  <c r="K130" i="2" s="1"/>
  <c r="J130" i="2"/>
  <c r="I131" i="2"/>
  <c r="K131" i="2" s="1"/>
  <c r="J131" i="2"/>
  <c r="M131" i="2" s="1"/>
  <c r="I132" i="2"/>
  <c r="K132" i="2" s="1"/>
  <c r="J132" i="2"/>
  <c r="J97" i="2"/>
  <c r="I97" i="2"/>
  <c r="K97" i="2" s="1"/>
  <c r="I80" i="2"/>
  <c r="K80" i="2" s="1"/>
  <c r="J80" i="2"/>
  <c r="I81" i="2"/>
  <c r="K81" i="2" s="1"/>
  <c r="J81" i="2"/>
  <c r="I82" i="2"/>
  <c r="K82" i="2" s="1"/>
  <c r="J82" i="2"/>
  <c r="M82" i="2" s="1"/>
  <c r="I83" i="2"/>
  <c r="J83" i="2"/>
  <c r="M83" i="2" s="1"/>
  <c r="I84" i="2"/>
  <c r="K84" i="2" s="1"/>
  <c r="J84" i="2"/>
  <c r="M84" i="2" s="1"/>
  <c r="I85" i="2"/>
  <c r="K85" i="2" s="1"/>
  <c r="J85" i="2"/>
  <c r="I86" i="2"/>
  <c r="K86" i="2" s="1"/>
  <c r="J86" i="2"/>
  <c r="M86" i="2" s="1"/>
  <c r="I87" i="2"/>
  <c r="K87" i="2" s="1"/>
  <c r="J87" i="2"/>
  <c r="M87" i="2" s="1"/>
  <c r="I88" i="2"/>
  <c r="L88" i="2" s="1"/>
  <c r="J88" i="2"/>
  <c r="M88" i="2" s="1"/>
  <c r="I89" i="2"/>
  <c r="K89" i="2" s="1"/>
  <c r="J89" i="2"/>
  <c r="I90" i="2"/>
  <c r="K90" i="2" s="1"/>
  <c r="J90" i="2"/>
  <c r="M90" i="2" s="1"/>
  <c r="I91" i="2"/>
  <c r="K91" i="2" s="1"/>
  <c r="J91" i="2"/>
  <c r="M91" i="2" s="1"/>
  <c r="I37" i="2"/>
  <c r="K37" i="2" s="1"/>
  <c r="J37" i="2"/>
  <c r="I38" i="2"/>
  <c r="J38" i="2"/>
  <c r="M38" i="2" s="1"/>
  <c r="I39" i="2"/>
  <c r="K39" i="2" s="1"/>
  <c r="J39" i="2"/>
  <c r="I40" i="2"/>
  <c r="K40" i="2" s="1"/>
  <c r="J40" i="2"/>
  <c r="M40" i="2" s="1"/>
  <c r="I41" i="2"/>
  <c r="K41" i="2" s="1"/>
  <c r="J41" i="2"/>
  <c r="I42" i="2"/>
  <c r="K42" i="2" s="1"/>
  <c r="J42" i="2"/>
  <c r="I43" i="2"/>
  <c r="L43" i="2" s="1"/>
  <c r="J43" i="2"/>
  <c r="M43" i="2" s="1"/>
  <c r="I44" i="2"/>
  <c r="K44" i="2" s="1"/>
  <c r="J44" i="2"/>
  <c r="M44" i="2" s="1"/>
  <c r="I45" i="2"/>
  <c r="L45" i="2" s="1"/>
  <c r="J45" i="2"/>
  <c r="M45" i="2" s="1"/>
  <c r="I46" i="2"/>
  <c r="K46" i="2" s="1"/>
  <c r="J46" i="2"/>
  <c r="M46" i="2" s="1"/>
  <c r="I47" i="2"/>
  <c r="L47" i="2" s="1"/>
  <c r="J47" i="2"/>
  <c r="M47" i="2" s="1"/>
  <c r="I48" i="2"/>
  <c r="K48" i="2" s="1"/>
  <c r="J48" i="2"/>
  <c r="M48" i="2" s="1"/>
  <c r="I49" i="2"/>
  <c r="L49" i="2" s="1"/>
  <c r="J49" i="2"/>
  <c r="M49" i="2" s="1"/>
  <c r="I50" i="2"/>
  <c r="K50" i="2" s="1"/>
  <c r="J50" i="2"/>
  <c r="M50" i="2" s="1"/>
  <c r="K378" i="2" l="1"/>
  <c r="K382" i="2"/>
  <c r="L383" i="2"/>
  <c r="K374" i="2"/>
  <c r="K371" i="2"/>
  <c r="L377" i="2"/>
  <c r="M373" i="2"/>
  <c r="M381" i="2"/>
  <c r="K381" i="2"/>
  <c r="K379" i="2"/>
  <c r="L373" i="2"/>
  <c r="M377" i="2"/>
  <c r="L370" i="2"/>
  <c r="L324" i="2"/>
  <c r="L314" i="2"/>
  <c r="L312" i="2"/>
  <c r="L322" i="2"/>
  <c r="L320" i="2"/>
  <c r="L310" i="2"/>
  <c r="L308" i="2"/>
  <c r="L318" i="2"/>
  <c r="K308" i="2"/>
  <c r="L316" i="2"/>
  <c r="L306" i="2"/>
  <c r="L227" i="2"/>
  <c r="L260" i="2"/>
  <c r="K256" i="2"/>
  <c r="L255" i="2"/>
  <c r="K259" i="2"/>
  <c r="L209" i="2"/>
  <c r="L369" i="2"/>
  <c r="K331" i="2"/>
  <c r="L375" i="2"/>
  <c r="M374" i="2"/>
  <c r="M379" i="2"/>
  <c r="L367" i="2"/>
  <c r="L366" i="2"/>
  <c r="K367" i="2"/>
  <c r="K366" i="2"/>
  <c r="L365" i="2"/>
  <c r="K210" i="2"/>
  <c r="L181" i="2"/>
  <c r="L218" i="2"/>
  <c r="L168" i="2"/>
  <c r="L182" i="2"/>
  <c r="K221" i="2"/>
  <c r="K173" i="2"/>
  <c r="L161" i="2"/>
  <c r="K171" i="2"/>
  <c r="L164" i="2"/>
  <c r="L165" i="2"/>
  <c r="L39" i="2"/>
  <c r="L119" i="2"/>
  <c r="L87" i="2"/>
  <c r="L80" i="2"/>
  <c r="K43" i="2"/>
  <c r="K49" i="2"/>
  <c r="L42" i="2"/>
  <c r="M37" i="2"/>
  <c r="L37" i="2"/>
  <c r="K47" i="2"/>
  <c r="K45" i="2"/>
  <c r="L38" i="2"/>
  <c r="L380" i="2"/>
  <c r="L376" i="2"/>
  <c r="L372" i="2"/>
  <c r="L368" i="2"/>
  <c r="L364" i="2"/>
  <c r="M331" i="2"/>
  <c r="M323" i="2"/>
  <c r="M319" i="2"/>
  <c r="L323" i="2"/>
  <c r="L319" i="2"/>
  <c r="L315" i="2"/>
  <c r="L311" i="2"/>
  <c r="L307" i="2"/>
  <c r="M315" i="2"/>
  <c r="M311" i="2"/>
  <c r="M307" i="2"/>
  <c r="L325" i="2"/>
  <c r="L321" i="2"/>
  <c r="L317" i="2"/>
  <c r="L313" i="2"/>
  <c r="L309" i="2"/>
  <c r="K276" i="2"/>
  <c r="M41" i="2"/>
  <c r="L132" i="2"/>
  <c r="K217" i="2"/>
  <c r="L206" i="2"/>
  <c r="K268" i="2"/>
  <c r="K267" i="2"/>
  <c r="M220" i="2"/>
  <c r="L214" i="2"/>
  <c r="L264" i="2"/>
  <c r="L263" i="2"/>
  <c r="L169" i="2"/>
  <c r="L120" i="2"/>
  <c r="K213" i="2"/>
  <c r="L172" i="2"/>
  <c r="K263" i="2"/>
  <c r="M42" i="2"/>
  <c r="K172" i="2"/>
  <c r="M216" i="2"/>
  <c r="L205" i="2"/>
  <c r="M132" i="2"/>
  <c r="L267" i="2"/>
  <c r="M270" i="2"/>
  <c r="M266" i="2"/>
  <c r="M262" i="2"/>
  <c r="M258" i="2"/>
  <c r="M254" i="2"/>
  <c r="L270" i="2"/>
  <c r="L266" i="2"/>
  <c r="L262" i="2"/>
  <c r="L258" i="2"/>
  <c r="L254" i="2"/>
  <c r="M269" i="2"/>
  <c r="M265" i="2"/>
  <c r="M261" i="2"/>
  <c r="M257" i="2"/>
  <c r="L257" i="2"/>
  <c r="L269" i="2"/>
  <c r="L265" i="2"/>
  <c r="L261" i="2"/>
  <c r="L208" i="2"/>
  <c r="L204" i="2"/>
  <c r="L212" i="2"/>
  <c r="K220" i="2"/>
  <c r="K216" i="2"/>
  <c r="K204" i="2"/>
  <c r="M219" i="2"/>
  <c r="M215" i="2"/>
  <c r="M211" i="2"/>
  <c r="M207" i="2"/>
  <c r="M203" i="2"/>
  <c r="L219" i="2"/>
  <c r="L215" i="2"/>
  <c r="L211" i="2"/>
  <c r="L207" i="2"/>
  <c r="L203" i="2"/>
  <c r="M206" i="2"/>
  <c r="L175" i="2"/>
  <c r="L171" i="2"/>
  <c r="L167" i="2"/>
  <c r="L163" i="2"/>
  <c r="M174" i="2"/>
  <c r="M170" i="2"/>
  <c r="M166" i="2"/>
  <c r="M162" i="2"/>
  <c r="L174" i="2"/>
  <c r="L170" i="2"/>
  <c r="L166" i="2"/>
  <c r="L162" i="2"/>
  <c r="K138" i="2"/>
  <c r="K38" i="2"/>
  <c r="L83" i="2"/>
  <c r="L128" i="2"/>
  <c r="L123" i="2"/>
  <c r="K121" i="2"/>
  <c r="L50" i="2"/>
  <c r="L46" i="2"/>
  <c r="L41" i="2"/>
  <c r="L84" i="2"/>
  <c r="K83" i="2"/>
  <c r="L131" i="2"/>
  <c r="L129" i="2"/>
  <c r="M39" i="2"/>
  <c r="K88" i="2"/>
  <c r="L124" i="2"/>
  <c r="L91" i="2"/>
  <c r="L125" i="2"/>
  <c r="L127" i="2"/>
  <c r="M122" i="2"/>
  <c r="M118" i="2"/>
  <c r="L130" i="2"/>
  <c r="K126" i="2"/>
  <c r="K122" i="2"/>
  <c r="K118" i="2"/>
  <c r="M130" i="2"/>
  <c r="M126" i="2"/>
  <c r="L97" i="2"/>
  <c r="M97" i="2"/>
  <c r="L90" i="2"/>
  <c r="L86" i="2"/>
  <c r="L82" i="2"/>
  <c r="M89" i="2"/>
  <c r="M85" i="2"/>
  <c r="M81" i="2"/>
  <c r="L89" i="2"/>
  <c r="L85" i="2"/>
  <c r="L81" i="2"/>
  <c r="M80" i="2"/>
  <c r="L48" i="2"/>
  <c r="L44" i="2"/>
  <c r="L40" i="2"/>
  <c r="I331" i="1"/>
  <c r="K331" i="1" s="1"/>
  <c r="J331" i="1"/>
  <c r="M331" i="1" s="1"/>
  <c r="I332" i="1"/>
  <c r="L332" i="1" s="1"/>
  <c r="J332" i="1"/>
  <c r="I333" i="1"/>
  <c r="L333" i="1" s="1"/>
  <c r="J333" i="1"/>
  <c r="M333" i="1" s="1"/>
  <c r="I334" i="1"/>
  <c r="K334" i="1" s="1"/>
  <c r="J334" i="1"/>
  <c r="I335" i="1"/>
  <c r="L335" i="1" s="1"/>
  <c r="J335" i="1"/>
  <c r="M335" i="1" s="1"/>
  <c r="I336" i="1"/>
  <c r="K336" i="1" s="1"/>
  <c r="J336" i="1"/>
  <c r="I337" i="1"/>
  <c r="K337" i="1" s="1"/>
  <c r="J337" i="1"/>
  <c r="M337" i="1" s="1"/>
  <c r="I338" i="1"/>
  <c r="K338" i="1" s="1"/>
  <c r="J338" i="1"/>
  <c r="I339" i="1"/>
  <c r="K339" i="1" s="1"/>
  <c r="J339" i="1"/>
  <c r="M339" i="1" s="1"/>
  <c r="I340" i="1"/>
  <c r="K340" i="1" s="1"/>
  <c r="J340" i="1"/>
  <c r="I341" i="1"/>
  <c r="L341" i="1" s="1"/>
  <c r="J341" i="1"/>
  <c r="M341" i="1" s="1"/>
  <c r="I342" i="1"/>
  <c r="K342" i="1" s="1"/>
  <c r="J342" i="1"/>
  <c r="I343" i="1"/>
  <c r="K343" i="1" s="1"/>
  <c r="J343" i="1"/>
  <c r="M343" i="1" s="1"/>
  <c r="I344" i="1"/>
  <c r="K344" i="1" s="1"/>
  <c r="J344" i="1"/>
  <c r="I345" i="1"/>
  <c r="K345" i="1" s="1"/>
  <c r="J345" i="1"/>
  <c r="M345" i="1" s="1"/>
  <c r="I346" i="1"/>
  <c r="K346" i="1" s="1"/>
  <c r="J346" i="1"/>
  <c r="I347" i="1"/>
  <c r="K347" i="1" s="1"/>
  <c r="J347" i="1"/>
  <c r="M347" i="1" s="1"/>
  <c r="I348" i="1"/>
  <c r="K348" i="1" s="1"/>
  <c r="J348" i="1"/>
  <c r="J303" i="1"/>
  <c r="I303" i="1"/>
  <c r="L303" i="1" s="1"/>
  <c r="I274" i="1"/>
  <c r="K274" i="1" s="1"/>
  <c r="J274" i="1"/>
  <c r="M274" i="1" s="1"/>
  <c r="I284" i="1"/>
  <c r="K284" i="1" s="1"/>
  <c r="J284" i="1"/>
  <c r="M284" i="1" s="1"/>
  <c r="I285" i="1"/>
  <c r="K285" i="1" s="1"/>
  <c r="J285" i="1"/>
  <c r="I286" i="1"/>
  <c r="L286" i="1" s="1"/>
  <c r="J286" i="1"/>
  <c r="M286" i="1" s="1"/>
  <c r="I287" i="1"/>
  <c r="K287" i="1" s="1"/>
  <c r="J287" i="1"/>
  <c r="I288" i="1"/>
  <c r="K288" i="1" s="1"/>
  <c r="J288" i="1"/>
  <c r="I289" i="1"/>
  <c r="K289" i="1" s="1"/>
  <c r="J289" i="1"/>
  <c r="M289" i="1" s="1"/>
  <c r="I290" i="1"/>
  <c r="L290" i="1" s="1"/>
  <c r="J290" i="1"/>
  <c r="M290" i="1" s="1"/>
  <c r="I291" i="1"/>
  <c r="K291" i="1" s="1"/>
  <c r="J291" i="1"/>
  <c r="M291" i="1" s="1"/>
  <c r="I292" i="1"/>
  <c r="K292" i="1" s="1"/>
  <c r="J292" i="1"/>
  <c r="I293" i="1"/>
  <c r="K293" i="1" s="1"/>
  <c r="J293" i="1"/>
  <c r="I294" i="1"/>
  <c r="L294" i="1" s="1"/>
  <c r="J294" i="1"/>
  <c r="M294" i="1" s="1"/>
  <c r="I295" i="1"/>
  <c r="K295" i="1" s="1"/>
  <c r="J295" i="1"/>
  <c r="M295" i="1" s="1"/>
  <c r="I296" i="1"/>
  <c r="K296" i="1" s="1"/>
  <c r="J296" i="1"/>
  <c r="I297" i="1"/>
  <c r="K297" i="1" s="1"/>
  <c r="J297" i="1"/>
  <c r="J254" i="1"/>
  <c r="M254" i="1" s="1"/>
  <c r="I254" i="1"/>
  <c r="L254" i="1" s="1"/>
  <c r="I226" i="1"/>
  <c r="K226" i="1" s="1"/>
  <c r="J226" i="1"/>
  <c r="M226" i="1" s="1"/>
  <c r="I227" i="1"/>
  <c r="K227" i="1" s="1"/>
  <c r="J227" i="1"/>
  <c r="M227" i="1" s="1"/>
  <c r="I234" i="1"/>
  <c r="K234" i="1" s="1"/>
  <c r="J234" i="1"/>
  <c r="M234" i="1" s="1"/>
  <c r="I235" i="1"/>
  <c r="K235" i="1" s="1"/>
  <c r="J235" i="1"/>
  <c r="M235" i="1" s="1"/>
  <c r="I236" i="1"/>
  <c r="K236" i="1" s="1"/>
  <c r="J236" i="1"/>
  <c r="M236" i="1" s="1"/>
  <c r="I237" i="1"/>
  <c r="K237" i="1" s="1"/>
  <c r="J237" i="1"/>
  <c r="M237" i="1" s="1"/>
  <c r="I238" i="1"/>
  <c r="K238" i="1" s="1"/>
  <c r="J238" i="1"/>
  <c r="M238" i="1" s="1"/>
  <c r="I239" i="1"/>
  <c r="L239" i="1" s="1"/>
  <c r="J239" i="1"/>
  <c r="I240" i="1"/>
  <c r="K240" i="1" s="1"/>
  <c r="J240" i="1"/>
  <c r="M240" i="1" s="1"/>
  <c r="I241" i="1"/>
  <c r="K241" i="1" s="1"/>
  <c r="J241" i="1"/>
  <c r="I242" i="1"/>
  <c r="K242" i="1" s="1"/>
  <c r="J242" i="1"/>
  <c r="M242" i="1" s="1"/>
  <c r="I243" i="1"/>
  <c r="K243" i="1" s="1"/>
  <c r="J243" i="1"/>
  <c r="I244" i="1"/>
  <c r="K244" i="1" s="1"/>
  <c r="J244" i="1"/>
  <c r="M244" i="1" s="1"/>
  <c r="I245" i="1"/>
  <c r="K245" i="1" s="1"/>
  <c r="J245" i="1"/>
  <c r="I246" i="1"/>
  <c r="L246" i="1" s="1"/>
  <c r="J246" i="1"/>
  <c r="M246" i="1" s="1"/>
  <c r="I247" i="1"/>
  <c r="K247" i="1" s="1"/>
  <c r="J247" i="1"/>
  <c r="I248" i="1"/>
  <c r="K248" i="1" s="1"/>
  <c r="J248" i="1"/>
  <c r="M248" i="1" s="1"/>
  <c r="J208" i="1"/>
  <c r="I208" i="1"/>
  <c r="K208" i="1" s="1"/>
  <c r="I178" i="1"/>
  <c r="K178" i="1" s="1"/>
  <c r="J178" i="1"/>
  <c r="M178" i="1" s="1"/>
  <c r="I188" i="1"/>
  <c r="K188" i="1" s="1"/>
  <c r="J188" i="1"/>
  <c r="I189" i="1"/>
  <c r="J189" i="1"/>
  <c r="M189" i="1" s="1"/>
  <c r="I190" i="1"/>
  <c r="K190" i="1" s="1"/>
  <c r="J190" i="1"/>
  <c r="I191" i="1"/>
  <c r="J191" i="1"/>
  <c r="M191" i="1" s="1"/>
  <c r="I192" i="1"/>
  <c r="K192" i="1" s="1"/>
  <c r="J192" i="1"/>
  <c r="I193" i="1"/>
  <c r="J193" i="1"/>
  <c r="M193" i="1" s="1"/>
  <c r="I194" i="1"/>
  <c r="K194" i="1" s="1"/>
  <c r="J194" i="1"/>
  <c r="M194" i="1" s="1"/>
  <c r="I195" i="1"/>
  <c r="L195" i="1" s="1"/>
  <c r="J195" i="1"/>
  <c r="M195" i="1" s="1"/>
  <c r="I196" i="1"/>
  <c r="K196" i="1" s="1"/>
  <c r="J196" i="1"/>
  <c r="I197" i="1"/>
  <c r="K197" i="1" s="1"/>
  <c r="J197" i="1"/>
  <c r="M197" i="1" s="1"/>
  <c r="I198" i="1"/>
  <c r="K198" i="1" s="1"/>
  <c r="J198" i="1"/>
  <c r="I199" i="1"/>
  <c r="J199" i="1"/>
  <c r="M199" i="1" s="1"/>
  <c r="I200" i="1"/>
  <c r="K200" i="1" s="1"/>
  <c r="J200" i="1"/>
  <c r="I201" i="1"/>
  <c r="K201" i="1" s="1"/>
  <c r="J201" i="1"/>
  <c r="M201" i="1" s="1"/>
  <c r="I202" i="1"/>
  <c r="K202" i="1" s="1"/>
  <c r="J202" i="1"/>
  <c r="M202" i="1" s="1"/>
  <c r="J165" i="1"/>
  <c r="M165" i="1" s="1"/>
  <c r="I165" i="1"/>
  <c r="L165" i="1" s="1"/>
  <c r="I148" i="1"/>
  <c r="K148" i="1" s="1"/>
  <c r="J148" i="1"/>
  <c r="M148" i="1" s="1"/>
  <c r="I149" i="1"/>
  <c r="L149" i="1" s="1"/>
  <c r="J149" i="1"/>
  <c r="I150" i="1"/>
  <c r="K150" i="1" s="1"/>
  <c r="J150" i="1"/>
  <c r="M150" i="1" s="1"/>
  <c r="I151" i="1"/>
  <c r="K151" i="1" s="1"/>
  <c r="J151" i="1"/>
  <c r="M151" i="1" s="1"/>
  <c r="I152" i="1"/>
  <c r="J152" i="1"/>
  <c r="M152" i="1" s="1"/>
  <c r="I153" i="1"/>
  <c r="K153" i="1" s="1"/>
  <c r="J153" i="1"/>
  <c r="I154" i="1"/>
  <c r="K154" i="1" s="1"/>
  <c r="J154" i="1"/>
  <c r="I155" i="1"/>
  <c r="K155" i="1" s="1"/>
  <c r="J155" i="1"/>
  <c r="I156" i="1"/>
  <c r="K156" i="1" s="1"/>
  <c r="J156" i="1"/>
  <c r="M156" i="1" s="1"/>
  <c r="I157" i="1"/>
  <c r="L157" i="1" s="1"/>
  <c r="J157" i="1"/>
  <c r="I158" i="1"/>
  <c r="K158" i="1" s="1"/>
  <c r="J158" i="1"/>
  <c r="M158" i="1" s="1"/>
  <c r="I159" i="1"/>
  <c r="K159" i="1" s="1"/>
  <c r="J159" i="1"/>
  <c r="M159" i="1" s="1"/>
  <c r="I108" i="1"/>
  <c r="K108" i="1" s="1"/>
  <c r="J108" i="1"/>
  <c r="M108" i="1" s="1"/>
  <c r="I109" i="1"/>
  <c r="L109" i="1" s="1"/>
  <c r="J109" i="1"/>
  <c r="I110" i="1"/>
  <c r="K110" i="1" s="1"/>
  <c r="J110" i="1"/>
  <c r="I111" i="1"/>
  <c r="L111" i="1" s="1"/>
  <c r="J111" i="1"/>
  <c r="I112" i="1"/>
  <c r="K112" i="1" s="1"/>
  <c r="J112" i="1"/>
  <c r="M112" i="1" s="1"/>
  <c r="I113" i="1"/>
  <c r="K113" i="1" s="1"/>
  <c r="J113" i="1"/>
  <c r="I114" i="1"/>
  <c r="K114" i="1" s="1"/>
  <c r="J114" i="1"/>
  <c r="I115" i="1"/>
  <c r="K115" i="1" s="1"/>
  <c r="J115" i="1"/>
  <c r="M115" i="1" s="1"/>
  <c r="I116" i="1"/>
  <c r="K116" i="1" s="1"/>
  <c r="J116" i="1"/>
  <c r="M116" i="1" s="1"/>
  <c r="I117" i="1"/>
  <c r="L117" i="1" s="1"/>
  <c r="J117" i="1"/>
  <c r="I118" i="1"/>
  <c r="K118" i="1" s="1"/>
  <c r="J118" i="1"/>
  <c r="I119" i="1"/>
  <c r="K119" i="1" s="1"/>
  <c r="J119" i="1"/>
  <c r="J85" i="1"/>
  <c r="M85" i="1" s="1"/>
  <c r="I85" i="1"/>
  <c r="L85" i="1" s="1"/>
  <c r="J70" i="1"/>
  <c r="M70" i="1" s="1"/>
  <c r="J71" i="1"/>
  <c r="J72" i="1"/>
  <c r="M72" i="1" s="1"/>
  <c r="J73" i="1"/>
  <c r="M73" i="1" s="1"/>
  <c r="J74" i="1"/>
  <c r="J75" i="1"/>
  <c r="J76" i="1"/>
  <c r="M76" i="1" s="1"/>
  <c r="J77" i="1"/>
  <c r="M77" i="1" s="1"/>
  <c r="J78" i="1"/>
  <c r="M78" i="1" s="1"/>
  <c r="J79" i="1"/>
  <c r="I70" i="1"/>
  <c r="K70" i="1" s="1"/>
  <c r="I71" i="1"/>
  <c r="L71" i="1" s="1"/>
  <c r="I72" i="1"/>
  <c r="L72" i="1" s="1"/>
  <c r="I73" i="1"/>
  <c r="L73" i="1" s="1"/>
  <c r="I74" i="1"/>
  <c r="L74" i="1" s="1"/>
  <c r="I75" i="1"/>
  <c r="L75" i="1" s="1"/>
  <c r="I76" i="1"/>
  <c r="I77" i="1"/>
  <c r="I78" i="1"/>
  <c r="K78" i="1" s="1"/>
  <c r="I79" i="1"/>
  <c r="L79" i="1" s="1"/>
  <c r="K326" i="2" l="1"/>
  <c r="M384" i="2"/>
  <c r="K341" i="1"/>
  <c r="L384" i="2"/>
  <c r="M326" i="2"/>
  <c r="L326" i="2"/>
  <c r="K271" i="2"/>
  <c r="L271" i="2"/>
  <c r="K384" i="2"/>
  <c r="M271" i="2"/>
  <c r="L222" i="2"/>
  <c r="K222" i="2"/>
  <c r="M222" i="2"/>
  <c r="L176" i="2"/>
  <c r="K133" i="2"/>
  <c r="M51" i="2"/>
  <c r="L345" i="1"/>
  <c r="L292" i="1"/>
  <c r="M292" i="1"/>
  <c r="L234" i="1"/>
  <c r="L236" i="1"/>
  <c r="L208" i="1"/>
  <c r="L243" i="1"/>
  <c r="L242" i="1"/>
  <c r="L247" i="1"/>
  <c r="M243" i="1"/>
  <c r="K246" i="1"/>
  <c r="L198" i="1"/>
  <c r="K191" i="1"/>
  <c r="L156" i="1"/>
  <c r="L154" i="1"/>
  <c r="L119" i="1"/>
  <c r="M79" i="1"/>
  <c r="K72" i="1"/>
  <c r="L118" i="1"/>
  <c r="L116" i="1"/>
  <c r="L114" i="1"/>
  <c r="L112" i="1"/>
  <c r="L190" i="1"/>
  <c r="L227" i="1"/>
  <c r="M296" i="1"/>
  <c r="M293" i="1"/>
  <c r="L191" i="1"/>
  <c r="L296" i="1"/>
  <c r="M288" i="1"/>
  <c r="L244" i="1"/>
  <c r="L288" i="1"/>
  <c r="L337" i="1"/>
  <c r="K239" i="1"/>
  <c r="L235" i="1"/>
  <c r="M297" i="1"/>
  <c r="K286" i="1"/>
  <c r="K333" i="1"/>
  <c r="L331" i="1"/>
  <c r="K111" i="1"/>
  <c r="L284" i="1"/>
  <c r="L78" i="1"/>
  <c r="K75" i="1"/>
  <c r="L70" i="1"/>
  <c r="M119" i="1"/>
  <c r="M190" i="1"/>
  <c r="M241" i="1"/>
  <c r="M285" i="1"/>
  <c r="L241" i="1"/>
  <c r="K74" i="1"/>
  <c r="L201" i="1"/>
  <c r="M208" i="1"/>
  <c r="L226" i="1"/>
  <c r="L339" i="1"/>
  <c r="K335" i="1"/>
  <c r="K79" i="1"/>
  <c r="L108" i="1"/>
  <c r="L150" i="1"/>
  <c r="M239" i="1"/>
  <c r="L238" i="1"/>
  <c r="L237" i="1"/>
  <c r="K254" i="1"/>
  <c r="K294" i="1"/>
  <c r="K290" i="1"/>
  <c r="L343" i="1"/>
  <c r="M71" i="1"/>
  <c r="M155" i="1"/>
  <c r="L199" i="1"/>
  <c r="M245" i="1"/>
  <c r="L240" i="1"/>
  <c r="M303" i="1"/>
  <c r="L347" i="1"/>
  <c r="K76" i="1"/>
  <c r="K73" i="1"/>
  <c r="L155" i="1"/>
  <c r="L148" i="1"/>
  <c r="K195" i="1"/>
  <c r="L248" i="1"/>
  <c r="M247" i="1"/>
  <c r="L245" i="1"/>
  <c r="M287" i="1"/>
  <c r="M176" i="2"/>
  <c r="K51" i="2"/>
  <c r="M133" i="2"/>
  <c r="L133" i="2"/>
  <c r="L92" i="2"/>
  <c r="L51" i="2"/>
  <c r="K176" i="2"/>
  <c r="M92" i="2"/>
  <c r="K92" i="2"/>
  <c r="M346" i="1"/>
  <c r="M342" i="1"/>
  <c r="M338" i="1"/>
  <c r="M334" i="1"/>
  <c r="L346" i="1"/>
  <c r="L342" i="1"/>
  <c r="L338" i="1"/>
  <c r="L334" i="1"/>
  <c r="M340" i="1"/>
  <c r="M336" i="1"/>
  <c r="L348" i="1"/>
  <c r="L344" i="1"/>
  <c r="L340" i="1"/>
  <c r="L336" i="1"/>
  <c r="K332" i="1"/>
  <c r="M348" i="1"/>
  <c r="M344" i="1"/>
  <c r="M332" i="1"/>
  <c r="K303" i="1"/>
  <c r="L297" i="1"/>
  <c r="L293" i="1"/>
  <c r="L289" i="1"/>
  <c r="L285" i="1"/>
  <c r="L295" i="1"/>
  <c r="L291" i="1"/>
  <c r="L287" i="1"/>
  <c r="L274" i="1"/>
  <c r="L77" i="1"/>
  <c r="L159" i="1"/>
  <c r="L152" i="1"/>
  <c r="M198" i="1"/>
  <c r="L193" i="1"/>
  <c r="K77" i="1"/>
  <c r="L115" i="1"/>
  <c r="K152" i="1"/>
  <c r="K193" i="1"/>
  <c r="K199" i="1"/>
  <c r="M75" i="1"/>
  <c r="M74" i="1"/>
  <c r="K71" i="1"/>
  <c r="L194" i="1"/>
  <c r="L189" i="1"/>
  <c r="L158" i="1"/>
  <c r="K189" i="1"/>
  <c r="L110" i="1"/>
  <c r="L202" i="1"/>
  <c r="L197" i="1"/>
  <c r="L178" i="1"/>
  <c r="L76" i="1"/>
  <c r="M111" i="1"/>
  <c r="M200" i="1"/>
  <c r="L200" i="1"/>
  <c r="L196" i="1"/>
  <c r="L192" i="1"/>
  <c r="L188" i="1"/>
  <c r="M196" i="1"/>
  <c r="M192" i="1"/>
  <c r="M188" i="1"/>
  <c r="K165" i="1"/>
  <c r="L151" i="1"/>
  <c r="M154" i="1"/>
  <c r="M157" i="1"/>
  <c r="M153" i="1"/>
  <c r="M149" i="1"/>
  <c r="L153" i="1"/>
  <c r="K157" i="1"/>
  <c r="K149" i="1"/>
  <c r="M118" i="1"/>
  <c r="M114" i="1"/>
  <c r="M110" i="1"/>
  <c r="M117" i="1"/>
  <c r="M113" i="1"/>
  <c r="M109" i="1"/>
  <c r="L113" i="1"/>
  <c r="K117" i="1"/>
  <c r="K109" i="1"/>
  <c r="K85" i="1"/>
  <c r="K80" i="1" l="1"/>
  <c r="L298" i="1"/>
  <c r="K249" i="1"/>
  <c r="K203" i="1"/>
  <c r="M80" i="1"/>
  <c r="M298" i="1"/>
  <c r="L349" i="1"/>
  <c r="L249" i="1"/>
  <c r="M120" i="1"/>
  <c r="K160" i="1"/>
  <c r="L203" i="1"/>
  <c r="L120" i="1"/>
  <c r="K298" i="1"/>
  <c r="L160" i="1"/>
  <c r="M249" i="1"/>
  <c r="M203" i="1"/>
  <c r="M349" i="1"/>
  <c r="L80" i="1"/>
  <c r="K349" i="1"/>
  <c r="K120" i="1"/>
  <c r="M160" i="1"/>
  <c r="J36" i="1" l="1"/>
  <c r="M36" i="1" s="1"/>
  <c r="J37" i="1"/>
  <c r="M37" i="1" s="1"/>
  <c r="J38" i="1"/>
  <c r="M38" i="1" s="1"/>
  <c r="J39" i="1"/>
  <c r="M39" i="1" s="1"/>
  <c r="J40" i="1"/>
  <c r="M40" i="1" s="1"/>
  <c r="J41" i="1"/>
  <c r="M41" i="1" s="1"/>
  <c r="I36" i="1"/>
  <c r="I37" i="1"/>
  <c r="I38" i="1"/>
  <c r="I39" i="1"/>
  <c r="I40" i="1"/>
  <c r="I41" i="1"/>
  <c r="M42" i="1" l="1"/>
  <c r="K41" i="1"/>
  <c r="L41" i="1"/>
  <c r="K37" i="1"/>
  <c r="L37" i="1"/>
  <c r="K39" i="1"/>
  <c r="L39" i="1"/>
  <c r="K36" i="1"/>
  <c r="L36" i="1"/>
  <c r="K40" i="1"/>
  <c r="L40" i="1"/>
  <c r="K38" i="1"/>
  <c r="L38" i="1"/>
  <c r="K42" i="1" l="1"/>
  <c r="L42" i="1"/>
  <c r="B5" i="3" l="1"/>
  <c r="B5" i="2"/>
  <c r="B5" i="1" l="1"/>
</calcChain>
</file>

<file path=xl/sharedStrings.xml><?xml version="1.0" encoding="utf-8"?>
<sst xmlns="http://schemas.openxmlformats.org/spreadsheetml/2006/main" count="789" uniqueCount="32">
  <si>
    <t>Data</t>
  </si>
  <si>
    <t>HC10000</t>
  </si>
  <si>
    <t>23/09 a 16/10/20</t>
  </si>
  <si>
    <t>ESP Model</t>
  </si>
  <si>
    <t>Number of stages</t>
  </si>
  <si>
    <t>Fluid</t>
  </si>
  <si>
    <t>Rotational Speed [rpm]</t>
  </si>
  <si>
    <t>Rotational Speed [rad/s]</t>
  </si>
  <si>
    <t>Impeller diameter [m]</t>
  </si>
  <si>
    <t>Glycerin and Diluted Glycerin</t>
  </si>
  <si>
    <t>[kg/h]</t>
  </si>
  <si>
    <t>Flow rate</t>
  </si>
  <si>
    <t>[°C]</t>
  </si>
  <si>
    <t>Inlet Temperature T1</t>
  </si>
  <si>
    <t>Inlet Temperature T2</t>
  </si>
  <si>
    <t>Outlet Temperature T3</t>
  </si>
  <si>
    <t>Outlet Temperature T4</t>
  </si>
  <si>
    <t>Inlet Pressure P1</t>
  </si>
  <si>
    <t xml:space="preserve"> [bar]</t>
  </si>
  <si>
    <t>[N.m]</t>
  </si>
  <si>
    <t>Net Shaft Torque</t>
  </si>
  <si>
    <t>Average Inlet Temp Tm,i</t>
  </si>
  <si>
    <t>Average Outlet Temp Tm,o</t>
  </si>
  <si>
    <t>[kg/m³]</t>
  </si>
  <si>
    <t xml:space="preserve"> [cP]</t>
  </si>
  <si>
    <t>Glycerin</t>
  </si>
  <si>
    <t>Diluted Glycerin</t>
  </si>
  <si>
    <t xml:space="preserve">Glycerin </t>
  </si>
  <si>
    <r>
      <t>Inlet Density ρi</t>
    </r>
    <r>
      <rPr>
        <b/>
        <sz val="12.65"/>
        <color theme="1"/>
        <rFont val="Calibri"/>
        <family val="2"/>
      </rPr>
      <t xml:space="preserve"> </t>
    </r>
  </si>
  <si>
    <t>Outlet Pressure P2</t>
  </si>
  <si>
    <r>
      <t xml:space="preserve"> Inlet Viscosity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i</t>
    </r>
  </si>
  <si>
    <r>
      <t xml:space="preserve"> Outlet Viscosity 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</si>
</sst>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1"/>
      <charset val="2"/>
    </font>
    <font>
      <b/>
      <sz val="11"/>
      <color theme="1"/>
      <name val="Symbol"/>
      <family val="1"/>
      <charset val="2"/>
    </font>
    <font>
      <b/>
      <sz val="12.65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Border="1"/>
    <xf numFmtId="0" fontId="0" fillId="2" borderId="0" xfId="0" applyFill="1" applyBorder="1" applyAlignment="1">
      <alignment horizontal="right" vertical="center"/>
    </xf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2" fontId="0" fillId="2" borderId="0" xfId="0" applyNumberFormat="1" applyFill="1" applyBorder="1"/>
    <xf numFmtId="0" fontId="1" fillId="4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0" borderId="0" xfId="0" applyFill="1"/>
    <xf numFmtId="2" fontId="0" fillId="5" borderId="0" xfId="0" applyNumberFormat="1" applyFill="1" applyAlignment="1">
      <alignment horizontal="center" vertical="center"/>
    </xf>
    <xf numFmtId="2" fontId="0" fillId="6" borderId="0" xfId="0" applyNumberForma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1" fontId="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Fill="1"/>
    <xf numFmtId="49" fontId="0" fillId="2" borderId="0" xfId="0" applyNumberFormat="1" applyFill="1" applyBorder="1" applyAlignment="1">
      <alignment horizontal="right"/>
    </xf>
    <xf numFmtId="164" fontId="0" fillId="2" borderId="0" xfId="0" applyNumberFormat="1" applyFill="1" applyBorder="1"/>
    <xf numFmtId="0" fontId="0" fillId="0" borderId="0" xfId="0"/>
    <xf numFmtId="0" fontId="0" fillId="0" borderId="0" xfId="0" applyAlignment="1">
      <alignment horizontal="center"/>
    </xf>
    <xf numFmtId="1" fontId="0" fillId="6" borderId="0" xfId="0" applyNumberFormat="1" applyFill="1" applyAlignment="1">
      <alignment horizontal="center"/>
    </xf>
    <xf numFmtId="1" fontId="6" fillId="0" borderId="0" xfId="0" applyNumberFormat="1" applyFont="1" applyAlignment="1">
      <alignment horizontal="center"/>
    </xf>
    <xf numFmtId="2" fontId="0" fillId="0" borderId="0" xfId="0" applyNumberForma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1" fillId="0" borderId="0" xfId="0" applyFont="1" applyFill="1"/>
    <xf numFmtId="0" fontId="0" fillId="0" borderId="0" xfId="0" applyFill="1" applyAlignment="1">
      <alignment horizontal="center"/>
    </xf>
    <xf numFmtId="2" fontId="0" fillId="5" borderId="0" xfId="0" applyNumberFormat="1" applyFill="1" applyAlignment="1">
      <alignment horizontal="center"/>
    </xf>
    <xf numFmtId="0" fontId="6" fillId="7" borderId="0" xfId="0" applyFont="1" applyFill="1" applyBorder="1" applyAlignment="1">
      <alignment horizontal="center"/>
    </xf>
    <xf numFmtId="2" fontId="0" fillId="6" borderId="0" xfId="0" applyNumberFormat="1" applyFill="1" applyAlignment="1">
      <alignment horizontal="center"/>
    </xf>
    <xf numFmtId="1" fontId="6" fillId="0" borderId="0" xfId="0" applyNumberFormat="1" applyFont="1" applyFill="1" applyAlignment="1">
      <alignment horizontal="center"/>
    </xf>
    <xf numFmtId="0" fontId="6" fillId="7" borderId="0" xfId="0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/>
    </xf>
    <xf numFmtId="2" fontId="0" fillId="0" borderId="0" xfId="0" applyNumberFormat="1" applyAlignment="1">
      <alignment horizontal="center"/>
    </xf>
    <xf numFmtId="2" fontId="0" fillId="5" borderId="0" xfId="0" quotePrefix="1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4472C4"/>
      <color rgb="FF70AD47"/>
      <color rgb="FFFFC000"/>
      <color rgb="FFFFCA21"/>
      <color rgb="FF00FFFF"/>
      <color rgb="FF0000FF"/>
      <color rgb="FF00FF00"/>
      <color rgb="FFFF00FF"/>
      <color rgb="FFFF9900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8"/>
  <sheetViews>
    <sheetView zoomScaleNormal="100" workbookViewId="0">
      <selection activeCell="L29" sqref="L29"/>
    </sheetView>
  </sheetViews>
  <sheetFormatPr defaultRowHeight="14.4"/>
  <cols>
    <col min="1" max="1" width="21.88671875" bestFit="1" customWidth="1"/>
    <col min="2" max="2" width="24.5546875" bestFit="1" customWidth="1"/>
    <col min="3" max="3" width="18.77734375" bestFit="1" customWidth="1"/>
    <col min="4" max="5" width="20.21875" bestFit="1" customWidth="1"/>
    <col min="6" max="6" width="15" bestFit="1" customWidth="1"/>
    <col min="7" max="7" width="16.44140625" bestFit="1" customWidth="1"/>
    <col min="8" max="8" width="15.6640625" bestFit="1" customWidth="1"/>
    <col min="9" max="9" width="21.77734375" bestFit="1" customWidth="1"/>
    <col min="10" max="10" width="23.88671875" bestFit="1" customWidth="1"/>
    <col min="11" max="11" width="14.109375" bestFit="1" customWidth="1"/>
    <col min="12" max="12" width="15.77734375" bestFit="1" customWidth="1"/>
    <col min="13" max="13" width="17.33203125" bestFit="1" customWidth="1"/>
  </cols>
  <sheetData>
    <row r="1" spans="1:14" ht="14.4" customHeight="1">
      <c r="A1" s="1" t="s">
        <v>3</v>
      </c>
      <c r="B1" s="2" t="s">
        <v>1</v>
      </c>
      <c r="D1" s="25"/>
      <c r="E1" s="9"/>
    </row>
    <row r="2" spans="1:14">
      <c r="A2" s="1" t="s">
        <v>4</v>
      </c>
      <c r="B2" s="2">
        <v>3</v>
      </c>
      <c r="D2" s="25"/>
      <c r="E2" s="16"/>
      <c r="F2" s="16"/>
    </row>
    <row r="3" spans="1:14">
      <c r="A3" s="1" t="s">
        <v>5</v>
      </c>
      <c r="B3" s="3" t="s">
        <v>9</v>
      </c>
    </row>
    <row r="4" spans="1:14">
      <c r="A4" s="1" t="s">
        <v>6</v>
      </c>
      <c r="B4" s="4">
        <v>1800</v>
      </c>
      <c r="D4" s="9"/>
      <c r="E4" s="9"/>
    </row>
    <row r="5" spans="1:14">
      <c r="A5" s="1" t="s">
        <v>7</v>
      </c>
      <c r="B5" s="5">
        <f>B4*2*PI()/60</f>
        <v>188.49555921538757</v>
      </c>
      <c r="D5" s="25"/>
      <c r="E5" s="25"/>
    </row>
    <row r="6" spans="1:14">
      <c r="A6" s="1" t="s">
        <v>8</v>
      </c>
      <c r="B6" s="18">
        <v>0.13400000000000001</v>
      </c>
      <c r="D6" s="25"/>
      <c r="E6" s="25"/>
    </row>
    <row r="7" spans="1:14">
      <c r="A7" s="1" t="s">
        <v>0</v>
      </c>
      <c r="B7" s="17" t="s">
        <v>2</v>
      </c>
    </row>
    <row r="9" spans="1:14">
      <c r="A9" s="31" t="s">
        <v>25</v>
      </c>
    </row>
    <row r="10" spans="1:14" s="19" customFormat="1" ht="16.8">
      <c r="A10" s="12" t="s">
        <v>11</v>
      </c>
      <c r="B10" s="12" t="s">
        <v>13</v>
      </c>
      <c r="C10" s="12" t="s">
        <v>14</v>
      </c>
      <c r="D10" s="12" t="s">
        <v>15</v>
      </c>
      <c r="E10" s="12" t="s">
        <v>16</v>
      </c>
      <c r="F10" s="12" t="s">
        <v>17</v>
      </c>
      <c r="G10" s="12" t="s">
        <v>29</v>
      </c>
      <c r="H10" s="12" t="s">
        <v>20</v>
      </c>
      <c r="I10" s="7" t="s">
        <v>21</v>
      </c>
      <c r="J10" s="7" t="s">
        <v>22</v>
      </c>
      <c r="K10" s="8" t="s">
        <v>28</v>
      </c>
      <c r="L10" s="6" t="s">
        <v>30</v>
      </c>
      <c r="M10" s="6" t="s">
        <v>31</v>
      </c>
      <c r="N10" s="20"/>
    </row>
    <row r="11" spans="1:14" s="19" customFormat="1">
      <c r="A11" s="12" t="s">
        <v>10</v>
      </c>
      <c r="B11" s="12" t="s">
        <v>12</v>
      </c>
      <c r="C11" s="12" t="s">
        <v>12</v>
      </c>
      <c r="D11" s="12" t="s">
        <v>12</v>
      </c>
      <c r="E11" s="12" t="s">
        <v>12</v>
      </c>
      <c r="F11" s="12" t="s">
        <v>18</v>
      </c>
      <c r="G11" s="12" t="s">
        <v>18</v>
      </c>
      <c r="H11" s="12" t="s">
        <v>19</v>
      </c>
      <c r="I11" s="7" t="s">
        <v>12</v>
      </c>
      <c r="J11" s="7" t="s">
        <v>12</v>
      </c>
      <c r="K11" s="8" t="s">
        <v>23</v>
      </c>
      <c r="L11" s="6" t="s">
        <v>24</v>
      </c>
      <c r="M11" s="6" t="s">
        <v>24</v>
      </c>
    </row>
    <row r="12" spans="1:14">
      <c r="A12" s="10">
        <v>30600.032006000001</v>
      </c>
      <c r="B12" s="10">
        <v>18.716505000000002</v>
      </c>
      <c r="C12" s="10">
        <v>18.773175999999999</v>
      </c>
      <c r="D12" s="10">
        <v>19.408083000000001</v>
      </c>
      <c r="E12" s="10">
        <v>19.209847</v>
      </c>
      <c r="F12" s="10">
        <v>3.7262979999999999</v>
      </c>
      <c r="G12" s="10">
        <v>3.7472240000000001</v>
      </c>
      <c r="H12" s="10">
        <v>45.026427000000005</v>
      </c>
      <c r="I12" s="11">
        <f t="shared" ref="I12:I34" si="0">(B12+C12)/2</f>
        <v>18.744840500000002</v>
      </c>
      <c r="J12" s="11">
        <f t="shared" ref="J12:J34" si="1">(D12+E12)/2</f>
        <v>19.308965000000001</v>
      </c>
      <c r="K12" s="13">
        <f>-0.6*I12+1259.5</f>
        <v>1248.2530956999999</v>
      </c>
      <c r="L12" s="13">
        <f>0.00159*I12^4-0.27101*I12^3+17.72234*I12^2-540.89799*I12+6780.11105</f>
        <v>1279.47938327269</v>
      </c>
      <c r="M12" s="13">
        <f>0.00159*J12^4-0.27101*J12^3+17.72234*J12^2-540.89799*J12+6780.11105</f>
        <v>1213.4575114931722</v>
      </c>
    </row>
    <row r="13" spans="1:14">
      <c r="A13" s="10">
        <v>29030.569858999999</v>
      </c>
      <c r="B13" s="10">
        <v>18.799733</v>
      </c>
      <c r="C13" s="10">
        <v>18.769231000000001</v>
      </c>
      <c r="D13" s="10">
        <v>19.462962999999998</v>
      </c>
      <c r="E13" s="10">
        <v>19.231490999999998</v>
      </c>
      <c r="F13" s="10">
        <v>3.3131089999999999</v>
      </c>
      <c r="G13" s="10">
        <v>3.5216810000000001</v>
      </c>
      <c r="H13" s="10">
        <v>44.516182000000001</v>
      </c>
      <c r="I13" s="11">
        <f t="shared" si="0"/>
        <v>18.784482000000001</v>
      </c>
      <c r="J13" s="11">
        <f t="shared" si="1"/>
        <v>19.347226999999997</v>
      </c>
      <c r="K13" s="13">
        <f t="shared" ref="K13:K25" si="2">-0.6*I13+1259.5</f>
        <v>1248.2293107999999</v>
      </c>
      <c r="L13" s="13">
        <f t="shared" ref="L13:L25" si="3">0.00159*I13^4-0.27101*I13^3+17.72234*I13^2-540.89799*I13+6780.11105</f>
        <v>1274.7205630428989</v>
      </c>
      <c r="M13" s="13">
        <f t="shared" ref="M13:M25" si="4">0.00159*J13^4-0.27101*J13^3+17.72234*J13^2-540.89799*J13+6780.11105</f>
        <v>1209.1099759079534</v>
      </c>
    </row>
    <row r="14" spans="1:14">
      <c r="A14" s="10">
        <v>27378.123825999999</v>
      </c>
      <c r="B14" s="10">
        <v>18.744081000000001</v>
      </c>
      <c r="C14" s="10">
        <v>18.741785</v>
      </c>
      <c r="D14" s="10">
        <v>19.623200000000001</v>
      </c>
      <c r="E14" s="10">
        <v>19.239577000000001</v>
      </c>
      <c r="F14" s="10">
        <v>2.8691529999999998</v>
      </c>
      <c r="G14" s="10">
        <v>3.2915510000000001</v>
      </c>
      <c r="H14" s="10">
        <v>43.825237000000001</v>
      </c>
      <c r="I14" s="11">
        <f t="shared" si="0"/>
        <v>18.742933000000001</v>
      </c>
      <c r="J14" s="11">
        <f t="shared" si="1"/>
        <v>19.431388500000001</v>
      </c>
      <c r="K14" s="13">
        <f t="shared" si="2"/>
        <v>1248.2542401999999</v>
      </c>
      <c r="L14" s="13">
        <f t="shared" si="3"/>
        <v>1279.7088337629639</v>
      </c>
      <c r="M14" s="13">
        <f t="shared" si="4"/>
        <v>1199.6043427034856</v>
      </c>
    </row>
    <row r="15" spans="1:14">
      <c r="A15" s="10">
        <v>25679.116128000001</v>
      </c>
      <c r="B15" s="10">
        <v>18.743547</v>
      </c>
      <c r="C15" s="10">
        <v>18.732053000000001</v>
      </c>
      <c r="D15" s="10">
        <v>19.575652000000002</v>
      </c>
      <c r="E15" s="10">
        <v>19.284046</v>
      </c>
      <c r="F15" s="10">
        <v>2.4525790000000001</v>
      </c>
      <c r="G15" s="10">
        <v>3.0610029999999999</v>
      </c>
      <c r="H15" s="10">
        <v>43.138049000000002</v>
      </c>
      <c r="I15" s="11">
        <f t="shared" si="0"/>
        <v>18.7378</v>
      </c>
      <c r="J15" s="11">
        <f t="shared" si="1"/>
        <v>19.429849000000001</v>
      </c>
      <c r="K15" s="13">
        <f t="shared" si="2"/>
        <v>1248.2573199999999</v>
      </c>
      <c r="L15" s="13">
        <f t="shared" si="3"/>
        <v>1280.3264860020654</v>
      </c>
      <c r="M15" s="13">
        <f t="shared" si="4"/>
        <v>1199.7775172465799</v>
      </c>
    </row>
    <row r="16" spans="1:14" s="19" customFormat="1">
      <c r="A16" s="10">
        <v>24727.610455999999</v>
      </c>
      <c r="B16" s="10">
        <v>18.697662000000001</v>
      </c>
      <c r="C16" s="10">
        <v>18.727215000000001</v>
      </c>
      <c r="D16" s="10">
        <v>19.528614999999999</v>
      </c>
      <c r="E16" s="10">
        <v>19.334627000000001</v>
      </c>
      <c r="F16" s="10">
        <v>2.1972770000000001</v>
      </c>
      <c r="G16" s="10">
        <v>2.917729</v>
      </c>
      <c r="H16" s="10">
        <v>42.669430000000006</v>
      </c>
      <c r="I16" s="11">
        <f t="shared" si="0"/>
        <v>18.712438500000001</v>
      </c>
      <c r="J16" s="11">
        <f t="shared" si="1"/>
        <v>19.431621</v>
      </c>
      <c r="K16" s="13">
        <f t="shared" ref="K16:K18" si="5">-0.6*I16+1259.5</f>
        <v>1248.2725369</v>
      </c>
      <c r="L16" s="13">
        <f t="shared" ref="L16:L18" si="6">0.00159*I16^4-0.27101*I16^3+17.72234*I16^2-540.89799*I16+6780.11105</f>
        <v>1283.3827441505045</v>
      </c>
      <c r="M16" s="13">
        <f t="shared" ref="M16:M18" si="7">0.00159*J16^4-0.27101*J16^3+17.72234*J16^2-540.89799*J16+6780.11105</f>
        <v>1199.5781916309652</v>
      </c>
    </row>
    <row r="17" spans="1:13" s="19" customFormat="1">
      <c r="A17" s="10">
        <v>23131.278858000001</v>
      </c>
      <c r="B17" s="10">
        <v>18.725612999999999</v>
      </c>
      <c r="C17" s="10">
        <v>18.811164000000002</v>
      </c>
      <c r="D17" s="10">
        <v>19.547345</v>
      </c>
      <c r="E17" s="10">
        <v>19.340229000000001</v>
      </c>
      <c r="F17" s="10">
        <v>1.802073</v>
      </c>
      <c r="G17" s="10">
        <v>2.7055199999999999</v>
      </c>
      <c r="H17" s="10">
        <v>41.904003000000003</v>
      </c>
      <c r="I17" s="11">
        <f t="shared" si="0"/>
        <v>18.7683885</v>
      </c>
      <c r="J17" s="11">
        <f t="shared" si="1"/>
        <v>19.443787</v>
      </c>
      <c r="K17" s="13">
        <f t="shared" si="5"/>
        <v>1248.2389668999999</v>
      </c>
      <c r="L17" s="13">
        <f t="shared" si="6"/>
        <v>1276.6503227485564</v>
      </c>
      <c r="M17" s="13">
        <f t="shared" si="7"/>
        <v>1198.2106208353589</v>
      </c>
    </row>
    <row r="18" spans="1:13" s="19" customFormat="1">
      <c r="A18" s="10">
        <v>22013.292339</v>
      </c>
      <c r="B18" s="10">
        <v>18.746728000000001</v>
      </c>
      <c r="C18" s="10">
        <v>18.877842999999999</v>
      </c>
      <c r="D18" s="10">
        <v>19.592704999999999</v>
      </c>
      <c r="E18" s="10">
        <v>19.400271</v>
      </c>
      <c r="F18" s="10">
        <v>1.5417540000000001</v>
      </c>
      <c r="G18" s="10">
        <v>2.5572569999999999</v>
      </c>
      <c r="H18" s="10">
        <v>41.378630000000001</v>
      </c>
      <c r="I18" s="11">
        <f t="shared" si="0"/>
        <v>18.812285500000002</v>
      </c>
      <c r="J18" s="11">
        <f t="shared" si="1"/>
        <v>19.496487999999999</v>
      </c>
      <c r="K18" s="13">
        <f t="shared" si="5"/>
        <v>1248.2126287000001</v>
      </c>
      <c r="L18" s="13">
        <f t="shared" si="6"/>
        <v>1271.3937623878764</v>
      </c>
      <c r="M18" s="13">
        <f t="shared" si="7"/>
        <v>1192.3053938299881</v>
      </c>
    </row>
    <row r="19" spans="1:13">
      <c r="A19" s="10">
        <v>20199.075312000001</v>
      </c>
      <c r="B19" s="10">
        <v>18.709610999999999</v>
      </c>
      <c r="C19" s="10">
        <v>18.865572</v>
      </c>
      <c r="D19" s="10">
        <v>19.622260000000001</v>
      </c>
      <c r="E19" s="10">
        <v>19.478021999999999</v>
      </c>
      <c r="F19" s="10">
        <v>1.153983</v>
      </c>
      <c r="G19" s="10">
        <v>2.3304170000000002</v>
      </c>
      <c r="H19" s="10">
        <v>40.541358000000002</v>
      </c>
      <c r="I19" s="11">
        <f t="shared" si="0"/>
        <v>18.787591499999998</v>
      </c>
      <c r="J19" s="11">
        <f t="shared" si="1"/>
        <v>19.550141</v>
      </c>
      <c r="K19" s="13">
        <f t="shared" si="2"/>
        <v>1248.2274451000001</v>
      </c>
      <c r="L19" s="13">
        <f t="shared" si="3"/>
        <v>1274.3480526087824</v>
      </c>
      <c r="M19" s="13">
        <f t="shared" si="4"/>
        <v>1186.3248622686924</v>
      </c>
    </row>
    <row r="20" spans="1:13" ht="14.4" customHeight="1">
      <c r="A20" s="10">
        <v>19269.658094999999</v>
      </c>
      <c r="B20" s="10">
        <v>18.681567999999999</v>
      </c>
      <c r="C20" s="10">
        <v>18.823474999999998</v>
      </c>
      <c r="D20" s="10">
        <v>19.590658999999999</v>
      </c>
      <c r="E20" s="10">
        <v>19.461195</v>
      </c>
      <c r="F20" s="10">
        <v>0.96775699999999998</v>
      </c>
      <c r="G20" s="10">
        <v>2.2332740000000002</v>
      </c>
      <c r="H20" s="10">
        <v>40.040924000000004</v>
      </c>
      <c r="I20" s="11">
        <f t="shared" si="0"/>
        <v>18.7525215</v>
      </c>
      <c r="J20" s="11">
        <f t="shared" si="1"/>
        <v>19.525926999999999</v>
      </c>
      <c r="K20" s="13">
        <f t="shared" si="2"/>
        <v>1248.2484870999999</v>
      </c>
      <c r="L20" s="13">
        <f t="shared" si="3"/>
        <v>1278.5558762195114</v>
      </c>
      <c r="M20" s="13">
        <f t="shared" si="4"/>
        <v>1189.0200108369627</v>
      </c>
    </row>
    <row r="21" spans="1:13">
      <c r="A21" s="10">
        <v>18037.285530000001</v>
      </c>
      <c r="B21" s="10">
        <v>18.753606999999999</v>
      </c>
      <c r="C21" s="10">
        <v>18.858508</v>
      </c>
      <c r="D21" s="10">
        <v>19.672007000000001</v>
      </c>
      <c r="E21" s="10">
        <v>19.485958</v>
      </c>
      <c r="F21" s="10">
        <v>0.70308800000000005</v>
      </c>
      <c r="G21" s="10">
        <v>2.07863</v>
      </c>
      <c r="H21" s="10">
        <v>39.398430000000005</v>
      </c>
      <c r="I21" s="11">
        <f t="shared" si="0"/>
        <v>18.806057500000001</v>
      </c>
      <c r="J21" s="11">
        <f t="shared" si="1"/>
        <v>19.578982500000002</v>
      </c>
      <c r="K21" s="13">
        <f t="shared" si="2"/>
        <v>1248.2163654999999</v>
      </c>
      <c r="L21" s="13">
        <f t="shared" si="3"/>
        <v>1272.1381871123012</v>
      </c>
      <c r="M21" s="13">
        <f t="shared" si="4"/>
        <v>1183.1230229375433</v>
      </c>
    </row>
    <row r="22" spans="1:13">
      <c r="A22" s="10">
        <v>16625.897147</v>
      </c>
      <c r="B22" s="10">
        <v>18.863444999999999</v>
      </c>
      <c r="C22" s="10">
        <v>18.850038999999999</v>
      </c>
      <c r="D22" s="10">
        <v>19.516549000000001</v>
      </c>
      <c r="E22" s="10">
        <v>19.429873000000001</v>
      </c>
      <c r="F22" s="10">
        <v>0.48157499999999998</v>
      </c>
      <c r="G22" s="10">
        <v>1.938957</v>
      </c>
      <c r="H22" s="10">
        <v>38.846940000000004</v>
      </c>
      <c r="I22" s="11">
        <f t="shared" si="0"/>
        <v>18.856741999999997</v>
      </c>
      <c r="J22" s="11">
        <f t="shared" si="1"/>
        <v>19.473210999999999</v>
      </c>
      <c r="K22" s="13">
        <f t="shared" si="2"/>
        <v>1248.1859548</v>
      </c>
      <c r="L22" s="13">
        <f t="shared" si="3"/>
        <v>1266.0929988648668</v>
      </c>
      <c r="M22" s="13">
        <f t="shared" si="4"/>
        <v>1194.9098441645538</v>
      </c>
    </row>
    <row r="23" spans="1:13">
      <c r="A23" s="10">
        <v>14954.36147</v>
      </c>
      <c r="B23" s="10">
        <v>18.767752000000002</v>
      </c>
      <c r="C23" s="10">
        <v>18.777380999999998</v>
      </c>
      <c r="D23" s="10">
        <v>19.560323</v>
      </c>
      <c r="E23" s="10">
        <v>19.316072999999999</v>
      </c>
      <c r="F23" s="10">
        <v>0.29067700000000002</v>
      </c>
      <c r="G23" s="10">
        <v>1.8606549999999999</v>
      </c>
      <c r="H23" s="10">
        <v>38.115552000000001</v>
      </c>
      <c r="I23" s="11">
        <f t="shared" si="0"/>
        <v>18.7725665</v>
      </c>
      <c r="J23" s="11">
        <f t="shared" si="1"/>
        <v>19.438198</v>
      </c>
      <c r="K23" s="13">
        <f t="shared" si="2"/>
        <v>1248.2364600999999</v>
      </c>
      <c r="L23" s="13">
        <f t="shared" si="3"/>
        <v>1276.1490520912357</v>
      </c>
      <c r="M23" s="13">
        <f t="shared" si="4"/>
        <v>1198.8386730400916</v>
      </c>
    </row>
    <row r="24" spans="1:13">
      <c r="A24" s="10">
        <v>13967.623038</v>
      </c>
      <c r="B24" s="10">
        <v>18.835486</v>
      </c>
      <c r="C24" s="10">
        <v>18.796406999999999</v>
      </c>
      <c r="D24" s="10">
        <v>19.540873000000001</v>
      </c>
      <c r="E24" s="10">
        <v>19.434598999999999</v>
      </c>
      <c r="F24" s="10">
        <v>0.34826000000000001</v>
      </c>
      <c r="G24" s="10">
        <v>2.0001410000000002</v>
      </c>
      <c r="H24" s="10">
        <v>37.632053000000006</v>
      </c>
      <c r="I24" s="11">
        <f t="shared" si="0"/>
        <v>18.815946499999999</v>
      </c>
      <c r="J24" s="11">
        <f t="shared" si="1"/>
        <v>19.487735999999998</v>
      </c>
      <c r="K24" s="13">
        <f t="shared" si="2"/>
        <v>1248.2104320999999</v>
      </c>
      <c r="L24" s="13">
        <f t="shared" si="3"/>
        <v>1270.9563779543832</v>
      </c>
      <c r="M24" s="13">
        <f t="shared" si="4"/>
        <v>1193.28395070639</v>
      </c>
    </row>
    <row r="25" spans="1:13">
      <c r="A25" s="10">
        <v>12833.401961</v>
      </c>
      <c r="B25" s="10">
        <v>18.737669</v>
      </c>
      <c r="C25" s="10">
        <v>18.714179000000001</v>
      </c>
      <c r="D25" s="10">
        <v>19.679537</v>
      </c>
      <c r="E25" s="10">
        <v>19.538453000000001</v>
      </c>
      <c r="F25" s="10">
        <v>0.41886299999999999</v>
      </c>
      <c r="G25" s="10">
        <v>2.184164</v>
      </c>
      <c r="H25" s="10">
        <v>36.853480000000005</v>
      </c>
      <c r="I25" s="11">
        <f t="shared" si="0"/>
        <v>18.725923999999999</v>
      </c>
      <c r="J25" s="11">
        <f t="shared" si="1"/>
        <v>19.608995</v>
      </c>
      <c r="K25" s="13">
        <f t="shared" si="2"/>
        <v>1248.2644456</v>
      </c>
      <c r="L25" s="13">
        <f t="shared" si="3"/>
        <v>1281.7567006356803</v>
      </c>
      <c r="M25" s="13">
        <f t="shared" si="4"/>
        <v>1179.8008309254064</v>
      </c>
    </row>
    <row r="26" spans="1:13">
      <c r="A26" s="10">
        <v>10875.510028999999</v>
      </c>
      <c r="B26" s="10">
        <v>18.795660999999999</v>
      </c>
      <c r="C26" s="10">
        <v>18.792449000000001</v>
      </c>
      <c r="D26" s="10">
        <v>19.710720999999999</v>
      </c>
      <c r="E26" s="10">
        <v>19.677012000000001</v>
      </c>
      <c r="F26" s="10">
        <v>0.51659299999999997</v>
      </c>
      <c r="G26" s="10">
        <v>2.3888929999999999</v>
      </c>
      <c r="H26" s="10">
        <v>34.091088000000006</v>
      </c>
      <c r="I26" s="11">
        <f t="shared" si="0"/>
        <v>18.794055</v>
      </c>
      <c r="J26" s="11">
        <f t="shared" si="1"/>
        <v>19.693866499999999</v>
      </c>
      <c r="K26" s="13">
        <f t="shared" ref="K26:K34" si="8">-0.6*I26+1259.5</f>
        <v>1248.223567</v>
      </c>
      <c r="L26" s="13">
        <f t="shared" ref="L26:L34" si="9">0.00159*I26^4-0.27101*I26^3+17.72234*I26^2-540.89799*I26+6780.11105</f>
        <v>1273.5741010051361</v>
      </c>
      <c r="M26" s="13">
        <f t="shared" ref="M26:M34" si="10">0.00159*J26^4-0.27101*J26^3+17.72234*J26^2-540.89799*J26+6780.11105</f>
        <v>1170.4591388997769</v>
      </c>
    </row>
    <row r="27" spans="1:13">
      <c r="A27" s="10">
        <v>9775.2602929999994</v>
      </c>
      <c r="B27" s="10">
        <v>18.756823000000001</v>
      </c>
      <c r="C27" s="10">
        <v>18.756905</v>
      </c>
      <c r="D27" s="10">
        <v>19.718971</v>
      </c>
      <c r="E27" s="10">
        <v>19.590366</v>
      </c>
      <c r="F27" s="10">
        <v>0.62031499999999995</v>
      </c>
      <c r="G27" s="10">
        <v>2.5702389999999999</v>
      </c>
      <c r="H27" s="10">
        <v>33.065821</v>
      </c>
      <c r="I27" s="11">
        <f t="shared" si="0"/>
        <v>18.756864</v>
      </c>
      <c r="J27" s="11">
        <f t="shared" si="1"/>
        <v>19.6546685</v>
      </c>
      <c r="K27" s="13">
        <f t="shared" si="8"/>
        <v>1248.2458816000001</v>
      </c>
      <c r="L27" s="13">
        <f t="shared" si="9"/>
        <v>1278.0340703618722</v>
      </c>
      <c r="M27" s="13">
        <f t="shared" si="10"/>
        <v>1174.7638908618928</v>
      </c>
    </row>
    <row r="28" spans="1:13">
      <c r="A28" s="10">
        <v>8652.6756600000008</v>
      </c>
      <c r="B28" s="10">
        <v>18.745341</v>
      </c>
      <c r="C28" s="10">
        <v>18.755331999999999</v>
      </c>
      <c r="D28" s="10">
        <v>19.808736</v>
      </c>
      <c r="E28" s="10">
        <v>19.644573999999999</v>
      </c>
      <c r="F28" s="10">
        <v>0.687137</v>
      </c>
      <c r="G28" s="10">
        <v>2.7217060000000002</v>
      </c>
      <c r="H28" s="10">
        <v>32.667381000000006</v>
      </c>
      <c r="I28" s="11">
        <f t="shared" si="0"/>
        <v>18.7503365</v>
      </c>
      <c r="J28" s="11">
        <f t="shared" si="1"/>
        <v>19.726655000000001</v>
      </c>
      <c r="K28" s="13">
        <f t="shared" si="8"/>
        <v>1248.2497980999999</v>
      </c>
      <c r="L28" s="13">
        <f t="shared" si="9"/>
        <v>1278.8185145407679</v>
      </c>
      <c r="M28" s="13">
        <f t="shared" si="10"/>
        <v>1166.8710560069721</v>
      </c>
    </row>
    <row r="29" spans="1:13">
      <c r="A29" s="10">
        <v>7333.5217220000004</v>
      </c>
      <c r="B29" s="10">
        <v>18.752403999999999</v>
      </c>
      <c r="C29" s="10">
        <v>18.83417</v>
      </c>
      <c r="D29" s="10">
        <v>20.006986000000001</v>
      </c>
      <c r="E29" s="10">
        <v>19.956261000000001</v>
      </c>
      <c r="F29" s="10">
        <v>0.76166500000000004</v>
      </c>
      <c r="G29" s="10">
        <v>2.9054579999999999</v>
      </c>
      <c r="H29" s="10">
        <v>32.020033000000005</v>
      </c>
      <c r="I29" s="11">
        <f t="shared" si="0"/>
        <v>18.793286999999999</v>
      </c>
      <c r="J29" s="11">
        <f t="shared" si="1"/>
        <v>19.981623500000001</v>
      </c>
      <c r="K29" s="13">
        <f t="shared" si="8"/>
        <v>1248.2240277999999</v>
      </c>
      <c r="L29" s="13">
        <f t="shared" si="9"/>
        <v>1273.6660373376353</v>
      </c>
      <c r="M29" s="13">
        <f t="shared" si="10"/>
        <v>1139.3631238338321</v>
      </c>
    </row>
    <row r="30" spans="1:13">
      <c r="A30" s="10">
        <v>6096.921832</v>
      </c>
      <c r="B30" s="10">
        <v>18.812524</v>
      </c>
      <c r="C30" s="10">
        <v>18.866243000000001</v>
      </c>
      <c r="D30" s="10">
        <v>20.161932</v>
      </c>
      <c r="E30" s="10">
        <v>20.114947999999998</v>
      </c>
      <c r="F30" s="10">
        <v>0.83770900000000004</v>
      </c>
      <c r="G30" s="10">
        <v>3.0552820000000001</v>
      </c>
      <c r="H30" s="10">
        <v>31.711066999999996</v>
      </c>
      <c r="I30" s="11">
        <f t="shared" si="0"/>
        <v>18.8393835</v>
      </c>
      <c r="J30" s="11">
        <f t="shared" si="1"/>
        <v>20.138439999999999</v>
      </c>
      <c r="K30" s="13">
        <f t="shared" si="8"/>
        <v>1248.1963699</v>
      </c>
      <c r="L30" s="13">
        <f t="shared" si="9"/>
        <v>1268.160011964078</v>
      </c>
      <c r="M30" s="13">
        <f t="shared" si="10"/>
        <v>1122.786810413837</v>
      </c>
    </row>
    <row r="31" spans="1:13">
      <c r="A31" s="10">
        <v>4824.3147980000003</v>
      </c>
      <c r="B31" s="10">
        <v>18.872191999999998</v>
      </c>
      <c r="C31" s="10">
        <v>18.832951000000001</v>
      </c>
      <c r="D31" s="10">
        <v>20.802538999999999</v>
      </c>
      <c r="E31" s="10">
        <v>20.687671999999999</v>
      </c>
      <c r="F31" s="10">
        <v>0.60189199999999998</v>
      </c>
      <c r="G31" s="10">
        <v>2.965414</v>
      </c>
      <c r="H31" s="10">
        <v>31.114378999999996</v>
      </c>
      <c r="I31" s="11">
        <f t="shared" si="0"/>
        <v>18.8525715</v>
      </c>
      <c r="J31" s="11">
        <f t="shared" si="1"/>
        <v>20.745105500000001</v>
      </c>
      <c r="K31" s="13">
        <f t="shared" si="8"/>
        <v>1248.1884571000001</v>
      </c>
      <c r="L31" s="13">
        <f t="shared" si="9"/>
        <v>1266.5892948243427</v>
      </c>
      <c r="M31" s="13">
        <f t="shared" si="10"/>
        <v>1061.046528594582</v>
      </c>
    </row>
    <row r="32" spans="1:13">
      <c r="A32" s="10">
        <v>2752.5527849999999</v>
      </c>
      <c r="B32" s="10">
        <v>18.796257000000001</v>
      </c>
      <c r="C32" s="10">
        <v>18.872371000000001</v>
      </c>
      <c r="D32" s="10">
        <v>21.137609000000001</v>
      </c>
      <c r="E32" s="10">
        <v>21.099564000000001</v>
      </c>
      <c r="F32" s="10">
        <v>0.74188200000000004</v>
      </c>
      <c r="G32" s="10">
        <v>3.271671</v>
      </c>
      <c r="H32" s="10">
        <v>30.670404999999999</v>
      </c>
      <c r="I32" s="11">
        <f t="shared" si="0"/>
        <v>18.834313999999999</v>
      </c>
      <c r="J32" s="11">
        <f t="shared" si="1"/>
        <v>21.118586499999999</v>
      </c>
      <c r="K32" s="13">
        <f t="shared" si="8"/>
        <v>1248.1994116000001</v>
      </c>
      <c r="L32" s="13">
        <f t="shared" si="9"/>
        <v>1268.7643354488364</v>
      </c>
      <c r="M32" s="13">
        <f t="shared" si="10"/>
        <v>1024.8657072915785</v>
      </c>
    </row>
    <row r="33" spans="1:14">
      <c r="A33" s="10">
        <v>1938.9535330000001</v>
      </c>
      <c r="B33" s="10">
        <v>18.748837999999999</v>
      </c>
      <c r="C33" s="10">
        <v>18.84308</v>
      </c>
      <c r="D33" s="10">
        <v>22.262998</v>
      </c>
      <c r="E33" s="10">
        <v>22.410467000000001</v>
      </c>
      <c r="F33" s="10">
        <v>0.46636300000000003</v>
      </c>
      <c r="G33" s="10">
        <v>3.0651359999999999</v>
      </c>
      <c r="H33" s="10">
        <v>30.182828999999998</v>
      </c>
      <c r="I33" s="11">
        <f t="shared" si="0"/>
        <v>18.795959</v>
      </c>
      <c r="J33" s="11">
        <f t="shared" si="1"/>
        <v>22.3367325</v>
      </c>
      <c r="K33" s="13">
        <f t="shared" si="8"/>
        <v>1248.2224246000001</v>
      </c>
      <c r="L33" s="13">
        <f t="shared" si="9"/>
        <v>1273.3462050812186</v>
      </c>
      <c r="M33" s="13">
        <f t="shared" si="10"/>
        <v>915.95818479519039</v>
      </c>
    </row>
    <row r="34" spans="1:14">
      <c r="A34" s="10">
        <v>236.50705199999999</v>
      </c>
      <c r="B34" s="10">
        <v>18.697742000000002</v>
      </c>
      <c r="C34" s="10">
        <v>18.759262</v>
      </c>
      <c r="D34" s="10">
        <v>23.719014000000001</v>
      </c>
      <c r="E34" s="10">
        <v>23.738569999999999</v>
      </c>
      <c r="F34" s="10">
        <v>0.61425799999999997</v>
      </c>
      <c r="G34" s="10">
        <v>3.621623</v>
      </c>
      <c r="H34" s="10">
        <v>25.307739999999999</v>
      </c>
      <c r="I34" s="11">
        <f t="shared" si="0"/>
        <v>18.728501999999999</v>
      </c>
      <c r="J34" s="11">
        <f t="shared" si="1"/>
        <v>23.728791999999999</v>
      </c>
      <c r="K34" s="13">
        <f t="shared" si="8"/>
        <v>1248.2628987999999</v>
      </c>
      <c r="L34" s="13">
        <f t="shared" si="9"/>
        <v>1281.4460947075386</v>
      </c>
      <c r="M34" s="13">
        <f t="shared" si="10"/>
        <v>807.13367258947346</v>
      </c>
    </row>
    <row r="35" spans="1:14">
      <c r="A35" s="15"/>
      <c r="B35" s="15"/>
      <c r="C35" s="15"/>
      <c r="D35" s="15"/>
      <c r="E35" s="15"/>
      <c r="F35" s="15"/>
      <c r="G35" s="15"/>
      <c r="H35" s="23"/>
      <c r="I35" s="24"/>
      <c r="J35" s="15"/>
      <c r="K35" s="14">
        <f>AVERAGE(K12:K32)</f>
        <v>1248.2302477428573</v>
      </c>
      <c r="L35" s="14">
        <f>AVERAGE(L12:L32)</f>
        <v>1274.9174145874756</v>
      </c>
      <c r="M35" s="14">
        <f>AVERAGE(M12:M32)</f>
        <v>1171.3095716395055</v>
      </c>
    </row>
    <row r="36" spans="1:14">
      <c r="A36" s="15"/>
      <c r="B36" s="15"/>
      <c r="C36" s="15"/>
      <c r="D36" s="15"/>
      <c r="E36" s="15"/>
      <c r="F36" s="15"/>
      <c r="G36" s="15"/>
      <c r="H36" s="23"/>
      <c r="I36" s="24"/>
      <c r="J36" s="15"/>
      <c r="K36" s="15"/>
      <c r="L36" s="15"/>
      <c r="M36" s="15"/>
    </row>
    <row r="37" spans="1:14">
      <c r="A37" s="15"/>
      <c r="B37" s="15"/>
      <c r="C37" s="15"/>
      <c r="D37" s="15"/>
      <c r="E37" s="15"/>
      <c r="F37" s="15"/>
      <c r="G37" s="15"/>
      <c r="H37" s="23"/>
      <c r="I37" s="24"/>
      <c r="J37" s="15"/>
      <c r="K37" s="15"/>
      <c r="L37" s="15"/>
      <c r="M37" s="15"/>
    </row>
    <row r="38" spans="1:14" s="19" customFormat="1" ht="16.8">
      <c r="A38" s="12" t="s">
        <v>11</v>
      </c>
      <c r="B38" s="12" t="s">
        <v>13</v>
      </c>
      <c r="C38" s="12" t="s">
        <v>14</v>
      </c>
      <c r="D38" s="12" t="s">
        <v>15</v>
      </c>
      <c r="E38" s="12" t="s">
        <v>16</v>
      </c>
      <c r="F38" s="12" t="s">
        <v>17</v>
      </c>
      <c r="G38" s="12" t="s">
        <v>29</v>
      </c>
      <c r="H38" s="12" t="s">
        <v>20</v>
      </c>
      <c r="I38" s="7" t="s">
        <v>21</v>
      </c>
      <c r="J38" s="7" t="s">
        <v>22</v>
      </c>
      <c r="K38" s="8" t="s">
        <v>28</v>
      </c>
      <c r="L38" s="6" t="s">
        <v>30</v>
      </c>
      <c r="M38" s="6" t="s">
        <v>31</v>
      </c>
      <c r="N38" s="20"/>
    </row>
    <row r="39" spans="1:14" s="19" customFormat="1">
      <c r="A39" s="12" t="s">
        <v>10</v>
      </c>
      <c r="B39" s="12" t="s">
        <v>12</v>
      </c>
      <c r="C39" s="12" t="s">
        <v>12</v>
      </c>
      <c r="D39" s="12" t="s">
        <v>12</v>
      </c>
      <c r="E39" s="12" t="s">
        <v>12</v>
      </c>
      <c r="F39" s="12" t="s">
        <v>18</v>
      </c>
      <c r="G39" s="12" t="s">
        <v>18</v>
      </c>
      <c r="H39" s="12" t="s">
        <v>19</v>
      </c>
      <c r="I39" s="7" t="s">
        <v>12</v>
      </c>
      <c r="J39" s="7" t="s">
        <v>12</v>
      </c>
      <c r="K39" s="8" t="s">
        <v>23</v>
      </c>
      <c r="L39" s="6" t="s">
        <v>24</v>
      </c>
      <c r="M39" s="6" t="s">
        <v>24</v>
      </c>
    </row>
    <row r="40" spans="1:14">
      <c r="A40" s="10">
        <v>34518.552451000003</v>
      </c>
      <c r="B40" s="10">
        <v>20.934647999999999</v>
      </c>
      <c r="C40" s="10">
        <v>20.989885000000001</v>
      </c>
      <c r="D40" s="10">
        <v>21.603777999999998</v>
      </c>
      <c r="E40" s="10">
        <v>21.473379999999999</v>
      </c>
      <c r="F40" s="10">
        <v>3.686356</v>
      </c>
      <c r="G40" s="10">
        <v>3.7156479999999998</v>
      </c>
      <c r="H40" s="10">
        <v>44.093374000000004</v>
      </c>
      <c r="I40" s="11">
        <f t="shared" ref="I40:I62" si="11">(B40+C40)/2</f>
        <v>20.962266499999998</v>
      </c>
      <c r="J40" s="11">
        <f t="shared" ref="J40:J62" si="12">(D40+E40)/2</f>
        <v>21.538578999999999</v>
      </c>
      <c r="K40" s="13">
        <f>-0.6*I40+1259.5</f>
        <v>1246.9226401000001</v>
      </c>
      <c r="L40" s="13">
        <f>0.00159*I40^4-0.27101*I40^3+17.72234*I40^2-540.89799*I40+6780.11105</f>
        <v>1039.8434895760247</v>
      </c>
      <c r="M40" s="13">
        <f>0.00159*J40^4-0.27101*J40^3+17.72234*J40^2-540.89799*J40+6780.11105</f>
        <v>985.77904375474191</v>
      </c>
    </row>
    <row r="41" spans="1:14">
      <c r="A41" s="10">
        <v>32598.242466</v>
      </c>
      <c r="B41" s="10">
        <v>20.983612999999998</v>
      </c>
      <c r="C41" s="10">
        <v>21.041682000000002</v>
      </c>
      <c r="D41" s="10">
        <v>21.621414999999999</v>
      </c>
      <c r="E41" s="10">
        <v>21.54617</v>
      </c>
      <c r="F41" s="10">
        <v>3.2057199999999999</v>
      </c>
      <c r="G41" s="10">
        <v>3.4684379999999999</v>
      </c>
      <c r="H41" s="10">
        <v>43.571697</v>
      </c>
      <c r="I41" s="11">
        <f t="shared" si="11"/>
        <v>21.0126475</v>
      </c>
      <c r="J41" s="11">
        <f t="shared" si="12"/>
        <v>21.583792500000001</v>
      </c>
      <c r="K41" s="13">
        <f t="shared" ref="K41:K56" si="13">-0.6*I41+1259.5</f>
        <v>1246.8924115</v>
      </c>
      <c r="L41" s="13">
        <f t="shared" ref="L41:L56" si="14">0.00159*I41^4-0.27101*I41^3+17.72234*I41^2-540.89799*I41+6780.11105</f>
        <v>1034.9903913280705</v>
      </c>
      <c r="M41" s="13">
        <f t="shared" ref="M41:M56" si="15">0.00159*J41^4-0.27101*J41^3+17.72234*J41^2-540.89799*J41+6780.11105</f>
        <v>981.66982756183916</v>
      </c>
    </row>
    <row r="42" spans="1:14">
      <c r="A42" s="10">
        <v>31175.728973000001</v>
      </c>
      <c r="B42" s="10">
        <v>20.946784999999998</v>
      </c>
      <c r="C42" s="10">
        <v>21.011980999999999</v>
      </c>
      <c r="D42" s="10">
        <v>21.591062999999998</v>
      </c>
      <c r="E42" s="10">
        <v>21.561864</v>
      </c>
      <c r="F42" s="10">
        <v>2.8843559999999999</v>
      </c>
      <c r="G42" s="10">
        <v>3.3032319999999999</v>
      </c>
      <c r="H42" s="10">
        <v>43.161541</v>
      </c>
      <c r="I42" s="11">
        <f t="shared" si="11"/>
        <v>20.979382999999999</v>
      </c>
      <c r="J42" s="11">
        <f t="shared" si="12"/>
        <v>21.576463499999999</v>
      </c>
      <c r="K42" s="13">
        <f t="shared" si="13"/>
        <v>1246.9123701999999</v>
      </c>
      <c r="L42" s="13">
        <f t="shared" si="14"/>
        <v>1038.1919239254348</v>
      </c>
      <c r="M42" s="13">
        <f t="shared" si="15"/>
        <v>982.33463739013587</v>
      </c>
    </row>
    <row r="43" spans="1:14">
      <c r="A43" s="10">
        <v>29718.016855999998</v>
      </c>
      <c r="B43" s="10">
        <v>20.983578999999999</v>
      </c>
      <c r="C43" s="10">
        <v>21.083466999999999</v>
      </c>
      <c r="D43" s="10">
        <v>21.615528000000001</v>
      </c>
      <c r="E43" s="10">
        <v>21.568833000000001</v>
      </c>
      <c r="F43" s="10">
        <v>2.5215000000000001</v>
      </c>
      <c r="G43" s="10">
        <v>3.1282130000000001</v>
      </c>
      <c r="H43" s="10">
        <v>42.521862000000006</v>
      </c>
      <c r="I43" s="11">
        <f t="shared" si="11"/>
        <v>21.033522999999999</v>
      </c>
      <c r="J43" s="11">
        <f t="shared" si="12"/>
        <v>21.592180500000001</v>
      </c>
      <c r="K43" s="13">
        <f t="shared" si="13"/>
        <v>1246.8798862000001</v>
      </c>
      <c r="L43" s="13">
        <f t="shared" si="14"/>
        <v>1032.9867187194277</v>
      </c>
      <c r="M43" s="13">
        <f t="shared" si="15"/>
        <v>980.90956522812212</v>
      </c>
    </row>
    <row r="44" spans="1:14">
      <c r="A44" s="10">
        <v>28530.838844999998</v>
      </c>
      <c r="B44" s="10">
        <v>20.918313000000001</v>
      </c>
      <c r="C44" s="10">
        <v>21.015511</v>
      </c>
      <c r="D44" s="10">
        <v>21.581083</v>
      </c>
      <c r="E44" s="10">
        <v>21.461521999999999</v>
      </c>
      <c r="F44" s="10">
        <v>2.283398</v>
      </c>
      <c r="G44" s="10">
        <v>2.9829650000000001</v>
      </c>
      <c r="H44" s="10">
        <v>42.195998000000003</v>
      </c>
      <c r="I44" s="11">
        <f t="shared" si="11"/>
        <v>20.966912000000001</v>
      </c>
      <c r="J44" s="11">
        <f t="shared" si="12"/>
        <v>21.521302499999997</v>
      </c>
      <c r="K44" s="13">
        <f t="shared" si="13"/>
        <v>1246.9198527999999</v>
      </c>
      <c r="L44" s="13">
        <f t="shared" si="14"/>
        <v>1039.3949647083373</v>
      </c>
      <c r="M44" s="13">
        <f t="shared" si="15"/>
        <v>987.35421518560634</v>
      </c>
    </row>
    <row r="45" spans="1:14">
      <c r="A45" s="10">
        <v>26970.935514000001</v>
      </c>
      <c r="B45" s="10">
        <v>20.937517</v>
      </c>
      <c r="C45" s="10">
        <v>21.035484</v>
      </c>
      <c r="D45" s="10">
        <v>21.549123999999999</v>
      </c>
      <c r="E45" s="10">
        <v>21.385947999999999</v>
      </c>
      <c r="F45" s="10">
        <v>1.9642869999999999</v>
      </c>
      <c r="G45" s="10">
        <v>2.8176459999999999</v>
      </c>
      <c r="H45" s="10">
        <v>41.653871000000002</v>
      </c>
      <c r="I45" s="11">
        <f t="shared" si="11"/>
        <v>20.986500499999998</v>
      </c>
      <c r="J45" s="11">
        <f t="shared" si="12"/>
        <v>21.467535999999999</v>
      </c>
      <c r="K45" s="13">
        <f t="shared" si="13"/>
        <v>1246.9080997000001</v>
      </c>
      <c r="L45" s="13">
        <f t="shared" si="14"/>
        <v>1037.5059978783138</v>
      </c>
      <c r="M45" s="13">
        <f t="shared" si="15"/>
        <v>992.27408952332644</v>
      </c>
    </row>
    <row r="46" spans="1:14">
      <c r="A46" s="10">
        <v>25371.838220000001</v>
      </c>
      <c r="B46" s="10">
        <v>21.015930000000001</v>
      </c>
      <c r="C46" s="10">
        <v>21.035484</v>
      </c>
      <c r="D46" s="10">
        <v>21.574071</v>
      </c>
      <c r="E46" s="10">
        <v>21.371995999999999</v>
      </c>
      <c r="F46" s="10">
        <v>1.630474</v>
      </c>
      <c r="G46" s="10">
        <v>2.6401409999999998</v>
      </c>
      <c r="H46" s="10">
        <v>41.024678000000002</v>
      </c>
      <c r="I46" s="11">
        <f t="shared" si="11"/>
        <v>21.025707000000001</v>
      </c>
      <c r="J46" s="11">
        <f t="shared" si="12"/>
        <v>21.4730335</v>
      </c>
      <c r="K46" s="13">
        <f t="shared" si="13"/>
        <v>1246.8845758</v>
      </c>
      <c r="L46" s="13">
        <f t="shared" si="14"/>
        <v>1033.7364195255068</v>
      </c>
      <c r="M46" s="13">
        <f t="shared" si="15"/>
        <v>991.76980795158215</v>
      </c>
    </row>
    <row r="47" spans="1:14">
      <c r="A47" s="10">
        <v>23743.712861</v>
      </c>
      <c r="B47" s="10">
        <v>20.972905000000001</v>
      </c>
      <c r="C47" s="10">
        <v>20.935309</v>
      </c>
      <c r="D47" s="10">
        <v>21.640684</v>
      </c>
      <c r="E47" s="10">
        <v>21.318394999999999</v>
      </c>
      <c r="F47" s="10">
        <v>1.2935650000000001</v>
      </c>
      <c r="G47" s="10">
        <v>2.4648150000000002</v>
      </c>
      <c r="H47" s="10">
        <v>40.264532000000003</v>
      </c>
      <c r="I47" s="11">
        <f t="shared" si="11"/>
        <v>20.954107</v>
      </c>
      <c r="J47" s="11">
        <f t="shared" si="12"/>
        <v>21.479539500000001</v>
      </c>
      <c r="K47" s="13">
        <f t="shared" si="13"/>
        <v>1246.9275358</v>
      </c>
      <c r="L47" s="13">
        <f t="shared" si="14"/>
        <v>1040.6318015660891</v>
      </c>
      <c r="M47" s="13">
        <f t="shared" si="15"/>
        <v>991.1733815673806</v>
      </c>
    </row>
    <row r="48" spans="1:14" ht="14.4" customHeight="1">
      <c r="A48" s="10">
        <v>22081.841485000001</v>
      </c>
      <c r="B48" s="10">
        <v>20.926590999999998</v>
      </c>
      <c r="C48" s="10">
        <v>20.977384000000001</v>
      </c>
      <c r="D48" s="10">
        <v>21.620614</v>
      </c>
      <c r="E48" s="10">
        <v>21.431701</v>
      </c>
      <c r="F48" s="10">
        <v>0.93030199999999996</v>
      </c>
      <c r="G48" s="10">
        <v>2.267671</v>
      </c>
      <c r="H48" s="10">
        <v>39.400478</v>
      </c>
      <c r="I48" s="11">
        <f t="shared" si="11"/>
        <v>20.951987500000001</v>
      </c>
      <c r="J48" s="11">
        <f t="shared" si="12"/>
        <v>21.5261575</v>
      </c>
      <c r="K48" s="13">
        <f t="shared" si="13"/>
        <v>1246.9288074999999</v>
      </c>
      <c r="L48" s="13">
        <f t="shared" si="14"/>
        <v>1040.8366785421258</v>
      </c>
      <c r="M48" s="13">
        <f t="shared" si="15"/>
        <v>986.91128448945346</v>
      </c>
    </row>
    <row r="49" spans="1:13">
      <c r="A49" s="10">
        <v>20229.928927000001</v>
      </c>
      <c r="B49" s="10">
        <v>20.940629000000001</v>
      </c>
      <c r="C49" s="10">
        <v>20.981249999999999</v>
      </c>
      <c r="D49" s="10">
        <v>21.749397999999999</v>
      </c>
      <c r="E49" s="10">
        <v>21.550008999999999</v>
      </c>
      <c r="F49" s="10">
        <v>0.551674</v>
      </c>
      <c r="G49" s="10">
        <v>2.050513</v>
      </c>
      <c r="H49" s="10">
        <v>38.443846000000001</v>
      </c>
      <c r="I49" s="11">
        <f t="shared" si="11"/>
        <v>20.960939500000002</v>
      </c>
      <c r="J49" s="11">
        <f t="shared" si="12"/>
        <v>21.649703500000001</v>
      </c>
      <c r="K49" s="13">
        <f t="shared" si="13"/>
        <v>1246.9234363</v>
      </c>
      <c r="L49" s="13">
        <f t="shared" si="14"/>
        <v>1039.9716505572706</v>
      </c>
      <c r="M49" s="13">
        <f t="shared" si="15"/>
        <v>975.71333117078666</v>
      </c>
    </row>
    <row r="50" spans="1:13">
      <c r="A50" s="10">
        <v>18294.645396</v>
      </c>
      <c r="B50" s="10">
        <v>20.961262999999999</v>
      </c>
      <c r="C50" s="10">
        <v>20.992124</v>
      </c>
      <c r="D50" s="10">
        <v>21.782305000000001</v>
      </c>
      <c r="E50" s="10">
        <v>21.629677000000001</v>
      </c>
      <c r="F50" s="10">
        <v>0.20988200000000001</v>
      </c>
      <c r="G50" s="10">
        <v>1.8641129999999999</v>
      </c>
      <c r="H50" s="10">
        <v>37.490193000000005</v>
      </c>
      <c r="I50" s="11">
        <f t="shared" si="11"/>
        <v>20.9766935</v>
      </c>
      <c r="J50" s="11">
        <f t="shared" si="12"/>
        <v>21.705991000000001</v>
      </c>
      <c r="K50" s="13">
        <f t="shared" si="13"/>
        <v>1246.9139838999999</v>
      </c>
      <c r="L50" s="13">
        <f t="shared" si="14"/>
        <v>1038.4512440768931</v>
      </c>
      <c r="M50" s="13">
        <f t="shared" si="15"/>
        <v>970.65812148349505</v>
      </c>
    </row>
    <row r="51" spans="1:13">
      <c r="A51" s="10">
        <v>16975.891463</v>
      </c>
      <c r="B51" s="10">
        <v>20.906687000000002</v>
      </c>
      <c r="C51" s="10">
        <v>20.965294</v>
      </c>
      <c r="D51" s="10">
        <v>21.808933</v>
      </c>
      <c r="E51" s="10">
        <v>21.618078000000001</v>
      </c>
      <c r="F51" s="10">
        <v>0.287605</v>
      </c>
      <c r="G51" s="10">
        <v>1.995779</v>
      </c>
      <c r="H51" s="10">
        <v>36.926962000000003</v>
      </c>
      <c r="I51" s="11">
        <f t="shared" si="11"/>
        <v>20.935990500000003</v>
      </c>
      <c r="J51" s="11">
        <f t="shared" si="12"/>
        <v>21.7135055</v>
      </c>
      <c r="K51" s="13">
        <f t="shared" si="13"/>
        <v>1246.9384057</v>
      </c>
      <c r="L51" s="13">
        <f t="shared" si="14"/>
        <v>1042.384408217994</v>
      </c>
      <c r="M51" s="13">
        <f t="shared" si="15"/>
        <v>969.98543423314641</v>
      </c>
    </row>
    <row r="52" spans="1:13">
      <c r="A52" s="10">
        <v>15475.285693</v>
      </c>
      <c r="B52" s="10">
        <v>20.994622</v>
      </c>
      <c r="C52" s="10">
        <v>21.037832000000002</v>
      </c>
      <c r="D52" s="10">
        <v>21.770754</v>
      </c>
      <c r="E52" s="10">
        <v>21.592161999999998</v>
      </c>
      <c r="F52" s="10">
        <v>0.36120099999999999</v>
      </c>
      <c r="G52" s="10">
        <v>2.1939769999999998</v>
      </c>
      <c r="H52" s="10">
        <v>36.329008000000002</v>
      </c>
      <c r="I52" s="11">
        <f t="shared" si="11"/>
        <v>21.016227000000001</v>
      </c>
      <c r="J52" s="11">
        <f t="shared" si="12"/>
        <v>21.681457999999999</v>
      </c>
      <c r="K52" s="13">
        <f t="shared" si="13"/>
        <v>1246.8902638</v>
      </c>
      <c r="L52" s="13">
        <f t="shared" si="14"/>
        <v>1034.6465235960623</v>
      </c>
      <c r="M52" s="13">
        <f t="shared" si="15"/>
        <v>972.85787482767955</v>
      </c>
    </row>
    <row r="53" spans="1:13">
      <c r="A53" s="10">
        <v>13852.69562</v>
      </c>
      <c r="B53" s="10">
        <v>21.052703999999999</v>
      </c>
      <c r="C53" s="10">
        <v>21.087510999999999</v>
      </c>
      <c r="D53" s="10">
        <v>21.573011999999999</v>
      </c>
      <c r="E53" s="10">
        <v>21.395309999999998</v>
      </c>
      <c r="F53" s="10">
        <v>0.44213000000000002</v>
      </c>
      <c r="G53" s="10">
        <v>2.3166259999999999</v>
      </c>
      <c r="H53" s="10">
        <v>33.195981000000003</v>
      </c>
      <c r="I53" s="11">
        <f t="shared" si="11"/>
        <v>21.070107499999999</v>
      </c>
      <c r="J53" s="11">
        <f t="shared" si="12"/>
        <v>21.484161</v>
      </c>
      <c r="K53" s="13">
        <f t="shared" si="13"/>
        <v>1246.8579354999999</v>
      </c>
      <c r="L53" s="13">
        <f t="shared" si="14"/>
        <v>1029.4854387343303</v>
      </c>
      <c r="M53" s="13">
        <f t="shared" si="15"/>
        <v>990.74995315914384</v>
      </c>
    </row>
    <row r="54" spans="1:13">
      <c r="A54" s="10">
        <v>11999.090061999999</v>
      </c>
      <c r="B54" s="10">
        <v>21.036845</v>
      </c>
      <c r="C54" s="10">
        <v>20.935756000000001</v>
      </c>
      <c r="D54" s="10">
        <v>21.324342000000001</v>
      </c>
      <c r="E54" s="10">
        <v>21.313400000000001</v>
      </c>
      <c r="F54" s="10">
        <v>0.55347500000000005</v>
      </c>
      <c r="G54" s="10">
        <v>2.517144</v>
      </c>
      <c r="H54" s="10">
        <v>32.449584000000002</v>
      </c>
      <c r="I54" s="11">
        <f t="shared" si="11"/>
        <v>20.986300499999999</v>
      </c>
      <c r="J54" s="11">
        <f t="shared" si="12"/>
        <v>21.318871000000001</v>
      </c>
      <c r="K54" s="13">
        <f t="shared" si="13"/>
        <v>1246.9082197</v>
      </c>
      <c r="L54" s="13">
        <f t="shared" si="14"/>
        <v>1037.5252655044214</v>
      </c>
      <c r="M54" s="13">
        <f t="shared" si="15"/>
        <v>1006.0183795182447</v>
      </c>
    </row>
    <row r="55" spans="1:13">
      <c r="A55" s="10">
        <v>9830.9700049999992</v>
      </c>
      <c r="B55" s="10">
        <v>21.020706000000001</v>
      </c>
      <c r="C55" s="10">
        <v>21.019798999999999</v>
      </c>
      <c r="D55" s="10">
        <v>21.225431</v>
      </c>
      <c r="E55" s="10">
        <v>20.997633</v>
      </c>
      <c r="F55" s="10">
        <v>0.64634899999999995</v>
      </c>
      <c r="G55" s="10">
        <v>2.7159059999999999</v>
      </c>
      <c r="H55" s="10">
        <v>31.821676999999998</v>
      </c>
      <c r="I55" s="11">
        <f t="shared" si="11"/>
        <v>21.020252499999998</v>
      </c>
      <c r="J55" s="11">
        <f t="shared" si="12"/>
        <v>21.111532</v>
      </c>
      <c r="K55" s="13">
        <f t="shared" si="13"/>
        <v>1246.8878485</v>
      </c>
      <c r="L55" s="13">
        <f t="shared" si="14"/>
        <v>1034.259958942218</v>
      </c>
      <c r="M55" s="13">
        <f t="shared" si="15"/>
        <v>1025.5365479854381</v>
      </c>
    </row>
    <row r="56" spans="1:13">
      <c r="A56" s="10">
        <v>8406.4919559999998</v>
      </c>
      <c r="B56" s="10">
        <v>20.903721999999998</v>
      </c>
      <c r="C56" s="10">
        <v>20.923757999999999</v>
      </c>
      <c r="D56" s="10">
        <v>21.905746000000001</v>
      </c>
      <c r="E56" s="10">
        <v>21.834493999999999</v>
      </c>
      <c r="F56" s="10">
        <v>0.71593799999999996</v>
      </c>
      <c r="G56" s="10">
        <v>2.9317380000000002</v>
      </c>
      <c r="H56" s="10">
        <v>30.837923</v>
      </c>
      <c r="I56" s="11">
        <f t="shared" si="11"/>
        <v>20.913739999999997</v>
      </c>
      <c r="J56" s="11">
        <f t="shared" si="12"/>
        <v>21.87012</v>
      </c>
      <c r="K56" s="13">
        <f t="shared" si="13"/>
        <v>1246.9517559999999</v>
      </c>
      <c r="L56" s="13">
        <f t="shared" si="14"/>
        <v>1044.5413274925268</v>
      </c>
      <c r="M56" s="13">
        <f t="shared" si="15"/>
        <v>956.08240223323537</v>
      </c>
    </row>
    <row r="57" spans="1:13">
      <c r="A57" s="10">
        <v>7162.9558379999999</v>
      </c>
      <c r="B57" s="10">
        <v>20.908397000000001</v>
      </c>
      <c r="C57" s="10">
        <v>20.943625999999998</v>
      </c>
      <c r="D57" s="10">
        <v>22.142696000000001</v>
      </c>
      <c r="E57" s="10">
        <v>22.029159</v>
      </c>
      <c r="F57" s="10">
        <v>0.78002099999999996</v>
      </c>
      <c r="G57" s="10">
        <v>3.06596</v>
      </c>
      <c r="H57" s="10">
        <v>30.454625999999998</v>
      </c>
      <c r="I57" s="11">
        <f t="shared" si="11"/>
        <v>20.926011500000001</v>
      </c>
      <c r="J57" s="11">
        <f t="shared" si="12"/>
        <v>22.0859275</v>
      </c>
      <c r="K57" s="13">
        <f t="shared" ref="K57:K62" si="16">-0.6*I57+1259.5</f>
        <v>1246.9443931000001</v>
      </c>
      <c r="L57" s="13">
        <f t="shared" ref="L57:L62" si="17">0.00159*I57^4-0.27101*I57^3+17.72234*I57^2-540.89799*I57+6780.11105</f>
        <v>1043.351154241539</v>
      </c>
      <c r="M57" s="13">
        <f t="shared" ref="M57:M62" si="18">0.00159*J57^4-0.27101*J57^3+17.72234*J57^2-540.89799*J57+6780.11105</f>
        <v>937.28606314420995</v>
      </c>
    </row>
    <row r="58" spans="1:13">
      <c r="A58" s="10">
        <v>5545.8956360000002</v>
      </c>
      <c r="B58" s="10">
        <v>20.952947999999999</v>
      </c>
      <c r="C58" s="10">
        <v>21.010255999999998</v>
      </c>
      <c r="D58" s="10">
        <v>22.342077</v>
      </c>
      <c r="E58" s="10">
        <v>22.266884999999998</v>
      </c>
      <c r="F58" s="10">
        <v>0.64771000000000001</v>
      </c>
      <c r="G58" s="10">
        <v>3.0188980000000001</v>
      </c>
      <c r="H58" s="10">
        <v>30.027169999999998</v>
      </c>
      <c r="I58" s="11">
        <f t="shared" si="11"/>
        <v>20.981601999999999</v>
      </c>
      <c r="J58" s="11">
        <f t="shared" si="12"/>
        <v>22.304480999999999</v>
      </c>
      <c r="K58" s="13">
        <f t="shared" si="16"/>
        <v>1246.9110387999999</v>
      </c>
      <c r="L58" s="13">
        <f t="shared" si="17"/>
        <v>1037.9780221153915</v>
      </c>
      <c r="M58" s="13">
        <f t="shared" si="18"/>
        <v>918.67005760092343</v>
      </c>
    </row>
    <row r="59" spans="1:13">
      <c r="A59" s="10">
        <v>4348.402094</v>
      </c>
      <c r="B59" s="10">
        <v>20.995418999999998</v>
      </c>
      <c r="C59" s="10">
        <v>21.063873999999998</v>
      </c>
      <c r="D59" s="10">
        <v>22.734380999999999</v>
      </c>
      <c r="E59" s="10">
        <v>22.724392999999999</v>
      </c>
      <c r="F59" s="10">
        <v>0.68804500000000002</v>
      </c>
      <c r="G59" s="10">
        <v>3.1883170000000001</v>
      </c>
      <c r="H59" s="10">
        <v>29.655823999999999</v>
      </c>
      <c r="I59" s="11">
        <f t="shared" si="11"/>
        <v>21.029646499999998</v>
      </c>
      <c r="J59" s="11">
        <f t="shared" si="12"/>
        <v>22.729386999999999</v>
      </c>
      <c r="K59" s="13">
        <f t="shared" si="16"/>
        <v>1246.8822121000001</v>
      </c>
      <c r="L59" s="13">
        <f t="shared" si="17"/>
        <v>1033.3584737128758</v>
      </c>
      <c r="M59" s="13">
        <f t="shared" si="18"/>
        <v>883.6550862125996</v>
      </c>
    </row>
    <row r="60" spans="1:13">
      <c r="A60" s="10">
        <v>2728.317779</v>
      </c>
      <c r="B60" s="10">
        <v>20.905923999999999</v>
      </c>
      <c r="C60" s="10">
        <v>20.961603</v>
      </c>
      <c r="D60" s="10">
        <v>23.120729999999998</v>
      </c>
      <c r="E60" s="10">
        <v>23.098396999999999</v>
      </c>
      <c r="F60" s="10">
        <v>0.69389199999999995</v>
      </c>
      <c r="G60" s="10">
        <v>3.3101630000000002</v>
      </c>
      <c r="H60" s="10">
        <v>29.196449999999999</v>
      </c>
      <c r="I60" s="11">
        <f t="shared" si="11"/>
        <v>20.933763499999998</v>
      </c>
      <c r="J60" s="11">
        <f t="shared" si="12"/>
        <v>23.1095635</v>
      </c>
      <c r="K60" s="13">
        <f t="shared" si="16"/>
        <v>1246.9397418999999</v>
      </c>
      <c r="L60" s="13">
        <f t="shared" si="17"/>
        <v>1042.6000713116473</v>
      </c>
      <c r="M60" s="13">
        <f t="shared" si="18"/>
        <v>853.60463718264236</v>
      </c>
    </row>
    <row r="61" spans="1:13">
      <c r="A61" s="10">
        <v>1048.561455</v>
      </c>
      <c r="B61" s="10">
        <v>20.921904999999999</v>
      </c>
      <c r="C61" s="10">
        <v>20.983317</v>
      </c>
      <c r="D61" s="10">
        <v>23.493006000000001</v>
      </c>
      <c r="E61" s="10">
        <v>23.509962999999999</v>
      </c>
      <c r="F61" s="10">
        <v>0.69895300000000005</v>
      </c>
      <c r="G61" s="10">
        <v>3.4907170000000001</v>
      </c>
      <c r="H61" s="10">
        <v>28.110424999999999</v>
      </c>
      <c r="I61" s="11">
        <f t="shared" si="11"/>
        <v>20.952610999999997</v>
      </c>
      <c r="J61" s="11">
        <f t="shared" si="12"/>
        <v>23.5014845</v>
      </c>
      <c r="K61" s="13">
        <f t="shared" si="16"/>
        <v>1246.9284333999999</v>
      </c>
      <c r="L61" s="13">
        <f t="shared" si="17"/>
        <v>1040.7764046884367</v>
      </c>
      <c r="M61" s="13">
        <f t="shared" si="18"/>
        <v>823.84450064190878</v>
      </c>
    </row>
    <row r="62" spans="1:13">
      <c r="A62" s="10">
        <v>249.83253500000001</v>
      </c>
      <c r="B62" s="10">
        <v>21.006031</v>
      </c>
      <c r="C62" s="10">
        <v>21.086300999999999</v>
      </c>
      <c r="D62" s="10">
        <v>24.439402000000001</v>
      </c>
      <c r="E62" s="10">
        <v>24.579931999999999</v>
      </c>
      <c r="F62" s="10">
        <v>0.53983499999999995</v>
      </c>
      <c r="G62" s="10">
        <v>3.523542</v>
      </c>
      <c r="H62" s="10">
        <v>26.093049000000001</v>
      </c>
      <c r="I62" s="11">
        <f t="shared" si="11"/>
        <v>21.046165999999999</v>
      </c>
      <c r="J62" s="11">
        <f t="shared" si="12"/>
        <v>24.509667</v>
      </c>
      <c r="K62" s="13">
        <f t="shared" si="16"/>
        <v>1246.8723004000001</v>
      </c>
      <c r="L62" s="13">
        <f t="shared" si="17"/>
        <v>1031.7752704812938</v>
      </c>
      <c r="M62" s="13">
        <f t="shared" si="18"/>
        <v>752.66774540955066</v>
      </c>
    </row>
    <row r="63" spans="1:13">
      <c r="A63" s="15"/>
      <c r="B63" s="15"/>
      <c r="C63" s="15"/>
      <c r="D63" s="15"/>
      <c r="E63" s="15"/>
      <c r="F63" s="15"/>
      <c r="G63" s="15"/>
      <c r="H63" s="23"/>
      <c r="I63" s="24"/>
      <c r="J63" s="15"/>
      <c r="K63" s="14">
        <f>AVERAGE(K40:K60)</f>
        <v>1246.910734042857</v>
      </c>
      <c r="L63" s="14">
        <f>AVERAGE(L40:L60)</f>
        <v>1037.9367582986906</v>
      </c>
      <c r="M63" s="14">
        <f>AVERAGE(M40:M60)</f>
        <v>968.61874959065381</v>
      </c>
    </row>
    <row r="64" spans="1:13">
      <c r="A64" s="15"/>
      <c r="B64" s="15"/>
      <c r="C64" s="15"/>
      <c r="D64" s="15"/>
      <c r="E64" s="15"/>
      <c r="F64" s="15"/>
      <c r="G64" s="15"/>
      <c r="H64" s="23"/>
      <c r="I64" s="24"/>
      <c r="J64" s="15"/>
      <c r="K64" s="15"/>
      <c r="L64" s="15"/>
      <c r="M64" s="15"/>
    </row>
    <row r="65" spans="1:14">
      <c r="A65" s="15"/>
      <c r="B65" s="15"/>
      <c r="C65" s="15"/>
      <c r="D65" s="15"/>
      <c r="E65" s="15"/>
      <c r="F65" s="15"/>
      <c r="G65" s="15"/>
      <c r="H65" s="23"/>
      <c r="I65" s="24"/>
      <c r="J65" s="15"/>
      <c r="K65" s="15"/>
      <c r="L65" s="15"/>
      <c r="M65" s="15"/>
    </row>
    <row r="66" spans="1:14" s="19" customFormat="1" ht="16.8">
      <c r="A66" s="12" t="s">
        <v>11</v>
      </c>
      <c r="B66" s="12" t="s">
        <v>13</v>
      </c>
      <c r="C66" s="12" t="s">
        <v>14</v>
      </c>
      <c r="D66" s="12" t="s">
        <v>15</v>
      </c>
      <c r="E66" s="12" t="s">
        <v>16</v>
      </c>
      <c r="F66" s="12" t="s">
        <v>17</v>
      </c>
      <c r="G66" s="12" t="s">
        <v>29</v>
      </c>
      <c r="H66" s="12" t="s">
        <v>20</v>
      </c>
      <c r="I66" s="7" t="s">
        <v>21</v>
      </c>
      <c r="J66" s="7" t="s">
        <v>22</v>
      </c>
      <c r="K66" s="8" t="s">
        <v>28</v>
      </c>
      <c r="L66" s="6" t="s">
        <v>30</v>
      </c>
      <c r="M66" s="6" t="s">
        <v>31</v>
      </c>
      <c r="N66" s="20"/>
    </row>
    <row r="67" spans="1:14" s="19" customFormat="1">
      <c r="A67" s="12" t="s">
        <v>10</v>
      </c>
      <c r="B67" s="12" t="s">
        <v>12</v>
      </c>
      <c r="C67" s="12" t="s">
        <v>12</v>
      </c>
      <c r="D67" s="12" t="s">
        <v>12</v>
      </c>
      <c r="E67" s="12" t="s">
        <v>12</v>
      </c>
      <c r="F67" s="12" t="s">
        <v>18</v>
      </c>
      <c r="G67" s="12" t="s">
        <v>18</v>
      </c>
      <c r="H67" s="12" t="s">
        <v>19</v>
      </c>
      <c r="I67" s="7" t="s">
        <v>12</v>
      </c>
      <c r="J67" s="7" t="s">
        <v>12</v>
      </c>
      <c r="K67" s="8" t="s">
        <v>23</v>
      </c>
      <c r="L67" s="6" t="s">
        <v>24</v>
      </c>
      <c r="M67" s="6" t="s">
        <v>24</v>
      </c>
    </row>
    <row r="68" spans="1:14">
      <c r="A68" s="10">
        <v>38115.516684000002</v>
      </c>
      <c r="B68" s="10">
        <v>23.157018999999998</v>
      </c>
      <c r="C68" s="10">
        <v>23.199287000000002</v>
      </c>
      <c r="D68" s="10">
        <v>23.710564000000002</v>
      </c>
      <c r="E68" s="10">
        <v>23.594843999999998</v>
      </c>
      <c r="F68" s="10">
        <v>3.6174019999999998</v>
      </c>
      <c r="G68" s="10">
        <v>3.6519059999999999</v>
      </c>
      <c r="H68" s="10">
        <v>43.089438000000001</v>
      </c>
      <c r="I68" s="11">
        <f t="shared" ref="I68:I94" si="19">(B68+C68)/2</f>
        <v>23.178153000000002</v>
      </c>
      <c r="J68" s="11">
        <f t="shared" ref="J68:J94" si="20">(D68+E68)/2</f>
        <v>23.652704</v>
      </c>
      <c r="K68" s="13">
        <f>-0.6*I68+1259.5</f>
        <v>1245.5931082</v>
      </c>
      <c r="L68" s="13">
        <f>0.00159*I68^4-0.27101*I68^3+17.72234*I68^2-540.89799*I68+6780.11105</f>
        <v>848.30828199206189</v>
      </c>
      <c r="M68" s="13">
        <f>0.00159*J68^4-0.27101*J68^3+17.72234*J68^2-540.89799*J68+6780.11105</f>
        <v>812.68322550298581</v>
      </c>
    </row>
    <row r="69" spans="1:14">
      <c r="A69" s="10">
        <v>36572.504504999997</v>
      </c>
      <c r="B69" s="10">
        <v>23.156227999999999</v>
      </c>
      <c r="C69" s="10">
        <v>23.197443</v>
      </c>
      <c r="D69" s="10">
        <v>23.701733000000001</v>
      </c>
      <c r="E69" s="10">
        <v>23.579042000000001</v>
      </c>
      <c r="F69" s="10">
        <v>3.2633709999999998</v>
      </c>
      <c r="G69" s="10">
        <v>3.4863390000000001</v>
      </c>
      <c r="H69" s="10">
        <v>42.735644000000001</v>
      </c>
      <c r="I69" s="11">
        <f t="shared" si="19"/>
        <v>23.176835499999999</v>
      </c>
      <c r="J69" s="11">
        <f t="shared" si="20"/>
        <v>23.640387500000003</v>
      </c>
      <c r="K69" s="13">
        <f t="shared" ref="K69:K87" si="21">-0.6*I69+1259.5</f>
        <v>1245.5938987</v>
      </c>
      <c r="L69" s="13">
        <f t="shared" ref="L69:L87" si="22">0.00159*I69^4-0.27101*I69^3+17.72234*I69^2-540.89799*I69+6780.11105</f>
        <v>848.40966137045598</v>
      </c>
      <c r="M69" s="13">
        <f t="shared" ref="M69:M87" si="23">0.00159*J69^4-0.27101*J69^3+17.72234*J69^2-540.89799*J69+6780.11105</f>
        <v>813.58570244439488</v>
      </c>
    </row>
    <row r="70" spans="1:14">
      <c r="A70" s="10">
        <v>36315.514814000002</v>
      </c>
      <c r="B70" s="10">
        <v>23.142558999999999</v>
      </c>
      <c r="C70" s="10">
        <v>23.179669000000001</v>
      </c>
      <c r="D70" s="10">
        <v>23.612376000000001</v>
      </c>
      <c r="E70" s="10">
        <v>23.495177000000002</v>
      </c>
      <c r="F70" s="10">
        <v>3.2228520000000001</v>
      </c>
      <c r="G70" s="10">
        <v>3.469007</v>
      </c>
      <c r="H70" s="10">
        <v>42.678072</v>
      </c>
      <c r="I70" s="11">
        <f t="shared" si="19"/>
        <v>23.161113999999998</v>
      </c>
      <c r="J70" s="11">
        <f t="shared" si="20"/>
        <v>23.553776500000001</v>
      </c>
      <c r="K70" s="13">
        <f t="shared" si="21"/>
        <v>1245.6033316</v>
      </c>
      <c r="L70" s="13">
        <f t="shared" si="22"/>
        <v>849.62047689972042</v>
      </c>
      <c r="M70" s="13">
        <f t="shared" si="23"/>
        <v>819.96494477663418</v>
      </c>
    </row>
    <row r="71" spans="1:14" s="19" customFormat="1">
      <c r="A71" s="10">
        <v>35045.658816000003</v>
      </c>
      <c r="B71" s="10">
        <v>23.120474000000002</v>
      </c>
      <c r="C71" s="10">
        <v>23.171482999999998</v>
      </c>
      <c r="D71" s="10">
        <v>23.620069000000001</v>
      </c>
      <c r="E71" s="10">
        <v>23.478075</v>
      </c>
      <c r="F71" s="10">
        <v>2.9394420000000001</v>
      </c>
      <c r="G71" s="10">
        <v>3.333987</v>
      </c>
      <c r="H71" s="10">
        <v>42.352450000000005</v>
      </c>
      <c r="I71" s="11">
        <f t="shared" si="19"/>
        <v>23.145978499999998</v>
      </c>
      <c r="J71" s="11">
        <f t="shared" si="20"/>
        <v>23.549072000000002</v>
      </c>
      <c r="K71" s="13">
        <f t="shared" ref="K71:K72" si="24">-0.6*I71+1259.5</f>
        <v>1245.6124129</v>
      </c>
      <c r="L71" s="13">
        <f t="shared" ref="L71:L72" si="25">0.00159*I71^4-0.27101*I71^3+17.72234*I71^2-540.89799*I71+6780.11105</f>
        <v>850.78803317712845</v>
      </c>
      <c r="M71" s="13">
        <f t="shared" ref="M71:M72" si="26">0.00159*J71^4-0.27101*J71^3+17.72234*J71^2-540.89799*J71+6780.11105</f>
        <v>820.31310591576948</v>
      </c>
    </row>
    <row r="72" spans="1:14" s="19" customFormat="1">
      <c r="A72" s="10">
        <v>34038.542562000002</v>
      </c>
      <c r="B72" s="10">
        <v>23.131615</v>
      </c>
      <c r="C72" s="10">
        <v>23.183247999999999</v>
      </c>
      <c r="D72" s="10">
        <v>23.638466999999999</v>
      </c>
      <c r="E72" s="10">
        <v>23.489706000000002</v>
      </c>
      <c r="F72" s="10">
        <v>2.7067459999999999</v>
      </c>
      <c r="G72" s="10">
        <v>3.2023280000000001</v>
      </c>
      <c r="H72" s="10">
        <v>42.046557</v>
      </c>
      <c r="I72" s="11">
        <f t="shared" si="19"/>
        <v>23.157431500000001</v>
      </c>
      <c r="J72" s="11">
        <f t="shared" si="20"/>
        <v>23.564086500000002</v>
      </c>
      <c r="K72" s="13">
        <f t="shared" si="24"/>
        <v>1245.6055411</v>
      </c>
      <c r="L72" s="13">
        <f t="shared" si="25"/>
        <v>849.904376684196</v>
      </c>
      <c r="M72" s="13">
        <f t="shared" si="26"/>
        <v>819.2025413068759</v>
      </c>
    </row>
    <row r="73" spans="1:14">
      <c r="A73" s="10">
        <v>32765.356638000001</v>
      </c>
      <c r="B73" s="10">
        <v>23.234970000000001</v>
      </c>
      <c r="C73" s="10">
        <v>23.245729999999998</v>
      </c>
      <c r="D73" s="10">
        <v>23.667618999999998</v>
      </c>
      <c r="E73" s="10">
        <v>23.535328</v>
      </c>
      <c r="F73" s="10">
        <v>2.4172199999999999</v>
      </c>
      <c r="G73" s="10">
        <v>3.0656539999999999</v>
      </c>
      <c r="H73" s="10">
        <v>41.671701000000006</v>
      </c>
      <c r="I73" s="11">
        <f t="shared" si="19"/>
        <v>23.240349999999999</v>
      </c>
      <c r="J73" s="11">
        <f t="shared" si="20"/>
        <v>23.601473499999997</v>
      </c>
      <c r="K73" s="13">
        <f t="shared" si="21"/>
        <v>1245.5557899999999</v>
      </c>
      <c r="L73" s="13">
        <f t="shared" si="22"/>
        <v>843.53811249745104</v>
      </c>
      <c r="M73" s="13">
        <f t="shared" si="23"/>
        <v>816.44472867340028</v>
      </c>
    </row>
    <row r="74" spans="1:14">
      <c r="A74" s="10">
        <v>31301.223933000001</v>
      </c>
      <c r="B74" s="10">
        <v>23.119489000000002</v>
      </c>
      <c r="C74" s="10">
        <v>23.189374999999998</v>
      </c>
      <c r="D74" s="10">
        <v>23.585533999999999</v>
      </c>
      <c r="E74" s="10">
        <v>23.489954999999998</v>
      </c>
      <c r="F74" s="10">
        <v>2.1317789999999999</v>
      </c>
      <c r="G74" s="10">
        <v>2.916255</v>
      </c>
      <c r="H74" s="10">
        <v>41.086538000000004</v>
      </c>
      <c r="I74" s="11">
        <f t="shared" si="19"/>
        <v>23.154432</v>
      </c>
      <c r="J74" s="11">
        <f t="shared" si="20"/>
        <v>23.537744499999999</v>
      </c>
      <c r="K74" s="13">
        <f t="shared" si="21"/>
        <v>1245.6073408</v>
      </c>
      <c r="L74" s="13">
        <f t="shared" si="22"/>
        <v>850.13570143932611</v>
      </c>
      <c r="M74" s="13">
        <f t="shared" si="23"/>
        <v>821.15211102260128</v>
      </c>
    </row>
    <row r="75" spans="1:14">
      <c r="A75" s="10">
        <v>29774.941039000001</v>
      </c>
      <c r="B75" s="10">
        <v>23.127704000000001</v>
      </c>
      <c r="C75" s="10">
        <v>23.165134999999999</v>
      </c>
      <c r="D75" s="10">
        <v>23.588332999999999</v>
      </c>
      <c r="E75" s="10">
        <v>23.551141999999999</v>
      </c>
      <c r="F75" s="10">
        <v>1.804789</v>
      </c>
      <c r="G75" s="10">
        <v>2.7576559999999999</v>
      </c>
      <c r="H75" s="10">
        <v>40.534909000000006</v>
      </c>
      <c r="I75" s="11">
        <f t="shared" si="19"/>
        <v>23.1464195</v>
      </c>
      <c r="J75" s="11">
        <f t="shared" si="20"/>
        <v>23.569737499999999</v>
      </c>
      <c r="K75" s="13">
        <f t="shared" si="21"/>
        <v>1245.6121482999999</v>
      </c>
      <c r="L75" s="13">
        <f t="shared" si="22"/>
        <v>850.7539883210984</v>
      </c>
      <c r="M75" s="13">
        <f t="shared" si="23"/>
        <v>818.7850097042583</v>
      </c>
    </row>
    <row r="76" spans="1:14" ht="14.4" customHeight="1">
      <c r="A76" s="10">
        <v>28219.267595000001</v>
      </c>
      <c r="B76" s="10">
        <v>23.100441</v>
      </c>
      <c r="C76" s="10">
        <v>23.14996</v>
      </c>
      <c r="D76" s="10">
        <v>23.632117999999998</v>
      </c>
      <c r="E76" s="10">
        <v>23.621953000000001</v>
      </c>
      <c r="F76" s="10">
        <v>1.4702189999999999</v>
      </c>
      <c r="G76" s="10">
        <v>2.5896219999999999</v>
      </c>
      <c r="H76" s="10">
        <v>39.890361000000006</v>
      </c>
      <c r="I76" s="11">
        <f t="shared" si="19"/>
        <v>23.125200499999998</v>
      </c>
      <c r="J76" s="11">
        <f t="shared" si="20"/>
        <v>23.627035499999998</v>
      </c>
      <c r="K76" s="13">
        <f t="shared" si="21"/>
        <v>1245.6248797000001</v>
      </c>
      <c r="L76" s="13">
        <f t="shared" si="22"/>
        <v>852.39384979920032</v>
      </c>
      <c r="M76" s="13">
        <f t="shared" si="23"/>
        <v>814.56536833626342</v>
      </c>
    </row>
    <row r="77" spans="1:14">
      <c r="A77" s="10">
        <v>26509.550886000001</v>
      </c>
      <c r="B77" s="10">
        <v>23.128086</v>
      </c>
      <c r="C77" s="10">
        <v>23.213339999999999</v>
      </c>
      <c r="D77" s="10">
        <v>23.659037999999999</v>
      </c>
      <c r="E77" s="10">
        <v>23.695205000000001</v>
      </c>
      <c r="F77" s="10">
        <v>1.1292660000000001</v>
      </c>
      <c r="G77" s="10">
        <v>2.4075169999999999</v>
      </c>
      <c r="H77" s="10">
        <v>39.106095000000003</v>
      </c>
      <c r="I77" s="11">
        <f t="shared" si="19"/>
        <v>23.170712999999999</v>
      </c>
      <c r="J77" s="11">
        <f t="shared" si="20"/>
        <v>23.677121499999998</v>
      </c>
      <c r="K77" s="13">
        <f t="shared" si="21"/>
        <v>1245.5975722000001</v>
      </c>
      <c r="L77" s="13">
        <f t="shared" si="22"/>
        <v>848.88095969462302</v>
      </c>
      <c r="M77" s="13">
        <f t="shared" si="23"/>
        <v>810.89749537469106</v>
      </c>
    </row>
    <row r="78" spans="1:14">
      <c r="A78" s="10">
        <v>25017.275314999999</v>
      </c>
      <c r="B78" s="10">
        <v>23.161884000000001</v>
      </c>
      <c r="C78" s="10">
        <v>23.261054000000001</v>
      </c>
      <c r="D78" s="10">
        <v>23.675318000000001</v>
      </c>
      <c r="E78" s="10">
        <v>23.692912</v>
      </c>
      <c r="F78" s="10">
        <v>0.85141999999999995</v>
      </c>
      <c r="G78" s="10">
        <v>2.255096</v>
      </c>
      <c r="H78" s="10">
        <v>38.498984</v>
      </c>
      <c r="I78" s="11">
        <f t="shared" si="19"/>
        <v>23.211469000000001</v>
      </c>
      <c r="J78" s="11">
        <f t="shared" si="20"/>
        <v>23.684114999999998</v>
      </c>
      <c r="K78" s="13">
        <f t="shared" si="21"/>
        <v>1245.5731186</v>
      </c>
      <c r="L78" s="13">
        <f t="shared" si="22"/>
        <v>845.74928684346833</v>
      </c>
      <c r="M78" s="13">
        <f t="shared" si="23"/>
        <v>810.38687795807891</v>
      </c>
    </row>
    <row r="79" spans="1:14">
      <c r="A79" s="10">
        <v>23468.472182000001</v>
      </c>
      <c r="B79" s="10">
        <v>23.192976000000002</v>
      </c>
      <c r="C79" s="10">
        <v>23.302903000000001</v>
      </c>
      <c r="D79" s="10">
        <v>23.671403000000002</v>
      </c>
      <c r="E79" s="10">
        <v>23.666602000000001</v>
      </c>
      <c r="F79" s="10">
        <v>0.58539200000000002</v>
      </c>
      <c r="G79" s="10">
        <v>2.1126339999999999</v>
      </c>
      <c r="H79" s="10">
        <v>37.832390000000004</v>
      </c>
      <c r="I79" s="11">
        <f t="shared" si="19"/>
        <v>23.247939500000001</v>
      </c>
      <c r="J79" s="11">
        <f t="shared" si="20"/>
        <v>23.669002500000001</v>
      </c>
      <c r="K79" s="13">
        <f t="shared" si="21"/>
        <v>1245.5512363</v>
      </c>
      <c r="L79" s="13">
        <f t="shared" si="22"/>
        <v>842.95815089684947</v>
      </c>
      <c r="M79" s="13">
        <f t="shared" si="23"/>
        <v>811.49075784667275</v>
      </c>
    </row>
    <row r="80" spans="1:14">
      <c r="A80" s="10">
        <v>21368.491118000002</v>
      </c>
      <c r="B80" s="10">
        <v>23.265139999999999</v>
      </c>
      <c r="C80" s="10">
        <v>23.289318000000002</v>
      </c>
      <c r="D80" s="10">
        <v>23.723246</v>
      </c>
      <c r="E80" s="10">
        <v>23.531813</v>
      </c>
      <c r="F80" s="10">
        <v>0.365261</v>
      </c>
      <c r="G80" s="10">
        <v>2.0310709999999998</v>
      </c>
      <c r="H80" s="10">
        <v>36.923560000000002</v>
      </c>
      <c r="I80" s="11">
        <f t="shared" si="19"/>
        <v>23.277228999999998</v>
      </c>
      <c r="J80" s="11">
        <f t="shared" si="20"/>
        <v>23.627529500000001</v>
      </c>
      <c r="K80" s="13">
        <f t="shared" si="21"/>
        <v>1245.5336626000001</v>
      </c>
      <c r="L80" s="13">
        <f t="shared" si="22"/>
        <v>840.72424839406358</v>
      </c>
      <c r="M80" s="13">
        <f t="shared" si="23"/>
        <v>814.52909808867207</v>
      </c>
    </row>
    <row r="81" spans="1:13">
      <c r="A81" s="10">
        <v>20358.372056</v>
      </c>
      <c r="B81" s="10">
        <v>23.261102999999999</v>
      </c>
      <c r="C81" s="10">
        <v>23.286712999999999</v>
      </c>
      <c r="D81" s="10">
        <v>23.684387999999998</v>
      </c>
      <c r="E81" s="10">
        <v>23.547789999999999</v>
      </c>
      <c r="F81" s="10">
        <v>0.415823</v>
      </c>
      <c r="G81" s="10">
        <v>2.144307</v>
      </c>
      <c r="H81" s="10">
        <v>36.471222000000004</v>
      </c>
      <c r="I81" s="11">
        <f t="shared" si="19"/>
        <v>23.273907999999999</v>
      </c>
      <c r="J81" s="11">
        <f t="shared" si="20"/>
        <v>23.616088999999999</v>
      </c>
      <c r="K81" s="13">
        <f t="shared" si="21"/>
        <v>1245.5356552000001</v>
      </c>
      <c r="L81" s="13">
        <f t="shared" si="22"/>
        <v>840.97719778950432</v>
      </c>
      <c r="M81" s="13">
        <f t="shared" si="23"/>
        <v>815.36955823314111</v>
      </c>
    </row>
    <row r="82" spans="1:13">
      <c r="A82" s="10">
        <v>19005.763852</v>
      </c>
      <c r="B82" s="10">
        <v>23.177629</v>
      </c>
      <c r="C82" s="10">
        <v>23.241600999999999</v>
      </c>
      <c r="D82" s="10">
        <v>23.683381000000001</v>
      </c>
      <c r="E82" s="10">
        <v>23.532672999999999</v>
      </c>
      <c r="F82" s="10">
        <v>0.48296299999999998</v>
      </c>
      <c r="G82" s="10">
        <v>2.3029229999999998</v>
      </c>
      <c r="H82" s="10">
        <v>35.840484000000004</v>
      </c>
      <c r="I82" s="11">
        <f t="shared" si="19"/>
        <v>23.209614999999999</v>
      </c>
      <c r="J82" s="11">
        <f t="shared" si="20"/>
        <v>23.608027</v>
      </c>
      <c r="K82" s="13">
        <f t="shared" si="21"/>
        <v>1245.5742310000001</v>
      </c>
      <c r="L82" s="13">
        <f t="shared" si="22"/>
        <v>845.89145917689348</v>
      </c>
      <c r="M82" s="13">
        <f t="shared" si="23"/>
        <v>815.96242572824485</v>
      </c>
    </row>
    <row r="83" spans="1:13">
      <c r="A83" s="10">
        <v>17703.593943</v>
      </c>
      <c r="B83" s="10">
        <v>23.131264000000002</v>
      </c>
      <c r="C83" s="10">
        <v>23.237037999999998</v>
      </c>
      <c r="D83" s="10">
        <v>23.716457999999999</v>
      </c>
      <c r="E83" s="10">
        <v>23.585753</v>
      </c>
      <c r="F83" s="10">
        <v>0.54769100000000004</v>
      </c>
      <c r="G83" s="10">
        <v>2.4689890000000001</v>
      </c>
      <c r="H83" s="10">
        <v>35.211152000000006</v>
      </c>
      <c r="I83" s="11">
        <f t="shared" si="19"/>
        <v>23.184151</v>
      </c>
      <c r="J83" s="11">
        <f t="shared" si="20"/>
        <v>23.6511055</v>
      </c>
      <c r="K83" s="13">
        <f t="shared" si="21"/>
        <v>1245.5895094</v>
      </c>
      <c r="L83" s="13">
        <f t="shared" si="22"/>
        <v>847.84692173739404</v>
      </c>
      <c r="M83" s="13">
        <f t="shared" si="23"/>
        <v>812.80028806379869</v>
      </c>
    </row>
    <row r="84" spans="1:13">
      <c r="A84" s="10">
        <v>16241.643431</v>
      </c>
      <c r="B84" s="10">
        <v>23.113779999999998</v>
      </c>
      <c r="C84" s="10">
        <v>23.217185000000001</v>
      </c>
      <c r="D84" s="10">
        <v>23.759166</v>
      </c>
      <c r="E84" s="10">
        <v>23.686565999999999</v>
      </c>
      <c r="F84" s="10">
        <v>0.61683100000000002</v>
      </c>
      <c r="G84" s="10">
        <v>2.6034639999999998</v>
      </c>
      <c r="H84" s="10">
        <v>32.769276000000005</v>
      </c>
      <c r="I84" s="11">
        <f t="shared" si="19"/>
        <v>23.1654825</v>
      </c>
      <c r="J84" s="11">
        <f t="shared" si="20"/>
        <v>23.722866</v>
      </c>
      <c r="K84" s="13">
        <f t="shared" si="21"/>
        <v>1245.6007105000001</v>
      </c>
      <c r="L84" s="13">
        <f t="shared" si="22"/>
        <v>849.28383142707662</v>
      </c>
      <c r="M84" s="13">
        <f t="shared" si="23"/>
        <v>807.564306454281</v>
      </c>
    </row>
    <row r="85" spans="1:13">
      <c r="A85" s="10">
        <v>14810.678467</v>
      </c>
      <c r="B85" s="10">
        <v>23.143996999999999</v>
      </c>
      <c r="C85" s="10">
        <v>23.252984999999999</v>
      </c>
      <c r="D85" s="10">
        <v>23.821135000000002</v>
      </c>
      <c r="E85" s="10">
        <v>23.736505000000001</v>
      </c>
      <c r="F85" s="10">
        <v>0.69596400000000003</v>
      </c>
      <c r="G85" s="10">
        <v>2.7592819999999998</v>
      </c>
      <c r="H85" s="10">
        <v>31.951837999999999</v>
      </c>
      <c r="I85" s="11">
        <f t="shared" si="19"/>
        <v>23.198490999999997</v>
      </c>
      <c r="J85" s="11">
        <f t="shared" si="20"/>
        <v>23.778820000000003</v>
      </c>
      <c r="K85" s="13">
        <f t="shared" si="21"/>
        <v>1245.5809053999999</v>
      </c>
      <c r="L85" s="13">
        <f t="shared" si="22"/>
        <v>846.74506955474226</v>
      </c>
      <c r="M85" s="13">
        <f t="shared" si="23"/>
        <v>803.50883712664381</v>
      </c>
    </row>
    <row r="86" spans="1:13">
      <c r="A86" s="10">
        <v>12863.112045</v>
      </c>
      <c r="B86" s="10">
        <v>23.252227999999999</v>
      </c>
      <c r="C86" s="10">
        <v>23.246981999999999</v>
      </c>
      <c r="D86" s="10">
        <v>23.587610000000002</v>
      </c>
      <c r="E86" s="10">
        <v>23.516734</v>
      </c>
      <c r="F86" s="10">
        <v>0.78184699999999996</v>
      </c>
      <c r="G86" s="10">
        <v>2.910714</v>
      </c>
      <c r="H86" s="10">
        <v>31.118013000000001</v>
      </c>
      <c r="I86" s="11">
        <f t="shared" si="19"/>
        <v>23.249604999999999</v>
      </c>
      <c r="J86" s="11">
        <f t="shared" si="20"/>
        <v>23.552171999999999</v>
      </c>
      <c r="K86" s="13">
        <f t="shared" si="21"/>
        <v>1245.5502369999999</v>
      </c>
      <c r="L86" s="13">
        <f t="shared" si="22"/>
        <v>842.83094084444292</v>
      </c>
      <c r="M86" s="13">
        <f t="shared" si="23"/>
        <v>820.08366814545843</v>
      </c>
    </row>
    <row r="87" spans="1:13">
      <c r="A87" s="10">
        <v>11028.889728</v>
      </c>
      <c r="B87" s="10">
        <v>23.177783000000002</v>
      </c>
      <c r="C87" s="10">
        <v>23.168192999999999</v>
      </c>
      <c r="D87" s="10">
        <v>23.671970000000002</v>
      </c>
      <c r="E87" s="10">
        <v>23.565283999999998</v>
      </c>
      <c r="F87" s="10">
        <v>0.87547399999999997</v>
      </c>
      <c r="G87" s="10">
        <v>3.094347</v>
      </c>
      <c r="H87" s="10">
        <v>30.322790999999999</v>
      </c>
      <c r="I87" s="11">
        <f t="shared" si="19"/>
        <v>23.172988</v>
      </c>
      <c r="J87" s="11">
        <f t="shared" si="20"/>
        <v>23.618627</v>
      </c>
      <c r="K87" s="13">
        <f t="shared" si="21"/>
        <v>1245.5962072</v>
      </c>
      <c r="L87" s="13">
        <f t="shared" si="22"/>
        <v>848.70579949857802</v>
      </c>
      <c r="M87" s="13">
        <f t="shared" si="23"/>
        <v>815.18302087529446</v>
      </c>
    </row>
    <row r="88" spans="1:13">
      <c r="A88" s="10">
        <v>9637.2698299999993</v>
      </c>
      <c r="B88" s="10">
        <v>23.227976999999999</v>
      </c>
      <c r="C88" s="10">
        <v>23.246485</v>
      </c>
      <c r="D88" s="10">
        <v>23.875177999999998</v>
      </c>
      <c r="E88" s="10">
        <v>23.856079999999999</v>
      </c>
      <c r="F88" s="10">
        <v>0.95255400000000001</v>
      </c>
      <c r="G88" s="10">
        <v>3.22756</v>
      </c>
      <c r="H88" s="10">
        <v>29.778900999999998</v>
      </c>
      <c r="I88" s="11">
        <f t="shared" si="19"/>
        <v>23.237231000000001</v>
      </c>
      <c r="J88" s="11">
        <f t="shared" si="20"/>
        <v>23.865628999999998</v>
      </c>
      <c r="K88" s="13">
        <f t="shared" ref="K88:K94" si="27">-0.6*I88+1259.5</f>
        <v>1245.5576613999999</v>
      </c>
      <c r="L88" s="13">
        <f t="shared" ref="L88:L94" si="28">0.00159*I88^4-0.27101*I88^3+17.72234*I88^2-540.89799*I88+6780.11105</f>
        <v>843.77658788519238</v>
      </c>
      <c r="M88" s="13">
        <f t="shared" ref="M88:M94" si="29">0.00159*J88^4-0.27101*J88^3+17.72234*J88^2-540.89799*J88+6780.11105</f>
        <v>797.26388539787786</v>
      </c>
    </row>
    <row r="89" spans="1:13">
      <c r="A89" s="10">
        <v>8047.1879310000004</v>
      </c>
      <c r="B89" s="10">
        <v>23.133914999999998</v>
      </c>
      <c r="C89" s="10">
        <v>23.159533</v>
      </c>
      <c r="D89" s="10">
        <v>23.906466999999999</v>
      </c>
      <c r="E89" s="10">
        <v>23.872626</v>
      </c>
      <c r="F89" s="10">
        <v>1.0407189999999999</v>
      </c>
      <c r="G89" s="10">
        <v>3.385402</v>
      </c>
      <c r="H89" s="10">
        <v>29.279543</v>
      </c>
      <c r="I89" s="11">
        <f t="shared" si="19"/>
        <v>23.146723999999999</v>
      </c>
      <c r="J89" s="11">
        <f t="shared" si="20"/>
        <v>23.889546500000002</v>
      </c>
      <c r="K89" s="13">
        <f t="shared" si="27"/>
        <v>1245.6119656000001</v>
      </c>
      <c r="L89" s="13">
        <f t="shared" si="28"/>
        <v>850.73048206997009</v>
      </c>
      <c r="M89" s="13">
        <f t="shared" si="29"/>
        <v>795.55324238120465</v>
      </c>
    </row>
    <row r="90" spans="1:13">
      <c r="A90" s="10">
        <v>6703.1205900000004</v>
      </c>
      <c r="B90" s="10">
        <v>23.185998999999999</v>
      </c>
      <c r="C90" s="10">
        <v>23.203194</v>
      </c>
      <c r="D90" s="10">
        <v>24.035982000000001</v>
      </c>
      <c r="E90" s="10">
        <v>24.048459999999999</v>
      </c>
      <c r="F90" s="10">
        <v>0.77595099999999995</v>
      </c>
      <c r="G90" s="10">
        <v>3.1958639999999998</v>
      </c>
      <c r="H90" s="10">
        <v>28.806538</v>
      </c>
      <c r="I90" s="11">
        <f t="shared" si="19"/>
        <v>23.194596499999999</v>
      </c>
      <c r="J90" s="11">
        <f t="shared" si="20"/>
        <v>24.042220999999998</v>
      </c>
      <c r="K90" s="13">
        <f t="shared" si="27"/>
        <v>1245.5832421</v>
      </c>
      <c r="L90" s="13">
        <f t="shared" si="28"/>
        <v>847.04415123417675</v>
      </c>
      <c r="M90" s="13">
        <f t="shared" si="29"/>
        <v>784.7340871720653</v>
      </c>
    </row>
    <row r="91" spans="1:13">
      <c r="A91" s="10">
        <v>5076.753635</v>
      </c>
      <c r="B91" s="10">
        <v>23.100774000000001</v>
      </c>
      <c r="C91" s="10">
        <v>23.162194</v>
      </c>
      <c r="D91" s="10">
        <v>24.450189000000002</v>
      </c>
      <c r="E91" s="10">
        <v>24.445118999999998</v>
      </c>
      <c r="F91" s="10">
        <v>0.70938199999999996</v>
      </c>
      <c r="G91" s="10">
        <v>3.2390590000000001</v>
      </c>
      <c r="H91" s="10">
        <v>28.417479</v>
      </c>
      <c r="I91" s="11">
        <f t="shared" si="19"/>
        <v>23.131484</v>
      </c>
      <c r="J91" s="11">
        <f t="shared" si="20"/>
        <v>24.447654</v>
      </c>
      <c r="K91" s="13">
        <f t="shared" si="27"/>
        <v>1245.6211096</v>
      </c>
      <c r="L91" s="13">
        <f t="shared" si="28"/>
        <v>851.9078668021657</v>
      </c>
      <c r="M91" s="13">
        <f t="shared" si="29"/>
        <v>756.83157951454723</v>
      </c>
    </row>
    <row r="92" spans="1:13">
      <c r="A92" s="10">
        <v>3480.6248449999998</v>
      </c>
      <c r="B92" s="10">
        <v>23.127538000000001</v>
      </c>
      <c r="C92" s="10">
        <v>23.177140999999999</v>
      </c>
      <c r="D92" s="10">
        <v>24.697505</v>
      </c>
      <c r="E92" s="10">
        <v>24.7437</v>
      </c>
      <c r="F92" s="10">
        <v>0.78430500000000003</v>
      </c>
      <c r="G92" s="10">
        <v>3.4235570000000002</v>
      </c>
      <c r="H92" s="10">
        <v>28.080822999999999</v>
      </c>
      <c r="I92" s="11">
        <f t="shared" si="19"/>
        <v>23.1523395</v>
      </c>
      <c r="J92" s="11">
        <f t="shared" si="20"/>
        <v>24.720602499999998</v>
      </c>
      <c r="K92" s="13">
        <f t="shared" si="27"/>
        <v>1245.6085963</v>
      </c>
      <c r="L92" s="13">
        <f t="shared" si="28"/>
        <v>850.29712009606101</v>
      </c>
      <c r="M92" s="13">
        <f t="shared" si="29"/>
        <v>738.70661169417417</v>
      </c>
    </row>
    <row r="93" spans="1:13">
      <c r="A93" s="10">
        <v>2297.7507609999998</v>
      </c>
      <c r="B93" s="10">
        <v>23.201872999999999</v>
      </c>
      <c r="C93" s="10">
        <v>23.247888</v>
      </c>
      <c r="D93" s="10">
        <v>25.229009000000001</v>
      </c>
      <c r="E93" s="10">
        <v>25.340623000000001</v>
      </c>
      <c r="F93" s="10">
        <v>0.76088500000000003</v>
      </c>
      <c r="G93" s="10">
        <v>3.4971260000000002</v>
      </c>
      <c r="H93" s="10">
        <v>27.580839999999998</v>
      </c>
      <c r="I93" s="11">
        <f t="shared" si="19"/>
        <v>23.224880499999998</v>
      </c>
      <c r="J93" s="11">
        <f t="shared" si="20"/>
        <v>25.284815999999999</v>
      </c>
      <c r="K93" s="13">
        <f t="shared" si="27"/>
        <v>1245.5650717000001</v>
      </c>
      <c r="L93" s="13">
        <f t="shared" si="28"/>
        <v>844.72165466738352</v>
      </c>
      <c r="M93" s="13">
        <f t="shared" si="29"/>
        <v>702.85622969810811</v>
      </c>
    </row>
    <row r="94" spans="1:13">
      <c r="A94" s="10">
        <v>258.85580499999998</v>
      </c>
      <c r="B94" s="10">
        <v>23.216863</v>
      </c>
      <c r="C94" s="10">
        <v>23.267430000000001</v>
      </c>
      <c r="D94" s="10">
        <v>25.396094000000002</v>
      </c>
      <c r="E94" s="10">
        <v>25.657553</v>
      </c>
      <c r="F94" s="10">
        <v>0.36128100000000002</v>
      </c>
      <c r="G94" s="10">
        <v>3.3529599999999999</v>
      </c>
      <c r="H94" s="10">
        <v>25.808616999999998</v>
      </c>
      <c r="I94" s="11">
        <f t="shared" si="19"/>
        <v>23.2421465</v>
      </c>
      <c r="J94" s="11">
        <f t="shared" si="20"/>
        <v>25.526823499999999</v>
      </c>
      <c r="K94" s="13">
        <f t="shared" si="27"/>
        <v>1245.5547121</v>
      </c>
      <c r="L94" s="13">
        <f t="shared" si="28"/>
        <v>843.40078918524614</v>
      </c>
      <c r="M94" s="13">
        <f t="shared" si="29"/>
        <v>688.12284026964426</v>
      </c>
    </row>
    <row r="95" spans="1:13">
      <c r="A95" s="15"/>
      <c r="B95" s="15"/>
      <c r="C95" s="15"/>
      <c r="D95" s="15"/>
      <c r="E95" s="15"/>
      <c r="F95" s="15"/>
      <c r="G95" s="15"/>
      <c r="H95" s="23"/>
      <c r="I95" s="24"/>
      <c r="J95" s="15"/>
      <c r="K95" s="14">
        <f>AVERAGE(K68:K92)</f>
        <v>1245.586962868</v>
      </c>
      <c r="L95" s="14">
        <f>AVERAGE(L68:L92)</f>
        <v>847.52810224503355</v>
      </c>
      <c r="M95" s="14">
        <f>AVERAGE(M68:M92)</f>
        <v>806.70249910952111</v>
      </c>
    </row>
    <row r="96" spans="1:13">
      <c r="A96" s="15"/>
      <c r="B96" s="15"/>
      <c r="C96" s="15"/>
      <c r="D96" s="15"/>
      <c r="E96" s="15"/>
      <c r="F96" s="15"/>
      <c r="G96" s="15"/>
      <c r="H96" s="23"/>
      <c r="I96" s="24"/>
      <c r="J96" s="15"/>
      <c r="K96" s="15"/>
      <c r="L96" s="15"/>
      <c r="M96" s="15"/>
    </row>
    <row r="97" spans="1:14">
      <c r="A97" s="15"/>
      <c r="B97" s="15"/>
      <c r="C97" s="15"/>
      <c r="D97" s="15"/>
      <c r="E97" s="15"/>
      <c r="F97" s="15"/>
      <c r="G97" s="15"/>
      <c r="H97" s="23"/>
      <c r="I97" s="24"/>
      <c r="J97" s="15"/>
      <c r="K97" s="15"/>
      <c r="L97" s="15"/>
      <c r="M97" s="15"/>
    </row>
    <row r="98" spans="1:14" s="19" customFormat="1" ht="16.8">
      <c r="A98" s="12" t="s">
        <v>11</v>
      </c>
      <c r="B98" s="12" t="s">
        <v>13</v>
      </c>
      <c r="C98" s="12" t="s">
        <v>14</v>
      </c>
      <c r="D98" s="12" t="s">
        <v>15</v>
      </c>
      <c r="E98" s="12" t="s">
        <v>16</v>
      </c>
      <c r="F98" s="12" t="s">
        <v>17</v>
      </c>
      <c r="G98" s="12" t="s">
        <v>29</v>
      </c>
      <c r="H98" s="12" t="s">
        <v>20</v>
      </c>
      <c r="I98" s="7" t="s">
        <v>21</v>
      </c>
      <c r="J98" s="7" t="s">
        <v>22</v>
      </c>
      <c r="K98" s="8" t="s">
        <v>28</v>
      </c>
      <c r="L98" s="6" t="s">
        <v>30</v>
      </c>
      <c r="M98" s="6" t="s">
        <v>31</v>
      </c>
      <c r="N98" s="20"/>
    </row>
    <row r="99" spans="1:14" s="19" customFormat="1">
      <c r="A99" s="12" t="s">
        <v>10</v>
      </c>
      <c r="B99" s="12" t="s">
        <v>12</v>
      </c>
      <c r="C99" s="12" t="s">
        <v>12</v>
      </c>
      <c r="D99" s="12" t="s">
        <v>12</v>
      </c>
      <c r="E99" s="12" t="s">
        <v>12</v>
      </c>
      <c r="F99" s="12" t="s">
        <v>18</v>
      </c>
      <c r="G99" s="12" t="s">
        <v>18</v>
      </c>
      <c r="H99" s="12" t="s">
        <v>19</v>
      </c>
      <c r="I99" s="7" t="s">
        <v>12</v>
      </c>
      <c r="J99" s="7" t="s">
        <v>12</v>
      </c>
      <c r="K99" s="8" t="s">
        <v>23</v>
      </c>
      <c r="L99" s="6" t="s">
        <v>24</v>
      </c>
      <c r="M99" s="6" t="s">
        <v>24</v>
      </c>
    </row>
    <row r="100" spans="1:14">
      <c r="A100" s="10">
        <v>41810.155311000002</v>
      </c>
      <c r="B100" s="10">
        <v>26.013566000000001</v>
      </c>
      <c r="C100" s="10">
        <v>26.061710000000001</v>
      </c>
      <c r="D100" s="10">
        <v>26.410948000000001</v>
      </c>
      <c r="E100" s="10">
        <v>26.339843999999999</v>
      </c>
      <c r="F100" s="10">
        <v>3.5116770000000002</v>
      </c>
      <c r="G100" s="10">
        <v>3.5528309999999999</v>
      </c>
      <c r="H100" s="10">
        <v>42.131019000000002</v>
      </c>
      <c r="I100" s="11">
        <f t="shared" ref="I100:I122" si="30">(B100+C100)/2</f>
        <v>26.037638000000001</v>
      </c>
      <c r="J100" s="11">
        <f t="shared" ref="J100:J122" si="31">(D100+E100)/2</f>
        <v>26.375396000000002</v>
      </c>
      <c r="K100" s="13">
        <f>-0.6*I100+1259.5</f>
        <v>1243.8774172000001</v>
      </c>
      <c r="L100" s="13">
        <f>0.00159*I100^4-0.27101*I100^3+17.72234*I100^2-540.89799*I100+6780.11105</f>
        <v>658.23808603424095</v>
      </c>
      <c r="M100" s="13">
        <f>0.00159*J100^4-0.27101*J100^3+17.72234*J100^2-540.89799*J100+6780.11105</f>
        <v>639.34893595605899</v>
      </c>
    </row>
    <row r="101" spans="1:14" s="19" customFormat="1">
      <c r="A101" s="10">
        <v>40013.937191999998</v>
      </c>
      <c r="B101" s="10">
        <v>26.060344000000001</v>
      </c>
      <c r="C101" s="10">
        <v>26.087118</v>
      </c>
      <c r="D101" s="10">
        <v>26.441600000000001</v>
      </c>
      <c r="E101" s="10">
        <v>26.384626000000001</v>
      </c>
      <c r="F101" s="10">
        <v>3.1043530000000001</v>
      </c>
      <c r="G101" s="10">
        <v>3.360112</v>
      </c>
      <c r="H101" s="10">
        <v>41.721362000000006</v>
      </c>
      <c r="I101" s="11">
        <f t="shared" si="30"/>
        <v>26.073731000000002</v>
      </c>
      <c r="J101" s="11">
        <f t="shared" si="31"/>
        <v>26.413113000000003</v>
      </c>
      <c r="K101" s="13">
        <f t="shared" ref="K101:K106" si="32">-0.6*I101+1259.5</f>
        <v>1243.8557613999999</v>
      </c>
      <c r="L101" s="13">
        <f t="shared" ref="L101:L106" si="33">0.00159*I101^4-0.27101*I101^3+17.72234*I101^2-540.89799*I101+6780.11105</f>
        <v>656.18711905429973</v>
      </c>
      <c r="M101" s="13">
        <f t="shared" ref="M101:M106" si="34">0.00159*J101^4-0.27101*J101^3+17.72234*J101^2-540.89799*J101+6780.11105</f>
        <v>637.28133112112209</v>
      </c>
    </row>
    <row r="102" spans="1:14" s="19" customFormat="1">
      <c r="A102" s="10">
        <v>38117.878478999999</v>
      </c>
      <c r="B102" s="10">
        <v>26.091242000000001</v>
      </c>
      <c r="C102" s="10">
        <v>26.09047</v>
      </c>
      <c r="D102" s="10">
        <v>26.476233000000001</v>
      </c>
      <c r="E102" s="10">
        <v>26.422260999999999</v>
      </c>
      <c r="F102" s="10">
        <v>2.6875420000000001</v>
      </c>
      <c r="G102" s="10">
        <v>3.1730879999999999</v>
      </c>
      <c r="H102" s="10">
        <v>41.272272000000001</v>
      </c>
      <c r="I102" s="11">
        <f t="shared" si="30"/>
        <v>26.090856000000002</v>
      </c>
      <c r="J102" s="11">
        <f t="shared" si="31"/>
        <v>26.449247</v>
      </c>
      <c r="K102" s="13">
        <f t="shared" si="32"/>
        <v>1243.8454864</v>
      </c>
      <c r="L102" s="13">
        <f t="shared" si="33"/>
        <v>655.21674370314486</v>
      </c>
      <c r="M102" s="13">
        <f t="shared" si="34"/>
        <v>635.30825258955974</v>
      </c>
    </row>
    <row r="103" spans="1:14" s="19" customFormat="1">
      <c r="A103" s="10">
        <v>36139.741684000001</v>
      </c>
      <c r="B103" s="10">
        <v>26.009729</v>
      </c>
      <c r="C103" s="10">
        <v>26.051783</v>
      </c>
      <c r="D103" s="10">
        <v>26.462978</v>
      </c>
      <c r="E103" s="10">
        <v>26.410029999999999</v>
      </c>
      <c r="F103" s="10">
        <v>2.2842850000000001</v>
      </c>
      <c r="G103" s="10">
        <v>2.9811860000000001</v>
      </c>
      <c r="H103" s="10">
        <v>40.719135000000001</v>
      </c>
      <c r="I103" s="11">
        <f t="shared" si="30"/>
        <v>26.030756</v>
      </c>
      <c r="J103" s="11">
        <f t="shared" si="31"/>
        <v>26.436503999999999</v>
      </c>
      <c r="K103" s="13">
        <f t="shared" si="32"/>
        <v>1243.8815463999999</v>
      </c>
      <c r="L103" s="13">
        <f t="shared" si="33"/>
        <v>658.63004476983406</v>
      </c>
      <c r="M103" s="13">
        <f t="shared" si="34"/>
        <v>636.00321400479879</v>
      </c>
    </row>
    <row r="104" spans="1:14" s="19" customFormat="1">
      <c r="A104" s="10">
        <v>34287.867672</v>
      </c>
      <c r="B104" s="10">
        <v>26.050070999999999</v>
      </c>
      <c r="C104" s="10">
        <v>26.088481999999999</v>
      </c>
      <c r="D104" s="10">
        <v>26.507670999999998</v>
      </c>
      <c r="E104" s="10">
        <v>26.475262000000001</v>
      </c>
      <c r="F104" s="10">
        <v>1.8988860000000001</v>
      </c>
      <c r="G104" s="10">
        <v>2.798073</v>
      </c>
      <c r="H104" s="10">
        <v>40.120388000000005</v>
      </c>
      <c r="I104" s="11">
        <f t="shared" si="30"/>
        <v>26.069276500000001</v>
      </c>
      <c r="J104" s="11">
        <f t="shared" si="31"/>
        <v>26.491466500000001</v>
      </c>
      <c r="K104" s="13">
        <f t="shared" si="32"/>
        <v>1243.8584341000001</v>
      </c>
      <c r="L104" s="13">
        <f t="shared" si="33"/>
        <v>656.4398191160044</v>
      </c>
      <c r="M104" s="13">
        <f t="shared" si="34"/>
        <v>633.01244371110988</v>
      </c>
    </row>
    <row r="105" spans="1:14" s="19" customFormat="1">
      <c r="A105" s="10">
        <v>32651.367521</v>
      </c>
      <c r="B105" s="10">
        <v>26.065693</v>
      </c>
      <c r="C105" s="10">
        <v>26.106947999999999</v>
      </c>
      <c r="D105" s="10">
        <v>26.554476999999999</v>
      </c>
      <c r="E105" s="10">
        <v>26.505230999999998</v>
      </c>
      <c r="F105" s="10">
        <v>1.576387</v>
      </c>
      <c r="G105" s="10">
        <v>2.6411600000000002</v>
      </c>
      <c r="H105" s="10">
        <v>39.531415000000003</v>
      </c>
      <c r="I105" s="11">
        <f t="shared" si="30"/>
        <v>26.086320499999999</v>
      </c>
      <c r="J105" s="11">
        <f t="shared" si="31"/>
        <v>26.529854</v>
      </c>
      <c r="K105" s="13">
        <f t="shared" si="32"/>
        <v>1243.8482077000001</v>
      </c>
      <c r="L105" s="13">
        <f t="shared" si="33"/>
        <v>655.47357277685751</v>
      </c>
      <c r="M105" s="13">
        <f t="shared" si="34"/>
        <v>630.93392117944404</v>
      </c>
    </row>
    <row r="106" spans="1:14" s="19" customFormat="1">
      <c r="A106" s="10">
        <v>30325.757409000002</v>
      </c>
      <c r="B106" s="10">
        <v>26.089061000000001</v>
      </c>
      <c r="C106" s="10">
        <v>26.13711</v>
      </c>
      <c r="D106" s="10">
        <v>26.580048999999999</v>
      </c>
      <c r="E106" s="10">
        <v>26.520472999999999</v>
      </c>
      <c r="F106" s="10">
        <v>1.139618</v>
      </c>
      <c r="G106" s="10">
        <v>2.4136009999999999</v>
      </c>
      <c r="H106" s="10">
        <v>38.764717000000005</v>
      </c>
      <c r="I106" s="11">
        <f t="shared" si="30"/>
        <v>26.1130855</v>
      </c>
      <c r="J106" s="11">
        <f t="shared" si="31"/>
        <v>26.550260999999999</v>
      </c>
      <c r="K106" s="13">
        <f t="shared" si="32"/>
        <v>1243.8321487000001</v>
      </c>
      <c r="L106" s="13">
        <f t="shared" si="33"/>
        <v>653.95975308700417</v>
      </c>
      <c r="M106" s="13">
        <f t="shared" si="34"/>
        <v>629.83241000170074</v>
      </c>
    </row>
    <row r="107" spans="1:14">
      <c r="A107" s="10">
        <v>29102.277529999999</v>
      </c>
      <c r="B107" s="10">
        <v>26.109141000000001</v>
      </c>
      <c r="C107" s="10">
        <v>26.151630000000001</v>
      </c>
      <c r="D107" s="10">
        <v>26.597812000000001</v>
      </c>
      <c r="E107" s="10">
        <v>26.531759999999998</v>
      </c>
      <c r="F107" s="10">
        <v>0.92381199999999997</v>
      </c>
      <c r="G107" s="10">
        <v>2.3019080000000001</v>
      </c>
      <c r="H107" s="10">
        <v>38.281583000000005</v>
      </c>
      <c r="I107" s="11">
        <f t="shared" si="30"/>
        <v>26.130385500000003</v>
      </c>
      <c r="J107" s="11">
        <f t="shared" si="31"/>
        <v>26.564785999999998</v>
      </c>
      <c r="K107" s="13">
        <f t="shared" ref="K107:K121" si="35">-0.6*I107+1259.5</f>
        <v>1243.8217686999999</v>
      </c>
      <c r="L107" s="13">
        <f t="shared" ref="L107:L121" si="36">0.00159*I107^4-0.27101*I107^3+17.72234*I107^2-540.89799*I107+6780.11105</f>
        <v>652.9835560694446</v>
      </c>
      <c r="M107" s="13">
        <f t="shared" ref="M107:M121" si="37">0.00159*J107^4-0.27101*J107^3+17.72234*J107^2-540.89799*J107+6780.11105</f>
        <v>629.04984425220482</v>
      </c>
    </row>
    <row r="108" spans="1:14" ht="14.4" customHeight="1">
      <c r="A108" s="10">
        <v>27858.792463000002</v>
      </c>
      <c r="B108" s="10">
        <v>26.127669000000001</v>
      </c>
      <c r="C108" s="10">
        <v>26.174754</v>
      </c>
      <c r="D108" s="10">
        <v>26.62369</v>
      </c>
      <c r="E108" s="10">
        <v>26.538060000000002</v>
      </c>
      <c r="F108" s="10">
        <v>0.70422200000000001</v>
      </c>
      <c r="G108" s="10">
        <v>2.191211</v>
      </c>
      <c r="H108" s="10">
        <v>37.783247000000003</v>
      </c>
      <c r="I108" s="11">
        <f t="shared" si="30"/>
        <v>26.151211500000002</v>
      </c>
      <c r="J108" s="11">
        <f t="shared" si="31"/>
        <v>26.580874999999999</v>
      </c>
      <c r="K108" s="13">
        <f t="shared" si="35"/>
        <v>1243.8092730999999</v>
      </c>
      <c r="L108" s="13">
        <f t="shared" si="36"/>
        <v>651.81077037224895</v>
      </c>
      <c r="M108" s="13">
        <f t="shared" si="37"/>
        <v>628.18442157727713</v>
      </c>
    </row>
    <row r="109" spans="1:14">
      <c r="A109" s="10">
        <v>25143.755731000001</v>
      </c>
      <c r="B109" s="10">
        <v>26.124458000000001</v>
      </c>
      <c r="C109" s="10">
        <v>26.180835999999999</v>
      </c>
      <c r="D109" s="10">
        <v>26.660976000000002</v>
      </c>
      <c r="E109" s="10">
        <v>26.535625</v>
      </c>
      <c r="F109" s="10">
        <v>0.40580500000000003</v>
      </c>
      <c r="G109" s="10">
        <v>2.0901580000000002</v>
      </c>
      <c r="H109" s="10">
        <v>36.739787</v>
      </c>
      <c r="I109" s="11">
        <f t="shared" si="30"/>
        <v>26.152647000000002</v>
      </c>
      <c r="J109" s="11">
        <f t="shared" si="31"/>
        <v>26.598300500000001</v>
      </c>
      <c r="K109" s="13">
        <f t="shared" si="35"/>
        <v>1243.8084117999999</v>
      </c>
      <c r="L109" s="13">
        <f t="shared" si="36"/>
        <v>651.73002774279576</v>
      </c>
      <c r="M109" s="13">
        <f t="shared" si="37"/>
        <v>627.24877429179742</v>
      </c>
    </row>
    <row r="110" spans="1:14">
      <c r="A110" s="10">
        <v>23018.200363</v>
      </c>
      <c r="B110" s="10">
        <v>26.130531999999999</v>
      </c>
      <c r="C110" s="10">
        <v>26.181823999999999</v>
      </c>
      <c r="D110" s="10">
        <v>26.657375999999999</v>
      </c>
      <c r="E110" s="10">
        <v>26.590869999999999</v>
      </c>
      <c r="F110" s="10">
        <v>0.50550300000000004</v>
      </c>
      <c r="G110" s="10">
        <v>2.3440560000000001</v>
      </c>
      <c r="H110" s="10">
        <v>35.974767</v>
      </c>
      <c r="I110" s="11">
        <f t="shared" si="30"/>
        <v>26.156177999999997</v>
      </c>
      <c r="J110" s="11">
        <f t="shared" si="31"/>
        <v>26.624122999999997</v>
      </c>
      <c r="K110" s="13">
        <f t="shared" si="35"/>
        <v>1243.8062932</v>
      </c>
      <c r="L110" s="13">
        <f t="shared" si="36"/>
        <v>651.53147176930088</v>
      </c>
      <c r="M110" s="13">
        <f t="shared" si="37"/>
        <v>625.86543509510102</v>
      </c>
    </row>
    <row r="111" spans="1:14">
      <c r="A111" s="10">
        <v>21970.332565000001</v>
      </c>
      <c r="B111" s="10">
        <v>26.139226000000001</v>
      </c>
      <c r="C111" s="10">
        <v>26.198573</v>
      </c>
      <c r="D111" s="10">
        <v>26.680081000000001</v>
      </c>
      <c r="E111" s="10">
        <v>26.65192</v>
      </c>
      <c r="F111" s="10">
        <v>0.55472100000000002</v>
      </c>
      <c r="G111" s="10">
        <v>2.4592139999999998</v>
      </c>
      <c r="H111" s="10">
        <v>35.510837000000002</v>
      </c>
      <c r="I111" s="11">
        <f t="shared" si="30"/>
        <v>26.168899500000002</v>
      </c>
      <c r="J111" s="11">
        <f t="shared" si="31"/>
        <v>26.666000500000003</v>
      </c>
      <c r="K111" s="13">
        <f t="shared" si="35"/>
        <v>1243.7986602999999</v>
      </c>
      <c r="L111" s="13">
        <f t="shared" si="36"/>
        <v>650.81673018923902</v>
      </c>
      <c r="M111" s="13">
        <f t="shared" si="37"/>
        <v>623.63005504853118</v>
      </c>
    </row>
    <row r="112" spans="1:14">
      <c r="A112" s="10">
        <v>20176.611454999998</v>
      </c>
      <c r="B112" s="10">
        <v>26.11486</v>
      </c>
      <c r="C112" s="10">
        <v>26.186577</v>
      </c>
      <c r="D112" s="10">
        <v>26.685752999999998</v>
      </c>
      <c r="E112" s="10">
        <v>26.684141</v>
      </c>
      <c r="F112" s="10">
        <v>0.63399799999999995</v>
      </c>
      <c r="G112" s="10">
        <v>2.6457769999999998</v>
      </c>
      <c r="H112" s="10">
        <v>34.812685000000002</v>
      </c>
      <c r="I112" s="11">
        <f t="shared" si="30"/>
        <v>26.1507185</v>
      </c>
      <c r="J112" s="11">
        <f t="shared" si="31"/>
        <v>26.684947000000001</v>
      </c>
      <c r="K112" s="13">
        <f t="shared" si="35"/>
        <v>1243.8095688999999</v>
      </c>
      <c r="L112" s="13">
        <f t="shared" si="36"/>
        <v>651.8385030019781</v>
      </c>
      <c r="M112" s="13">
        <f t="shared" si="37"/>
        <v>622.62196845796916</v>
      </c>
    </row>
    <row r="113" spans="1:14">
      <c r="A113" s="10">
        <v>18210.255648999999</v>
      </c>
      <c r="B113" s="10">
        <v>26.139582999999998</v>
      </c>
      <c r="C113" s="10">
        <v>26.192195999999999</v>
      </c>
      <c r="D113" s="10">
        <v>26.736411</v>
      </c>
      <c r="E113" s="10">
        <v>26.603057</v>
      </c>
      <c r="F113" s="10">
        <v>0.72011700000000001</v>
      </c>
      <c r="G113" s="10">
        <v>2.8371840000000002</v>
      </c>
      <c r="H113" s="10">
        <v>33.878757</v>
      </c>
      <c r="I113" s="11">
        <f t="shared" si="30"/>
        <v>26.165889499999999</v>
      </c>
      <c r="J113" s="11">
        <f t="shared" si="31"/>
        <v>26.669733999999998</v>
      </c>
      <c r="K113" s="13">
        <f t="shared" si="35"/>
        <v>1243.8004662999999</v>
      </c>
      <c r="L113" s="13">
        <f t="shared" si="36"/>
        <v>650.98575613878529</v>
      </c>
      <c r="M113" s="13">
        <f t="shared" si="37"/>
        <v>623.43124631631963</v>
      </c>
    </row>
    <row r="114" spans="1:14">
      <c r="A114" s="10">
        <v>16370.837158</v>
      </c>
      <c r="B114" s="10">
        <v>26.156724000000001</v>
      </c>
      <c r="C114" s="10">
        <v>26.203462999999999</v>
      </c>
      <c r="D114" s="10">
        <v>26.687918</v>
      </c>
      <c r="E114" s="10">
        <v>26.602022999999999</v>
      </c>
      <c r="F114" s="10">
        <v>0.79176999999999997</v>
      </c>
      <c r="G114" s="10">
        <v>3.0002610000000001</v>
      </c>
      <c r="H114" s="10">
        <v>31.636853999999996</v>
      </c>
      <c r="I114" s="11">
        <f t="shared" si="30"/>
        <v>26.180093499999998</v>
      </c>
      <c r="J114" s="11">
        <f t="shared" si="31"/>
        <v>26.644970499999999</v>
      </c>
      <c r="K114" s="13">
        <f t="shared" si="35"/>
        <v>1243.7919439</v>
      </c>
      <c r="L114" s="13">
        <f t="shared" si="36"/>
        <v>650.18860692994258</v>
      </c>
      <c r="M114" s="13">
        <f t="shared" si="37"/>
        <v>624.7513742381625</v>
      </c>
    </row>
    <row r="115" spans="1:14">
      <c r="A115" s="10">
        <v>14151.691511000001</v>
      </c>
      <c r="B115" s="10">
        <v>26.086410999999998</v>
      </c>
      <c r="C115" s="10">
        <v>26.117653000000001</v>
      </c>
      <c r="D115" s="10">
        <v>26.719365</v>
      </c>
      <c r="E115" s="10">
        <v>26.598136</v>
      </c>
      <c r="F115" s="10">
        <v>0.91821900000000001</v>
      </c>
      <c r="G115" s="10">
        <v>3.2081550000000001</v>
      </c>
      <c r="H115" s="10">
        <v>30.532422</v>
      </c>
      <c r="I115" s="11">
        <f t="shared" si="30"/>
        <v>26.102032000000001</v>
      </c>
      <c r="J115" s="11">
        <f t="shared" si="31"/>
        <v>26.6587505</v>
      </c>
      <c r="K115" s="13">
        <f t="shared" si="35"/>
        <v>1243.8387808</v>
      </c>
      <c r="L115" s="13">
        <f t="shared" si="36"/>
        <v>654.58441430109906</v>
      </c>
      <c r="M115" s="13">
        <f t="shared" si="37"/>
        <v>624.01634231460866</v>
      </c>
    </row>
    <row r="116" spans="1:14">
      <c r="A116" s="10">
        <v>12338.284643000001</v>
      </c>
      <c r="B116" s="10">
        <v>26.000363</v>
      </c>
      <c r="C116" s="10">
        <v>26.055243999999998</v>
      </c>
      <c r="D116" s="10">
        <v>26.705238999999999</v>
      </c>
      <c r="E116" s="10">
        <v>26.605043999999999</v>
      </c>
      <c r="F116" s="10">
        <v>0.86998699999999995</v>
      </c>
      <c r="G116" s="10">
        <v>3.2210529999999999</v>
      </c>
      <c r="H116" s="10">
        <v>29.747862999999999</v>
      </c>
      <c r="I116" s="11">
        <f t="shared" si="30"/>
        <v>26.027803499999997</v>
      </c>
      <c r="J116" s="11">
        <f t="shared" si="31"/>
        <v>26.655141499999999</v>
      </c>
      <c r="K116" s="13">
        <f t="shared" si="35"/>
        <v>1243.8833179000001</v>
      </c>
      <c r="L116" s="13">
        <f t="shared" si="36"/>
        <v>658.79828977666602</v>
      </c>
      <c r="M116" s="13">
        <f t="shared" si="37"/>
        <v>624.20874426482351</v>
      </c>
    </row>
    <row r="117" spans="1:14">
      <c r="A117" s="10">
        <v>10479.646317000001</v>
      </c>
      <c r="B117" s="10">
        <v>26.103625000000001</v>
      </c>
      <c r="C117" s="10">
        <v>26.141477999999999</v>
      </c>
      <c r="D117" s="10">
        <v>26.780512999999999</v>
      </c>
      <c r="E117" s="10">
        <v>26.682701999999999</v>
      </c>
      <c r="F117" s="10">
        <v>0.95466099999999998</v>
      </c>
      <c r="G117" s="10">
        <v>3.3554339999999998</v>
      </c>
      <c r="H117" s="10">
        <v>29.026425</v>
      </c>
      <c r="I117" s="11">
        <f t="shared" si="30"/>
        <v>26.1225515</v>
      </c>
      <c r="J117" s="11">
        <f t="shared" si="31"/>
        <v>26.731607499999999</v>
      </c>
      <c r="K117" s="13">
        <f t="shared" si="35"/>
        <v>1243.8264690999999</v>
      </c>
      <c r="L117" s="13">
        <f t="shared" si="36"/>
        <v>653.42538764811616</v>
      </c>
      <c r="M117" s="13">
        <f t="shared" si="37"/>
        <v>620.14792692674655</v>
      </c>
    </row>
    <row r="118" spans="1:14">
      <c r="A118" s="10">
        <v>8278.1159740000003</v>
      </c>
      <c r="B118" s="10">
        <v>26.084057000000001</v>
      </c>
      <c r="C118" s="10">
        <v>26.117498999999999</v>
      </c>
      <c r="D118" s="10">
        <v>26.842744</v>
      </c>
      <c r="E118" s="10">
        <v>26.770434999999999</v>
      </c>
      <c r="F118" s="10">
        <v>0.83199699999999999</v>
      </c>
      <c r="G118" s="10">
        <v>3.3126890000000002</v>
      </c>
      <c r="H118" s="10">
        <v>28.312348</v>
      </c>
      <c r="I118" s="11">
        <f t="shared" si="30"/>
        <v>26.100777999999998</v>
      </c>
      <c r="J118" s="11">
        <f t="shared" si="31"/>
        <v>26.806589500000001</v>
      </c>
      <c r="K118" s="13">
        <f t="shared" si="35"/>
        <v>1243.8395332</v>
      </c>
      <c r="L118" s="13">
        <f t="shared" si="36"/>
        <v>654.65532730010545</v>
      </c>
      <c r="M118" s="13">
        <f t="shared" si="37"/>
        <v>616.19778354431674</v>
      </c>
    </row>
    <row r="119" spans="1:14">
      <c r="A119" s="10">
        <v>6412.2816050000001</v>
      </c>
      <c r="B119" s="10">
        <v>26.091059999999999</v>
      </c>
      <c r="C119" s="10">
        <v>26.134001000000001</v>
      </c>
      <c r="D119" s="10">
        <v>27.047744999999999</v>
      </c>
      <c r="E119" s="10">
        <v>27.004290999999998</v>
      </c>
      <c r="F119" s="10">
        <v>0.75216300000000003</v>
      </c>
      <c r="G119" s="10">
        <v>3.324919</v>
      </c>
      <c r="H119" s="10">
        <v>27.771906999999999</v>
      </c>
      <c r="I119" s="11">
        <f t="shared" si="30"/>
        <v>26.112530499999998</v>
      </c>
      <c r="J119" s="11">
        <f t="shared" si="31"/>
        <v>27.026018000000001</v>
      </c>
      <c r="K119" s="13">
        <f t="shared" si="35"/>
        <v>1243.8324817</v>
      </c>
      <c r="L119" s="13">
        <f t="shared" si="36"/>
        <v>653.99110007041509</v>
      </c>
      <c r="M119" s="13">
        <f t="shared" si="37"/>
        <v>604.81688559292252</v>
      </c>
    </row>
    <row r="120" spans="1:14">
      <c r="A120" s="10">
        <v>4040.9823489999999</v>
      </c>
      <c r="B120" s="10">
        <v>26.037115</v>
      </c>
      <c r="C120" s="10">
        <v>26.084593000000002</v>
      </c>
      <c r="D120" s="10">
        <v>27.25761</v>
      </c>
      <c r="E120" s="10">
        <v>27.287178000000001</v>
      </c>
      <c r="F120" s="10">
        <v>0.77276</v>
      </c>
      <c r="G120" s="10">
        <v>3.470723</v>
      </c>
      <c r="H120" s="10">
        <v>27.345527000000001</v>
      </c>
      <c r="I120" s="11">
        <f t="shared" si="30"/>
        <v>26.060853999999999</v>
      </c>
      <c r="J120" s="11">
        <f t="shared" si="31"/>
        <v>27.272393999999998</v>
      </c>
      <c r="K120" s="13">
        <f t="shared" si="35"/>
        <v>1243.8634876000001</v>
      </c>
      <c r="L120" s="13">
        <f t="shared" si="36"/>
        <v>656.91794707518966</v>
      </c>
      <c r="M120" s="13">
        <f t="shared" si="37"/>
        <v>592.34989211924858</v>
      </c>
    </row>
    <row r="121" spans="1:14">
      <c r="A121" s="10">
        <v>2305.5006749999998</v>
      </c>
      <c r="B121" s="10">
        <v>26.010318000000002</v>
      </c>
      <c r="C121" s="10">
        <v>26.053792999999999</v>
      </c>
      <c r="D121" s="10">
        <v>28.038661000000001</v>
      </c>
      <c r="E121" s="10">
        <v>28.210438</v>
      </c>
      <c r="F121" s="10">
        <v>0.51753199999999999</v>
      </c>
      <c r="G121" s="10">
        <v>3.3155269999999999</v>
      </c>
      <c r="H121" s="10">
        <v>26.697896</v>
      </c>
      <c r="I121" s="11">
        <f t="shared" si="30"/>
        <v>26.032055499999998</v>
      </c>
      <c r="J121" s="11">
        <f t="shared" si="31"/>
        <v>28.124549500000001</v>
      </c>
      <c r="K121" s="13">
        <f t="shared" si="35"/>
        <v>1243.8807667000001</v>
      </c>
      <c r="L121" s="13">
        <f t="shared" si="36"/>
        <v>658.55601087696868</v>
      </c>
      <c r="M121" s="13">
        <f t="shared" si="37"/>
        <v>551.65089867614643</v>
      </c>
    </row>
    <row r="122" spans="1:14">
      <c r="A122" s="10">
        <v>244.905688</v>
      </c>
      <c r="B122" s="10">
        <v>26.082315000000001</v>
      </c>
      <c r="C122" s="10">
        <v>26.128644999999999</v>
      </c>
      <c r="D122" s="10">
        <v>28.108260000000001</v>
      </c>
      <c r="E122" s="10">
        <v>28.246974000000002</v>
      </c>
      <c r="F122" s="10">
        <v>0.42738100000000001</v>
      </c>
      <c r="G122" s="10">
        <v>3.4357839999999999</v>
      </c>
      <c r="H122" s="10">
        <v>24.908065999999998</v>
      </c>
      <c r="I122" s="11">
        <f t="shared" si="30"/>
        <v>26.10548</v>
      </c>
      <c r="J122" s="11">
        <f t="shared" si="31"/>
        <v>28.177617000000001</v>
      </c>
      <c r="K122" s="13">
        <f t="shared" ref="K122" si="38">-0.6*I122+1259.5</f>
        <v>1243.836712</v>
      </c>
      <c r="L122" s="13">
        <f t="shared" ref="L122" si="39">0.00159*I122^4-0.27101*I122^3+17.72234*I122^2-540.89799*I122+6780.11105</f>
        <v>654.38948046815221</v>
      </c>
      <c r="M122" s="13">
        <f t="shared" ref="M122" si="40">0.00159*J122^4-0.27101*J122^3+17.72234*J122^2-540.89799*J122+6780.11105</f>
        <v>549.23538181311142</v>
      </c>
    </row>
    <row r="123" spans="1:14">
      <c r="A123" s="15"/>
      <c r="B123" s="15"/>
      <c r="C123" s="15"/>
      <c r="D123" s="15"/>
      <c r="E123" s="15"/>
      <c r="F123" s="15"/>
      <c r="G123" s="15"/>
      <c r="H123" s="23"/>
      <c r="I123" s="24"/>
      <c r="J123" s="15"/>
      <c r="K123" s="14">
        <f>AVERAGE(K100:K120)</f>
        <v>1243.8347361142855</v>
      </c>
      <c r="L123" s="14">
        <f>AVERAGE(L100:L120)</f>
        <v>654.20966794889102</v>
      </c>
      <c r="M123" s="14">
        <f>AVERAGE(M100:M120)</f>
        <v>625.15434298113439</v>
      </c>
    </row>
    <row r="124" spans="1:14">
      <c r="A124" s="15"/>
      <c r="B124" s="15"/>
      <c r="C124" s="15"/>
      <c r="D124" s="15"/>
      <c r="E124" s="15"/>
      <c r="F124" s="15"/>
      <c r="G124" s="15"/>
      <c r="H124" s="23"/>
      <c r="I124" s="24"/>
      <c r="J124" s="15"/>
      <c r="K124" s="15"/>
      <c r="L124" s="15"/>
      <c r="M124" s="15"/>
    </row>
    <row r="125" spans="1:14">
      <c r="A125" s="15"/>
      <c r="B125" s="15"/>
      <c r="C125" s="15"/>
      <c r="D125" s="15"/>
      <c r="E125" s="15"/>
      <c r="F125" s="15"/>
      <c r="G125" s="15"/>
      <c r="H125" s="23"/>
      <c r="I125" s="24"/>
      <c r="J125" s="15"/>
      <c r="K125" s="15"/>
      <c r="L125" s="15"/>
      <c r="M125" s="15"/>
    </row>
    <row r="126" spans="1:14" s="19" customFormat="1" ht="16.8">
      <c r="A126" s="12" t="s">
        <v>11</v>
      </c>
      <c r="B126" s="12" t="s">
        <v>13</v>
      </c>
      <c r="C126" s="12" t="s">
        <v>14</v>
      </c>
      <c r="D126" s="12" t="s">
        <v>15</v>
      </c>
      <c r="E126" s="12" t="s">
        <v>16</v>
      </c>
      <c r="F126" s="12" t="s">
        <v>17</v>
      </c>
      <c r="G126" s="12" t="s">
        <v>29</v>
      </c>
      <c r="H126" s="12" t="s">
        <v>20</v>
      </c>
      <c r="I126" s="7" t="s">
        <v>21</v>
      </c>
      <c r="J126" s="7" t="s">
        <v>22</v>
      </c>
      <c r="K126" s="8" t="s">
        <v>28</v>
      </c>
      <c r="L126" s="6" t="s">
        <v>30</v>
      </c>
      <c r="M126" s="6" t="s">
        <v>31</v>
      </c>
      <c r="N126" s="20"/>
    </row>
    <row r="127" spans="1:14" s="19" customFormat="1">
      <c r="A127" s="12" t="s">
        <v>10</v>
      </c>
      <c r="B127" s="12" t="s">
        <v>12</v>
      </c>
      <c r="C127" s="12" t="s">
        <v>12</v>
      </c>
      <c r="D127" s="12" t="s">
        <v>12</v>
      </c>
      <c r="E127" s="12" t="s">
        <v>12</v>
      </c>
      <c r="F127" s="12" t="s">
        <v>18</v>
      </c>
      <c r="G127" s="12" t="s">
        <v>18</v>
      </c>
      <c r="H127" s="12" t="s">
        <v>19</v>
      </c>
      <c r="I127" s="7" t="s">
        <v>12</v>
      </c>
      <c r="J127" s="7" t="s">
        <v>12</v>
      </c>
      <c r="K127" s="8" t="s">
        <v>23</v>
      </c>
      <c r="L127" s="6" t="s">
        <v>24</v>
      </c>
      <c r="M127" s="6" t="s">
        <v>24</v>
      </c>
    </row>
    <row r="128" spans="1:14">
      <c r="A128" s="10">
        <v>48008.406528</v>
      </c>
      <c r="B128" s="10">
        <v>29.951370000000001</v>
      </c>
      <c r="C128" s="10">
        <v>29.979078000000001</v>
      </c>
      <c r="D128" s="10">
        <v>30.194146</v>
      </c>
      <c r="E128" s="10">
        <v>30.196404000000001</v>
      </c>
      <c r="F128" s="10">
        <v>3.6845720000000002</v>
      </c>
      <c r="G128" s="10">
        <v>3.5115180000000001</v>
      </c>
      <c r="H128" s="10">
        <v>40.300727999999999</v>
      </c>
      <c r="I128" s="11">
        <f t="shared" ref="I128:I160" si="41">(B128+C128)/2</f>
        <v>29.965223999999999</v>
      </c>
      <c r="J128" s="11">
        <f t="shared" ref="J128:J160" si="42">(D128+E128)/2</f>
        <v>30.195275000000002</v>
      </c>
      <c r="K128" s="13">
        <f>-0.6*I128+1259.5</f>
        <v>1241.5208656</v>
      </c>
      <c r="L128" s="13">
        <f>0.00159*I128^4-0.27101*I128^3+17.72234*I128^2-540.89799*I128+6780.11105</f>
        <v>475.21601845230998</v>
      </c>
      <c r="M128" s="13">
        <f>0.00159*J128^4-0.27101*J128^3+17.72234*J128^2-540.89799*J128+6780.11105</f>
        <v>466.64444617926256</v>
      </c>
    </row>
    <row r="129" spans="1:13">
      <c r="A129" s="10">
        <v>46900.842290000001</v>
      </c>
      <c r="B129" s="10">
        <v>29.940799999999999</v>
      </c>
      <c r="C129" s="10">
        <v>29.97475</v>
      </c>
      <c r="D129" s="10">
        <v>30.200530000000001</v>
      </c>
      <c r="E129" s="10">
        <v>30.194921999999998</v>
      </c>
      <c r="F129" s="10">
        <v>3.3873679999999999</v>
      </c>
      <c r="G129" s="10">
        <v>3.395006</v>
      </c>
      <c r="H129" s="10">
        <v>40.075457</v>
      </c>
      <c r="I129" s="11">
        <f t="shared" si="41"/>
        <v>29.957774999999998</v>
      </c>
      <c r="J129" s="11">
        <f t="shared" si="42"/>
        <v>30.197725999999999</v>
      </c>
      <c r="K129" s="13">
        <f t="shared" ref="K129:K146" si="43">-0.6*I129+1259.5</f>
        <v>1241.525335</v>
      </c>
      <c r="L129" s="13">
        <f t="shared" ref="L129:L146" si="44">0.00159*I129^4-0.27101*I129^3+17.72234*I129^2-540.89799*I129+6780.11105</f>
        <v>475.49693955726707</v>
      </c>
      <c r="M129" s="13">
        <f t="shared" ref="M129:M146" si="45">0.00159*J129^4-0.27101*J129^3+17.72234*J129^2-540.89799*J129+6780.11105</f>
        <v>466.55419967950456</v>
      </c>
    </row>
    <row r="130" spans="1:13" s="19" customFormat="1">
      <c r="A130" s="10">
        <v>45762.487689000001</v>
      </c>
      <c r="B130" s="10">
        <v>29.977612000000001</v>
      </c>
      <c r="C130" s="10">
        <v>30.010911</v>
      </c>
      <c r="D130" s="10">
        <v>30.260055999999999</v>
      </c>
      <c r="E130" s="10">
        <v>30.234604999999998</v>
      </c>
      <c r="F130" s="10">
        <v>3.1391010000000001</v>
      </c>
      <c r="G130" s="10">
        <v>3.2945600000000002</v>
      </c>
      <c r="H130" s="10">
        <v>39.84928</v>
      </c>
      <c r="I130" s="11">
        <f t="shared" si="41"/>
        <v>29.9942615</v>
      </c>
      <c r="J130" s="11">
        <f t="shared" si="42"/>
        <v>30.247330499999997</v>
      </c>
      <c r="K130" s="13">
        <f t="shared" ref="K130" si="46">-0.6*I130+1259.5</f>
        <v>1241.5034430999999</v>
      </c>
      <c r="L130" s="13">
        <f t="shared" ref="L130" si="47">0.00159*I130^4-0.27101*I130^3+17.72234*I130^2-540.89799*I130+6780.11105</f>
        <v>474.12297755690361</v>
      </c>
      <c r="M130" s="13">
        <f t="shared" ref="M130" si="48">0.00159*J130^4-0.27101*J130^3+17.72234*J130^2-540.89799*J130+6780.11105</f>
        <v>464.73256792314805</v>
      </c>
    </row>
    <row r="131" spans="1:13">
      <c r="A131" s="10">
        <v>43685.574589000003</v>
      </c>
      <c r="B131" s="10">
        <v>29.997489999999999</v>
      </c>
      <c r="C131" s="10">
        <v>30.031589</v>
      </c>
      <c r="D131" s="10">
        <v>30.268394000000001</v>
      </c>
      <c r="E131" s="10">
        <v>30.258779000000001</v>
      </c>
      <c r="F131" s="10">
        <v>2.7162790000000001</v>
      </c>
      <c r="G131" s="10">
        <v>3.1032109999999999</v>
      </c>
      <c r="H131" s="10">
        <v>39.455364000000003</v>
      </c>
      <c r="I131" s="11">
        <f t="shared" si="41"/>
        <v>30.014539499999998</v>
      </c>
      <c r="J131" s="11">
        <f t="shared" si="42"/>
        <v>30.263586500000002</v>
      </c>
      <c r="K131" s="13">
        <f t="shared" si="43"/>
        <v>1241.4912763</v>
      </c>
      <c r="L131" s="13">
        <f t="shared" si="44"/>
        <v>473.36158473840896</v>
      </c>
      <c r="M131" s="13">
        <f t="shared" si="45"/>
        <v>464.13758954887908</v>
      </c>
    </row>
    <row r="132" spans="1:13" s="19" customFormat="1">
      <c r="A132" s="10">
        <v>42348.004413000002</v>
      </c>
      <c r="B132" s="10">
        <v>30.024761999999999</v>
      </c>
      <c r="C132" s="10">
        <v>30.057634</v>
      </c>
      <c r="D132" s="10">
        <v>30.284638000000001</v>
      </c>
      <c r="E132" s="10">
        <v>30.290091</v>
      </c>
      <c r="F132" s="10">
        <v>2.4391370000000001</v>
      </c>
      <c r="G132" s="10">
        <v>2.9863089999999999</v>
      </c>
      <c r="H132" s="10">
        <v>39.181271000000002</v>
      </c>
      <c r="I132" s="11">
        <f t="shared" si="41"/>
        <v>30.041198000000001</v>
      </c>
      <c r="J132" s="11">
        <f t="shared" si="42"/>
        <v>30.287364500000002</v>
      </c>
      <c r="K132" s="13">
        <f t="shared" ref="K132:K134" si="49">-0.6*I132+1259.5</f>
        <v>1241.4752811999999</v>
      </c>
      <c r="L132" s="13">
        <f t="shared" ref="L132:L134" si="50">0.00159*I132^4-0.27101*I132^3+17.72234*I132^2-540.89799*I132+6780.11105</f>
        <v>472.36301284049568</v>
      </c>
      <c r="M132" s="13">
        <f t="shared" ref="M132:M134" si="51">0.00159*J132^4-0.27101*J132^3+17.72234*J132^2-540.89799*J132+6780.11105</f>
        <v>463.26906687175415</v>
      </c>
    </row>
    <row r="133" spans="1:13">
      <c r="A133" s="10">
        <v>40959.461851</v>
      </c>
      <c r="B133" s="10">
        <v>30.049517000000002</v>
      </c>
      <c r="C133" s="10">
        <v>30.080378</v>
      </c>
      <c r="D133" s="10">
        <v>30.309657000000001</v>
      </c>
      <c r="E133" s="10">
        <v>30.319050000000001</v>
      </c>
      <c r="F133" s="10">
        <v>2.1615039999999999</v>
      </c>
      <c r="G133" s="10">
        <v>2.869459</v>
      </c>
      <c r="H133" s="10">
        <v>38.850913000000006</v>
      </c>
      <c r="I133" s="11">
        <f t="shared" si="41"/>
        <v>30.064947500000002</v>
      </c>
      <c r="J133" s="11">
        <f t="shared" si="42"/>
        <v>30.314353500000003</v>
      </c>
      <c r="K133" s="13">
        <f t="shared" si="49"/>
        <v>1241.4610315</v>
      </c>
      <c r="L133" s="13">
        <f t="shared" si="50"/>
        <v>471.47568994768244</v>
      </c>
      <c r="M133" s="13">
        <f t="shared" si="51"/>
        <v>462.28579137628276</v>
      </c>
    </row>
    <row r="134" spans="1:13" s="19" customFormat="1">
      <c r="A134" s="10">
        <v>39478.672644999999</v>
      </c>
      <c r="B134" s="10">
        <v>30.075797999999999</v>
      </c>
      <c r="C134" s="10">
        <v>30.105546</v>
      </c>
      <c r="D134" s="10">
        <v>30.331551000000001</v>
      </c>
      <c r="E134" s="10">
        <v>30.342502</v>
      </c>
      <c r="F134" s="10">
        <v>1.8746799999999999</v>
      </c>
      <c r="G134" s="10">
        <v>2.7352820000000002</v>
      </c>
      <c r="H134" s="10">
        <v>38.432568000000003</v>
      </c>
      <c r="I134" s="11">
        <f t="shared" si="41"/>
        <v>30.090671999999998</v>
      </c>
      <c r="J134" s="11">
        <f t="shared" si="42"/>
        <v>30.3370265</v>
      </c>
      <c r="K134" s="13">
        <f t="shared" si="49"/>
        <v>1241.4455968</v>
      </c>
      <c r="L134" s="13">
        <f t="shared" si="50"/>
        <v>470.51699787372581</v>
      </c>
      <c r="M134" s="13">
        <f t="shared" si="51"/>
        <v>461.46183363283762</v>
      </c>
    </row>
    <row r="135" spans="1:13" s="19" customFormat="1">
      <c r="A135" s="10">
        <v>37857.507809000002</v>
      </c>
      <c r="B135" s="10">
        <v>29.906753999999999</v>
      </c>
      <c r="C135" s="10">
        <v>29.933938999999999</v>
      </c>
      <c r="D135" s="10">
        <v>30.213041</v>
      </c>
      <c r="E135" s="10">
        <v>30.174754</v>
      </c>
      <c r="F135" s="10">
        <v>1.6105959999999999</v>
      </c>
      <c r="G135" s="10">
        <v>2.6132439999999999</v>
      </c>
      <c r="H135" s="10">
        <v>38.119989000000004</v>
      </c>
      <c r="I135" s="11">
        <f t="shared" si="41"/>
        <v>29.920346500000001</v>
      </c>
      <c r="J135" s="11">
        <f t="shared" si="42"/>
        <v>30.193897499999999</v>
      </c>
      <c r="K135" s="13">
        <f t="shared" ref="K135:K136" si="52">-0.6*I135+1259.5</f>
        <v>1241.5477920999999</v>
      </c>
      <c r="L135" s="13">
        <f t="shared" ref="L135:L136" si="53">0.00159*I135^4-0.27101*I135^3+17.72234*I135^2-540.89799*I135+6780.11105</f>
        <v>476.91170721311482</v>
      </c>
      <c r="M135" s="13">
        <f t="shared" ref="M135:M136" si="54">0.00159*J135^4-0.27101*J135^3+17.72234*J135^2-540.89799*J135+6780.11105</f>
        <v>466.69517597707181</v>
      </c>
    </row>
    <row r="136" spans="1:13" s="19" customFormat="1" ht="14.4" customHeight="1">
      <c r="A136" s="10">
        <v>36271.082031999998</v>
      </c>
      <c r="B136" s="10">
        <v>29.992865999999999</v>
      </c>
      <c r="C136" s="10">
        <v>30.014398</v>
      </c>
      <c r="D136" s="10">
        <v>30.293603999999998</v>
      </c>
      <c r="E136" s="10">
        <v>30.260705999999999</v>
      </c>
      <c r="F136" s="10">
        <v>1.306397</v>
      </c>
      <c r="G136" s="10">
        <v>2.4773890000000001</v>
      </c>
      <c r="H136" s="10">
        <v>37.637087000000001</v>
      </c>
      <c r="I136" s="11">
        <f t="shared" si="41"/>
        <v>30.003632</v>
      </c>
      <c r="J136" s="11">
        <f t="shared" si="42"/>
        <v>30.277155</v>
      </c>
      <c r="K136" s="13">
        <f t="shared" si="52"/>
        <v>1241.4978208</v>
      </c>
      <c r="L136" s="13">
        <f t="shared" si="53"/>
        <v>473.77094069903887</v>
      </c>
      <c r="M136" s="13">
        <f t="shared" si="54"/>
        <v>463.64172574940949</v>
      </c>
    </row>
    <row r="137" spans="1:13">
      <c r="A137" s="10">
        <v>35190.384376000002</v>
      </c>
      <c r="B137" s="10">
        <v>30.036062000000001</v>
      </c>
      <c r="C137" s="10">
        <v>30.053394999999998</v>
      </c>
      <c r="D137" s="10">
        <v>30.328330999999999</v>
      </c>
      <c r="E137" s="10">
        <v>30.306045000000001</v>
      </c>
      <c r="F137" s="10">
        <v>1.110697</v>
      </c>
      <c r="G137" s="10">
        <v>2.373364</v>
      </c>
      <c r="H137" s="10">
        <v>37.258767000000006</v>
      </c>
      <c r="I137" s="11">
        <f t="shared" si="41"/>
        <v>30.044728499999998</v>
      </c>
      <c r="J137" s="11">
        <f t="shared" si="42"/>
        <v>30.317188000000002</v>
      </c>
      <c r="K137" s="13">
        <f t="shared" si="43"/>
        <v>1241.4731629</v>
      </c>
      <c r="L137" s="13">
        <f t="shared" si="44"/>
        <v>472.23097116960435</v>
      </c>
      <c r="M137" s="13">
        <f t="shared" si="45"/>
        <v>462.18267952126644</v>
      </c>
    </row>
    <row r="138" spans="1:13">
      <c r="A138" s="10">
        <v>33968.998937999997</v>
      </c>
      <c r="B138" s="10">
        <v>29.971674</v>
      </c>
      <c r="C138" s="10">
        <v>29.994551999999999</v>
      </c>
      <c r="D138" s="10">
        <v>30.294609999999999</v>
      </c>
      <c r="E138" s="10">
        <v>30.249133</v>
      </c>
      <c r="F138" s="10">
        <v>0.91559500000000005</v>
      </c>
      <c r="G138" s="10">
        <v>2.2888009999999999</v>
      </c>
      <c r="H138" s="10">
        <v>36.904859999999999</v>
      </c>
      <c r="I138" s="11">
        <f t="shared" si="41"/>
        <v>29.983112999999999</v>
      </c>
      <c r="J138" s="11">
        <f t="shared" si="42"/>
        <v>30.2718715</v>
      </c>
      <c r="K138" s="13">
        <f t="shared" si="43"/>
        <v>1241.5101322</v>
      </c>
      <c r="L138" s="13">
        <f t="shared" si="44"/>
        <v>474.54225041556219</v>
      </c>
      <c r="M138" s="13">
        <f t="shared" si="45"/>
        <v>463.83473130112088</v>
      </c>
    </row>
    <row r="139" spans="1:13">
      <c r="A139" s="10">
        <v>31906.020006999999</v>
      </c>
      <c r="B139" s="10">
        <v>29.916186</v>
      </c>
      <c r="C139" s="10">
        <v>29.932065999999999</v>
      </c>
      <c r="D139" s="10">
        <v>30.290780999999999</v>
      </c>
      <c r="E139" s="10">
        <v>30.195613000000002</v>
      </c>
      <c r="F139" s="10">
        <v>1.7263660000000001</v>
      </c>
      <c r="G139" s="10">
        <v>3.247913</v>
      </c>
      <c r="H139" s="10">
        <v>36.387188000000002</v>
      </c>
      <c r="I139" s="11">
        <f t="shared" si="41"/>
        <v>29.924126000000001</v>
      </c>
      <c r="J139" s="11">
        <f t="shared" si="42"/>
        <v>30.243197000000002</v>
      </c>
      <c r="K139" s="13">
        <f t="shared" si="43"/>
        <v>1241.5455244</v>
      </c>
      <c r="L139" s="13">
        <f t="shared" si="44"/>
        <v>476.76859923085522</v>
      </c>
      <c r="M139" s="13">
        <f t="shared" si="45"/>
        <v>464.88401280900234</v>
      </c>
    </row>
    <row r="140" spans="1:13">
      <c r="A140" s="10">
        <v>31076.601664000002</v>
      </c>
      <c r="B140" s="10">
        <v>29.947210999999999</v>
      </c>
      <c r="C140" s="10">
        <v>29.966127</v>
      </c>
      <c r="D140" s="10">
        <v>30.322934</v>
      </c>
      <c r="E140" s="10">
        <v>30.237400000000001</v>
      </c>
      <c r="F140" s="10">
        <v>1.25593</v>
      </c>
      <c r="G140" s="10">
        <v>2.8449610000000001</v>
      </c>
      <c r="H140" s="10">
        <v>36.086941000000003</v>
      </c>
      <c r="I140" s="11">
        <f t="shared" si="41"/>
        <v>29.956668999999998</v>
      </c>
      <c r="J140" s="11">
        <f t="shared" si="42"/>
        <v>30.280166999999999</v>
      </c>
      <c r="K140" s="13">
        <f t="shared" si="43"/>
        <v>1241.5259986000001</v>
      </c>
      <c r="L140" s="13">
        <f t="shared" si="44"/>
        <v>475.53866791904056</v>
      </c>
      <c r="M140" s="13">
        <f t="shared" si="45"/>
        <v>463.5317440559802</v>
      </c>
    </row>
    <row r="141" spans="1:13">
      <c r="A141" s="10">
        <v>30253.077915000002</v>
      </c>
      <c r="B141" s="10">
        <v>29.937918</v>
      </c>
      <c r="C141" s="10">
        <v>29.967991000000001</v>
      </c>
      <c r="D141" s="10">
        <v>30.326640999999999</v>
      </c>
      <c r="E141" s="10">
        <v>30.245238000000001</v>
      </c>
      <c r="F141" s="10">
        <v>0.72080999999999995</v>
      </c>
      <c r="G141" s="10">
        <v>2.3759250000000001</v>
      </c>
      <c r="H141" s="10">
        <v>35.766961000000002</v>
      </c>
      <c r="I141" s="11">
        <f t="shared" si="41"/>
        <v>29.952954500000001</v>
      </c>
      <c r="J141" s="11">
        <f t="shared" si="42"/>
        <v>30.285939499999998</v>
      </c>
      <c r="K141" s="13">
        <f t="shared" si="43"/>
        <v>1241.5282273</v>
      </c>
      <c r="L141" s="13">
        <f t="shared" si="44"/>
        <v>475.6788471083064</v>
      </c>
      <c r="M141" s="13">
        <f t="shared" si="45"/>
        <v>463.32105790645164</v>
      </c>
    </row>
    <row r="142" spans="1:13">
      <c r="A142" s="10">
        <v>28492.944233999999</v>
      </c>
      <c r="B142" s="10">
        <v>30.052627999999999</v>
      </c>
      <c r="C142" s="10">
        <v>30.070509000000001</v>
      </c>
      <c r="D142" s="10">
        <v>30.410723999999998</v>
      </c>
      <c r="E142" s="10">
        <v>30.385845</v>
      </c>
      <c r="F142" s="10">
        <v>0.79548200000000002</v>
      </c>
      <c r="G142" s="10">
        <v>2.5908519999999999</v>
      </c>
      <c r="H142" s="10">
        <v>35.077456000000005</v>
      </c>
      <c r="I142" s="11">
        <f t="shared" si="41"/>
        <v>30.0615685</v>
      </c>
      <c r="J142" s="11">
        <f t="shared" si="42"/>
        <v>30.398284499999999</v>
      </c>
      <c r="K142" s="13">
        <f t="shared" si="43"/>
        <v>1241.4630589000001</v>
      </c>
      <c r="L142" s="13">
        <f t="shared" si="44"/>
        <v>471.60180424532791</v>
      </c>
      <c r="M142" s="13">
        <f t="shared" si="45"/>
        <v>459.24509293786377</v>
      </c>
    </row>
    <row r="143" spans="1:13">
      <c r="A143" s="10">
        <v>27451.249251000001</v>
      </c>
      <c r="B143" s="10">
        <v>30.044544999999999</v>
      </c>
      <c r="C143" s="10">
        <v>30.067917999999999</v>
      </c>
      <c r="D143" s="10">
        <v>30.415665000000001</v>
      </c>
      <c r="E143" s="10">
        <v>30.396260000000002</v>
      </c>
      <c r="F143" s="10">
        <v>0.75921400000000006</v>
      </c>
      <c r="G143" s="10">
        <v>2.6297459999999999</v>
      </c>
      <c r="H143" s="10">
        <v>34.744947000000003</v>
      </c>
      <c r="I143" s="11">
        <f t="shared" si="41"/>
        <v>30.056231499999999</v>
      </c>
      <c r="J143" s="11">
        <f t="shared" si="42"/>
        <v>30.405962500000001</v>
      </c>
      <c r="K143" s="13">
        <f t="shared" si="43"/>
        <v>1241.4662611000001</v>
      </c>
      <c r="L143" s="13">
        <f t="shared" si="44"/>
        <v>471.8010854217182</v>
      </c>
      <c r="M143" s="13">
        <f t="shared" si="45"/>
        <v>458.96821663447827</v>
      </c>
    </row>
    <row r="144" spans="1:13">
      <c r="A144" s="10">
        <v>26590.108187999998</v>
      </c>
      <c r="B144" s="10">
        <v>29.957153000000002</v>
      </c>
      <c r="C144" s="10">
        <v>29.971875000000001</v>
      </c>
      <c r="D144" s="10">
        <v>30.351458000000001</v>
      </c>
      <c r="E144" s="10">
        <v>30.292802999999999</v>
      </c>
      <c r="F144" s="10">
        <v>0.80615300000000001</v>
      </c>
      <c r="G144" s="10">
        <v>2.7256749999999998</v>
      </c>
      <c r="H144" s="10">
        <v>34.528787000000001</v>
      </c>
      <c r="I144" s="11">
        <f t="shared" si="41"/>
        <v>29.964514000000001</v>
      </c>
      <c r="J144" s="11">
        <f t="shared" si="42"/>
        <v>30.3221305</v>
      </c>
      <c r="K144" s="13">
        <f t="shared" si="43"/>
        <v>1241.5212916</v>
      </c>
      <c r="L144" s="13">
        <f t="shared" si="44"/>
        <v>475.24278517572293</v>
      </c>
      <c r="M144" s="13">
        <f t="shared" si="45"/>
        <v>462.00295482074853</v>
      </c>
    </row>
    <row r="145" spans="1:13">
      <c r="A145" s="10">
        <v>25528.532776</v>
      </c>
      <c r="B145" s="10">
        <v>29.962174999999998</v>
      </c>
      <c r="C145" s="10">
        <v>29.985392000000001</v>
      </c>
      <c r="D145" s="10">
        <v>30.364025999999999</v>
      </c>
      <c r="E145" s="10">
        <v>30.301687000000001</v>
      </c>
      <c r="F145" s="10">
        <v>0.76732500000000003</v>
      </c>
      <c r="G145" s="10">
        <v>2.7628300000000001</v>
      </c>
      <c r="H145" s="10">
        <v>34.179688000000006</v>
      </c>
      <c r="I145" s="11">
        <f t="shared" si="41"/>
        <v>29.9737835</v>
      </c>
      <c r="J145" s="11">
        <f t="shared" si="42"/>
        <v>30.332856499999998</v>
      </c>
      <c r="K145" s="13">
        <f t="shared" si="43"/>
        <v>1241.5157299</v>
      </c>
      <c r="L145" s="13">
        <f t="shared" si="44"/>
        <v>474.89348138562218</v>
      </c>
      <c r="M145" s="13">
        <f t="shared" si="45"/>
        <v>461.61323334816279</v>
      </c>
    </row>
    <row r="146" spans="1:13">
      <c r="A146" s="10">
        <v>23959.436805000001</v>
      </c>
      <c r="B146" s="10">
        <v>29.981106</v>
      </c>
      <c r="C146" s="10">
        <v>30.008127999999999</v>
      </c>
      <c r="D146" s="10">
        <v>30.390529000000001</v>
      </c>
      <c r="E146" s="10">
        <v>30.348609</v>
      </c>
      <c r="F146" s="10">
        <v>0.82975600000000005</v>
      </c>
      <c r="G146" s="10">
        <v>2.9218329999999999</v>
      </c>
      <c r="H146" s="10">
        <v>32.985925000000002</v>
      </c>
      <c r="I146" s="11">
        <f t="shared" si="41"/>
        <v>29.994616999999998</v>
      </c>
      <c r="J146" s="11">
        <f t="shared" si="42"/>
        <v>30.369568999999998</v>
      </c>
      <c r="K146" s="13">
        <f t="shared" si="43"/>
        <v>1241.5032298000001</v>
      </c>
      <c r="L146" s="13">
        <f t="shared" si="44"/>
        <v>474.10961576154205</v>
      </c>
      <c r="M146" s="13">
        <f t="shared" si="45"/>
        <v>460.28250934716107</v>
      </c>
    </row>
    <row r="147" spans="1:13">
      <c r="A147" s="10">
        <v>22640.411929999998</v>
      </c>
      <c r="B147" s="10">
        <v>30.029223999999999</v>
      </c>
      <c r="C147" s="10">
        <v>30.056273999999998</v>
      </c>
      <c r="D147" s="10">
        <v>30.421868</v>
      </c>
      <c r="E147" s="10">
        <v>30.395226999999998</v>
      </c>
      <c r="F147" s="10">
        <v>0.88954500000000003</v>
      </c>
      <c r="G147" s="10">
        <v>3.0469179999999998</v>
      </c>
      <c r="H147" s="10">
        <v>32.127724000000001</v>
      </c>
      <c r="I147" s="11">
        <f t="shared" si="41"/>
        <v>30.042749000000001</v>
      </c>
      <c r="J147" s="11">
        <f t="shared" si="42"/>
        <v>30.408547499999997</v>
      </c>
      <c r="K147" s="13">
        <f t="shared" ref="K147:K160" si="55">-0.6*I147+1259.5</f>
        <v>1241.4743506</v>
      </c>
      <c r="L147" s="13">
        <f t="shared" ref="L147:L160" si="56">0.00159*I147^4-0.27101*I147^3+17.72234*I147^2-540.89799*I147+6780.11105</f>
        <v>472.30499915866767</v>
      </c>
      <c r="M147" s="13">
        <f t="shared" ref="M147:M160" si="57">0.00159*J147^4-0.27101*J147^3+17.72234*J147^2-540.89799*J147+6780.11105</f>
        <v>458.87504729785633</v>
      </c>
    </row>
    <row r="148" spans="1:13">
      <c r="A148" s="10">
        <v>21148.351123</v>
      </c>
      <c r="B148" s="10">
        <v>30.052975</v>
      </c>
      <c r="C148" s="10">
        <v>30.076594</v>
      </c>
      <c r="D148" s="10">
        <v>30.455974000000001</v>
      </c>
      <c r="E148" s="10">
        <v>30.422768999999999</v>
      </c>
      <c r="F148" s="10">
        <v>0.95455500000000004</v>
      </c>
      <c r="G148" s="10">
        <v>3.1775159999999998</v>
      </c>
      <c r="H148" s="10">
        <v>31.626374000000002</v>
      </c>
      <c r="I148" s="11">
        <f t="shared" si="41"/>
        <v>30.064784500000002</v>
      </c>
      <c r="J148" s="11">
        <f t="shared" si="42"/>
        <v>30.4393715</v>
      </c>
      <c r="K148" s="13">
        <f t="shared" si="55"/>
        <v>1241.4611293</v>
      </c>
      <c r="L148" s="13">
        <f t="shared" si="56"/>
        <v>471.48177259381282</v>
      </c>
      <c r="M148" s="13">
        <f t="shared" si="57"/>
        <v>457.76595227230155</v>
      </c>
    </row>
    <row r="149" spans="1:13">
      <c r="A149" s="10">
        <v>19495.046853</v>
      </c>
      <c r="B149" s="10">
        <v>29.944151999999999</v>
      </c>
      <c r="C149" s="10">
        <v>29.966062000000001</v>
      </c>
      <c r="D149" s="10">
        <v>30.398440000000001</v>
      </c>
      <c r="E149" s="10">
        <v>30.340373</v>
      </c>
      <c r="F149" s="10">
        <v>0.92918000000000001</v>
      </c>
      <c r="G149" s="10">
        <v>3.223001</v>
      </c>
      <c r="H149" s="10">
        <v>30.820561999999999</v>
      </c>
      <c r="I149" s="11">
        <f t="shared" si="41"/>
        <v>29.955106999999998</v>
      </c>
      <c r="J149" s="11">
        <f t="shared" si="42"/>
        <v>30.3694065</v>
      </c>
      <c r="K149" s="13">
        <f t="shared" si="55"/>
        <v>1241.5269358</v>
      </c>
      <c r="L149" s="13">
        <f t="shared" si="56"/>
        <v>475.59760877545432</v>
      </c>
      <c r="M149" s="13">
        <f t="shared" si="57"/>
        <v>460.28838862626162</v>
      </c>
    </row>
    <row r="150" spans="1:13">
      <c r="A150" s="10">
        <v>17978.833288999998</v>
      </c>
      <c r="B150" s="10">
        <v>29.997662999999999</v>
      </c>
      <c r="C150" s="10">
        <v>30.019048999999999</v>
      </c>
      <c r="D150" s="10">
        <v>30.434411000000001</v>
      </c>
      <c r="E150" s="10">
        <v>30.397722999999999</v>
      </c>
      <c r="F150" s="10">
        <v>0.92084299999999997</v>
      </c>
      <c r="G150" s="10">
        <v>3.277263</v>
      </c>
      <c r="H150" s="10">
        <v>30.176765</v>
      </c>
      <c r="I150" s="11">
        <f t="shared" si="41"/>
        <v>30.008355999999999</v>
      </c>
      <c r="J150" s="11">
        <f t="shared" si="42"/>
        <v>30.416066999999998</v>
      </c>
      <c r="K150" s="13">
        <f t="shared" si="55"/>
        <v>1241.4949864</v>
      </c>
      <c r="L150" s="13">
        <f t="shared" si="56"/>
        <v>473.59359412007598</v>
      </c>
      <c r="M150" s="13">
        <f t="shared" si="57"/>
        <v>458.60416555975007</v>
      </c>
    </row>
    <row r="151" spans="1:13">
      <c r="A151" s="10">
        <v>16727.576002000002</v>
      </c>
      <c r="B151" s="10">
        <v>30.027094000000002</v>
      </c>
      <c r="C151" s="10">
        <v>30.049876999999999</v>
      </c>
      <c r="D151" s="10">
        <v>30.481622999999999</v>
      </c>
      <c r="E151" s="10">
        <v>30.465965000000001</v>
      </c>
      <c r="F151" s="10">
        <v>0.83287800000000001</v>
      </c>
      <c r="G151" s="10">
        <v>3.2300800000000001</v>
      </c>
      <c r="H151" s="10">
        <v>29.543098999999998</v>
      </c>
      <c r="I151" s="11">
        <f t="shared" si="41"/>
        <v>30.0384855</v>
      </c>
      <c r="J151" s="11">
        <f t="shared" si="42"/>
        <v>30.473793999999998</v>
      </c>
      <c r="K151" s="13">
        <f t="shared" si="55"/>
        <v>1241.4769087</v>
      </c>
      <c r="L151" s="13">
        <f t="shared" si="56"/>
        <v>472.46449338791808</v>
      </c>
      <c r="M151" s="13">
        <f t="shared" si="57"/>
        <v>456.53145020011743</v>
      </c>
    </row>
    <row r="152" spans="1:13">
      <c r="A152" s="10">
        <v>14787.945820999999</v>
      </c>
      <c r="B152" s="10">
        <v>29.908201999999999</v>
      </c>
      <c r="C152" s="10">
        <v>29.932832000000001</v>
      </c>
      <c r="D152" s="10">
        <v>30.459396999999999</v>
      </c>
      <c r="E152" s="10">
        <v>30.407136000000001</v>
      </c>
      <c r="F152" s="10">
        <v>0.79514799999999997</v>
      </c>
      <c r="G152" s="10">
        <v>3.2381009999999999</v>
      </c>
      <c r="H152" s="10">
        <v>28.729894999999999</v>
      </c>
      <c r="I152" s="11">
        <f t="shared" si="41"/>
        <v>29.920517</v>
      </c>
      <c r="J152" s="11">
        <f t="shared" si="42"/>
        <v>30.433266500000002</v>
      </c>
      <c r="K152" s="13">
        <f t="shared" si="55"/>
        <v>1241.5476897999999</v>
      </c>
      <c r="L152" s="13">
        <f t="shared" si="56"/>
        <v>476.90525016476113</v>
      </c>
      <c r="M152" s="13">
        <f t="shared" si="57"/>
        <v>457.98534546676183</v>
      </c>
    </row>
    <row r="153" spans="1:13">
      <c r="A153" s="10">
        <v>13007.556103999999</v>
      </c>
      <c r="B153" s="10">
        <v>29.937373999999998</v>
      </c>
      <c r="C153" s="10">
        <v>29.966359000000001</v>
      </c>
      <c r="D153" s="10">
        <v>30.483072</v>
      </c>
      <c r="E153" s="10">
        <v>30.452857000000002</v>
      </c>
      <c r="F153" s="10">
        <v>0.86831000000000003</v>
      </c>
      <c r="G153" s="10">
        <v>3.3741029999999999</v>
      </c>
      <c r="H153" s="10">
        <v>27.942104</v>
      </c>
      <c r="I153" s="11">
        <f t="shared" si="41"/>
        <v>29.951866500000001</v>
      </c>
      <c r="J153" s="11">
        <f t="shared" si="42"/>
        <v>30.467964500000001</v>
      </c>
      <c r="K153" s="13">
        <f t="shared" si="55"/>
        <v>1241.5288800999999</v>
      </c>
      <c r="L153" s="13">
        <f t="shared" si="56"/>
        <v>475.71991653594796</v>
      </c>
      <c r="M153" s="13">
        <f t="shared" si="57"/>
        <v>456.7402134293925</v>
      </c>
    </row>
    <row r="154" spans="1:13">
      <c r="A154" s="10">
        <v>11458.896387000001</v>
      </c>
      <c r="B154" s="10">
        <v>30.037413000000001</v>
      </c>
      <c r="C154" s="10">
        <v>30.074776</v>
      </c>
      <c r="D154" s="10">
        <v>30.572813</v>
      </c>
      <c r="E154" s="10">
        <v>30.557838</v>
      </c>
      <c r="F154" s="10">
        <v>0.92348799999999998</v>
      </c>
      <c r="G154" s="10">
        <v>3.4943740000000001</v>
      </c>
      <c r="H154" s="10">
        <v>27.226755000000001</v>
      </c>
      <c r="I154" s="11">
        <f t="shared" si="41"/>
        <v>30.0560945</v>
      </c>
      <c r="J154" s="11">
        <f t="shared" si="42"/>
        <v>30.5653255</v>
      </c>
      <c r="K154" s="13">
        <f t="shared" si="55"/>
        <v>1241.4663433000001</v>
      </c>
      <c r="L154" s="13">
        <f t="shared" si="56"/>
        <v>471.80620236754567</v>
      </c>
      <c r="M154" s="13">
        <f t="shared" si="57"/>
        <v>453.26960016454814</v>
      </c>
    </row>
    <row r="155" spans="1:13">
      <c r="A155" s="10">
        <v>9951.7717200000006</v>
      </c>
      <c r="B155" s="10">
        <v>30.054632000000002</v>
      </c>
      <c r="C155" s="10">
        <v>30.090309000000001</v>
      </c>
      <c r="D155" s="10">
        <v>30.685001</v>
      </c>
      <c r="E155" s="10">
        <v>30.687251</v>
      </c>
      <c r="F155" s="10">
        <v>0.61260499999999996</v>
      </c>
      <c r="G155" s="10">
        <v>3.2158350000000002</v>
      </c>
      <c r="H155" s="10">
        <v>26.503737000000001</v>
      </c>
      <c r="I155" s="11">
        <f t="shared" si="41"/>
        <v>30.072470500000001</v>
      </c>
      <c r="J155" s="11">
        <f t="shared" si="42"/>
        <v>30.686126000000002</v>
      </c>
      <c r="K155" s="13">
        <f t="shared" si="55"/>
        <v>1241.4565176999999</v>
      </c>
      <c r="L155" s="13">
        <f t="shared" si="56"/>
        <v>471.1950652391015</v>
      </c>
      <c r="M155" s="13">
        <f t="shared" si="57"/>
        <v>449.01042322580997</v>
      </c>
    </row>
    <row r="156" spans="1:13">
      <c r="A156" s="10">
        <v>7999.8094419999998</v>
      </c>
      <c r="B156" s="10">
        <v>29.927503999999999</v>
      </c>
      <c r="C156" s="10">
        <v>29.953392000000001</v>
      </c>
      <c r="D156" s="10">
        <v>30.665398</v>
      </c>
      <c r="E156" s="10">
        <v>30.639067000000001</v>
      </c>
      <c r="F156" s="10">
        <v>0.68501000000000001</v>
      </c>
      <c r="G156" s="10">
        <v>3.35812</v>
      </c>
      <c r="H156" s="10">
        <v>25.990048999999999</v>
      </c>
      <c r="I156" s="11">
        <f t="shared" si="41"/>
        <v>29.940448</v>
      </c>
      <c r="J156" s="11">
        <f t="shared" si="42"/>
        <v>30.6522325</v>
      </c>
      <c r="K156" s="13">
        <f t="shared" si="55"/>
        <v>1241.5357312000001</v>
      </c>
      <c r="L156" s="13">
        <f t="shared" si="56"/>
        <v>476.15121351110338</v>
      </c>
      <c r="M156" s="13">
        <f t="shared" si="57"/>
        <v>450.20022872265054</v>
      </c>
    </row>
    <row r="157" spans="1:13">
      <c r="A157" s="10">
        <v>6382.6664940000001</v>
      </c>
      <c r="B157" s="10">
        <v>30.002672</v>
      </c>
      <c r="C157" s="10">
        <v>30.034234999999999</v>
      </c>
      <c r="D157" s="10">
        <v>30.811831000000002</v>
      </c>
      <c r="E157" s="10">
        <v>30.832954000000001</v>
      </c>
      <c r="F157" s="10">
        <v>0.67145100000000002</v>
      </c>
      <c r="G157" s="10">
        <v>3.4063460000000001</v>
      </c>
      <c r="H157" s="10">
        <v>25.656818999999999</v>
      </c>
      <c r="I157" s="11">
        <f t="shared" si="41"/>
        <v>30.0184535</v>
      </c>
      <c r="J157" s="11">
        <f t="shared" si="42"/>
        <v>30.822392499999999</v>
      </c>
      <c r="K157" s="13">
        <f t="shared" si="55"/>
        <v>1241.4889278999999</v>
      </c>
      <c r="L157" s="13">
        <f t="shared" si="56"/>
        <v>473.21480428360974</v>
      </c>
      <c r="M157" s="13">
        <f t="shared" si="57"/>
        <v>444.26744784605671</v>
      </c>
    </row>
    <row r="158" spans="1:13">
      <c r="A158" s="10">
        <v>4648.9128000000001</v>
      </c>
      <c r="B158" s="10">
        <v>30.022081</v>
      </c>
      <c r="C158" s="10">
        <v>30.062481999999999</v>
      </c>
      <c r="D158" s="10">
        <v>31.108689999999999</v>
      </c>
      <c r="E158" s="10">
        <v>31.168922999999999</v>
      </c>
      <c r="F158" s="10">
        <v>0.73945000000000005</v>
      </c>
      <c r="G158" s="10">
        <v>3.5446170000000001</v>
      </c>
      <c r="H158" s="10">
        <v>25.253972000000001</v>
      </c>
      <c r="I158" s="11">
        <f t="shared" si="41"/>
        <v>30.042281500000001</v>
      </c>
      <c r="J158" s="11">
        <f t="shared" si="42"/>
        <v>31.138806500000001</v>
      </c>
      <c r="K158" s="13">
        <f t="shared" si="55"/>
        <v>1241.4746310999999</v>
      </c>
      <c r="L158" s="13">
        <f t="shared" si="56"/>
        <v>472.32248458599588</v>
      </c>
      <c r="M158" s="13">
        <f t="shared" si="57"/>
        <v>433.49945321221912</v>
      </c>
    </row>
    <row r="159" spans="1:13">
      <c r="A159" s="10">
        <v>2821.2651620000001</v>
      </c>
      <c r="B159" s="10">
        <v>29.934813999999999</v>
      </c>
      <c r="C159" s="10">
        <v>29.955767000000002</v>
      </c>
      <c r="D159" s="10">
        <v>31.456769000000001</v>
      </c>
      <c r="E159" s="10">
        <v>31.533486</v>
      </c>
      <c r="F159" s="10">
        <v>0.392623</v>
      </c>
      <c r="G159" s="10">
        <v>3.2721119999999999</v>
      </c>
      <c r="H159" s="10">
        <v>24.725922000000001</v>
      </c>
      <c r="I159" s="11">
        <f t="shared" si="41"/>
        <v>29.945290499999999</v>
      </c>
      <c r="J159" s="11">
        <f t="shared" si="42"/>
        <v>31.495127500000002</v>
      </c>
      <c r="K159" s="13">
        <f t="shared" si="55"/>
        <v>1241.5328257000001</v>
      </c>
      <c r="L159" s="13">
        <f t="shared" si="56"/>
        <v>475.9682422314645</v>
      </c>
      <c r="M159" s="13">
        <f t="shared" si="57"/>
        <v>421.76962185005777</v>
      </c>
    </row>
    <row r="160" spans="1:13">
      <c r="A160" s="10">
        <v>65.040809999999993</v>
      </c>
      <c r="B160" s="10">
        <v>29.982102000000001</v>
      </c>
      <c r="C160" s="10">
        <v>30.015913000000001</v>
      </c>
      <c r="D160" s="10">
        <v>31.532933</v>
      </c>
      <c r="E160" s="10">
        <v>31.653950999999999</v>
      </c>
      <c r="F160" s="10">
        <v>0.50570400000000004</v>
      </c>
      <c r="G160" s="10">
        <v>3.5890140000000001</v>
      </c>
      <c r="H160" s="10">
        <v>23.141145999999999</v>
      </c>
      <c r="I160" s="11">
        <f t="shared" si="41"/>
        <v>29.999007500000001</v>
      </c>
      <c r="J160" s="11">
        <f t="shared" si="42"/>
        <v>31.593442</v>
      </c>
      <c r="K160" s="13">
        <f t="shared" si="55"/>
        <v>1241.5005954999999</v>
      </c>
      <c r="L160" s="13">
        <f t="shared" si="56"/>
        <v>473.94463474444001</v>
      </c>
      <c r="M160" s="13">
        <f t="shared" si="57"/>
        <v>418.60457836468322</v>
      </c>
    </row>
    <row r="161" spans="1:14">
      <c r="A161" s="15"/>
      <c r="B161" s="15"/>
      <c r="C161" s="15"/>
      <c r="D161" s="15"/>
      <c r="E161" s="15"/>
      <c r="F161" s="15"/>
      <c r="G161" s="15"/>
      <c r="H161" s="23"/>
      <c r="I161" s="24"/>
      <c r="J161" s="15"/>
      <c r="K161" s="14">
        <f>AVERAGE(K128:K158)</f>
        <v>1241.4985190645159</v>
      </c>
      <c r="L161" s="14">
        <f>AVERAGE(L128:L158)</f>
        <v>473.81939940116905</v>
      </c>
      <c r="M161" s="14">
        <f>AVERAGE(M128:M158)</f>
        <v>459.23633373045516</v>
      </c>
    </row>
    <row r="162" spans="1:14">
      <c r="A162" s="15"/>
      <c r="B162" s="15"/>
      <c r="C162" s="15"/>
      <c r="D162" s="15"/>
      <c r="E162" s="15"/>
      <c r="F162" s="15"/>
      <c r="G162" s="15"/>
      <c r="H162" s="23"/>
      <c r="I162" s="24"/>
      <c r="J162" s="15"/>
      <c r="K162" s="15"/>
      <c r="L162" s="15"/>
      <c r="M162" s="15"/>
    </row>
    <row r="163" spans="1:14">
      <c r="A163" s="15"/>
      <c r="B163" s="15"/>
      <c r="C163" s="15"/>
      <c r="D163" s="15"/>
      <c r="E163" s="15"/>
      <c r="F163" s="15"/>
      <c r="G163" s="15"/>
      <c r="H163" s="23"/>
      <c r="I163" s="24"/>
      <c r="J163" s="15"/>
      <c r="K163" s="15"/>
      <c r="L163" s="15"/>
      <c r="M163" s="15"/>
    </row>
    <row r="164" spans="1:14" s="19" customFormat="1" ht="16.8">
      <c r="A164" s="12" t="s">
        <v>11</v>
      </c>
      <c r="B164" s="12" t="s">
        <v>13</v>
      </c>
      <c r="C164" s="12" t="s">
        <v>14</v>
      </c>
      <c r="D164" s="12" t="s">
        <v>15</v>
      </c>
      <c r="E164" s="12" t="s">
        <v>16</v>
      </c>
      <c r="F164" s="12" t="s">
        <v>17</v>
      </c>
      <c r="G164" s="12" t="s">
        <v>29</v>
      </c>
      <c r="H164" s="12" t="s">
        <v>20</v>
      </c>
      <c r="I164" s="7" t="s">
        <v>21</v>
      </c>
      <c r="J164" s="7" t="s">
        <v>22</v>
      </c>
      <c r="K164" s="8" t="s">
        <v>28</v>
      </c>
      <c r="L164" s="6" t="s">
        <v>30</v>
      </c>
      <c r="M164" s="6" t="s">
        <v>31</v>
      </c>
      <c r="N164" s="20"/>
    </row>
    <row r="165" spans="1:14" s="19" customFormat="1">
      <c r="A165" s="12" t="s">
        <v>10</v>
      </c>
      <c r="B165" s="12" t="s">
        <v>12</v>
      </c>
      <c r="C165" s="12" t="s">
        <v>12</v>
      </c>
      <c r="D165" s="12" t="s">
        <v>12</v>
      </c>
      <c r="E165" s="12" t="s">
        <v>12</v>
      </c>
      <c r="F165" s="12" t="s">
        <v>18</v>
      </c>
      <c r="G165" s="12" t="s">
        <v>18</v>
      </c>
      <c r="H165" s="12" t="s">
        <v>19</v>
      </c>
      <c r="I165" s="7" t="s">
        <v>12</v>
      </c>
      <c r="J165" s="7" t="s">
        <v>12</v>
      </c>
      <c r="K165" s="8" t="s">
        <v>23</v>
      </c>
      <c r="L165" s="6" t="s">
        <v>24</v>
      </c>
      <c r="M165" s="6" t="s">
        <v>24</v>
      </c>
    </row>
    <row r="166" spans="1:14">
      <c r="A166" s="10">
        <v>51190.739704</v>
      </c>
      <c r="B166" s="10">
        <v>34.731290999999999</v>
      </c>
      <c r="C166" s="10">
        <v>34.748994000000003</v>
      </c>
      <c r="D166" s="10">
        <v>34.922725999999997</v>
      </c>
      <c r="E166" s="10">
        <v>34.941847000000003</v>
      </c>
      <c r="F166" s="10">
        <v>2.9818910000000001</v>
      </c>
      <c r="G166" s="10">
        <v>3.079914</v>
      </c>
      <c r="H166" s="10">
        <v>37.382415000000002</v>
      </c>
      <c r="I166" s="11">
        <f t="shared" ref="I166:I197" si="58">(B166+C166)/2</f>
        <v>34.740142500000005</v>
      </c>
      <c r="J166" s="11">
        <f t="shared" ref="J166:J197" si="59">(D166+E166)/2</f>
        <v>34.932286500000004</v>
      </c>
      <c r="K166" s="13">
        <f>-0.6*I166+1259.5</f>
        <v>1238.6559145000001</v>
      </c>
      <c r="L166" s="13">
        <f>0.00159*I166^4-0.27101*I166^3+17.72234*I166^2-540.89799*I166+6780.11105</f>
        <v>331.18857456858768</v>
      </c>
      <c r="M166" s="13">
        <f>0.00159*J166^4-0.27101*J166^3+17.72234*J166^2-540.89799*J166+6780.11105</f>
        <v>326.59106310383959</v>
      </c>
    </row>
    <row r="167" spans="1:14">
      <c r="A167" s="10">
        <v>50040.027275</v>
      </c>
      <c r="B167" s="10">
        <v>34.751849</v>
      </c>
      <c r="C167" s="10">
        <v>34.771068999999997</v>
      </c>
      <c r="D167" s="10">
        <v>34.951796000000002</v>
      </c>
      <c r="E167" s="10">
        <v>34.961303000000001</v>
      </c>
      <c r="F167" s="10">
        <v>2.747058</v>
      </c>
      <c r="G167" s="10">
        <v>2.9878909999999999</v>
      </c>
      <c r="H167" s="10">
        <v>37.261793000000004</v>
      </c>
      <c r="I167" s="11">
        <f t="shared" si="58"/>
        <v>34.761459000000002</v>
      </c>
      <c r="J167" s="11">
        <f t="shared" si="59"/>
        <v>34.956549500000001</v>
      </c>
      <c r="K167" s="13">
        <f t="shared" ref="K167:K189" si="60">-0.6*I167+1259.5</f>
        <v>1238.6431246</v>
      </c>
      <c r="L167" s="13">
        <f t="shared" ref="L167:L189" si="61">0.00159*I167^4-0.27101*I167^3+17.72234*I167^2-540.89799*I167+6780.11105</f>
        <v>330.67495494994455</v>
      </c>
      <c r="M167" s="13">
        <f t="shared" ref="M167:M189" si="62">0.00159*J167^4-0.27101*J167^3+17.72234*J167^2-540.89799*J167+6780.11105</f>
        <v>326.01560994133524</v>
      </c>
    </row>
    <row r="168" spans="1:14">
      <c r="A168" s="10">
        <v>48418.246335999997</v>
      </c>
      <c r="B168" s="10">
        <v>34.783971999999999</v>
      </c>
      <c r="C168" s="10">
        <v>34.803289999999997</v>
      </c>
      <c r="D168" s="10">
        <v>34.989496000000003</v>
      </c>
      <c r="E168" s="10">
        <v>34.992050999999996</v>
      </c>
      <c r="F168" s="10">
        <v>2.4419209999999998</v>
      </c>
      <c r="G168" s="10">
        <v>2.881262</v>
      </c>
      <c r="H168" s="10">
        <v>37.016499000000003</v>
      </c>
      <c r="I168" s="11">
        <f t="shared" si="58"/>
        <v>34.793630999999998</v>
      </c>
      <c r="J168" s="11">
        <f t="shared" si="59"/>
        <v>34.990773500000003</v>
      </c>
      <c r="K168" s="13">
        <f t="shared" si="60"/>
        <v>1238.6238214</v>
      </c>
      <c r="L168" s="13">
        <f t="shared" si="61"/>
        <v>329.90147200718366</v>
      </c>
      <c r="M168" s="13">
        <f t="shared" si="62"/>
        <v>325.20582748534162</v>
      </c>
    </row>
    <row r="169" spans="1:14">
      <c r="A169" s="10">
        <v>46991.566412</v>
      </c>
      <c r="B169" s="10">
        <v>34.822108</v>
      </c>
      <c r="C169" s="10">
        <v>34.841205000000002</v>
      </c>
      <c r="D169" s="10">
        <v>35.034405999999997</v>
      </c>
      <c r="E169" s="10">
        <v>35.035063000000001</v>
      </c>
      <c r="F169" s="10">
        <v>2.1611370000000001</v>
      </c>
      <c r="G169" s="10">
        <v>2.772392</v>
      </c>
      <c r="H169" s="10">
        <v>36.769775000000003</v>
      </c>
      <c r="I169" s="11">
        <f t="shared" si="58"/>
        <v>34.831656500000001</v>
      </c>
      <c r="J169" s="11">
        <f t="shared" si="59"/>
        <v>35.034734499999999</v>
      </c>
      <c r="K169" s="13">
        <f t="shared" si="60"/>
        <v>1238.6010060999999</v>
      </c>
      <c r="L169" s="13">
        <f t="shared" si="61"/>
        <v>328.98988213274151</v>
      </c>
      <c r="M169" s="13">
        <f t="shared" si="62"/>
        <v>324.16893330549192</v>
      </c>
    </row>
    <row r="170" spans="1:14">
      <c r="A170" s="10">
        <v>46068.850667999999</v>
      </c>
      <c r="B170" s="10">
        <v>34.840488999999998</v>
      </c>
      <c r="C170" s="10">
        <v>34.855814000000002</v>
      </c>
      <c r="D170" s="10">
        <v>35.053559999999997</v>
      </c>
      <c r="E170" s="10">
        <v>35.052061000000002</v>
      </c>
      <c r="F170" s="10">
        <v>1.994699</v>
      </c>
      <c r="G170" s="10">
        <v>2.7016119999999999</v>
      </c>
      <c r="H170" s="10">
        <v>36.594932</v>
      </c>
      <c r="I170" s="11">
        <f t="shared" si="58"/>
        <v>34.8481515</v>
      </c>
      <c r="J170" s="11">
        <f t="shared" si="59"/>
        <v>35.0528105</v>
      </c>
      <c r="K170" s="13">
        <f t="shared" si="60"/>
        <v>1238.5911091</v>
      </c>
      <c r="L170" s="13">
        <f t="shared" si="61"/>
        <v>328.59532556706381</v>
      </c>
      <c r="M170" s="13">
        <f t="shared" si="62"/>
        <v>323.74364461802088</v>
      </c>
    </row>
    <row r="171" spans="1:14">
      <c r="A171" s="10">
        <v>45206.466329000003</v>
      </c>
      <c r="B171" s="10">
        <v>34.877350999999997</v>
      </c>
      <c r="C171" s="10">
        <v>34.894593999999998</v>
      </c>
      <c r="D171" s="10">
        <v>35.102921000000002</v>
      </c>
      <c r="E171" s="10">
        <v>35.093148999999997</v>
      </c>
      <c r="F171" s="10">
        <v>1.818378</v>
      </c>
      <c r="G171" s="10">
        <v>2.6270150000000001</v>
      </c>
      <c r="H171" s="10">
        <v>36.385612000000002</v>
      </c>
      <c r="I171" s="11">
        <f t="shared" si="58"/>
        <v>34.885972499999994</v>
      </c>
      <c r="J171" s="11">
        <f t="shared" si="59"/>
        <v>35.098034999999996</v>
      </c>
      <c r="K171" s="13">
        <f t="shared" si="60"/>
        <v>1238.5684165</v>
      </c>
      <c r="L171" s="13">
        <f t="shared" si="61"/>
        <v>327.69265693666694</v>
      </c>
      <c r="M171" s="13">
        <f t="shared" si="62"/>
        <v>322.68231316449328</v>
      </c>
    </row>
    <row r="172" spans="1:14">
      <c r="A172" s="10">
        <v>43314.142980999997</v>
      </c>
      <c r="B172" s="10">
        <v>34.705492999999997</v>
      </c>
      <c r="C172" s="10">
        <v>34.725116999999997</v>
      </c>
      <c r="D172" s="10">
        <v>34.978847000000002</v>
      </c>
      <c r="E172" s="10">
        <v>34.944392000000001</v>
      </c>
      <c r="F172" s="10">
        <v>1.515978</v>
      </c>
      <c r="G172" s="10">
        <v>2.5021629999999999</v>
      </c>
      <c r="H172" s="10">
        <v>36.099799000000004</v>
      </c>
      <c r="I172" s="11">
        <f t="shared" si="58"/>
        <v>34.715305000000001</v>
      </c>
      <c r="J172" s="11">
        <f t="shared" si="59"/>
        <v>34.961619499999998</v>
      </c>
      <c r="K172" s="13">
        <f t="shared" si="60"/>
        <v>1238.6708169999999</v>
      </c>
      <c r="L172" s="13">
        <f t="shared" si="61"/>
        <v>331.78816887744597</v>
      </c>
      <c r="M172" s="13">
        <f t="shared" si="62"/>
        <v>325.89550594255797</v>
      </c>
    </row>
    <row r="173" spans="1:14">
      <c r="A173" s="10">
        <v>41596.773582000002</v>
      </c>
      <c r="B173" s="10">
        <v>34.716019000000003</v>
      </c>
      <c r="C173" s="10">
        <v>34.736727000000002</v>
      </c>
      <c r="D173" s="10">
        <v>34.988936000000002</v>
      </c>
      <c r="E173" s="10">
        <v>34.961489</v>
      </c>
      <c r="F173" s="10">
        <v>1.221657</v>
      </c>
      <c r="G173" s="10">
        <v>2.3759739999999998</v>
      </c>
      <c r="H173" s="10">
        <v>35.688639999999999</v>
      </c>
      <c r="I173" s="11">
        <f t="shared" si="58"/>
        <v>34.726373000000002</v>
      </c>
      <c r="J173" s="11">
        <f t="shared" si="59"/>
        <v>34.975212499999998</v>
      </c>
      <c r="K173" s="13">
        <f t="shared" si="60"/>
        <v>1238.6641761999999</v>
      </c>
      <c r="L173" s="13">
        <f t="shared" si="61"/>
        <v>331.52082840527237</v>
      </c>
      <c r="M173" s="13">
        <f t="shared" si="62"/>
        <v>325.57374232651</v>
      </c>
    </row>
    <row r="174" spans="1:14" ht="14.4" customHeight="1">
      <c r="A174" s="10">
        <v>39942.162272000001</v>
      </c>
      <c r="B174" s="10">
        <v>34.759642999999997</v>
      </c>
      <c r="C174" s="10">
        <v>34.77908</v>
      </c>
      <c r="D174" s="10">
        <v>35.022539999999999</v>
      </c>
      <c r="E174" s="10">
        <v>35.005595999999997</v>
      </c>
      <c r="F174" s="10">
        <v>0.94986599999999999</v>
      </c>
      <c r="G174" s="10">
        <v>2.25854</v>
      </c>
      <c r="H174" s="10">
        <v>35.215399000000005</v>
      </c>
      <c r="I174" s="11">
        <f t="shared" si="58"/>
        <v>34.769361500000002</v>
      </c>
      <c r="J174" s="11">
        <f t="shared" si="59"/>
        <v>35.014067999999995</v>
      </c>
      <c r="K174" s="13">
        <f t="shared" si="60"/>
        <v>1238.6383831000001</v>
      </c>
      <c r="L174" s="13">
        <f t="shared" si="61"/>
        <v>330.4847730311476</v>
      </c>
      <c r="M174" s="13">
        <f t="shared" si="62"/>
        <v>324.65592972671311</v>
      </c>
    </row>
    <row r="175" spans="1:14" s="19" customFormat="1">
      <c r="A175" s="10">
        <v>37966.579382000004</v>
      </c>
      <c r="B175" s="10">
        <v>34.807060999999997</v>
      </c>
      <c r="C175" s="10">
        <v>34.823509000000001</v>
      </c>
      <c r="D175" s="10">
        <v>35.058261000000002</v>
      </c>
      <c r="E175" s="10">
        <v>35.042749999999998</v>
      </c>
      <c r="F175" s="10">
        <v>0.63821300000000003</v>
      </c>
      <c r="G175" s="10">
        <v>2.117556</v>
      </c>
      <c r="H175" s="10">
        <v>34.676905000000005</v>
      </c>
      <c r="I175" s="11">
        <f t="shared" si="58"/>
        <v>34.815285000000003</v>
      </c>
      <c r="J175" s="11">
        <f t="shared" si="59"/>
        <v>35.0505055</v>
      </c>
      <c r="K175" s="13">
        <f t="shared" ref="K175:K179" si="63">-0.6*I175+1259.5</f>
        <v>1238.610829</v>
      </c>
      <c r="L175" s="13">
        <f t="shared" ref="L175:L179" si="64">0.00159*I175^4-0.27101*I175^3+17.72234*I175^2-540.89799*I175+6780.11105</f>
        <v>329.38201057608694</v>
      </c>
      <c r="M175" s="13">
        <f t="shared" ref="M175:M179" si="65">0.00159*J175^4-0.27101*J175^3+17.72234*J175^2-540.89799*J175+6780.11105</f>
        <v>323.79784182552885</v>
      </c>
    </row>
    <row r="176" spans="1:14" s="19" customFormat="1">
      <c r="A176" s="10">
        <v>36473.134752999998</v>
      </c>
      <c r="B176" s="10">
        <v>34.856974999999998</v>
      </c>
      <c r="C176" s="10">
        <v>34.86947</v>
      </c>
      <c r="D176" s="10">
        <v>35.101300999999999</v>
      </c>
      <c r="E176" s="10">
        <v>35.080235999999999</v>
      </c>
      <c r="F176" s="10">
        <v>0.41655399999999998</v>
      </c>
      <c r="G176" s="10">
        <v>2.0212569999999999</v>
      </c>
      <c r="H176" s="10">
        <v>34.206212000000001</v>
      </c>
      <c r="I176" s="11">
        <f t="shared" si="58"/>
        <v>34.863222499999999</v>
      </c>
      <c r="J176" s="11">
        <f t="shared" si="59"/>
        <v>35.090768499999996</v>
      </c>
      <c r="K176" s="13">
        <f t="shared" si="63"/>
        <v>1238.5820665000001</v>
      </c>
      <c r="L176" s="13">
        <f t="shared" si="64"/>
        <v>328.23529465185948</v>
      </c>
      <c r="M176" s="13">
        <f t="shared" si="65"/>
        <v>322.85258425902339</v>
      </c>
    </row>
    <row r="177" spans="1:13" s="19" customFormat="1">
      <c r="A177" s="10">
        <v>34759.482984000002</v>
      </c>
      <c r="B177" s="10">
        <v>34.848968999999997</v>
      </c>
      <c r="C177" s="10">
        <v>34.855621999999997</v>
      </c>
      <c r="D177" s="10">
        <v>35.129756999999998</v>
      </c>
      <c r="E177" s="10">
        <v>35.075367999999997</v>
      </c>
      <c r="F177" s="10">
        <v>0.626664</v>
      </c>
      <c r="G177" s="10">
        <v>2.3527070000000001</v>
      </c>
      <c r="H177" s="10">
        <v>33.723649000000002</v>
      </c>
      <c r="I177" s="11">
        <f t="shared" si="58"/>
        <v>34.852295499999997</v>
      </c>
      <c r="J177" s="11">
        <f t="shared" si="59"/>
        <v>35.102562499999998</v>
      </c>
      <c r="K177" s="13">
        <f t="shared" si="63"/>
        <v>1238.5886227000001</v>
      </c>
      <c r="L177" s="13">
        <f t="shared" si="64"/>
        <v>328.49628549773934</v>
      </c>
      <c r="M177" s="13">
        <f t="shared" si="65"/>
        <v>322.57627337576832</v>
      </c>
    </row>
    <row r="178" spans="1:13" s="19" customFormat="1">
      <c r="A178" s="10">
        <v>32841.638228999996</v>
      </c>
      <c r="B178" s="10">
        <v>34.741334000000002</v>
      </c>
      <c r="C178" s="10">
        <v>34.745666999999997</v>
      </c>
      <c r="D178" s="10">
        <v>35.068390999999998</v>
      </c>
      <c r="E178" s="10">
        <v>34.980964</v>
      </c>
      <c r="F178" s="10">
        <v>0.63463999999999998</v>
      </c>
      <c r="G178" s="10">
        <v>2.492632</v>
      </c>
      <c r="H178" s="10">
        <v>33.277467000000001</v>
      </c>
      <c r="I178" s="11">
        <f t="shared" si="58"/>
        <v>34.743500499999996</v>
      </c>
      <c r="J178" s="11">
        <f t="shared" si="59"/>
        <v>35.024677499999996</v>
      </c>
      <c r="K178" s="13">
        <f t="shared" si="63"/>
        <v>1238.6538997</v>
      </c>
      <c r="L178" s="13">
        <f t="shared" si="64"/>
        <v>331.10760408891383</v>
      </c>
      <c r="M178" s="13">
        <f t="shared" si="65"/>
        <v>324.40582053033449</v>
      </c>
    </row>
    <row r="179" spans="1:13" s="19" customFormat="1">
      <c r="A179" s="10">
        <v>30771.381907999999</v>
      </c>
      <c r="B179" s="10">
        <v>34.770322</v>
      </c>
      <c r="C179" s="10">
        <v>34.779972000000001</v>
      </c>
      <c r="D179" s="10">
        <v>35.083253999999997</v>
      </c>
      <c r="E179" s="10">
        <v>35.022669</v>
      </c>
      <c r="F179" s="10">
        <v>0.71162499999999995</v>
      </c>
      <c r="G179" s="10">
        <v>2.712539</v>
      </c>
      <c r="H179" s="10">
        <v>32.595509</v>
      </c>
      <c r="I179" s="11">
        <f t="shared" si="58"/>
        <v>34.775147000000004</v>
      </c>
      <c r="J179" s="11">
        <f t="shared" si="59"/>
        <v>35.052961499999995</v>
      </c>
      <c r="K179" s="13">
        <f t="shared" si="63"/>
        <v>1238.6349118000001</v>
      </c>
      <c r="L179" s="13">
        <f t="shared" si="64"/>
        <v>330.34561708353704</v>
      </c>
      <c r="M179" s="13">
        <f t="shared" si="65"/>
        <v>323.74009452244263</v>
      </c>
    </row>
    <row r="180" spans="1:13">
      <c r="A180" s="10">
        <v>29286.299359000001</v>
      </c>
      <c r="B180" s="10">
        <v>34.812581999999999</v>
      </c>
      <c r="C180" s="10">
        <v>34.819552999999999</v>
      </c>
      <c r="D180" s="10">
        <v>35.106651999999997</v>
      </c>
      <c r="E180" s="10">
        <v>35.068429999999999</v>
      </c>
      <c r="F180" s="10">
        <v>0.75041000000000002</v>
      </c>
      <c r="G180" s="10">
        <v>2.8402949999999998</v>
      </c>
      <c r="H180" s="10">
        <v>32.028238000000002</v>
      </c>
      <c r="I180" s="11">
        <f t="shared" si="58"/>
        <v>34.816067500000003</v>
      </c>
      <c r="J180" s="11">
        <f t="shared" si="59"/>
        <v>35.087541000000002</v>
      </c>
      <c r="K180" s="13">
        <f t="shared" si="60"/>
        <v>1238.6103595</v>
      </c>
      <c r="L180" s="13">
        <f t="shared" si="61"/>
        <v>329.36325627517454</v>
      </c>
      <c r="M180" s="13">
        <f t="shared" si="62"/>
        <v>322.92824395461776</v>
      </c>
    </row>
    <row r="181" spans="1:13">
      <c r="A181" s="10">
        <v>27756.309804</v>
      </c>
      <c r="B181" s="10">
        <v>34.841862999999996</v>
      </c>
      <c r="C181" s="10">
        <v>34.846603999999999</v>
      </c>
      <c r="D181" s="10">
        <v>35.130600999999999</v>
      </c>
      <c r="E181" s="10">
        <v>35.115439000000002</v>
      </c>
      <c r="F181" s="10">
        <v>0.81032000000000004</v>
      </c>
      <c r="G181" s="10">
        <v>2.9836209999999999</v>
      </c>
      <c r="H181" s="10">
        <v>31.507043999999997</v>
      </c>
      <c r="I181" s="11">
        <f t="shared" si="58"/>
        <v>34.844233500000001</v>
      </c>
      <c r="J181" s="11">
        <f t="shared" si="59"/>
        <v>35.123019999999997</v>
      </c>
      <c r="K181" s="13">
        <f t="shared" si="60"/>
        <v>1238.5934599</v>
      </c>
      <c r="L181" s="13">
        <f t="shared" si="61"/>
        <v>328.68899511874861</v>
      </c>
      <c r="M181" s="13">
        <f t="shared" si="62"/>
        <v>322.09761184486251</v>
      </c>
    </row>
    <row r="182" spans="1:13">
      <c r="A182" s="10">
        <v>25938.375045000001</v>
      </c>
      <c r="B182" s="10">
        <v>34.768287000000001</v>
      </c>
      <c r="C182" s="10">
        <v>34.766855999999997</v>
      </c>
      <c r="D182" s="10">
        <v>35.065232000000002</v>
      </c>
      <c r="E182" s="10">
        <v>35.054561999999997</v>
      </c>
      <c r="F182" s="10">
        <v>0.88506099999999999</v>
      </c>
      <c r="G182" s="10">
        <v>3.1773259999999999</v>
      </c>
      <c r="H182" s="10">
        <v>30.589634</v>
      </c>
      <c r="I182" s="11">
        <f t="shared" si="58"/>
        <v>34.767571500000003</v>
      </c>
      <c r="J182" s="11">
        <f t="shared" si="59"/>
        <v>35.059896999999999</v>
      </c>
      <c r="K182" s="13">
        <f t="shared" si="60"/>
        <v>1238.6394571000001</v>
      </c>
      <c r="L182" s="13">
        <f t="shared" si="61"/>
        <v>330.5278404491246</v>
      </c>
      <c r="M182" s="13">
        <f t="shared" si="62"/>
        <v>323.57708342210663</v>
      </c>
    </row>
    <row r="183" spans="1:13">
      <c r="A183" s="10">
        <v>24694.096426</v>
      </c>
      <c r="B183" s="10">
        <v>34.758164000000001</v>
      </c>
      <c r="C183" s="10">
        <v>34.761066</v>
      </c>
      <c r="D183" s="10">
        <v>35.050116000000003</v>
      </c>
      <c r="E183" s="10">
        <v>35.038248000000003</v>
      </c>
      <c r="F183" s="10">
        <v>0.85020600000000002</v>
      </c>
      <c r="G183" s="10">
        <v>3.1905230000000002</v>
      </c>
      <c r="H183" s="10">
        <v>29.792818999999998</v>
      </c>
      <c r="I183" s="11">
        <f t="shared" si="58"/>
        <v>34.759614999999997</v>
      </c>
      <c r="J183" s="11">
        <f t="shared" si="59"/>
        <v>35.044182000000006</v>
      </c>
      <c r="K183" s="13">
        <f t="shared" si="60"/>
        <v>1238.644231</v>
      </c>
      <c r="L183" s="13">
        <f t="shared" si="61"/>
        <v>330.71935048751857</v>
      </c>
      <c r="M183" s="13">
        <f t="shared" si="62"/>
        <v>323.94657717272003</v>
      </c>
    </row>
    <row r="184" spans="1:13">
      <c r="A184" s="10">
        <v>23165.588183</v>
      </c>
      <c r="B184" s="10">
        <v>34.767161000000002</v>
      </c>
      <c r="C184" s="10">
        <v>34.775089999999999</v>
      </c>
      <c r="D184" s="10">
        <v>35.065125999999999</v>
      </c>
      <c r="E184" s="10">
        <v>35.056702000000001</v>
      </c>
      <c r="F184" s="10">
        <v>0.75400599999999995</v>
      </c>
      <c r="G184" s="10">
        <v>3.1566550000000002</v>
      </c>
      <c r="H184" s="10">
        <v>29.191689</v>
      </c>
      <c r="I184" s="11">
        <f t="shared" si="58"/>
        <v>34.771125499999997</v>
      </c>
      <c r="J184" s="11">
        <f t="shared" si="59"/>
        <v>35.060913999999997</v>
      </c>
      <c r="K184" s="13">
        <f t="shared" si="60"/>
        <v>1238.6373246999999</v>
      </c>
      <c r="L184" s="13">
        <f t="shared" si="61"/>
        <v>330.44233735989928</v>
      </c>
      <c r="M184" s="13">
        <f t="shared" si="62"/>
        <v>323.55318762295155</v>
      </c>
    </row>
    <row r="185" spans="1:13">
      <c r="A185" s="10">
        <v>21019.837979</v>
      </c>
      <c r="B185" s="10">
        <v>34.781016000000001</v>
      </c>
      <c r="C185" s="10">
        <v>34.792234000000001</v>
      </c>
      <c r="D185" s="10">
        <v>35.087702</v>
      </c>
      <c r="E185" s="10">
        <v>35.085901</v>
      </c>
      <c r="F185" s="10">
        <v>0.79722899999999997</v>
      </c>
      <c r="G185" s="10">
        <v>3.269555</v>
      </c>
      <c r="H185" s="10">
        <v>28.341197999999999</v>
      </c>
      <c r="I185" s="11">
        <f t="shared" si="58"/>
        <v>34.786625000000001</v>
      </c>
      <c r="J185" s="11">
        <f t="shared" si="59"/>
        <v>35.0868015</v>
      </c>
      <c r="K185" s="13">
        <f t="shared" si="60"/>
        <v>1238.628025</v>
      </c>
      <c r="L185" s="13">
        <f t="shared" si="61"/>
        <v>330.06973738001307</v>
      </c>
      <c r="M185" s="13">
        <f t="shared" si="62"/>
        <v>322.94558221806528</v>
      </c>
    </row>
    <row r="186" spans="1:13">
      <c r="A186" s="10">
        <v>19475.194511999998</v>
      </c>
      <c r="B186" s="10">
        <v>34.719462</v>
      </c>
      <c r="C186" s="10">
        <v>34.727359999999997</v>
      </c>
      <c r="D186" s="10">
        <v>35.045265000000001</v>
      </c>
      <c r="E186" s="10">
        <v>35.036760999999998</v>
      </c>
      <c r="F186" s="10">
        <v>0.78760699999999995</v>
      </c>
      <c r="G186" s="10">
        <v>3.309015</v>
      </c>
      <c r="H186" s="10">
        <v>27.743660999999999</v>
      </c>
      <c r="I186" s="11">
        <f t="shared" si="58"/>
        <v>34.723410999999999</v>
      </c>
      <c r="J186" s="11">
        <f t="shared" si="59"/>
        <v>35.041013</v>
      </c>
      <c r="K186" s="13">
        <f t="shared" si="60"/>
        <v>1238.6659534</v>
      </c>
      <c r="L186" s="13">
        <f t="shared" si="61"/>
        <v>331.59234975915479</v>
      </c>
      <c r="M186" s="13">
        <f t="shared" si="62"/>
        <v>324.02114383845856</v>
      </c>
    </row>
    <row r="187" spans="1:13">
      <c r="A187" s="10">
        <v>17503.448987</v>
      </c>
      <c r="B187" s="10">
        <v>34.713999999999999</v>
      </c>
      <c r="C187" s="10">
        <v>34.728689000000003</v>
      </c>
      <c r="D187" s="10">
        <v>35.062389000000003</v>
      </c>
      <c r="E187" s="10">
        <v>35.058846000000003</v>
      </c>
      <c r="F187" s="10">
        <v>0.75106700000000004</v>
      </c>
      <c r="G187" s="10">
        <v>3.3329430000000002</v>
      </c>
      <c r="H187" s="10">
        <v>26.873749</v>
      </c>
      <c r="I187" s="11">
        <f t="shared" si="58"/>
        <v>34.721344500000001</v>
      </c>
      <c r="J187" s="11">
        <f t="shared" si="59"/>
        <v>35.060617500000006</v>
      </c>
      <c r="K187" s="13">
        <f t="shared" si="60"/>
        <v>1238.6671933</v>
      </c>
      <c r="L187" s="13">
        <f t="shared" si="61"/>
        <v>331.64225842271935</v>
      </c>
      <c r="M187" s="13">
        <f t="shared" si="62"/>
        <v>323.56015409231895</v>
      </c>
    </row>
    <row r="188" spans="1:13">
      <c r="A188" s="10">
        <v>15286.416950999999</v>
      </c>
      <c r="B188" s="10">
        <v>34.787225999999997</v>
      </c>
      <c r="C188" s="10">
        <v>34.800170000000001</v>
      </c>
      <c r="D188" s="10">
        <v>35.134372999999997</v>
      </c>
      <c r="E188" s="10">
        <v>35.148615999999997</v>
      </c>
      <c r="F188" s="10">
        <v>0.82494599999999996</v>
      </c>
      <c r="G188" s="10">
        <v>3.4796930000000001</v>
      </c>
      <c r="H188" s="10">
        <v>25.869845999999999</v>
      </c>
      <c r="I188" s="11">
        <f t="shared" si="58"/>
        <v>34.793697999999999</v>
      </c>
      <c r="J188" s="11">
        <f t="shared" si="59"/>
        <v>35.141494499999993</v>
      </c>
      <c r="K188" s="13">
        <f t="shared" si="60"/>
        <v>1238.6237811999999</v>
      </c>
      <c r="L188" s="13">
        <f t="shared" si="61"/>
        <v>329.89986331254386</v>
      </c>
      <c r="M188" s="13">
        <f t="shared" si="62"/>
        <v>321.66602086735384</v>
      </c>
    </row>
    <row r="189" spans="1:13">
      <c r="A189" s="10">
        <v>13332.710518</v>
      </c>
      <c r="B189" s="10">
        <v>34.767859000000001</v>
      </c>
      <c r="C189" s="10">
        <v>34.781948999999997</v>
      </c>
      <c r="D189" s="10">
        <v>35.144995000000002</v>
      </c>
      <c r="E189" s="10">
        <v>35.168588</v>
      </c>
      <c r="F189" s="10">
        <v>0.89527599999999996</v>
      </c>
      <c r="G189" s="10">
        <v>3.5989640000000001</v>
      </c>
      <c r="H189" s="10">
        <v>25.013023999999998</v>
      </c>
      <c r="I189" s="11">
        <f t="shared" si="58"/>
        <v>34.774903999999999</v>
      </c>
      <c r="J189" s="11">
        <f t="shared" si="59"/>
        <v>35.156791499999997</v>
      </c>
      <c r="K189" s="13">
        <f t="shared" si="60"/>
        <v>1238.6350576</v>
      </c>
      <c r="L189" s="13">
        <f t="shared" si="61"/>
        <v>330.35146052153232</v>
      </c>
      <c r="M189" s="13">
        <f t="shared" si="62"/>
        <v>321.30914264970579</v>
      </c>
    </row>
    <row r="190" spans="1:13">
      <c r="A190" s="10">
        <v>11769.842719</v>
      </c>
      <c r="B190" s="10">
        <v>34.780340000000002</v>
      </c>
      <c r="C190" s="10">
        <v>34.793205999999998</v>
      </c>
      <c r="D190" s="10">
        <v>35.183535999999997</v>
      </c>
      <c r="E190" s="10">
        <v>35.215412000000001</v>
      </c>
      <c r="F190" s="10">
        <v>0.95383099999999998</v>
      </c>
      <c r="G190" s="10">
        <v>3.6995550000000001</v>
      </c>
      <c r="H190" s="10">
        <v>24.285719999999998</v>
      </c>
      <c r="I190" s="11">
        <f t="shared" si="58"/>
        <v>34.786772999999997</v>
      </c>
      <c r="J190" s="11">
        <f t="shared" si="59"/>
        <v>35.199473999999995</v>
      </c>
      <c r="K190" s="13">
        <f t="shared" ref="K190:K197" si="66">-0.6*I190+1259.5</f>
        <v>1238.6279362</v>
      </c>
      <c r="L190" s="13">
        <f t="shared" ref="L190:L197" si="67">0.00159*I190^4-0.27101*I190^3+17.72234*I190^2-540.89799*I190+6780.11105</f>
        <v>330.06618181744216</v>
      </c>
      <c r="M190" s="13">
        <f t="shared" ref="M190:M197" si="68">0.00159*J190^4-0.27101*J190^3+17.72234*J190^2-540.89799*J190+6780.11105</f>
        <v>320.31566103599198</v>
      </c>
    </row>
    <row r="191" spans="1:13">
      <c r="A191" s="10">
        <v>10286.292943</v>
      </c>
      <c r="B191" s="10">
        <v>34.730392000000002</v>
      </c>
      <c r="C191" s="10">
        <v>34.741312000000001</v>
      </c>
      <c r="D191" s="10">
        <v>35.190367000000002</v>
      </c>
      <c r="E191" s="10">
        <v>35.212319999999998</v>
      </c>
      <c r="F191" s="10">
        <v>0.77117599999999997</v>
      </c>
      <c r="G191" s="10">
        <v>3.5571920000000001</v>
      </c>
      <c r="H191" s="10">
        <v>23.622654000000001</v>
      </c>
      <c r="I191" s="11">
        <f t="shared" si="58"/>
        <v>34.735852000000001</v>
      </c>
      <c r="J191" s="11">
        <f t="shared" si="59"/>
        <v>35.2013435</v>
      </c>
      <c r="K191" s="13">
        <f t="shared" si="66"/>
        <v>1238.6584888</v>
      </c>
      <c r="L191" s="13">
        <f t="shared" si="67"/>
        <v>331.29206267795871</v>
      </c>
      <c r="M191" s="13">
        <f t="shared" si="68"/>
        <v>320.27222352707849</v>
      </c>
    </row>
    <row r="192" spans="1:13">
      <c r="A192" s="10">
        <v>8516.3656919999994</v>
      </c>
      <c r="B192" s="10">
        <v>34.801664000000002</v>
      </c>
      <c r="C192" s="10">
        <v>34.816324999999999</v>
      </c>
      <c r="D192" s="10">
        <v>35.309353999999999</v>
      </c>
      <c r="E192" s="10">
        <v>35.369323000000001</v>
      </c>
      <c r="F192" s="10">
        <v>0.82937399999999994</v>
      </c>
      <c r="G192" s="10">
        <v>3.6826349999999999</v>
      </c>
      <c r="H192" s="10">
        <v>23.114297000000001</v>
      </c>
      <c r="I192" s="11">
        <f t="shared" si="58"/>
        <v>34.808994499999997</v>
      </c>
      <c r="J192" s="11">
        <f t="shared" si="59"/>
        <v>35.339338499999997</v>
      </c>
      <c r="K192" s="13">
        <f t="shared" si="66"/>
        <v>1238.6146033</v>
      </c>
      <c r="L192" s="13">
        <f t="shared" si="67"/>
        <v>329.53281959409196</v>
      </c>
      <c r="M192" s="13">
        <f t="shared" si="68"/>
        <v>317.08364285401967</v>
      </c>
    </row>
    <row r="193" spans="1:14">
      <c r="A193" s="10">
        <v>6670.8632660000003</v>
      </c>
      <c r="B193" s="10">
        <v>34.803975000000001</v>
      </c>
      <c r="C193" s="10">
        <v>34.822040999999999</v>
      </c>
      <c r="D193" s="10">
        <v>35.423847000000002</v>
      </c>
      <c r="E193" s="10">
        <v>35.51587</v>
      </c>
      <c r="F193" s="10">
        <v>0.74319000000000002</v>
      </c>
      <c r="G193" s="10">
        <v>3.6416499999999998</v>
      </c>
      <c r="H193" s="10">
        <v>22.693531999999998</v>
      </c>
      <c r="I193" s="11">
        <f t="shared" si="58"/>
        <v>34.813007999999996</v>
      </c>
      <c r="J193" s="11">
        <f t="shared" si="59"/>
        <v>35.469858500000001</v>
      </c>
      <c r="K193" s="13">
        <f t="shared" si="66"/>
        <v>1238.6121952000001</v>
      </c>
      <c r="L193" s="13">
        <f t="shared" si="67"/>
        <v>329.43659062146162</v>
      </c>
      <c r="M193" s="13">
        <f t="shared" si="68"/>
        <v>314.09949970773323</v>
      </c>
    </row>
    <row r="194" spans="1:14">
      <c r="A194" s="10">
        <v>4644.084648</v>
      </c>
      <c r="B194" s="10">
        <v>34.839092999999998</v>
      </c>
      <c r="C194" s="10">
        <v>34.853268</v>
      </c>
      <c r="D194" s="10">
        <v>35.595604999999999</v>
      </c>
      <c r="E194" s="10">
        <v>35.713160999999999</v>
      </c>
      <c r="F194" s="10">
        <v>0.80852500000000005</v>
      </c>
      <c r="G194" s="10">
        <v>3.7443919999999999</v>
      </c>
      <c r="H194" s="10">
        <v>22.164251</v>
      </c>
      <c r="I194" s="11">
        <f t="shared" si="58"/>
        <v>34.846180500000003</v>
      </c>
      <c r="J194" s="11">
        <f t="shared" si="59"/>
        <v>35.654382999999996</v>
      </c>
      <c r="K194" s="13">
        <f t="shared" si="66"/>
        <v>1238.5922917</v>
      </c>
      <c r="L194" s="13">
        <f t="shared" si="67"/>
        <v>328.64244348984994</v>
      </c>
      <c r="M194" s="13">
        <f t="shared" si="68"/>
        <v>309.93202943574306</v>
      </c>
    </row>
    <row r="195" spans="1:14">
      <c r="A195" s="10">
        <v>3178.3048880000001</v>
      </c>
      <c r="B195" s="10">
        <v>34.821612000000002</v>
      </c>
      <c r="C195" s="10">
        <v>34.839705000000002</v>
      </c>
      <c r="D195" s="10">
        <v>35.918931000000001</v>
      </c>
      <c r="E195" s="10">
        <v>36.100706000000002</v>
      </c>
      <c r="F195" s="10">
        <v>0.85516000000000003</v>
      </c>
      <c r="G195" s="10">
        <v>3.8454619999999999</v>
      </c>
      <c r="H195" s="10">
        <v>21.929977000000001</v>
      </c>
      <c r="I195" s="11">
        <f t="shared" si="58"/>
        <v>34.830658499999998</v>
      </c>
      <c r="J195" s="11">
        <f t="shared" si="59"/>
        <v>36.009818500000002</v>
      </c>
      <c r="K195" s="13">
        <f t="shared" si="66"/>
        <v>1238.6016049</v>
      </c>
      <c r="L195" s="13">
        <f t="shared" si="67"/>
        <v>329.01377111273632</v>
      </c>
      <c r="M195" s="13">
        <f t="shared" si="68"/>
        <v>302.06853115880131</v>
      </c>
    </row>
    <row r="196" spans="1:14">
      <c r="A196" s="10">
        <v>1864.2014899999999</v>
      </c>
      <c r="B196" s="10">
        <v>34.772815999999999</v>
      </c>
      <c r="C196" s="10">
        <v>34.790412000000003</v>
      </c>
      <c r="D196" s="10">
        <v>36.153182999999999</v>
      </c>
      <c r="E196" s="10">
        <v>36.308034999999997</v>
      </c>
      <c r="F196" s="10">
        <v>0.89320100000000002</v>
      </c>
      <c r="G196" s="10">
        <v>3.943041</v>
      </c>
      <c r="H196" s="10">
        <v>21.710754999999999</v>
      </c>
      <c r="I196" s="11">
        <f t="shared" si="58"/>
        <v>34.781614000000005</v>
      </c>
      <c r="J196" s="11">
        <f t="shared" si="59"/>
        <v>36.230609000000001</v>
      </c>
      <c r="K196" s="13">
        <f t="shared" si="66"/>
        <v>1238.6310315999999</v>
      </c>
      <c r="L196" s="13">
        <f t="shared" si="67"/>
        <v>330.19014745176264</v>
      </c>
      <c r="M196" s="13">
        <f t="shared" si="68"/>
        <v>297.288396558969</v>
      </c>
    </row>
    <row r="197" spans="1:14">
      <c r="A197" s="10">
        <v>87.734161</v>
      </c>
      <c r="B197" s="10">
        <v>34.794787999999997</v>
      </c>
      <c r="C197" s="10">
        <v>34.811449000000003</v>
      </c>
      <c r="D197" s="10">
        <v>36.418671000000003</v>
      </c>
      <c r="E197" s="10">
        <v>36.646670999999998</v>
      </c>
      <c r="F197" s="10">
        <v>0.34750399999999998</v>
      </c>
      <c r="G197" s="10">
        <v>3.4776310000000001</v>
      </c>
      <c r="H197" s="10">
        <v>20.430982999999998</v>
      </c>
      <c r="I197" s="11">
        <f t="shared" si="58"/>
        <v>34.803118499999997</v>
      </c>
      <c r="J197" s="11">
        <f t="shared" si="59"/>
        <v>36.532671000000001</v>
      </c>
      <c r="K197" s="13">
        <f t="shared" si="66"/>
        <v>1238.6181289000001</v>
      </c>
      <c r="L197" s="13">
        <f t="shared" si="67"/>
        <v>329.67376147330378</v>
      </c>
      <c r="M197" s="13">
        <f t="shared" si="68"/>
        <v>290.87275740653331</v>
      </c>
    </row>
    <row r="198" spans="1:14">
      <c r="A198" s="15"/>
      <c r="B198" s="15"/>
      <c r="C198" s="15"/>
      <c r="D198" s="15"/>
      <c r="E198" s="15"/>
      <c r="F198" s="15"/>
      <c r="G198" s="15"/>
      <c r="H198" s="23"/>
      <c r="I198" s="24"/>
      <c r="J198" s="15"/>
      <c r="K198" s="14">
        <f>AVERAGE(K166:K195)</f>
        <v>1238.6259686999999</v>
      </c>
      <c r="L198" s="14">
        <f>AVERAGE(L166:L195)</f>
        <v>329.98949222580546</v>
      </c>
      <c r="M198" s="14">
        <f>AVERAGE(M166:M195)</f>
        <v>321.84271731766432</v>
      </c>
    </row>
    <row r="199" spans="1:14">
      <c r="A199" s="15"/>
      <c r="B199" s="15"/>
      <c r="C199" s="15"/>
      <c r="D199" s="15"/>
      <c r="E199" s="15"/>
      <c r="F199" s="15"/>
      <c r="G199" s="15"/>
      <c r="H199" s="23"/>
      <c r="I199" s="24"/>
      <c r="J199" s="15"/>
      <c r="K199" s="15"/>
      <c r="L199" s="15"/>
      <c r="M199" s="15"/>
    </row>
    <row r="200" spans="1:14">
      <c r="A200" s="15"/>
      <c r="B200" s="15"/>
      <c r="C200" s="15"/>
      <c r="D200" s="15"/>
      <c r="E200" s="15"/>
      <c r="F200" s="15"/>
      <c r="G200" s="15"/>
      <c r="H200" s="23"/>
      <c r="I200" s="24"/>
      <c r="J200" s="15"/>
      <c r="K200" s="15"/>
      <c r="L200" s="15"/>
      <c r="M200" s="15"/>
    </row>
    <row r="201" spans="1:14" s="19" customFormat="1" ht="16.8">
      <c r="A201" s="12" t="s">
        <v>11</v>
      </c>
      <c r="B201" s="12" t="s">
        <v>13</v>
      </c>
      <c r="C201" s="12" t="s">
        <v>14</v>
      </c>
      <c r="D201" s="12" t="s">
        <v>15</v>
      </c>
      <c r="E201" s="12" t="s">
        <v>16</v>
      </c>
      <c r="F201" s="12" t="s">
        <v>17</v>
      </c>
      <c r="G201" s="12" t="s">
        <v>29</v>
      </c>
      <c r="H201" s="12" t="s">
        <v>20</v>
      </c>
      <c r="I201" s="7" t="s">
        <v>21</v>
      </c>
      <c r="J201" s="7" t="s">
        <v>22</v>
      </c>
      <c r="K201" s="8" t="s">
        <v>28</v>
      </c>
      <c r="L201" s="6" t="s">
        <v>30</v>
      </c>
      <c r="M201" s="6" t="s">
        <v>31</v>
      </c>
      <c r="N201" s="20"/>
    </row>
    <row r="202" spans="1:14" s="19" customFormat="1">
      <c r="A202" s="12" t="s">
        <v>10</v>
      </c>
      <c r="B202" s="12" t="s">
        <v>12</v>
      </c>
      <c r="C202" s="12" t="s">
        <v>12</v>
      </c>
      <c r="D202" s="12" t="s">
        <v>12</v>
      </c>
      <c r="E202" s="12" t="s">
        <v>12</v>
      </c>
      <c r="F202" s="12" t="s">
        <v>18</v>
      </c>
      <c r="G202" s="12" t="s">
        <v>18</v>
      </c>
      <c r="H202" s="12" t="s">
        <v>19</v>
      </c>
      <c r="I202" s="7" t="s">
        <v>12</v>
      </c>
      <c r="J202" s="7" t="s">
        <v>12</v>
      </c>
      <c r="K202" s="8" t="s">
        <v>23</v>
      </c>
      <c r="L202" s="6" t="s">
        <v>24</v>
      </c>
      <c r="M202" s="6" t="s">
        <v>24</v>
      </c>
    </row>
    <row r="203" spans="1:14">
      <c r="A203" s="10">
        <v>55879.308043999998</v>
      </c>
      <c r="B203" s="10">
        <v>39.914020000000001</v>
      </c>
      <c r="C203" s="10">
        <v>39.915933000000003</v>
      </c>
      <c r="D203" s="10">
        <v>40.067421000000003</v>
      </c>
      <c r="E203" s="10">
        <v>40.074914999999997</v>
      </c>
      <c r="F203" s="10">
        <v>2.8285680000000002</v>
      </c>
      <c r="G203" s="10">
        <v>2.8739240000000001</v>
      </c>
      <c r="H203" s="10">
        <v>34.428250999999996</v>
      </c>
      <c r="I203" s="11">
        <f t="shared" ref="I203:I238" si="69">(B203+C203)/2</f>
        <v>39.914976500000002</v>
      </c>
      <c r="J203" s="11">
        <f t="shared" ref="J203:J238" si="70">(D203+E203)/2</f>
        <v>40.071168</v>
      </c>
      <c r="K203" s="13">
        <f>-0.6*I203+1259.5</f>
        <v>1235.5510141</v>
      </c>
      <c r="L203" s="13">
        <f>0.00159*I203^4-0.27101*I203^3+17.72234*I203^2-540.89799*I203+6780.11105</f>
        <v>227.13731752872718</v>
      </c>
      <c r="M203" s="13">
        <f>0.00159*J203^4-0.27101*J203^3+17.72234*J203^2-540.89799*J203+6780.11105</f>
        <v>224.49372348711131</v>
      </c>
    </row>
    <row r="204" spans="1:14" s="19" customFormat="1">
      <c r="A204" s="10">
        <v>54259.109801999999</v>
      </c>
      <c r="B204" s="10">
        <v>39.911707999999997</v>
      </c>
      <c r="C204" s="10">
        <v>39.914169999999999</v>
      </c>
      <c r="D204" s="10">
        <v>40.066280999999996</v>
      </c>
      <c r="E204" s="10">
        <v>40.073314000000003</v>
      </c>
      <c r="F204" s="10">
        <v>2.4921099999999998</v>
      </c>
      <c r="G204" s="10">
        <v>2.761015</v>
      </c>
      <c r="H204" s="10">
        <v>34.298898999999999</v>
      </c>
      <c r="I204" s="11">
        <f t="shared" si="69"/>
        <v>39.912938999999994</v>
      </c>
      <c r="J204" s="11">
        <f t="shared" si="70"/>
        <v>40.0697975</v>
      </c>
      <c r="K204" s="13">
        <f t="shared" ref="K204:K208" si="71">-0.6*I204+1259.5</f>
        <v>1235.5522366</v>
      </c>
      <c r="L204" s="13">
        <f t="shared" ref="L204:L208" si="72">0.00159*I204^4-0.27101*I204^3+17.72234*I204^2-540.89799*I204+6780.11105</f>
        <v>227.17195341167917</v>
      </c>
      <c r="M204" s="13">
        <f t="shared" ref="M204:M208" si="73">0.00159*J204^4-0.27101*J204^3+17.72234*J204^2-540.89799*J204+6780.11105</f>
        <v>224.51682116313623</v>
      </c>
    </row>
    <row r="205" spans="1:14" s="19" customFormat="1">
      <c r="A205" s="10">
        <v>53047.541615000002</v>
      </c>
      <c r="B205" s="10">
        <v>39.905752</v>
      </c>
      <c r="C205" s="10">
        <v>39.909292999999998</v>
      </c>
      <c r="D205" s="10">
        <v>40.057892000000002</v>
      </c>
      <c r="E205" s="10">
        <v>40.064596999999999</v>
      </c>
      <c r="F205" s="10">
        <v>2.261679</v>
      </c>
      <c r="G205" s="10">
        <v>2.700777</v>
      </c>
      <c r="H205" s="10">
        <v>34.223959999999998</v>
      </c>
      <c r="I205" s="11">
        <f t="shared" si="69"/>
        <v>39.907522499999999</v>
      </c>
      <c r="J205" s="11">
        <f t="shared" si="70"/>
        <v>40.061244500000001</v>
      </c>
      <c r="K205" s="13">
        <f t="shared" si="71"/>
        <v>1235.5554864999999</v>
      </c>
      <c r="L205" s="13">
        <f t="shared" si="72"/>
        <v>227.2640485731763</v>
      </c>
      <c r="M205" s="13">
        <f t="shared" si="73"/>
        <v>224.66100806095073</v>
      </c>
    </row>
    <row r="206" spans="1:14" s="19" customFormat="1">
      <c r="A206" s="10">
        <v>51804.313241000003</v>
      </c>
      <c r="B206" s="10">
        <v>39.923706000000003</v>
      </c>
      <c r="C206" s="10">
        <v>39.923606999999997</v>
      </c>
      <c r="D206" s="10">
        <v>40.064689000000001</v>
      </c>
      <c r="E206" s="10">
        <v>40.074252999999999</v>
      </c>
      <c r="F206" s="10">
        <v>2.027847</v>
      </c>
      <c r="G206" s="10">
        <v>2.6067260000000001</v>
      </c>
      <c r="H206" s="10">
        <v>34.042780999999998</v>
      </c>
      <c r="I206" s="11">
        <f t="shared" si="69"/>
        <v>39.9236565</v>
      </c>
      <c r="J206" s="11">
        <f t="shared" si="70"/>
        <v>40.069471</v>
      </c>
      <c r="K206" s="13">
        <f t="shared" si="71"/>
        <v>1235.5458060999999</v>
      </c>
      <c r="L206" s="13">
        <f t="shared" si="72"/>
        <v>226.98980807849057</v>
      </c>
      <c r="M206" s="13">
        <f t="shared" si="73"/>
        <v>224.52232407580323</v>
      </c>
    </row>
    <row r="207" spans="1:14" s="19" customFormat="1">
      <c r="A207" s="10">
        <v>49911.019812999999</v>
      </c>
      <c r="B207" s="10">
        <v>39.924176000000003</v>
      </c>
      <c r="C207" s="10">
        <v>39.922669999999997</v>
      </c>
      <c r="D207" s="10">
        <v>40.057578999999997</v>
      </c>
      <c r="E207" s="10">
        <v>40.069623999999997</v>
      </c>
      <c r="F207" s="10">
        <v>1.6897629999999999</v>
      </c>
      <c r="G207" s="10">
        <v>2.4708000000000001</v>
      </c>
      <c r="H207" s="10">
        <v>33.773316000000001</v>
      </c>
      <c r="I207" s="11">
        <f t="shared" si="69"/>
        <v>39.923423</v>
      </c>
      <c r="J207" s="11">
        <f t="shared" si="70"/>
        <v>40.063601499999997</v>
      </c>
      <c r="K207" s="13">
        <f t="shared" si="71"/>
        <v>1235.5459461999999</v>
      </c>
      <c r="L207" s="13">
        <f t="shared" si="72"/>
        <v>226.99377529337016</v>
      </c>
      <c r="M207" s="13">
        <f t="shared" si="73"/>
        <v>224.62126689188972</v>
      </c>
    </row>
    <row r="208" spans="1:14" s="19" customFormat="1">
      <c r="A208" s="10">
        <v>48424.357643000003</v>
      </c>
      <c r="B208" s="10">
        <v>39.928218000000001</v>
      </c>
      <c r="C208" s="10">
        <v>39.923884000000001</v>
      </c>
      <c r="D208" s="10">
        <v>40.052481999999998</v>
      </c>
      <c r="E208" s="10">
        <v>40.067830000000001</v>
      </c>
      <c r="F208" s="10">
        <v>1.4395500000000001</v>
      </c>
      <c r="G208" s="10">
        <v>2.373596</v>
      </c>
      <c r="H208" s="10">
        <v>33.524217999999998</v>
      </c>
      <c r="I208" s="11">
        <f t="shared" si="69"/>
        <v>39.926051000000001</v>
      </c>
      <c r="J208" s="11">
        <f t="shared" si="70"/>
        <v>40.060155999999999</v>
      </c>
      <c r="K208" s="13">
        <f t="shared" si="71"/>
        <v>1235.5443694000001</v>
      </c>
      <c r="L208" s="13">
        <f t="shared" si="72"/>
        <v>226.94912796309382</v>
      </c>
      <c r="M208" s="13">
        <f t="shared" si="73"/>
        <v>224.67936289650333</v>
      </c>
    </row>
    <row r="209" spans="1:13">
      <c r="A209" s="10">
        <v>46848.032155000001</v>
      </c>
      <c r="B209" s="10">
        <v>39.928877999999997</v>
      </c>
      <c r="C209" s="10">
        <v>39.923113999999998</v>
      </c>
      <c r="D209" s="10">
        <v>40.047190999999998</v>
      </c>
      <c r="E209" s="10">
        <v>40.064929999999997</v>
      </c>
      <c r="F209" s="10">
        <v>1.1737660000000001</v>
      </c>
      <c r="G209" s="10">
        <v>2.2612909999999999</v>
      </c>
      <c r="H209" s="10">
        <v>33.224800999999999</v>
      </c>
      <c r="I209" s="11">
        <f t="shared" si="69"/>
        <v>39.925995999999998</v>
      </c>
      <c r="J209" s="11">
        <f t="shared" si="70"/>
        <v>40.056060500000001</v>
      </c>
      <c r="K209" s="13">
        <f t="shared" ref="K209:K223" si="74">-0.6*I209+1259.5</f>
        <v>1235.5444024000001</v>
      </c>
      <c r="L209" s="13">
        <f t="shared" ref="L209:L223" si="75">0.00159*I209^4-0.27101*I209^3+17.72234*I209^2-540.89799*I209+6780.11105</f>
        <v>226.95006229672163</v>
      </c>
      <c r="M209" s="13">
        <f t="shared" ref="M209:M223" si="76">0.00159*J209^4-0.27101*J209^3+17.72234*J209^2-540.89799*J209+6780.11105</f>
        <v>224.74843309499465</v>
      </c>
    </row>
    <row r="210" spans="1:13">
      <c r="A210" s="10">
        <v>45793.554530000001</v>
      </c>
      <c r="B210" s="10">
        <v>39.937637000000002</v>
      </c>
      <c r="C210" s="10">
        <v>39.930362000000002</v>
      </c>
      <c r="D210" s="10">
        <v>40.045938999999997</v>
      </c>
      <c r="E210" s="10">
        <v>40.070283000000003</v>
      </c>
      <c r="F210" s="10">
        <v>1.0026010000000001</v>
      </c>
      <c r="G210" s="10">
        <v>2.1928109999999998</v>
      </c>
      <c r="H210" s="10">
        <v>33.032497999999997</v>
      </c>
      <c r="I210" s="11">
        <f t="shared" si="69"/>
        <v>39.933999499999999</v>
      </c>
      <c r="J210" s="11">
        <f t="shared" si="70"/>
        <v>40.058110999999997</v>
      </c>
      <c r="K210" s="13">
        <f t="shared" si="74"/>
        <v>1235.5396003000001</v>
      </c>
      <c r="L210" s="13">
        <f t="shared" si="75"/>
        <v>226.81412958552119</v>
      </c>
      <c r="M210" s="13">
        <f t="shared" si="76"/>
        <v>224.71384967882204</v>
      </c>
    </row>
    <row r="211" spans="1:13" ht="14.4" customHeight="1">
      <c r="A211" s="10">
        <v>44069.179091999998</v>
      </c>
      <c r="B211" s="10">
        <v>39.949632999999999</v>
      </c>
      <c r="C211" s="10">
        <v>39.942788999999998</v>
      </c>
      <c r="D211" s="10">
        <v>40.048777000000001</v>
      </c>
      <c r="E211" s="10">
        <v>40.079171000000002</v>
      </c>
      <c r="F211" s="10">
        <v>0.74125099999999999</v>
      </c>
      <c r="G211" s="10">
        <v>2.0944720000000001</v>
      </c>
      <c r="H211" s="10">
        <v>32.701177999999999</v>
      </c>
      <c r="I211" s="11">
        <f t="shared" si="69"/>
        <v>39.946210999999998</v>
      </c>
      <c r="J211" s="11">
        <f t="shared" si="70"/>
        <v>40.063974000000002</v>
      </c>
      <c r="K211" s="13">
        <f t="shared" si="74"/>
        <v>1235.5322733999999</v>
      </c>
      <c r="L211" s="13">
        <f t="shared" si="75"/>
        <v>226.6068431628928</v>
      </c>
      <c r="M211" s="13">
        <f t="shared" si="76"/>
        <v>224.6149866720325</v>
      </c>
    </row>
    <row r="212" spans="1:13">
      <c r="A212" s="10">
        <v>42347.428496</v>
      </c>
      <c r="B212" s="10">
        <v>39.960483000000004</v>
      </c>
      <c r="C212" s="10">
        <v>39.954912</v>
      </c>
      <c r="D212" s="10">
        <v>40.054094999999997</v>
      </c>
      <c r="E212" s="10">
        <v>40.088445</v>
      </c>
      <c r="F212" s="10">
        <v>0.49118200000000001</v>
      </c>
      <c r="G212" s="10">
        <v>1.9933460000000001</v>
      </c>
      <c r="H212" s="10">
        <v>32.307076000000002</v>
      </c>
      <c r="I212" s="11">
        <f t="shared" si="69"/>
        <v>39.957697500000002</v>
      </c>
      <c r="J212" s="11">
        <f t="shared" si="70"/>
        <v>40.071269999999998</v>
      </c>
      <c r="K212" s="13">
        <f t="shared" si="74"/>
        <v>1235.5253815000001</v>
      </c>
      <c r="L212" s="13">
        <f t="shared" si="75"/>
        <v>226.41199074518136</v>
      </c>
      <c r="M212" s="13">
        <f t="shared" si="76"/>
        <v>224.49200450285662</v>
      </c>
    </row>
    <row r="213" spans="1:13">
      <c r="A213" s="10">
        <v>41253.282274999998</v>
      </c>
      <c r="B213" s="10">
        <v>39.982801000000002</v>
      </c>
      <c r="C213" s="10">
        <v>39.979998000000002</v>
      </c>
      <c r="D213" s="10">
        <v>40.068975000000002</v>
      </c>
      <c r="E213" s="10">
        <v>40.109046999999997</v>
      </c>
      <c r="F213" s="10">
        <v>0.382272</v>
      </c>
      <c r="G213" s="10">
        <v>1.971392</v>
      </c>
      <c r="H213" s="10">
        <v>32.020203000000002</v>
      </c>
      <c r="I213" s="11">
        <f t="shared" si="69"/>
        <v>39.981399500000002</v>
      </c>
      <c r="J213" s="11">
        <f t="shared" si="70"/>
        <v>40.089010999999999</v>
      </c>
      <c r="K213" s="13">
        <f t="shared" si="74"/>
        <v>1235.5111603</v>
      </c>
      <c r="L213" s="13">
        <f t="shared" si="75"/>
        <v>226.01030898895715</v>
      </c>
      <c r="M213" s="13">
        <f t="shared" si="76"/>
        <v>224.19316525398153</v>
      </c>
    </row>
    <row r="214" spans="1:13">
      <c r="A214" s="10">
        <v>39079.658197999997</v>
      </c>
      <c r="B214" s="10">
        <v>39.982557999999997</v>
      </c>
      <c r="C214" s="10">
        <v>39.978439999999999</v>
      </c>
      <c r="D214" s="10">
        <v>40.066834999999998</v>
      </c>
      <c r="E214" s="10">
        <v>40.111280000000001</v>
      </c>
      <c r="F214" s="10">
        <v>0.44871899999999998</v>
      </c>
      <c r="G214" s="10">
        <v>2.202264</v>
      </c>
      <c r="H214" s="10">
        <v>31.537799</v>
      </c>
      <c r="I214" s="11">
        <f t="shared" si="69"/>
        <v>39.980498999999995</v>
      </c>
      <c r="J214" s="11">
        <f t="shared" si="70"/>
        <v>40.089057499999996</v>
      </c>
      <c r="K214" s="13">
        <f t="shared" si="74"/>
        <v>1235.5117006</v>
      </c>
      <c r="L214" s="13">
        <f t="shared" si="75"/>
        <v>226.02556033482597</v>
      </c>
      <c r="M214" s="13">
        <f t="shared" si="76"/>
        <v>224.19238236353613</v>
      </c>
    </row>
    <row r="215" spans="1:13">
      <c r="A215" s="10">
        <v>37979.253769000003</v>
      </c>
      <c r="B215" s="10">
        <v>39.975703000000003</v>
      </c>
      <c r="C215" s="10">
        <v>39.974288999999999</v>
      </c>
      <c r="D215" s="10">
        <v>40.061601000000003</v>
      </c>
      <c r="E215" s="10">
        <v>40.107981000000002</v>
      </c>
      <c r="F215" s="10">
        <v>0.48201699999999997</v>
      </c>
      <c r="G215" s="10">
        <v>2.3139080000000001</v>
      </c>
      <c r="H215" s="10">
        <v>31.292968999999999</v>
      </c>
      <c r="I215" s="11">
        <f t="shared" si="69"/>
        <v>39.974996000000004</v>
      </c>
      <c r="J215" s="11">
        <f t="shared" si="70"/>
        <v>40.084791000000003</v>
      </c>
      <c r="K215" s="13">
        <f t="shared" si="74"/>
        <v>1235.5150024</v>
      </c>
      <c r="L215" s="13">
        <f t="shared" si="75"/>
        <v>226.11877849097164</v>
      </c>
      <c r="M215" s="13">
        <f t="shared" si="76"/>
        <v>224.26422296412875</v>
      </c>
    </row>
    <row r="216" spans="1:13">
      <c r="A216" s="10">
        <v>36328.122977999999</v>
      </c>
      <c r="B216" s="10">
        <v>39.972706000000002</v>
      </c>
      <c r="C216" s="10">
        <v>39.972365000000003</v>
      </c>
      <c r="D216" s="10">
        <v>40.060780000000001</v>
      </c>
      <c r="E216" s="10">
        <v>40.111339000000001</v>
      </c>
      <c r="F216" s="10">
        <v>0.53620199999999996</v>
      </c>
      <c r="G216" s="10">
        <v>2.4751470000000002</v>
      </c>
      <c r="H216" s="10">
        <v>30.899175999999997</v>
      </c>
      <c r="I216" s="11">
        <f t="shared" si="69"/>
        <v>39.972535500000006</v>
      </c>
      <c r="J216" s="11">
        <f t="shared" si="70"/>
        <v>40.086059500000005</v>
      </c>
      <c r="K216" s="13">
        <f t="shared" si="74"/>
        <v>1235.5164787000001</v>
      </c>
      <c r="L216" s="13">
        <f t="shared" si="75"/>
        <v>226.1604673074844</v>
      </c>
      <c r="M216" s="13">
        <f t="shared" si="76"/>
        <v>224.24286182970263</v>
      </c>
    </row>
    <row r="217" spans="1:13">
      <c r="A217" s="10">
        <v>34355.900973000003</v>
      </c>
      <c r="B217" s="10">
        <v>39.967323</v>
      </c>
      <c r="C217" s="10">
        <v>39.966864000000001</v>
      </c>
      <c r="D217" s="10">
        <v>40.055247999999999</v>
      </c>
      <c r="E217" s="10">
        <v>40.111139999999999</v>
      </c>
      <c r="F217" s="10">
        <v>0.599159</v>
      </c>
      <c r="G217" s="10">
        <v>2.670385</v>
      </c>
      <c r="H217" s="10">
        <v>30.300540999999996</v>
      </c>
      <c r="I217" s="11">
        <f t="shared" si="69"/>
        <v>39.967093500000004</v>
      </c>
      <c r="J217" s="11">
        <f t="shared" si="70"/>
        <v>40.083193999999999</v>
      </c>
      <c r="K217" s="13">
        <f t="shared" si="74"/>
        <v>1235.5197439000001</v>
      </c>
      <c r="L217" s="13">
        <f t="shared" si="75"/>
        <v>226.25269242799823</v>
      </c>
      <c r="M217" s="13">
        <f t="shared" si="76"/>
        <v>224.29111804310287</v>
      </c>
    </row>
    <row r="218" spans="1:13">
      <c r="A218" s="10">
        <v>32883.404035</v>
      </c>
      <c r="B218" s="10">
        <v>39.964011999999997</v>
      </c>
      <c r="C218" s="10">
        <v>39.962564</v>
      </c>
      <c r="D218" s="10">
        <v>40.041187000000001</v>
      </c>
      <c r="E218" s="10">
        <v>40.088681000000001</v>
      </c>
      <c r="F218" s="10">
        <v>0.64928600000000003</v>
      </c>
      <c r="G218" s="10">
        <v>2.8361670000000001</v>
      </c>
      <c r="H218" s="10">
        <v>29.294521</v>
      </c>
      <c r="I218" s="11">
        <f t="shared" si="69"/>
        <v>39.963287999999999</v>
      </c>
      <c r="J218" s="11">
        <f t="shared" si="70"/>
        <v>40.064934000000001</v>
      </c>
      <c r="K218" s="13">
        <f t="shared" si="74"/>
        <v>1235.5220271999999</v>
      </c>
      <c r="L218" s="13">
        <f t="shared" si="75"/>
        <v>226.31720034539558</v>
      </c>
      <c r="M218" s="13">
        <f t="shared" si="76"/>
        <v>224.59880199838608</v>
      </c>
    </row>
    <row r="219" spans="1:13">
      <c r="A219" s="10">
        <v>30827.392086</v>
      </c>
      <c r="B219" s="10">
        <v>39.968169000000003</v>
      </c>
      <c r="C219" s="10">
        <v>39.963461000000002</v>
      </c>
      <c r="D219" s="10">
        <v>40.039129000000003</v>
      </c>
      <c r="E219" s="10">
        <v>40.087052</v>
      </c>
      <c r="F219" s="10">
        <v>0.71442300000000003</v>
      </c>
      <c r="G219" s="10">
        <v>3.0200779999999998</v>
      </c>
      <c r="H219" s="10">
        <v>28.678912</v>
      </c>
      <c r="I219" s="11">
        <f t="shared" si="69"/>
        <v>39.965815000000006</v>
      </c>
      <c r="J219" s="11">
        <f t="shared" si="70"/>
        <v>40.063090500000001</v>
      </c>
      <c r="K219" s="13">
        <f t="shared" si="74"/>
        <v>1235.5205109999999</v>
      </c>
      <c r="L219" s="13">
        <f t="shared" si="75"/>
        <v>226.27436307109292</v>
      </c>
      <c r="M219" s="13">
        <f t="shared" si="76"/>
        <v>224.62988238194612</v>
      </c>
    </row>
    <row r="220" spans="1:13">
      <c r="A220" s="10">
        <v>29490.300851</v>
      </c>
      <c r="B220" s="10">
        <v>39.964976999999998</v>
      </c>
      <c r="C220" s="10">
        <v>39.959139999999998</v>
      </c>
      <c r="D220" s="10">
        <v>40.034261000000001</v>
      </c>
      <c r="E220" s="10">
        <v>40.090465999999999</v>
      </c>
      <c r="F220" s="10">
        <v>0.75947399999999998</v>
      </c>
      <c r="G220" s="10">
        <v>3.1319370000000002</v>
      </c>
      <c r="H220" s="10">
        <v>28.240496999999998</v>
      </c>
      <c r="I220" s="11">
        <f t="shared" si="69"/>
        <v>39.962058499999998</v>
      </c>
      <c r="J220" s="11">
        <f t="shared" si="70"/>
        <v>40.062363500000004</v>
      </c>
      <c r="K220" s="13">
        <f t="shared" si="74"/>
        <v>1235.5227649000001</v>
      </c>
      <c r="L220" s="13">
        <f t="shared" si="75"/>
        <v>226.33804477703688</v>
      </c>
      <c r="M220" s="13">
        <f t="shared" si="76"/>
        <v>224.64214006056045</v>
      </c>
    </row>
    <row r="221" spans="1:13">
      <c r="A221" s="10">
        <v>28017.250959000001</v>
      </c>
      <c r="B221" s="10">
        <v>39.963219000000002</v>
      </c>
      <c r="C221" s="10">
        <v>39.955573000000001</v>
      </c>
      <c r="D221" s="10">
        <v>40.031846000000002</v>
      </c>
      <c r="E221" s="10">
        <v>40.092548999999998</v>
      </c>
      <c r="F221" s="10">
        <v>0.80886599999999997</v>
      </c>
      <c r="G221" s="10">
        <v>3.2521939999999998</v>
      </c>
      <c r="H221" s="10">
        <v>27.760985999999999</v>
      </c>
      <c r="I221" s="11">
        <f t="shared" si="69"/>
        <v>39.959395999999998</v>
      </c>
      <c r="J221" s="11">
        <f t="shared" si="70"/>
        <v>40.062197499999996</v>
      </c>
      <c r="K221" s="13">
        <f t="shared" si="74"/>
        <v>1235.5243624</v>
      </c>
      <c r="L221" s="13">
        <f t="shared" si="75"/>
        <v>226.38318853466171</v>
      </c>
      <c r="M221" s="13">
        <f t="shared" si="76"/>
        <v>224.6449389937743</v>
      </c>
    </row>
    <row r="222" spans="1:13">
      <c r="A222" s="10">
        <v>26387.238029</v>
      </c>
      <c r="B222" s="10">
        <v>39.960278000000002</v>
      </c>
      <c r="C222" s="10">
        <v>39.951714000000003</v>
      </c>
      <c r="D222" s="10">
        <v>40.031604999999999</v>
      </c>
      <c r="E222" s="10">
        <v>40.096322999999998</v>
      </c>
      <c r="F222" s="10">
        <v>0.86738999999999999</v>
      </c>
      <c r="G222" s="10">
        <v>3.36103</v>
      </c>
      <c r="H222" s="10">
        <v>27.219450999999999</v>
      </c>
      <c r="I222" s="11">
        <f t="shared" si="69"/>
        <v>39.955995999999999</v>
      </c>
      <c r="J222" s="11">
        <f t="shared" si="70"/>
        <v>40.063963999999999</v>
      </c>
      <c r="K222" s="13">
        <f t="shared" si="74"/>
        <v>1235.5264024000001</v>
      </c>
      <c r="L222" s="13">
        <f t="shared" si="75"/>
        <v>226.44084653118716</v>
      </c>
      <c r="M222" s="13">
        <f t="shared" si="76"/>
        <v>224.61515526686617</v>
      </c>
    </row>
    <row r="223" spans="1:13">
      <c r="A223" s="10">
        <v>24784.581077999999</v>
      </c>
      <c r="B223" s="10">
        <v>39.954906999999999</v>
      </c>
      <c r="C223" s="10">
        <v>39.945504999999997</v>
      </c>
      <c r="D223" s="10">
        <v>40.028911000000001</v>
      </c>
      <c r="E223" s="10">
        <v>40.097099999999998</v>
      </c>
      <c r="F223" s="10">
        <v>0.92390399999999995</v>
      </c>
      <c r="G223" s="10">
        <v>3.474288</v>
      </c>
      <c r="H223" s="10">
        <v>26.681397999999998</v>
      </c>
      <c r="I223" s="11">
        <f t="shared" si="69"/>
        <v>39.950205999999994</v>
      </c>
      <c r="J223" s="11">
        <f t="shared" si="70"/>
        <v>40.063005500000003</v>
      </c>
      <c r="K223" s="13">
        <f t="shared" si="74"/>
        <v>1235.5298763999999</v>
      </c>
      <c r="L223" s="13">
        <f t="shared" si="75"/>
        <v>226.53905957758343</v>
      </c>
      <c r="M223" s="13">
        <f t="shared" si="76"/>
        <v>224.63131551035713</v>
      </c>
    </row>
    <row r="224" spans="1:13">
      <c r="A224" s="10">
        <v>23143.231758999998</v>
      </c>
      <c r="B224" s="10">
        <v>39.950588000000003</v>
      </c>
      <c r="C224" s="10">
        <v>39.942090999999998</v>
      </c>
      <c r="D224" s="10">
        <v>40.022607999999998</v>
      </c>
      <c r="E224" s="10">
        <v>40.099077000000001</v>
      </c>
      <c r="F224" s="10">
        <v>0.98261799999999999</v>
      </c>
      <c r="G224" s="10">
        <v>3.5875979999999998</v>
      </c>
      <c r="H224" s="10">
        <v>26.085183999999998</v>
      </c>
      <c r="I224" s="11">
        <f t="shared" si="69"/>
        <v>39.946339500000001</v>
      </c>
      <c r="J224" s="11">
        <f t="shared" si="70"/>
        <v>40.0608425</v>
      </c>
      <c r="K224" s="13">
        <f t="shared" ref="K224:K238" si="77">-0.6*I224+1259.5</f>
        <v>1235.5321962999999</v>
      </c>
      <c r="L224" s="13">
        <f t="shared" ref="L224:L238" si="78">0.00159*I224^4-0.27101*I224^3+17.72234*I224^2-540.89799*I224+6780.11105</f>
        <v>226.60466265746163</v>
      </c>
      <c r="M224" s="13">
        <f t="shared" ref="M224:M238" si="79">0.00159*J224^4-0.27101*J224^3+17.72234*J224^2-540.89799*J224+6780.11105</f>
        <v>224.66778666000118</v>
      </c>
    </row>
    <row r="225" spans="1:13">
      <c r="A225" s="10">
        <v>21467.329956000001</v>
      </c>
      <c r="B225" s="10">
        <v>39.944538999999999</v>
      </c>
      <c r="C225" s="10">
        <v>39.934522000000001</v>
      </c>
      <c r="D225" s="10">
        <v>40.013286000000001</v>
      </c>
      <c r="E225" s="10">
        <v>40.103155999999998</v>
      </c>
      <c r="F225" s="10">
        <v>1.044754</v>
      </c>
      <c r="G225" s="10">
        <v>3.6995879999999999</v>
      </c>
      <c r="H225" s="10">
        <v>25.499941999999997</v>
      </c>
      <c r="I225" s="11">
        <f t="shared" si="69"/>
        <v>39.939530500000004</v>
      </c>
      <c r="J225" s="11">
        <f t="shared" si="70"/>
        <v>40.058221000000003</v>
      </c>
      <c r="K225" s="13">
        <f t="shared" si="77"/>
        <v>1235.5362817</v>
      </c>
      <c r="L225" s="13">
        <f t="shared" si="78"/>
        <v>226.72022527832178</v>
      </c>
      <c r="M225" s="13">
        <f t="shared" si="79"/>
        <v>224.71199454568978</v>
      </c>
    </row>
    <row r="226" spans="1:13">
      <c r="A226" s="10">
        <v>20028.337822000001</v>
      </c>
      <c r="B226" s="10">
        <v>39.934705999999998</v>
      </c>
      <c r="C226" s="10">
        <v>39.923309000000003</v>
      </c>
      <c r="D226" s="10">
        <v>39.989930999999999</v>
      </c>
      <c r="E226" s="10">
        <v>40.097634999999997</v>
      </c>
      <c r="F226" s="10">
        <v>0.80760200000000004</v>
      </c>
      <c r="G226" s="10">
        <v>3.5043519999999999</v>
      </c>
      <c r="H226" s="10">
        <v>24.938644999999998</v>
      </c>
      <c r="I226" s="11">
        <f t="shared" si="69"/>
        <v>39.929007499999997</v>
      </c>
      <c r="J226" s="11">
        <f t="shared" si="70"/>
        <v>40.043782999999998</v>
      </c>
      <c r="K226" s="13">
        <f t="shared" si="77"/>
        <v>1235.5425955000001</v>
      </c>
      <c r="L226" s="13">
        <f t="shared" si="78"/>
        <v>226.89890745787034</v>
      </c>
      <c r="M226" s="13">
        <f t="shared" si="79"/>
        <v>224.95558487982544</v>
      </c>
    </row>
    <row r="227" spans="1:13">
      <c r="A227" s="10">
        <v>18205.858153000001</v>
      </c>
      <c r="B227" s="10">
        <v>39.928203000000003</v>
      </c>
      <c r="C227" s="10">
        <v>39.916865000000001</v>
      </c>
      <c r="D227" s="10">
        <v>39.974902</v>
      </c>
      <c r="E227" s="10">
        <v>40.104959000000001</v>
      </c>
      <c r="F227" s="10">
        <v>0.87010900000000002</v>
      </c>
      <c r="G227" s="10">
        <v>3.614487</v>
      </c>
      <c r="H227" s="10">
        <v>24.120826999999998</v>
      </c>
      <c r="I227" s="11">
        <f t="shared" si="69"/>
        <v>39.922533999999999</v>
      </c>
      <c r="J227" s="11">
        <f t="shared" si="70"/>
        <v>40.039930499999997</v>
      </c>
      <c r="K227" s="13">
        <f t="shared" si="77"/>
        <v>1235.5464796000001</v>
      </c>
      <c r="L227" s="13">
        <f t="shared" si="78"/>
        <v>227.00888006129298</v>
      </c>
      <c r="M227" s="13">
        <f t="shared" si="79"/>
        <v>225.02061484250498</v>
      </c>
    </row>
    <row r="228" spans="1:13">
      <c r="A228" s="10">
        <v>16465.998756000001</v>
      </c>
      <c r="B228" s="10">
        <v>39.920704000000001</v>
      </c>
      <c r="C228" s="10">
        <v>39.906877999999999</v>
      </c>
      <c r="D228" s="10">
        <v>39.963137000000003</v>
      </c>
      <c r="E228" s="10">
        <v>40.117749000000003</v>
      </c>
      <c r="F228" s="10">
        <v>0.85987599999999997</v>
      </c>
      <c r="G228" s="10">
        <v>3.6433439999999999</v>
      </c>
      <c r="H228" s="10">
        <v>23.340565999999999</v>
      </c>
      <c r="I228" s="11">
        <f t="shared" si="69"/>
        <v>39.913791000000003</v>
      </c>
      <c r="J228" s="11">
        <f t="shared" si="70"/>
        <v>40.040443000000003</v>
      </c>
      <c r="K228" s="13">
        <f t="shared" si="77"/>
        <v>1235.5517253999999</v>
      </c>
      <c r="L228" s="13">
        <f t="shared" si="78"/>
        <v>227.15746961364584</v>
      </c>
      <c r="M228" s="13">
        <f t="shared" si="79"/>
        <v>225.01196308137605</v>
      </c>
    </row>
    <row r="229" spans="1:13">
      <c r="A229" s="10">
        <v>15049.36038</v>
      </c>
      <c r="B229" s="10">
        <v>39.922857</v>
      </c>
      <c r="C229" s="10">
        <v>39.905670000000001</v>
      </c>
      <c r="D229" s="10">
        <v>39.959059000000003</v>
      </c>
      <c r="E229" s="10">
        <v>40.136364999999998</v>
      </c>
      <c r="F229" s="10">
        <v>0.90612300000000001</v>
      </c>
      <c r="G229" s="10">
        <v>3.7201499999999998</v>
      </c>
      <c r="H229" s="10">
        <v>22.683271999999999</v>
      </c>
      <c r="I229" s="11">
        <f t="shared" si="69"/>
        <v>39.914263500000004</v>
      </c>
      <c r="J229" s="11">
        <f t="shared" si="70"/>
        <v>40.047712000000004</v>
      </c>
      <c r="K229" s="13">
        <f t="shared" si="77"/>
        <v>1235.5514419000001</v>
      </c>
      <c r="L229" s="13">
        <f t="shared" si="78"/>
        <v>227.14943751948067</v>
      </c>
      <c r="M229" s="13">
        <f t="shared" si="79"/>
        <v>224.88927775664069</v>
      </c>
    </row>
    <row r="230" spans="1:13">
      <c r="A230" s="10">
        <v>13587.067575999999</v>
      </c>
      <c r="B230" s="10">
        <v>39.924469000000002</v>
      </c>
      <c r="C230" s="10">
        <v>39.904640000000001</v>
      </c>
      <c r="D230" s="10">
        <v>39.968788000000004</v>
      </c>
      <c r="E230" s="10">
        <v>40.155627000000003</v>
      </c>
      <c r="F230" s="10">
        <v>0.82374700000000001</v>
      </c>
      <c r="G230" s="10">
        <v>3.6451159999999998</v>
      </c>
      <c r="H230" s="10">
        <v>22.047006</v>
      </c>
      <c r="I230" s="11">
        <f t="shared" si="69"/>
        <v>39.914554500000001</v>
      </c>
      <c r="J230" s="11">
        <f t="shared" si="70"/>
        <v>40.0622075</v>
      </c>
      <c r="K230" s="13">
        <f t="shared" si="77"/>
        <v>1235.5512673000001</v>
      </c>
      <c r="L230" s="13">
        <f t="shared" si="78"/>
        <v>227.1444908737385</v>
      </c>
      <c r="M230" s="13">
        <f t="shared" si="79"/>
        <v>224.64477038261521</v>
      </c>
    </row>
    <row r="231" spans="1:13">
      <c r="A231" s="10">
        <v>12324.291222</v>
      </c>
      <c r="B231" s="10">
        <v>39.931018999999999</v>
      </c>
      <c r="C231" s="10">
        <v>39.907541999999999</v>
      </c>
      <c r="D231" s="10">
        <v>39.983142999999998</v>
      </c>
      <c r="E231" s="10">
        <v>40.175626000000001</v>
      </c>
      <c r="F231" s="10">
        <v>0.58130999999999999</v>
      </c>
      <c r="G231" s="10">
        <v>3.4493179999999999</v>
      </c>
      <c r="H231" s="10">
        <v>21.43535</v>
      </c>
      <c r="I231" s="11">
        <f t="shared" si="69"/>
        <v>39.919280499999999</v>
      </c>
      <c r="J231" s="11">
        <f t="shared" si="70"/>
        <v>40.079384500000003</v>
      </c>
      <c r="K231" s="13">
        <f t="shared" si="77"/>
        <v>1235.5484317</v>
      </c>
      <c r="L231" s="13">
        <f t="shared" si="78"/>
        <v>227.06416575646381</v>
      </c>
      <c r="M231" s="13">
        <f t="shared" si="79"/>
        <v>224.35528333408092</v>
      </c>
    </row>
    <row r="232" spans="1:13">
      <c r="A232" s="10">
        <v>10955.810536999999</v>
      </c>
      <c r="B232" s="10">
        <v>39.935988000000002</v>
      </c>
      <c r="C232" s="10">
        <v>39.912941000000004</v>
      </c>
      <c r="D232" s="10">
        <v>39.998508000000001</v>
      </c>
      <c r="E232" s="10">
        <v>40.205592000000003</v>
      </c>
      <c r="F232" s="10">
        <v>0.62225799999999998</v>
      </c>
      <c r="G232" s="10">
        <v>3.559383</v>
      </c>
      <c r="H232" s="10">
        <v>21.034213999999999</v>
      </c>
      <c r="I232" s="11">
        <f t="shared" si="69"/>
        <v>39.924464499999999</v>
      </c>
      <c r="J232" s="11">
        <f t="shared" si="70"/>
        <v>40.102050000000006</v>
      </c>
      <c r="K232" s="13">
        <f t="shared" si="77"/>
        <v>1235.5453213000001</v>
      </c>
      <c r="L232" s="13">
        <f t="shared" si="78"/>
        <v>226.97608038057388</v>
      </c>
      <c r="M232" s="13">
        <f t="shared" si="79"/>
        <v>223.97371406249022</v>
      </c>
    </row>
    <row r="233" spans="1:13">
      <c r="A233" s="10">
        <v>9444.7986830000009</v>
      </c>
      <c r="B233" s="10">
        <v>39.939579000000002</v>
      </c>
      <c r="C233" s="10">
        <v>39.923240999999997</v>
      </c>
      <c r="D233" s="10">
        <v>40.033777999999998</v>
      </c>
      <c r="E233" s="10">
        <v>40.247785</v>
      </c>
      <c r="F233" s="10">
        <v>0.66515000000000002</v>
      </c>
      <c r="G233" s="10">
        <v>3.6373359999999999</v>
      </c>
      <c r="H233" s="10">
        <v>20.535971</v>
      </c>
      <c r="I233" s="11">
        <f t="shared" si="69"/>
        <v>39.93141</v>
      </c>
      <c r="J233" s="11">
        <f t="shared" si="70"/>
        <v>40.140781500000003</v>
      </c>
      <c r="K233" s="13">
        <f t="shared" si="77"/>
        <v>1235.541154</v>
      </c>
      <c r="L233" s="13">
        <f t="shared" si="78"/>
        <v>226.85810349324038</v>
      </c>
      <c r="M233" s="13">
        <f t="shared" si="79"/>
        <v>223.32277045482351</v>
      </c>
    </row>
    <row r="234" spans="1:13">
      <c r="A234" s="10">
        <v>7945.4131239999997</v>
      </c>
      <c r="B234" s="10">
        <v>39.943508999999999</v>
      </c>
      <c r="C234" s="10">
        <v>39.927379000000002</v>
      </c>
      <c r="D234" s="10">
        <v>40.081817999999998</v>
      </c>
      <c r="E234" s="10">
        <v>40.313197000000002</v>
      </c>
      <c r="F234" s="10">
        <v>0.70538800000000001</v>
      </c>
      <c r="G234" s="10">
        <v>3.696599</v>
      </c>
      <c r="H234" s="10">
        <v>20.069959999999998</v>
      </c>
      <c r="I234" s="11">
        <f t="shared" si="69"/>
        <v>39.935444000000004</v>
      </c>
      <c r="J234" s="11">
        <f t="shared" si="70"/>
        <v>40.1975075</v>
      </c>
      <c r="K234" s="13">
        <f t="shared" si="77"/>
        <v>1235.5387335999999</v>
      </c>
      <c r="L234" s="13">
        <f t="shared" si="78"/>
        <v>226.78960236385046</v>
      </c>
      <c r="M234" s="13">
        <f t="shared" si="79"/>
        <v>222.37188127513127</v>
      </c>
    </row>
    <row r="235" spans="1:13">
      <c r="A235" s="10">
        <v>6353.2413969999998</v>
      </c>
      <c r="B235" s="10">
        <v>39.949542999999998</v>
      </c>
      <c r="C235" s="10">
        <v>39.932659999999998</v>
      </c>
      <c r="D235" s="10">
        <v>40.159942000000001</v>
      </c>
      <c r="E235" s="10">
        <v>40.407271000000001</v>
      </c>
      <c r="F235" s="10">
        <v>0.629444</v>
      </c>
      <c r="G235" s="10">
        <v>3.6505610000000002</v>
      </c>
      <c r="H235" s="10">
        <v>19.626718999999998</v>
      </c>
      <c r="I235" s="11">
        <f t="shared" si="69"/>
        <v>39.941101500000002</v>
      </c>
      <c r="J235" s="11">
        <f t="shared" si="70"/>
        <v>40.283606500000005</v>
      </c>
      <c r="K235" s="13">
        <f t="shared" si="77"/>
        <v>1235.5353391000001</v>
      </c>
      <c r="L235" s="13">
        <f t="shared" si="78"/>
        <v>226.69355835187071</v>
      </c>
      <c r="M235" s="13">
        <f t="shared" si="79"/>
        <v>220.93421501718785</v>
      </c>
    </row>
    <row r="236" spans="1:13">
      <c r="A236" s="10">
        <v>4352.9211180000002</v>
      </c>
      <c r="B236" s="10">
        <v>39.950507000000002</v>
      </c>
      <c r="C236" s="10">
        <v>39.933571999999998</v>
      </c>
      <c r="D236" s="10">
        <v>40.302858000000001</v>
      </c>
      <c r="E236" s="10">
        <v>40.578789999999998</v>
      </c>
      <c r="F236" s="10">
        <v>0.57064199999999998</v>
      </c>
      <c r="G236" s="10">
        <v>3.6445110000000001</v>
      </c>
      <c r="H236" s="10">
        <v>19.145144999999999</v>
      </c>
      <c r="I236" s="11">
        <f t="shared" si="69"/>
        <v>39.9420395</v>
      </c>
      <c r="J236" s="11">
        <f t="shared" si="70"/>
        <v>40.440823999999999</v>
      </c>
      <c r="K236" s="13">
        <f t="shared" si="77"/>
        <v>1235.5347763</v>
      </c>
      <c r="L236" s="13">
        <f t="shared" si="78"/>
        <v>226.677637380345</v>
      </c>
      <c r="M236" s="13">
        <f t="shared" si="79"/>
        <v>218.32626719124073</v>
      </c>
    </row>
    <row r="237" spans="1:13">
      <c r="A237" s="10">
        <v>2774.7119680000001</v>
      </c>
      <c r="B237" s="10">
        <v>39.949997000000003</v>
      </c>
      <c r="C237" s="10">
        <v>39.932299</v>
      </c>
      <c r="D237" s="10">
        <v>40.512773000000003</v>
      </c>
      <c r="E237" s="10">
        <v>40.815333000000003</v>
      </c>
      <c r="F237" s="10">
        <v>0.20855099999999999</v>
      </c>
      <c r="G237" s="10">
        <v>3.3041849999999999</v>
      </c>
      <c r="H237" s="10">
        <v>18.789341</v>
      </c>
      <c r="I237" s="11">
        <f t="shared" si="69"/>
        <v>39.941147999999998</v>
      </c>
      <c r="J237" s="11">
        <f t="shared" si="70"/>
        <v>40.664053000000003</v>
      </c>
      <c r="K237" s="13">
        <f t="shared" si="77"/>
        <v>1235.5353112</v>
      </c>
      <c r="L237" s="13">
        <f t="shared" si="78"/>
        <v>226.69276907321637</v>
      </c>
      <c r="M237" s="13">
        <f t="shared" si="79"/>
        <v>214.66103320283128</v>
      </c>
    </row>
    <row r="238" spans="1:13">
      <c r="A238" s="10">
        <v>155.29742400000001</v>
      </c>
      <c r="B238" s="10">
        <v>39.957785999999999</v>
      </c>
      <c r="C238" s="10">
        <v>39.935195999999998</v>
      </c>
      <c r="D238" s="10">
        <v>40.638291000000002</v>
      </c>
      <c r="E238" s="10">
        <v>40.965913999999998</v>
      </c>
      <c r="F238" s="10">
        <v>0.244176</v>
      </c>
      <c r="G238" s="10">
        <v>3.44455</v>
      </c>
      <c r="H238" s="10">
        <v>17.63653</v>
      </c>
      <c r="I238" s="11">
        <f t="shared" si="69"/>
        <v>39.946490999999995</v>
      </c>
      <c r="J238" s="11">
        <f t="shared" si="70"/>
        <v>40.802102500000004</v>
      </c>
      <c r="K238" s="13">
        <f t="shared" si="77"/>
        <v>1235.5321054000001</v>
      </c>
      <c r="L238" s="13">
        <f t="shared" si="78"/>
        <v>226.60209188685531</v>
      </c>
      <c r="M238" s="13">
        <f t="shared" si="79"/>
        <v>212.4161892209604</v>
      </c>
    </row>
    <row r="239" spans="1:13">
      <c r="A239" s="15"/>
      <c r="B239" s="15"/>
      <c r="C239" s="15"/>
      <c r="D239" s="15"/>
      <c r="E239" s="15"/>
      <c r="F239" s="15"/>
      <c r="G239" s="15"/>
      <c r="H239" s="23"/>
      <c r="I239" s="24"/>
      <c r="J239" s="15"/>
      <c r="K239" s="14">
        <f>AVERAGE(K203:K236)</f>
        <v>1235.5356555999999</v>
      </c>
      <c r="L239" s="14">
        <f>AVERAGE(L203:L236)</f>
        <v>226.70272906512369</v>
      </c>
      <c r="M239" s="14">
        <f>AVERAGE(M203:M236)</f>
        <v>224.18223201982502</v>
      </c>
    </row>
    <row r="240" spans="1:13">
      <c r="A240" s="15"/>
      <c r="B240" s="15"/>
      <c r="C240" s="15"/>
      <c r="D240" s="15"/>
      <c r="E240" s="15"/>
      <c r="F240" s="15"/>
      <c r="G240" s="15"/>
      <c r="H240" s="23"/>
      <c r="I240" s="24"/>
      <c r="J240" s="15"/>
      <c r="K240" s="15"/>
      <c r="L240" s="15"/>
      <c r="M240" s="15"/>
    </row>
    <row r="241" spans="1:14">
      <c r="A241" s="15"/>
      <c r="B241" s="15"/>
      <c r="C241" s="15"/>
      <c r="D241" s="15"/>
      <c r="E241" s="15"/>
      <c r="F241" s="15"/>
      <c r="G241" s="15"/>
      <c r="H241" s="23"/>
      <c r="I241" s="24"/>
      <c r="J241" s="15"/>
      <c r="K241" s="15"/>
      <c r="L241" s="15"/>
      <c r="M241" s="15"/>
    </row>
    <row r="242" spans="1:14" s="19" customFormat="1" ht="16.8">
      <c r="A242" s="12" t="s">
        <v>11</v>
      </c>
      <c r="B242" s="12" t="s">
        <v>13</v>
      </c>
      <c r="C242" s="12" t="s">
        <v>14</v>
      </c>
      <c r="D242" s="12" t="s">
        <v>15</v>
      </c>
      <c r="E242" s="12" t="s">
        <v>16</v>
      </c>
      <c r="F242" s="12" t="s">
        <v>17</v>
      </c>
      <c r="G242" s="12" t="s">
        <v>29</v>
      </c>
      <c r="H242" s="12" t="s">
        <v>20</v>
      </c>
      <c r="I242" s="7" t="s">
        <v>21</v>
      </c>
      <c r="J242" s="7" t="s">
        <v>22</v>
      </c>
      <c r="K242" s="8" t="s">
        <v>28</v>
      </c>
      <c r="L242" s="6" t="s">
        <v>30</v>
      </c>
      <c r="M242" s="6" t="s">
        <v>31</v>
      </c>
      <c r="N242" s="20"/>
    </row>
    <row r="243" spans="1:14" s="19" customFormat="1">
      <c r="A243" s="12" t="s">
        <v>10</v>
      </c>
      <c r="B243" s="12" t="s">
        <v>12</v>
      </c>
      <c r="C243" s="12" t="s">
        <v>12</v>
      </c>
      <c r="D243" s="12" t="s">
        <v>12</v>
      </c>
      <c r="E243" s="12" t="s">
        <v>12</v>
      </c>
      <c r="F243" s="12" t="s">
        <v>18</v>
      </c>
      <c r="G243" s="12" t="s">
        <v>18</v>
      </c>
      <c r="H243" s="12" t="s">
        <v>19</v>
      </c>
      <c r="I243" s="7" t="s">
        <v>12</v>
      </c>
      <c r="J243" s="7" t="s">
        <v>12</v>
      </c>
      <c r="K243" s="8" t="s">
        <v>23</v>
      </c>
      <c r="L243" s="6" t="s">
        <v>24</v>
      </c>
      <c r="M243" s="6" t="s">
        <v>24</v>
      </c>
    </row>
    <row r="244" spans="1:14">
      <c r="A244" s="10">
        <v>61364.183265</v>
      </c>
      <c r="B244" s="10">
        <v>47.081209000000001</v>
      </c>
      <c r="C244" s="10">
        <v>47.055036999999999</v>
      </c>
      <c r="D244" s="10">
        <v>47.162388999999997</v>
      </c>
      <c r="E244" s="10">
        <v>47.146769999999997</v>
      </c>
      <c r="F244" s="10">
        <v>2.7790360000000001</v>
      </c>
      <c r="G244" s="10">
        <v>2.7916590000000001</v>
      </c>
      <c r="H244" s="10">
        <v>32.168748000000001</v>
      </c>
      <c r="I244" s="11">
        <f t="shared" ref="I244:I284" si="80">(B244+C244)/2</f>
        <v>47.068123</v>
      </c>
      <c r="J244" s="11">
        <f t="shared" ref="J244:J284" si="81">(D244+E244)/2</f>
        <v>47.154579499999997</v>
      </c>
      <c r="K244" s="13">
        <f>-0.6*I244+1259.5</f>
        <v>1231.2591262000001</v>
      </c>
      <c r="L244" s="13">
        <f>0.00159*I244^4-0.27101*I244^3+17.72234*I244^2-540.89799*I244+6780.11105</f>
        <v>127.45218867372114</v>
      </c>
      <c r="M244" s="13">
        <f>0.00159*J244^4-0.27101*J244^3+17.72234*J244^2-540.89799*J244+6780.11105</f>
        <v>126.5412909375309</v>
      </c>
    </row>
    <row r="245" spans="1:14">
      <c r="A245" s="10">
        <v>59709.650070000003</v>
      </c>
      <c r="B245" s="10">
        <v>46.993704999999999</v>
      </c>
      <c r="C245" s="10">
        <v>46.974573999999997</v>
      </c>
      <c r="D245" s="10">
        <v>47.091228999999998</v>
      </c>
      <c r="E245" s="10">
        <v>47.068306</v>
      </c>
      <c r="F245" s="10">
        <v>2.4759289999999998</v>
      </c>
      <c r="G245" s="10">
        <v>2.6898569999999999</v>
      </c>
      <c r="H245" s="10">
        <v>32.018749999999997</v>
      </c>
      <c r="I245" s="11">
        <f t="shared" si="80"/>
        <v>46.984139499999998</v>
      </c>
      <c r="J245" s="11">
        <f t="shared" si="81"/>
        <v>47.079767500000003</v>
      </c>
      <c r="K245" s="13">
        <f t="shared" ref="K245:K267" si="82">-0.6*I245+1259.5</f>
        <v>1231.3095163</v>
      </c>
      <c r="L245" s="13">
        <f t="shared" ref="L245:L267" si="83">0.00159*I245^4-0.27101*I245^3+17.72234*I245^2-540.89799*I245+6780.11105</f>
        <v>128.34547101501903</v>
      </c>
      <c r="M245" s="13">
        <f t="shared" ref="M245:M267" si="84">0.00159*J245^4-0.27101*J245^3+17.72234*J245^2-540.89799*J245+6780.11105</f>
        <v>127.32898728278178</v>
      </c>
    </row>
    <row r="246" spans="1:14">
      <c r="A246" s="10">
        <v>58503.975553999997</v>
      </c>
      <c r="B246" s="10">
        <v>47.040900999999998</v>
      </c>
      <c r="C246" s="10">
        <v>47.019176000000002</v>
      </c>
      <c r="D246" s="10">
        <v>47.121578999999997</v>
      </c>
      <c r="E246" s="10">
        <v>47.105061999999997</v>
      </c>
      <c r="F246" s="10">
        <v>2.240802</v>
      </c>
      <c r="G246" s="10">
        <v>2.5996459999999999</v>
      </c>
      <c r="H246" s="10">
        <v>31.874766000000001</v>
      </c>
      <c r="I246" s="11">
        <f t="shared" si="80"/>
        <v>47.030038500000003</v>
      </c>
      <c r="J246" s="11">
        <f t="shared" si="81"/>
        <v>47.1133205</v>
      </c>
      <c r="K246" s="13">
        <f t="shared" si="82"/>
        <v>1231.2819769</v>
      </c>
      <c r="L246" s="13">
        <f t="shared" si="83"/>
        <v>127.85624623792046</v>
      </c>
      <c r="M246" s="13">
        <f t="shared" si="84"/>
        <v>126.974885597313</v>
      </c>
    </row>
    <row r="247" spans="1:14" s="19" customFormat="1">
      <c r="A247" s="10">
        <v>56761.264453000003</v>
      </c>
      <c r="B247" s="10">
        <v>47.036388000000002</v>
      </c>
      <c r="C247" s="10">
        <v>47.020826</v>
      </c>
      <c r="D247" s="10">
        <v>47.118074999999997</v>
      </c>
      <c r="E247" s="10">
        <v>47.103634</v>
      </c>
      <c r="F247" s="10">
        <v>1.922655</v>
      </c>
      <c r="G247" s="10">
        <v>2.482755</v>
      </c>
      <c r="H247" s="10">
        <v>31.662388999999997</v>
      </c>
      <c r="I247" s="11">
        <f t="shared" si="80"/>
        <v>47.028607000000001</v>
      </c>
      <c r="J247" s="11">
        <f t="shared" si="81"/>
        <v>47.110854500000002</v>
      </c>
      <c r="K247" s="13">
        <f t="shared" ref="K247:K253" si="85">-0.6*I247+1259.5</f>
        <v>1231.2828357999999</v>
      </c>
      <c r="L247" s="13">
        <f t="shared" ref="L247:L253" si="86">0.00159*I247^4-0.27101*I247^3+17.72234*I247^2-540.89799*I247+6780.11105</f>
        <v>127.87146696396394</v>
      </c>
      <c r="M247" s="13">
        <f t="shared" ref="M247:M253" si="87">0.00159*J247^4-0.27101*J247^3+17.72234*J247^2-540.89799*J247+6780.11105</f>
        <v>127.00086512414509</v>
      </c>
    </row>
    <row r="248" spans="1:14" s="19" customFormat="1">
      <c r="A248" s="10">
        <v>55380.615793999998</v>
      </c>
      <c r="B248" s="10">
        <v>47.048706000000003</v>
      </c>
      <c r="C248" s="10">
        <v>47.028067999999998</v>
      </c>
      <c r="D248" s="10">
        <v>47.118009000000001</v>
      </c>
      <c r="E248" s="10">
        <v>47.107053000000001</v>
      </c>
      <c r="F248" s="10">
        <v>1.681306</v>
      </c>
      <c r="G248" s="10">
        <v>2.3974060000000001</v>
      </c>
      <c r="H248" s="10">
        <v>31.499400999999999</v>
      </c>
      <c r="I248" s="11">
        <f t="shared" si="80"/>
        <v>47.038387</v>
      </c>
      <c r="J248" s="11">
        <f t="shared" si="81"/>
        <v>47.112531000000004</v>
      </c>
      <c r="K248" s="13">
        <f t="shared" si="85"/>
        <v>1231.2769678</v>
      </c>
      <c r="L248" s="13">
        <f t="shared" si="86"/>
        <v>127.76752693608523</v>
      </c>
      <c r="M248" s="13">
        <f t="shared" si="87"/>
        <v>126.98320226393571</v>
      </c>
    </row>
    <row r="249" spans="1:14" s="19" customFormat="1">
      <c r="A249" s="10">
        <v>53969.383641</v>
      </c>
      <c r="B249" s="10">
        <v>47.050249999999998</v>
      </c>
      <c r="C249" s="10">
        <v>47.028582</v>
      </c>
      <c r="D249" s="10">
        <v>47.110937</v>
      </c>
      <c r="E249" s="10">
        <v>47.103177000000002</v>
      </c>
      <c r="F249" s="10">
        <v>1.438679</v>
      </c>
      <c r="G249" s="10">
        <v>2.3092839999999999</v>
      </c>
      <c r="H249" s="10">
        <v>31.301722999999996</v>
      </c>
      <c r="I249" s="11">
        <f t="shared" si="80"/>
        <v>47.039416000000003</v>
      </c>
      <c r="J249" s="11">
        <f t="shared" si="81"/>
        <v>47.107056999999998</v>
      </c>
      <c r="K249" s="13">
        <f t="shared" si="85"/>
        <v>1231.2763504</v>
      </c>
      <c r="L249" s="13">
        <f t="shared" si="86"/>
        <v>127.75659744109089</v>
      </c>
      <c r="M249" s="13">
        <f t="shared" si="87"/>
        <v>127.04088622901418</v>
      </c>
    </row>
    <row r="250" spans="1:14" s="19" customFormat="1">
      <c r="A250" s="10">
        <v>51901.008021000001</v>
      </c>
      <c r="B250" s="10">
        <v>47.056029000000002</v>
      </c>
      <c r="C250" s="10">
        <v>47.035851999999998</v>
      </c>
      <c r="D250" s="10">
        <v>47.112575</v>
      </c>
      <c r="E250" s="10">
        <v>47.106037999999998</v>
      </c>
      <c r="F250" s="10">
        <v>1.103872</v>
      </c>
      <c r="G250" s="10">
        <v>2.1786020000000001</v>
      </c>
      <c r="H250" s="10">
        <v>30.963811</v>
      </c>
      <c r="I250" s="11">
        <f t="shared" si="80"/>
        <v>47.0459405</v>
      </c>
      <c r="J250" s="11">
        <f t="shared" si="81"/>
        <v>47.109306500000002</v>
      </c>
      <c r="K250" s="13">
        <f t="shared" si="85"/>
        <v>1231.2724357</v>
      </c>
      <c r="L250" s="13">
        <f t="shared" si="86"/>
        <v>127.68732658692988</v>
      </c>
      <c r="M250" s="13">
        <f t="shared" si="87"/>
        <v>127.01717712629124</v>
      </c>
    </row>
    <row r="251" spans="1:14" s="19" customFormat="1">
      <c r="A251" s="10">
        <v>50291.877687</v>
      </c>
      <c r="B251" s="10">
        <v>47.064087000000001</v>
      </c>
      <c r="C251" s="10">
        <v>47.041249999999998</v>
      </c>
      <c r="D251" s="10">
        <v>47.114271000000002</v>
      </c>
      <c r="E251" s="10">
        <v>47.108510000000003</v>
      </c>
      <c r="F251" s="10">
        <v>0.85598700000000005</v>
      </c>
      <c r="G251" s="10">
        <v>2.0823049999999999</v>
      </c>
      <c r="H251" s="10">
        <v>30.724928999999996</v>
      </c>
      <c r="I251" s="11">
        <f t="shared" si="80"/>
        <v>47.052668499999996</v>
      </c>
      <c r="J251" s="11">
        <f t="shared" si="81"/>
        <v>47.111390499999999</v>
      </c>
      <c r="K251" s="13">
        <f t="shared" si="85"/>
        <v>1231.2683989</v>
      </c>
      <c r="L251" s="13">
        <f t="shared" si="86"/>
        <v>127.61594756350405</v>
      </c>
      <c r="M251" s="13">
        <f t="shared" si="87"/>
        <v>126.99521770328374</v>
      </c>
    </row>
    <row r="252" spans="1:14" s="19" customFormat="1" ht="14.4" customHeight="1">
      <c r="A252" s="10">
        <v>49091.648349000003</v>
      </c>
      <c r="B252" s="10">
        <v>47.056201000000001</v>
      </c>
      <c r="C252" s="10">
        <v>47.034680999999999</v>
      </c>
      <c r="D252" s="10">
        <v>47.104112000000001</v>
      </c>
      <c r="E252" s="10">
        <v>47.100655000000003</v>
      </c>
      <c r="F252" s="10">
        <v>0.68609699999999996</v>
      </c>
      <c r="G252" s="10">
        <v>2.0204520000000001</v>
      </c>
      <c r="H252" s="10">
        <v>30.505820999999997</v>
      </c>
      <c r="I252" s="11">
        <f t="shared" si="80"/>
        <v>47.045440999999997</v>
      </c>
      <c r="J252" s="11">
        <f t="shared" si="81"/>
        <v>47.102383500000002</v>
      </c>
      <c r="K252" s="13">
        <f t="shared" si="85"/>
        <v>1231.2727354000001</v>
      </c>
      <c r="L252" s="13">
        <f t="shared" si="86"/>
        <v>127.69262802867615</v>
      </c>
      <c r="M252" s="13">
        <f t="shared" si="87"/>
        <v>127.09016279543084</v>
      </c>
    </row>
    <row r="253" spans="1:14" s="19" customFormat="1">
      <c r="A253" s="10">
        <v>47328.738003999999</v>
      </c>
      <c r="B253" s="10">
        <v>47.044777000000003</v>
      </c>
      <c r="C253" s="10">
        <v>47.021408000000001</v>
      </c>
      <c r="D253" s="10">
        <v>47.088149000000001</v>
      </c>
      <c r="E253" s="10">
        <v>47.087206000000002</v>
      </c>
      <c r="F253" s="10">
        <v>0.44137199999999999</v>
      </c>
      <c r="G253" s="10">
        <v>1.918806</v>
      </c>
      <c r="H253" s="10">
        <v>30.172374999999999</v>
      </c>
      <c r="I253" s="11">
        <f t="shared" si="80"/>
        <v>47.033092500000002</v>
      </c>
      <c r="J253" s="11">
        <f t="shared" si="81"/>
        <v>47.087677499999998</v>
      </c>
      <c r="K253" s="13">
        <f t="shared" si="85"/>
        <v>1231.2801445</v>
      </c>
      <c r="L253" s="13">
        <f t="shared" si="86"/>
        <v>127.82378197035814</v>
      </c>
      <c r="M253" s="13">
        <f t="shared" si="87"/>
        <v>127.24538905400277</v>
      </c>
    </row>
    <row r="254" spans="1:14">
      <c r="A254" s="10">
        <v>46929.879376999997</v>
      </c>
      <c r="B254" s="10">
        <v>47.039470000000001</v>
      </c>
      <c r="C254" s="10">
        <v>47.004978999999999</v>
      </c>
      <c r="D254" s="10">
        <v>47.070943999999997</v>
      </c>
      <c r="E254" s="10">
        <v>47.072524000000001</v>
      </c>
      <c r="F254" s="10">
        <v>0.40711399999999998</v>
      </c>
      <c r="G254" s="10">
        <v>1.91476</v>
      </c>
      <c r="H254" s="10">
        <v>30.082279999999997</v>
      </c>
      <c r="I254" s="11">
        <f t="shared" si="80"/>
        <v>47.0222245</v>
      </c>
      <c r="J254" s="11">
        <f t="shared" si="81"/>
        <v>47.071733999999999</v>
      </c>
      <c r="K254" s="13">
        <f t="shared" si="82"/>
        <v>1231.2866653000001</v>
      </c>
      <c r="L254" s="13">
        <f t="shared" si="83"/>
        <v>127.93935947123555</v>
      </c>
      <c r="M254" s="13">
        <f t="shared" si="84"/>
        <v>127.41396637890739</v>
      </c>
    </row>
    <row r="255" spans="1:14">
      <c r="A255" s="10">
        <v>44685.025134000003</v>
      </c>
      <c r="B255" s="10">
        <v>47.035941000000001</v>
      </c>
      <c r="C255" s="10">
        <v>46.992949000000003</v>
      </c>
      <c r="D255" s="10">
        <v>47.056807999999997</v>
      </c>
      <c r="E255" s="10">
        <v>47.065085000000003</v>
      </c>
      <c r="F255" s="10">
        <v>0.46459499999999998</v>
      </c>
      <c r="G255" s="10">
        <v>2.1607449999999999</v>
      </c>
      <c r="H255" s="10">
        <v>29.671212000000001</v>
      </c>
      <c r="I255" s="11">
        <f t="shared" si="80"/>
        <v>47.014445000000002</v>
      </c>
      <c r="J255" s="11">
        <f t="shared" si="81"/>
        <v>47.0609465</v>
      </c>
      <c r="K255" s="13">
        <f t="shared" si="82"/>
        <v>1231.2913329999999</v>
      </c>
      <c r="L255" s="13">
        <f t="shared" si="83"/>
        <v>128.02217679275873</v>
      </c>
      <c r="M255" s="13">
        <f t="shared" si="84"/>
        <v>127.5281972797502</v>
      </c>
    </row>
    <row r="256" spans="1:14">
      <c r="A256" s="10">
        <v>43965.709028999998</v>
      </c>
      <c r="B256" s="10">
        <v>47.031993</v>
      </c>
      <c r="C256" s="10">
        <v>46.983338000000003</v>
      </c>
      <c r="D256" s="10">
        <v>47.045468999999997</v>
      </c>
      <c r="E256" s="10">
        <v>47.055216999999999</v>
      </c>
      <c r="F256" s="10">
        <v>0.488755</v>
      </c>
      <c r="G256" s="10">
        <v>2.2314240000000001</v>
      </c>
      <c r="H256" s="10">
        <v>29.554618999999999</v>
      </c>
      <c r="I256" s="11">
        <f t="shared" si="80"/>
        <v>47.007665500000002</v>
      </c>
      <c r="J256" s="11">
        <f t="shared" si="81"/>
        <v>47.050342999999998</v>
      </c>
      <c r="K256" s="13">
        <f t="shared" si="82"/>
        <v>1231.2954007000001</v>
      </c>
      <c r="L256" s="13">
        <f t="shared" si="83"/>
        <v>128.09440627420281</v>
      </c>
      <c r="M256" s="13">
        <f t="shared" si="84"/>
        <v>127.64061335107635</v>
      </c>
    </row>
    <row r="257" spans="1:13">
      <c r="A257" s="10">
        <v>42484.753137</v>
      </c>
      <c r="B257" s="10">
        <v>47.035190999999998</v>
      </c>
      <c r="C257" s="10">
        <v>46.982058000000002</v>
      </c>
      <c r="D257" s="10">
        <v>47.039715000000001</v>
      </c>
      <c r="E257" s="10">
        <v>47.052849999999999</v>
      </c>
      <c r="F257" s="10">
        <v>0.50085900000000005</v>
      </c>
      <c r="G257" s="10">
        <v>2.3473830000000002</v>
      </c>
      <c r="H257" s="10">
        <v>29.238322</v>
      </c>
      <c r="I257" s="11">
        <f t="shared" si="80"/>
        <v>47.008624499999996</v>
      </c>
      <c r="J257" s="11">
        <f t="shared" si="81"/>
        <v>47.046282500000004</v>
      </c>
      <c r="K257" s="13">
        <f t="shared" si="82"/>
        <v>1231.2948253</v>
      </c>
      <c r="L257" s="13">
        <f t="shared" si="83"/>
        <v>128.08418572738537</v>
      </c>
      <c r="M257" s="13">
        <f t="shared" si="84"/>
        <v>127.68369694008379</v>
      </c>
    </row>
    <row r="258" spans="1:13">
      <c r="A258" s="10">
        <v>40785.785315000001</v>
      </c>
      <c r="B258" s="10">
        <v>47.025514000000001</v>
      </c>
      <c r="C258" s="10">
        <v>46.971908999999997</v>
      </c>
      <c r="D258" s="10">
        <v>47.028851000000003</v>
      </c>
      <c r="E258" s="10">
        <v>47.042490999999998</v>
      </c>
      <c r="F258" s="10">
        <v>0.54578000000000004</v>
      </c>
      <c r="G258" s="10">
        <v>2.5094270000000001</v>
      </c>
      <c r="H258" s="10">
        <v>28.881688999999998</v>
      </c>
      <c r="I258" s="11">
        <f t="shared" si="80"/>
        <v>46.998711499999999</v>
      </c>
      <c r="J258" s="11">
        <f t="shared" si="81"/>
        <v>47.035671000000001</v>
      </c>
      <c r="K258" s="13">
        <f t="shared" si="82"/>
        <v>1231.3007731</v>
      </c>
      <c r="L258" s="13">
        <f t="shared" si="83"/>
        <v>128.18988542444367</v>
      </c>
      <c r="M258" s="13">
        <f t="shared" si="84"/>
        <v>127.79638082515976</v>
      </c>
    </row>
    <row r="259" spans="1:13">
      <c r="A259" s="10">
        <v>39572.934384</v>
      </c>
      <c r="B259" s="10">
        <v>47.015602999999999</v>
      </c>
      <c r="C259" s="10">
        <v>46.960805999999998</v>
      </c>
      <c r="D259" s="10">
        <v>47.014854</v>
      </c>
      <c r="E259" s="10">
        <v>47.030715999999998</v>
      </c>
      <c r="F259" s="10">
        <v>0.56065600000000004</v>
      </c>
      <c r="G259" s="10">
        <v>2.548889</v>
      </c>
      <c r="H259" s="10">
        <v>28.587924999999998</v>
      </c>
      <c r="I259" s="11">
        <f t="shared" si="80"/>
        <v>46.988204499999995</v>
      </c>
      <c r="J259" s="11">
        <f t="shared" si="81"/>
        <v>47.022784999999999</v>
      </c>
      <c r="K259" s="13">
        <f t="shared" si="82"/>
        <v>1231.3070772999999</v>
      </c>
      <c r="L259" s="13">
        <f t="shared" si="83"/>
        <v>128.30204401357059</v>
      </c>
      <c r="M259" s="13">
        <f t="shared" si="84"/>
        <v>127.93339535808354</v>
      </c>
    </row>
    <row r="260" spans="1:13">
      <c r="A260" s="10">
        <v>38224.723060999997</v>
      </c>
      <c r="B260" s="10">
        <v>47.014059000000003</v>
      </c>
      <c r="C260" s="10">
        <v>46.956901999999999</v>
      </c>
      <c r="D260" s="10">
        <v>47.008952000000001</v>
      </c>
      <c r="E260" s="10">
        <v>47.024821000000003</v>
      </c>
      <c r="F260" s="10">
        <v>0.57088399999999995</v>
      </c>
      <c r="G260" s="10">
        <v>2.6419649999999999</v>
      </c>
      <c r="H260" s="10">
        <v>28.259349999999998</v>
      </c>
      <c r="I260" s="11">
        <f t="shared" si="80"/>
        <v>46.985480500000001</v>
      </c>
      <c r="J260" s="11">
        <f t="shared" si="81"/>
        <v>47.016886499999998</v>
      </c>
      <c r="K260" s="13">
        <f t="shared" si="82"/>
        <v>1231.3087117</v>
      </c>
      <c r="L260" s="13">
        <f t="shared" si="83"/>
        <v>128.33114278373705</v>
      </c>
      <c r="M260" s="13">
        <f t="shared" si="84"/>
        <v>127.9961779712803</v>
      </c>
    </row>
    <row r="261" spans="1:13">
      <c r="A261" s="10">
        <v>38262.890459000002</v>
      </c>
      <c r="B261" s="10">
        <v>46.995305999999999</v>
      </c>
      <c r="C261" s="10">
        <v>46.935968000000003</v>
      </c>
      <c r="D261" s="10">
        <v>46.980195000000002</v>
      </c>
      <c r="E261" s="10">
        <v>47.001026000000003</v>
      </c>
      <c r="F261" s="10">
        <v>0.55676599999999998</v>
      </c>
      <c r="G261" s="10">
        <v>2.677508</v>
      </c>
      <c r="H261" s="10">
        <v>28.259907999999999</v>
      </c>
      <c r="I261" s="11">
        <f t="shared" si="80"/>
        <v>46.965637000000001</v>
      </c>
      <c r="J261" s="11">
        <f t="shared" si="81"/>
        <v>46.990610500000003</v>
      </c>
      <c r="K261" s="13">
        <f t="shared" si="82"/>
        <v>1231.3206178</v>
      </c>
      <c r="L261" s="13">
        <f t="shared" si="83"/>
        <v>128.54337902643329</v>
      </c>
      <c r="M261" s="13">
        <f t="shared" si="84"/>
        <v>128.27634942970053</v>
      </c>
    </row>
    <row r="262" spans="1:13">
      <c r="A262" s="10">
        <v>36719.428044</v>
      </c>
      <c r="B262" s="10">
        <v>46.989386000000003</v>
      </c>
      <c r="C262" s="10">
        <v>46.927667999999997</v>
      </c>
      <c r="D262" s="10">
        <v>46.971277000000001</v>
      </c>
      <c r="E262" s="10">
        <v>46.996512000000003</v>
      </c>
      <c r="F262" s="10">
        <v>0.59012299999999995</v>
      </c>
      <c r="G262" s="10">
        <v>2.751849</v>
      </c>
      <c r="H262" s="10">
        <v>27.854713</v>
      </c>
      <c r="I262" s="11">
        <f t="shared" si="80"/>
        <v>46.958527000000004</v>
      </c>
      <c r="J262" s="11">
        <f t="shared" si="81"/>
        <v>46.983894500000005</v>
      </c>
      <c r="K262" s="13">
        <f t="shared" si="82"/>
        <v>1231.3248838</v>
      </c>
      <c r="L262" s="13">
        <f t="shared" si="83"/>
        <v>128.61953545871529</v>
      </c>
      <c r="M262" s="13">
        <f t="shared" si="84"/>
        <v>128.34808900173175</v>
      </c>
    </row>
    <row r="263" spans="1:13">
      <c r="A263" s="10">
        <v>35181.347556000001</v>
      </c>
      <c r="B263" s="10">
        <v>46.984940999999999</v>
      </c>
      <c r="C263" s="10">
        <v>46.920906000000002</v>
      </c>
      <c r="D263" s="10">
        <v>46.960334000000003</v>
      </c>
      <c r="E263" s="10">
        <v>46.991953000000002</v>
      </c>
      <c r="F263" s="10">
        <v>0.59831900000000005</v>
      </c>
      <c r="G263" s="10">
        <v>2.870298</v>
      </c>
      <c r="H263" s="10">
        <v>26.886039999999998</v>
      </c>
      <c r="I263" s="11">
        <f t="shared" si="80"/>
        <v>46.952923499999997</v>
      </c>
      <c r="J263" s="11">
        <f t="shared" si="81"/>
        <v>46.976143500000006</v>
      </c>
      <c r="K263" s="13">
        <f t="shared" si="82"/>
        <v>1231.3282459</v>
      </c>
      <c r="L263" s="13">
        <f t="shared" si="83"/>
        <v>128.67959685652841</v>
      </c>
      <c r="M263" s="13">
        <f t="shared" si="84"/>
        <v>128.43094963811473</v>
      </c>
    </row>
    <row r="264" spans="1:13">
      <c r="A264" s="10">
        <v>33710.105991999997</v>
      </c>
      <c r="B264" s="10">
        <v>46.987110999999999</v>
      </c>
      <c r="C264" s="10">
        <v>46.920203000000001</v>
      </c>
      <c r="D264" s="10">
        <v>46.952567999999999</v>
      </c>
      <c r="E264" s="10">
        <v>46.986654000000001</v>
      </c>
      <c r="F264" s="10">
        <v>0.63684399999999997</v>
      </c>
      <c r="G264" s="10">
        <v>2.9960260000000001</v>
      </c>
      <c r="H264" s="10">
        <v>26.407616999999998</v>
      </c>
      <c r="I264" s="11">
        <f t="shared" si="80"/>
        <v>46.953657</v>
      </c>
      <c r="J264" s="11">
        <f t="shared" si="81"/>
        <v>46.969611</v>
      </c>
      <c r="K264" s="13">
        <f t="shared" si="82"/>
        <v>1231.3278058000001</v>
      </c>
      <c r="L264" s="13">
        <f t="shared" si="83"/>
        <v>128.67173272771925</v>
      </c>
      <c r="M264" s="13">
        <f t="shared" si="84"/>
        <v>128.50083841387186</v>
      </c>
    </row>
    <row r="265" spans="1:13">
      <c r="A265" s="10">
        <v>32073.871657</v>
      </c>
      <c r="B265" s="10">
        <v>46.996493000000001</v>
      </c>
      <c r="C265" s="10">
        <v>46.927762000000001</v>
      </c>
      <c r="D265" s="10">
        <v>46.953001</v>
      </c>
      <c r="E265" s="10">
        <v>46.994368999999999</v>
      </c>
      <c r="F265" s="10">
        <v>0.68262900000000004</v>
      </c>
      <c r="G265" s="10">
        <v>3.126592</v>
      </c>
      <c r="H265" s="10">
        <v>25.935855</v>
      </c>
      <c r="I265" s="11">
        <f t="shared" si="80"/>
        <v>46.962127500000001</v>
      </c>
      <c r="J265" s="11">
        <f t="shared" si="81"/>
        <v>46.973685000000003</v>
      </c>
      <c r="K265" s="13">
        <f t="shared" si="82"/>
        <v>1231.3227234999999</v>
      </c>
      <c r="L265" s="13">
        <f t="shared" si="83"/>
        <v>128.58096254742941</v>
      </c>
      <c r="M265" s="13">
        <f t="shared" si="84"/>
        <v>128.45724638590855</v>
      </c>
    </row>
    <row r="266" spans="1:13">
      <c r="A266" s="10">
        <v>30290.089274999998</v>
      </c>
      <c r="B266" s="10">
        <v>46.995162000000001</v>
      </c>
      <c r="C266" s="10">
        <v>46.926715999999999</v>
      </c>
      <c r="D266" s="10">
        <v>46.952060000000003</v>
      </c>
      <c r="E266" s="10">
        <v>46.995848000000002</v>
      </c>
      <c r="F266" s="10">
        <v>0.73751999999999995</v>
      </c>
      <c r="G266" s="10">
        <v>3.2529849999999998</v>
      </c>
      <c r="H266" s="10">
        <v>25.316070999999997</v>
      </c>
      <c r="I266" s="11">
        <f t="shared" si="80"/>
        <v>46.960938999999996</v>
      </c>
      <c r="J266" s="11">
        <f t="shared" si="81"/>
        <v>46.973954000000006</v>
      </c>
      <c r="K266" s="13">
        <f t="shared" si="82"/>
        <v>1231.3234365999999</v>
      </c>
      <c r="L266" s="13">
        <f t="shared" si="83"/>
        <v>128.59369353298189</v>
      </c>
      <c r="M266" s="13">
        <f t="shared" si="84"/>
        <v>128.45436875019823</v>
      </c>
    </row>
    <row r="267" spans="1:13">
      <c r="A267" s="10">
        <v>28511.562832</v>
      </c>
      <c r="B267" s="10">
        <v>46.998883999999997</v>
      </c>
      <c r="C267" s="10">
        <v>46.928665000000002</v>
      </c>
      <c r="D267" s="10">
        <v>46.951884</v>
      </c>
      <c r="E267" s="10">
        <v>47.000855000000001</v>
      </c>
      <c r="F267" s="10">
        <v>0.79440100000000002</v>
      </c>
      <c r="G267" s="10">
        <v>3.368074</v>
      </c>
      <c r="H267" s="10">
        <v>24.729329999999997</v>
      </c>
      <c r="I267" s="11">
        <f t="shared" si="80"/>
        <v>46.9637745</v>
      </c>
      <c r="J267" s="11">
        <f t="shared" si="81"/>
        <v>46.976369500000004</v>
      </c>
      <c r="K267" s="13">
        <f t="shared" si="82"/>
        <v>1231.3217353</v>
      </c>
      <c r="L267" s="13">
        <f t="shared" si="83"/>
        <v>128.56332290890077</v>
      </c>
      <c r="M267" s="13">
        <f t="shared" si="84"/>
        <v>128.4285326369727</v>
      </c>
    </row>
    <row r="268" spans="1:13">
      <c r="A268" s="10">
        <v>26719.159423000001</v>
      </c>
      <c r="B268" s="10">
        <v>47.005389000000001</v>
      </c>
      <c r="C268" s="10">
        <v>46.934474000000002</v>
      </c>
      <c r="D268" s="10">
        <v>46.952612000000002</v>
      </c>
      <c r="E268" s="10">
        <v>47.006979999999999</v>
      </c>
      <c r="F268" s="10">
        <v>0.85246200000000005</v>
      </c>
      <c r="G268" s="10">
        <v>3.4976959999999999</v>
      </c>
      <c r="H268" s="10">
        <v>24.140568999999999</v>
      </c>
      <c r="I268" s="11">
        <f t="shared" si="80"/>
        <v>46.969931500000001</v>
      </c>
      <c r="J268" s="11">
        <f t="shared" si="81"/>
        <v>46.979796</v>
      </c>
      <c r="K268" s="13">
        <f t="shared" ref="K268:K284" si="88">-0.6*I268+1259.5</f>
        <v>1231.3180411000001</v>
      </c>
      <c r="L268" s="13">
        <f t="shared" ref="L268:L284" si="89">0.00159*I268^4-0.27101*I268^3+17.72234*I268^2-540.89799*I268+6780.11105</f>
        <v>128.49740834654312</v>
      </c>
      <c r="M268" s="13">
        <f t="shared" ref="M268:M284" si="90">0.00159*J268^4-0.27101*J268^3+17.72234*J268^2-540.89799*J268+6780.11105</f>
        <v>128.3918945461819</v>
      </c>
    </row>
    <row r="269" spans="1:13">
      <c r="A269" s="10">
        <v>25584.172676999999</v>
      </c>
      <c r="B269" s="10">
        <v>47.009971</v>
      </c>
      <c r="C269" s="10">
        <v>46.938895000000002</v>
      </c>
      <c r="D269" s="10">
        <v>46.951551000000002</v>
      </c>
      <c r="E269" s="10">
        <v>47.012588999999998</v>
      </c>
      <c r="F269" s="10">
        <v>0.79108699999999998</v>
      </c>
      <c r="G269" s="10">
        <v>3.4803269999999999</v>
      </c>
      <c r="H269" s="10">
        <v>23.723686000000001</v>
      </c>
      <c r="I269" s="11">
        <f t="shared" si="80"/>
        <v>46.974433000000005</v>
      </c>
      <c r="J269" s="11">
        <f t="shared" si="81"/>
        <v>46.98207</v>
      </c>
      <c r="K269" s="13">
        <f t="shared" si="88"/>
        <v>1231.3153402</v>
      </c>
      <c r="L269" s="13">
        <f t="shared" si="89"/>
        <v>128.44924484145031</v>
      </c>
      <c r="M269" s="13">
        <f t="shared" si="90"/>
        <v>128.36758718755391</v>
      </c>
    </row>
    <row r="270" spans="1:13">
      <c r="A270" s="10">
        <v>24513.749376</v>
      </c>
      <c r="B270" s="10">
        <v>47.002012999999998</v>
      </c>
      <c r="C270" s="10">
        <v>46.932107999999999</v>
      </c>
      <c r="D270" s="10">
        <v>46.941204999999997</v>
      </c>
      <c r="E270" s="10">
        <v>47.005284000000003</v>
      </c>
      <c r="F270" s="10">
        <v>0.62728799999999996</v>
      </c>
      <c r="G270" s="10">
        <v>3.3405429999999998</v>
      </c>
      <c r="H270" s="10">
        <v>23.330192</v>
      </c>
      <c r="I270" s="11">
        <f t="shared" si="80"/>
        <v>46.967060500000002</v>
      </c>
      <c r="J270" s="11">
        <f t="shared" si="81"/>
        <v>46.9732445</v>
      </c>
      <c r="K270" s="13">
        <f t="shared" si="88"/>
        <v>1231.3197637000001</v>
      </c>
      <c r="L270" s="13">
        <f t="shared" si="89"/>
        <v>128.52813872803836</v>
      </c>
      <c r="M270" s="13">
        <f t="shared" si="90"/>
        <v>128.46195882988923</v>
      </c>
    </row>
    <row r="271" spans="1:13">
      <c r="A271" s="10">
        <v>22717.824648999998</v>
      </c>
      <c r="B271" s="10">
        <v>46.982940999999997</v>
      </c>
      <c r="C271" s="10">
        <v>46.914834999999997</v>
      </c>
      <c r="D271" s="10">
        <v>46.924267</v>
      </c>
      <c r="E271" s="10">
        <v>46.992635999999997</v>
      </c>
      <c r="F271" s="10">
        <v>0.68</v>
      </c>
      <c r="G271" s="10">
        <v>3.4622470000000001</v>
      </c>
      <c r="H271" s="10">
        <v>22.71115</v>
      </c>
      <c r="I271" s="11">
        <f t="shared" si="80"/>
        <v>46.948887999999997</v>
      </c>
      <c r="J271" s="11">
        <f t="shared" si="81"/>
        <v>46.958451499999995</v>
      </c>
      <c r="K271" s="13">
        <f t="shared" si="88"/>
        <v>1231.3306672000001</v>
      </c>
      <c r="L271" s="13">
        <f t="shared" si="89"/>
        <v>128.72287412468086</v>
      </c>
      <c r="M271" s="13">
        <f t="shared" si="90"/>
        <v>128.62034446713096</v>
      </c>
    </row>
    <row r="272" spans="1:13">
      <c r="A272" s="10">
        <v>20392.894402000002</v>
      </c>
      <c r="B272" s="10">
        <v>46.964306999999998</v>
      </c>
      <c r="C272" s="10">
        <v>46.898493999999999</v>
      </c>
      <c r="D272" s="10">
        <v>46.905797</v>
      </c>
      <c r="E272" s="10">
        <v>46.984793000000003</v>
      </c>
      <c r="F272" s="10">
        <v>0.74710900000000002</v>
      </c>
      <c r="G272" s="10">
        <v>3.5897380000000001</v>
      </c>
      <c r="H272" s="10">
        <v>21.827197999999999</v>
      </c>
      <c r="I272" s="11">
        <f t="shared" si="80"/>
        <v>46.931400499999995</v>
      </c>
      <c r="J272" s="11">
        <f t="shared" si="81"/>
        <v>46.945295000000002</v>
      </c>
      <c r="K272" s="13">
        <f t="shared" si="88"/>
        <v>1231.3411596999999</v>
      </c>
      <c r="L272" s="13">
        <f t="shared" si="89"/>
        <v>128.91063051608671</v>
      </c>
      <c r="M272" s="13">
        <f t="shared" si="90"/>
        <v>128.76142184569926</v>
      </c>
    </row>
    <row r="273" spans="1:14">
      <c r="A273" s="10">
        <v>18428.265528</v>
      </c>
      <c r="B273" s="10">
        <v>46.965001000000001</v>
      </c>
      <c r="C273" s="10">
        <v>46.898578000000001</v>
      </c>
      <c r="D273" s="10">
        <v>46.885160999999997</v>
      </c>
      <c r="E273" s="10">
        <v>46.992558000000002</v>
      </c>
      <c r="F273" s="10">
        <v>0.80035699999999999</v>
      </c>
      <c r="G273" s="10">
        <v>3.6977760000000002</v>
      </c>
      <c r="H273" s="10">
        <v>21.050888</v>
      </c>
      <c r="I273" s="11">
        <f t="shared" si="80"/>
        <v>46.931789500000001</v>
      </c>
      <c r="J273" s="11">
        <f t="shared" si="81"/>
        <v>46.9388595</v>
      </c>
      <c r="K273" s="13">
        <f t="shared" si="88"/>
        <v>1231.3409263000001</v>
      </c>
      <c r="L273" s="13">
        <f t="shared" si="89"/>
        <v>128.9064501281473</v>
      </c>
      <c r="M273" s="13">
        <f t="shared" si="90"/>
        <v>128.83050288046888</v>
      </c>
    </row>
    <row r="274" spans="1:14">
      <c r="A274" s="10">
        <v>17494.536003000001</v>
      </c>
      <c r="B274" s="10">
        <v>46.969563999999998</v>
      </c>
      <c r="C274" s="10">
        <v>46.903117000000002</v>
      </c>
      <c r="D274" s="10">
        <v>46.860809000000003</v>
      </c>
      <c r="E274" s="10">
        <v>47.001103000000001</v>
      </c>
      <c r="F274" s="10">
        <v>0.70664099999999996</v>
      </c>
      <c r="G274" s="10">
        <v>3.6157680000000001</v>
      </c>
      <c r="H274" s="10">
        <v>20.637497999999997</v>
      </c>
      <c r="I274" s="11">
        <f t="shared" si="80"/>
        <v>46.9363405</v>
      </c>
      <c r="J274" s="11">
        <f t="shared" si="81"/>
        <v>46.930956000000002</v>
      </c>
      <c r="K274" s="13">
        <f t="shared" si="88"/>
        <v>1231.3381956999999</v>
      </c>
      <c r="L274" s="13">
        <f t="shared" si="89"/>
        <v>128.85755581314243</v>
      </c>
      <c r="M274" s="13">
        <f t="shared" si="90"/>
        <v>128.91540754886682</v>
      </c>
    </row>
    <row r="275" spans="1:14">
      <c r="A275" s="10">
        <v>15881.309357</v>
      </c>
      <c r="B275" s="10">
        <v>46.974012000000002</v>
      </c>
      <c r="C275" s="10">
        <v>46.908085999999997</v>
      </c>
      <c r="D275" s="10">
        <v>46.841271999999996</v>
      </c>
      <c r="E275" s="10">
        <v>47.020004</v>
      </c>
      <c r="F275" s="10">
        <v>0.75146599999999997</v>
      </c>
      <c r="G275" s="10">
        <v>3.6908370000000001</v>
      </c>
      <c r="H275" s="10">
        <v>19.935437999999998</v>
      </c>
      <c r="I275" s="11">
        <f t="shared" si="80"/>
        <v>46.941049</v>
      </c>
      <c r="J275" s="11">
        <f t="shared" si="81"/>
        <v>46.930638000000002</v>
      </c>
      <c r="K275" s="13">
        <f t="shared" si="88"/>
        <v>1231.3353706</v>
      </c>
      <c r="L275" s="13">
        <f t="shared" si="89"/>
        <v>128.80699459627886</v>
      </c>
      <c r="M275" s="13">
        <f t="shared" si="90"/>
        <v>128.91882522879041</v>
      </c>
    </row>
    <row r="276" spans="1:14">
      <c r="A276" s="10">
        <v>14533.409673</v>
      </c>
      <c r="B276" s="10">
        <v>46.971395999999999</v>
      </c>
      <c r="C276" s="10">
        <v>46.905887999999997</v>
      </c>
      <c r="D276" s="10">
        <v>46.817385000000002</v>
      </c>
      <c r="E276" s="10">
        <v>47.035027999999997</v>
      </c>
      <c r="F276" s="10">
        <v>0.79106799999999999</v>
      </c>
      <c r="G276" s="10">
        <v>3.749234</v>
      </c>
      <c r="H276" s="10">
        <v>19.358297</v>
      </c>
      <c r="I276" s="11">
        <f t="shared" si="80"/>
        <v>46.938642000000002</v>
      </c>
      <c r="J276" s="11">
        <f t="shared" si="81"/>
        <v>46.926206499999999</v>
      </c>
      <c r="K276" s="13">
        <f t="shared" si="88"/>
        <v>1231.3368148</v>
      </c>
      <c r="L276" s="13">
        <f t="shared" si="89"/>
        <v>128.8328384434908</v>
      </c>
      <c r="M276" s="13">
        <f t="shared" si="90"/>
        <v>128.96646458928171</v>
      </c>
    </row>
    <row r="277" spans="1:14">
      <c r="A277" s="10">
        <v>13280.107765999999</v>
      </c>
      <c r="B277" s="10">
        <v>46.970514000000001</v>
      </c>
      <c r="C277" s="10">
        <v>46.906559999999999</v>
      </c>
      <c r="D277" s="10">
        <v>46.813116000000001</v>
      </c>
      <c r="E277" s="10">
        <v>47.046084999999998</v>
      </c>
      <c r="F277" s="10">
        <v>0.67117099999999996</v>
      </c>
      <c r="G277" s="10">
        <v>3.6577250000000001</v>
      </c>
      <c r="H277" s="10">
        <v>18.889796999999998</v>
      </c>
      <c r="I277" s="11">
        <f t="shared" si="80"/>
        <v>46.938536999999997</v>
      </c>
      <c r="J277" s="11">
        <f t="shared" si="81"/>
        <v>46.929600499999999</v>
      </c>
      <c r="K277" s="13">
        <f t="shared" si="88"/>
        <v>1231.3368777999999</v>
      </c>
      <c r="L277" s="13">
        <f t="shared" si="89"/>
        <v>128.83396597626142</v>
      </c>
      <c r="M277" s="13">
        <f t="shared" si="90"/>
        <v>128.92997649112385</v>
      </c>
    </row>
    <row r="278" spans="1:14">
      <c r="A278" s="10">
        <v>12174.401268</v>
      </c>
      <c r="B278" s="10">
        <v>46.977397000000003</v>
      </c>
      <c r="C278" s="10">
        <v>46.913657999999998</v>
      </c>
      <c r="D278" s="10">
        <v>46.822426</v>
      </c>
      <c r="E278" s="10">
        <v>47.062776999999997</v>
      </c>
      <c r="F278" s="10">
        <v>0.56485200000000002</v>
      </c>
      <c r="G278" s="10">
        <v>3.582989</v>
      </c>
      <c r="H278" s="10">
        <v>18.579003</v>
      </c>
      <c r="I278" s="11">
        <f t="shared" si="80"/>
        <v>46.945527499999997</v>
      </c>
      <c r="J278" s="11">
        <f t="shared" si="81"/>
        <v>46.942601499999995</v>
      </c>
      <c r="K278" s="13">
        <f t="shared" si="88"/>
        <v>1231.3326835</v>
      </c>
      <c r="L278" s="13">
        <f t="shared" si="89"/>
        <v>128.75892700253553</v>
      </c>
      <c r="M278" s="13">
        <f t="shared" si="90"/>
        <v>128.79032903423013</v>
      </c>
    </row>
    <row r="279" spans="1:14">
      <c r="A279" s="10">
        <v>10702.070299000001</v>
      </c>
      <c r="B279" s="10">
        <v>46.977034000000003</v>
      </c>
      <c r="C279" s="10">
        <v>46.914524</v>
      </c>
      <c r="D279" s="10">
        <v>46.82817</v>
      </c>
      <c r="E279" s="10">
        <v>47.089184000000003</v>
      </c>
      <c r="F279" s="10">
        <v>0.60119400000000001</v>
      </c>
      <c r="G279" s="10">
        <v>3.6535120000000001</v>
      </c>
      <c r="H279" s="10">
        <v>18.118285999999998</v>
      </c>
      <c r="I279" s="11">
        <f t="shared" si="80"/>
        <v>46.945779000000002</v>
      </c>
      <c r="J279" s="11">
        <f t="shared" si="81"/>
        <v>46.958677000000002</v>
      </c>
      <c r="K279" s="13">
        <f t="shared" si="88"/>
        <v>1231.3325325999999</v>
      </c>
      <c r="L279" s="13">
        <f t="shared" si="89"/>
        <v>128.75622835021659</v>
      </c>
      <c r="M279" s="13">
        <f t="shared" si="90"/>
        <v>128.61792817684636</v>
      </c>
    </row>
    <row r="280" spans="1:14">
      <c r="A280" s="10">
        <v>8560.3949830000001</v>
      </c>
      <c r="B280" s="10">
        <v>46.973627</v>
      </c>
      <c r="C280" s="10">
        <v>46.909132</v>
      </c>
      <c r="D280" s="10">
        <v>46.877056000000003</v>
      </c>
      <c r="E280" s="10">
        <v>47.130395</v>
      </c>
      <c r="F280" s="10">
        <v>0.65353099999999997</v>
      </c>
      <c r="G280" s="10">
        <v>3.7601469999999999</v>
      </c>
      <c r="H280" s="10">
        <v>17.475431</v>
      </c>
      <c r="I280" s="11">
        <f t="shared" si="80"/>
        <v>46.941379499999996</v>
      </c>
      <c r="J280" s="11">
        <f t="shared" si="81"/>
        <v>47.003725500000002</v>
      </c>
      <c r="K280" s="13">
        <f t="shared" si="88"/>
        <v>1231.3351723000001</v>
      </c>
      <c r="L280" s="13">
        <f t="shared" si="89"/>
        <v>128.80344655682075</v>
      </c>
      <c r="M280" s="13">
        <f t="shared" si="90"/>
        <v>128.13640812106041</v>
      </c>
    </row>
    <row r="281" spans="1:14">
      <c r="A281" s="10">
        <v>7038.6636470000003</v>
      </c>
      <c r="B281" s="10">
        <v>46.975678000000002</v>
      </c>
      <c r="C281" s="10">
        <v>46.908036000000003</v>
      </c>
      <c r="D281" s="10">
        <v>46.927003999999997</v>
      </c>
      <c r="E281" s="10">
        <v>47.188402000000004</v>
      </c>
      <c r="F281" s="10">
        <v>0.68608599999999997</v>
      </c>
      <c r="G281" s="10">
        <v>3.8090130000000002</v>
      </c>
      <c r="H281" s="10">
        <v>17.001358999999997</v>
      </c>
      <c r="I281" s="11">
        <f t="shared" si="80"/>
        <v>46.941856999999999</v>
      </c>
      <c r="J281" s="11">
        <f t="shared" si="81"/>
        <v>47.057703000000004</v>
      </c>
      <c r="K281" s="13">
        <f t="shared" si="88"/>
        <v>1231.3348857999999</v>
      </c>
      <c r="L281" s="13">
        <f t="shared" si="89"/>
        <v>128.79832064148013</v>
      </c>
      <c r="M281" s="13">
        <f t="shared" si="90"/>
        <v>127.56257013323648</v>
      </c>
    </row>
    <row r="282" spans="1:14">
      <c r="A282" s="10">
        <v>5501.6876920000004</v>
      </c>
      <c r="B282" s="10">
        <v>46.969258000000004</v>
      </c>
      <c r="C282" s="10">
        <v>46.902332000000001</v>
      </c>
      <c r="D282" s="10">
        <v>46.982512</v>
      </c>
      <c r="E282" s="10">
        <v>47.269632999999999</v>
      </c>
      <c r="F282" s="10">
        <v>0.72728999999999999</v>
      </c>
      <c r="G282" s="10">
        <v>3.850644</v>
      </c>
      <c r="H282" s="10">
        <v>16.589046</v>
      </c>
      <c r="I282" s="11">
        <f t="shared" si="80"/>
        <v>46.935794999999999</v>
      </c>
      <c r="J282" s="11">
        <f t="shared" si="81"/>
        <v>47.126072499999999</v>
      </c>
      <c r="K282" s="13">
        <f t="shared" si="88"/>
        <v>1231.3385229999999</v>
      </c>
      <c r="L282" s="13">
        <f t="shared" si="89"/>
        <v>128.86341520617225</v>
      </c>
      <c r="M282" s="13">
        <f t="shared" si="90"/>
        <v>126.84065736860521</v>
      </c>
    </row>
    <row r="283" spans="1:14">
      <c r="A283" s="10">
        <v>3964.934647</v>
      </c>
      <c r="B283" s="10">
        <v>46.958615999999999</v>
      </c>
      <c r="C283" s="10">
        <v>46.894241000000001</v>
      </c>
      <c r="D283" s="10">
        <v>47.073521</v>
      </c>
      <c r="E283" s="10">
        <v>47.396441000000003</v>
      </c>
      <c r="F283" s="10">
        <v>0.76421700000000004</v>
      </c>
      <c r="G283" s="10">
        <v>3.915546</v>
      </c>
      <c r="H283" s="10">
        <v>16.234551</v>
      </c>
      <c r="I283" s="11">
        <f t="shared" si="80"/>
        <v>46.9264285</v>
      </c>
      <c r="J283" s="11">
        <f t="shared" si="81"/>
        <v>47.234981000000005</v>
      </c>
      <c r="K283" s="13">
        <f t="shared" si="88"/>
        <v>1231.3441429</v>
      </c>
      <c r="L283" s="13">
        <f t="shared" si="89"/>
        <v>128.96407751248353</v>
      </c>
      <c r="M283" s="13">
        <f t="shared" si="90"/>
        <v>125.70219453535265</v>
      </c>
    </row>
    <row r="284" spans="1:14">
      <c r="A284" s="10">
        <v>356.616761</v>
      </c>
      <c r="B284" s="10">
        <v>46.901820999999998</v>
      </c>
      <c r="C284" s="10">
        <v>46.837929000000003</v>
      </c>
      <c r="D284" s="10">
        <v>47.898322999999998</v>
      </c>
      <c r="E284" s="10">
        <v>48.353203000000001</v>
      </c>
      <c r="F284" s="10">
        <v>0.30160799999999999</v>
      </c>
      <c r="G284" s="10">
        <v>3.506081</v>
      </c>
      <c r="H284" s="10">
        <v>14.783963999999999</v>
      </c>
      <c r="I284" s="11">
        <f t="shared" si="80"/>
        <v>46.869875</v>
      </c>
      <c r="J284" s="11">
        <f t="shared" si="81"/>
        <v>48.125762999999999</v>
      </c>
      <c r="K284" s="13">
        <f t="shared" si="88"/>
        <v>1231.3780750000001</v>
      </c>
      <c r="L284" s="13">
        <f t="shared" si="89"/>
        <v>129.57400997134482</v>
      </c>
      <c r="M284" s="13">
        <f t="shared" si="90"/>
        <v>116.94983908633458</v>
      </c>
    </row>
    <row r="285" spans="1:14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4">
        <f>AVERAGE(K244:K282)</f>
        <v>1231.3108122384615</v>
      </c>
      <c r="L285" s="14">
        <f>AVERAGE(L244:L282)</f>
        <v>128.36951395473477</v>
      </c>
      <c r="M285" s="14">
        <f>AVERAGE(M244:M282)</f>
        <v>127.95433699803935</v>
      </c>
    </row>
    <row r="286" spans="1:14">
      <c r="A286" s="31" t="s">
        <v>26</v>
      </c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</row>
    <row r="287" spans="1:14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</row>
    <row r="288" spans="1:14" s="19" customFormat="1" ht="16.8">
      <c r="A288" s="12" t="s">
        <v>11</v>
      </c>
      <c r="B288" s="12" t="s">
        <v>13</v>
      </c>
      <c r="C288" s="12" t="s">
        <v>14</v>
      </c>
      <c r="D288" s="12" t="s">
        <v>15</v>
      </c>
      <c r="E288" s="12" t="s">
        <v>16</v>
      </c>
      <c r="F288" s="12" t="s">
        <v>17</v>
      </c>
      <c r="G288" s="12" t="s">
        <v>29</v>
      </c>
      <c r="H288" s="12" t="s">
        <v>20</v>
      </c>
      <c r="I288" s="7" t="s">
        <v>21</v>
      </c>
      <c r="J288" s="7" t="s">
        <v>22</v>
      </c>
      <c r="K288" s="8" t="s">
        <v>28</v>
      </c>
      <c r="L288" s="6" t="s">
        <v>30</v>
      </c>
      <c r="M288" s="6" t="s">
        <v>31</v>
      </c>
      <c r="N288" s="20"/>
    </row>
    <row r="289" spans="1:13" s="19" customFormat="1">
      <c r="A289" s="12" t="s">
        <v>10</v>
      </c>
      <c r="B289" s="12" t="s">
        <v>12</v>
      </c>
      <c r="C289" s="12" t="s">
        <v>12</v>
      </c>
      <c r="D289" s="12" t="s">
        <v>12</v>
      </c>
      <c r="E289" s="12" t="s">
        <v>12</v>
      </c>
      <c r="F289" s="12" t="s">
        <v>18</v>
      </c>
      <c r="G289" s="12" t="s">
        <v>18</v>
      </c>
      <c r="H289" s="12" t="s">
        <v>19</v>
      </c>
      <c r="I289" s="7" t="s">
        <v>12</v>
      </c>
      <c r="J289" s="7" t="s">
        <v>12</v>
      </c>
      <c r="K289" s="8" t="s">
        <v>23</v>
      </c>
      <c r="L289" s="6" t="s">
        <v>24</v>
      </c>
      <c r="M289" s="6" t="s">
        <v>24</v>
      </c>
    </row>
    <row r="290" spans="1:13">
      <c r="A290" s="10">
        <v>60293.984877000003</v>
      </c>
      <c r="B290" s="10">
        <v>25.08446</v>
      </c>
      <c r="C290" s="10">
        <v>25.132418999999999</v>
      </c>
      <c r="D290" s="10">
        <v>25.196285</v>
      </c>
      <c r="E290" s="10">
        <v>25.166395000000001</v>
      </c>
      <c r="F290" s="10">
        <v>0.73413200000000001</v>
      </c>
      <c r="G290" s="10">
        <v>1.5594140000000001</v>
      </c>
      <c r="H290" s="10">
        <v>28.748464999999999</v>
      </c>
      <c r="I290" s="11">
        <f t="shared" ref="I290:I317" si="91">(B290+C290)/2</f>
        <v>25.108439499999999</v>
      </c>
      <c r="J290" s="11">
        <f t="shared" ref="J290:J317" si="92">(D290+E290)/2</f>
        <v>25.181339999999999</v>
      </c>
      <c r="K290" s="13">
        <f>-0.1657*I290 + 1223.6</f>
        <v>1219.43953157485</v>
      </c>
      <c r="L290" s="13">
        <f>0.0001079829*I290^4 - 0.0183178852*I290^3 + 1.2075396235*I290^2 - 38.3125480287*I290 + 535.330907391</f>
        <v>87.596171971321496</v>
      </c>
      <c r="M290" s="13">
        <f>0.0001079829*J290^4 - 0.0183178852*J290^3 + 1.2075396235*J290^2 - 38.3125480287*J290 + 535.330907391</f>
        <v>87.197843548029482</v>
      </c>
    </row>
    <row r="291" spans="1:13">
      <c r="A291" s="10">
        <v>58207.033407000003</v>
      </c>
      <c r="B291" s="10">
        <v>24.979278000000001</v>
      </c>
      <c r="C291" s="10">
        <v>25.023329</v>
      </c>
      <c r="D291" s="10">
        <v>25.098973000000001</v>
      </c>
      <c r="E291" s="10">
        <v>25.065778999999999</v>
      </c>
      <c r="F291" s="10">
        <v>0.46141300000000002</v>
      </c>
      <c r="G291" s="10">
        <v>1.4817450000000001</v>
      </c>
      <c r="H291" s="10">
        <v>28.486302999999999</v>
      </c>
      <c r="I291" s="11">
        <f t="shared" si="91"/>
        <v>25.001303499999999</v>
      </c>
      <c r="J291" s="11">
        <f t="shared" si="92"/>
        <v>25.082376</v>
      </c>
      <c r="K291" s="13">
        <f t="shared" ref="K291:K317" si="93">-0.1657*I291 + 1223.6</f>
        <v>1219.45728401005</v>
      </c>
      <c r="L291" s="13">
        <f t="shared" ref="L291:M317" si="94">0.0001079829*I291^4 - 0.0183178852*I291^3 + 1.2075396235*I291^2 - 38.3125480287*I291 + 535.330907391</f>
        <v>88.186123993143383</v>
      </c>
      <c r="M291" s="13">
        <f t="shared" si="94"/>
        <v>87.739191296672402</v>
      </c>
    </row>
    <row r="292" spans="1:13">
      <c r="A292" s="10">
        <v>55841.260482999998</v>
      </c>
      <c r="B292" s="10">
        <v>25.077233</v>
      </c>
      <c r="C292" s="10">
        <v>25.119363</v>
      </c>
      <c r="D292" s="10">
        <v>25.185558</v>
      </c>
      <c r="E292" s="10">
        <v>25.153365000000001</v>
      </c>
      <c r="F292" s="10">
        <v>0.19472100000000001</v>
      </c>
      <c r="G292" s="10">
        <v>1.4214850000000001</v>
      </c>
      <c r="H292" s="10">
        <v>28.083098</v>
      </c>
      <c r="I292" s="11">
        <f t="shared" si="91"/>
        <v>25.098298</v>
      </c>
      <c r="J292" s="11">
        <f t="shared" si="92"/>
        <v>25.169461500000001</v>
      </c>
      <c r="K292" s="13">
        <f t="shared" si="93"/>
        <v>1219.4412120213999</v>
      </c>
      <c r="L292" s="13">
        <f t="shared" si="94"/>
        <v>87.651783662322032</v>
      </c>
      <c r="M292" s="13">
        <f t="shared" si="94"/>
        <v>87.262577205016214</v>
      </c>
    </row>
    <row r="293" spans="1:13">
      <c r="A293" s="10">
        <v>54390.299456000001</v>
      </c>
      <c r="B293" s="10">
        <v>25.027958999999999</v>
      </c>
      <c r="C293" s="10">
        <v>25.072527000000001</v>
      </c>
      <c r="D293" s="10">
        <v>25.142482000000001</v>
      </c>
      <c r="E293" s="10">
        <v>25.109093000000001</v>
      </c>
      <c r="F293" s="10">
        <v>0.38086100000000001</v>
      </c>
      <c r="G293" s="10">
        <v>1.728291</v>
      </c>
      <c r="H293" s="10">
        <v>27.906223999999998</v>
      </c>
      <c r="I293" s="11">
        <f t="shared" si="91"/>
        <v>25.050243000000002</v>
      </c>
      <c r="J293" s="11">
        <f t="shared" si="92"/>
        <v>25.125787500000001</v>
      </c>
      <c r="K293" s="13">
        <f t="shared" si="93"/>
        <v>1219.4491747349</v>
      </c>
      <c r="L293" s="13">
        <f t="shared" si="94"/>
        <v>87.91595891205759</v>
      </c>
      <c r="M293" s="13">
        <f t="shared" si="94"/>
        <v>87.501155499402785</v>
      </c>
    </row>
    <row r="294" spans="1:13">
      <c r="A294" s="10">
        <v>52264.794524999998</v>
      </c>
      <c r="B294" s="10">
        <v>25.017295000000001</v>
      </c>
      <c r="C294" s="10">
        <v>25.062117000000001</v>
      </c>
      <c r="D294" s="10">
        <v>25.131478000000001</v>
      </c>
      <c r="E294" s="10">
        <v>25.097729000000001</v>
      </c>
      <c r="F294" s="10">
        <v>0.37712099999999998</v>
      </c>
      <c r="G294" s="10">
        <v>1.905384</v>
      </c>
      <c r="H294" s="10">
        <v>27.513822999999999</v>
      </c>
      <c r="I294" s="11">
        <f t="shared" si="91"/>
        <v>25.039706000000002</v>
      </c>
      <c r="J294" s="11">
        <f t="shared" si="92"/>
        <v>25.114603500000001</v>
      </c>
      <c r="K294" s="13">
        <f t="shared" si="93"/>
        <v>1219.4509207157998</v>
      </c>
      <c r="L294" s="13">
        <f t="shared" si="94"/>
        <v>87.974030966510099</v>
      </c>
      <c r="M294" s="13">
        <f t="shared" si="94"/>
        <v>87.562394948130418</v>
      </c>
    </row>
    <row r="295" spans="1:13">
      <c r="A295" s="10">
        <v>50885.186268999998</v>
      </c>
      <c r="B295" s="10">
        <v>24.908891000000001</v>
      </c>
      <c r="C295" s="10">
        <v>24.952663000000001</v>
      </c>
      <c r="D295" s="10">
        <v>25.033576</v>
      </c>
      <c r="E295" s="10">
        <v>24.995975999999999</v>
      </c>
      <c r="F295" s="10">
        <v>0.58827399999999996</v>
      </c>
      <c r="G295" s="10">
        <v>2.2282000000000002</v>
      </c>
      <c r="H295" s="10">
        <v>27.283397999999998</v>
      </c>
      <c r="I295" s="11">
        <f t="shared" si="91"/>
        <v>24.930776999999999</v>
      </c>
      <c r="J295" s="11">
        <f t="shared" si="92"/>
        <v>25.014775999999998</v>
      </c>
      <c r="K295" s="13">
        <f t="shared" si="93"/>
        <v>1219.4689702511</v>
      </c>
      <c r="L295" s="13">
        <f t="shared" si="94"/>
        <v>88.577469452740161</v>
      </c>
      <c r="M295" s="13">
        <f t="shared" si="94"/>
        <v>88.11163676312708</v>
      </c>
    </row>
    <row r="296" spans="1:13">
      <c r="A296" s="10">
        <v>48816.605110999997</v>
      </c>
      <c r="B296" s="10">
        <v>24.876363000000001</v>
      </c>
      <c r="C296" s="10">
        <v>24.921500999999999</v>
      </c>
      <c r="D296" s="10">
        <v>24.989671999999999</v>
      </c>
      <c r="E296" s="10">
        <v>24.956465000000001</v>
      </c>
      <c r="F296" s="10">
        <v>0.30382700000000001</v>
      </c>
      <c r="G296" s="10">
        <v>2.0878070000000002</v>
      </c>
      <c r="H296" s="10">
        <v>26.835916999999998</v>
      </c>
      <c r="I296" s="11">
        <f t="shared" si="91"/>
        <v>24.898932000000002</v>
      </c>
      <c r="J296" s="11">
        <f t="shared" si="92"/>
        <v>24.9730685</v>
      </c>
      <c r="K296" s="13">
        <f t="shared" si="93"/>
        <v>1219.4742469675998</v>
      </c>
      <c r="L296" s="13">
        <f t="shared" si="94"/>
        <v>88.754956710702459</v>
      </c>
      <c r="M296" s="13">
        <f t="shared" si="94"/>
        <v>88.342511764749247</v>
      </c>
    </row>
    <row r="297" spans="1:13">
      <c r="A297" s="10">
        <v>45312.185627999999</v>
      </c>
      <c r="B297" s="10">
        <v>24.877123999999998</v>
      </c>
      <c r="C297" s="10">
        <v>24.924947</v>
      </c>
      <c r="D297" s="10">
        <v>24.980511</v>
      </c>
      <c r="E297" s="10">
        <v>24.952774000000002</v>
      </c>
      <c r="F297" s="10">
        <v>0.22314200000000001</v>
      </c>
      <c r="G297" s="10">
        <v>2.2312280000000002</v>
      </c>
      <c r="H297" s="10">
        <v>25.975663000000001</v>
      </c>
      <c r="I297" s="11">
        <f t="shared" si="91"/>
        <v>24.901035499999999</v>
      </c>
      <c r="J297" s="11">
        <f t="shared" si="92"/>
        <v>24.966642499999999</v>
      </c>
      <c r="K297" s="13">
        <f t="shared" si="93"/>
        <v>1219.4738984176499</v>
      </c>
      <c r="L297" s="13">
        <f t="shared" si="94"/>
        <v>88.743217853325064</v>
      </c>
      <c r="M297" s="13">
        <f t="shared" si="94"/>
        <v>88.378157287681859</v>
      </c>
    </row>
    <row r="298" spans="1:13" ht="14.4" customHeight="1">
      <c r="A298" s="10">
        <v>42786.035371999998</v>
      </c>
      <c r="B298" s="10">
        <v>24.923490000000001</v>
      </c>
      <c r="C298" s="10">
        <v>24.971651000000001</v>
      </c>
      <c r="D298" s="10">
        <v>25.022749000000001</v>
      </c>
      <c r="E298" s="10">
        <v>24.997869999999999</v>
      </c>
      <c r="F298" s="10">
        <v>0.51525799999999999</v>
      </c>
      <c r="G298" s="10">
        <v>2.6879029999999999</v>
      </c>
      <c r="H298" s="10">
        <v>25.372969999999999</v>
      </c>
      <c r="I298" s="11">
        <f t="shared" si="91"/>
        <v>24.947570500000001</v>
      </c>
      <c r="J298" s="11">
        <f t="shared" si="92"/>
        <v>25.010309499999998</v>
      </c>
      <c r="K298" s="13">
        <f t="shared" si="93"/>
        <v>1219.46618756815</v>
      </c>
      <c r="L298" s="13">
        <f t="shared" si="94"/>
        <v>88.484067618315009</v>
      </c>
      <c r="M298" s="13">
        <f t="shared" si="94"/>
        <v>88.136321713664984</v>
      </c>
    </row>
    <row r="299" spans="1:13">
      <c r="A299" s="10">
        <v>40575.408648999997</v>
      </c>
      <c r="B299" s="10">
        <v>24.907861</v>
      </c>
      <c r="C299" s="10">
        <v>24.948899000000001</v>
      </c>
      <c r="D299" s="10">
        <v>25.007458</v>
      </c>
      <c r="E299" s="10">
        <v>24.981316</v>
      </c>
      <c r="F299" s="10">
        <v>0.50385000000000002</v>
      </c>
      <c r="G299" s="10">
        <v>2.809653</v>
      </c>
      <c r="H299" s="10">
        <v>24.469597</v>
      </c>
      <c r="I299" s="11">
        <f t="shared" si="91"/>
        <v>24.928380000000001</v>
      </c>
      <c r="J299" s="11">
        <f t="shared" si="92"/>
        <v>24.994387</v>
      </c>
      <c r="K299" s="13">
        <f t="shared" si="93"/>
        <v>1219.4693674339999</v>
      </c>
      <c r="L299" s="13">
        <f t="shared" si="94"/>
        <v>88.5908120951608</v>
      </c>
      <c r="M299" s="13">
        <f t="shared" si="94"/>
        <v>88.224397821876266</v>
      </c>
    </row>
    <row r="300" spans="1:13">
      <c r="A300" s="10">
        <v>37334.733536</v>
      </c>
      <c r="B300" s="10">
        <v>24.886498</v>
      </c>
      <c r="C300" s="10">
        <v>24.926721000000001</v>
      </c>
      <c r="D300" s="10">
        <v>24.979020999999999</v>
      </c>
      <c r="E300" s="10">
        <v>24.955480999999999</v>
      </c>
      <c r="F300" s="10">
        <v>0.96143900000000004</v>
      </c>
      <c r="G300" s="10">
        <v>3.41832</v>
      </c>
      <c r="H300" s="10">
        <v>23.804997</v>
      </c>
      <c r="I300" s="11">
        <f t="shared" si="91"/>
        <v>24.906609500000002</v>
      </c>
      <c r="J300" s="11">
        <f t="shared" si="92"/>
        <v>24.967250999999997</v>
      </c>
      <c r="K300" s="13">
        <f t="shared" si="93"/>
        <v>1219.4729748058498</v>
      </c>
      <c r="L300" s="13">
        <f t="shared" si="94"/>
        <v>88.712121722836571</v>
      </c>
      <c r="M300" s="13">
        <f t="shared" si="94"/>
        <v>88.374781043515441</v>
      </c>
    </row>
    <row r="301" spans="1:13">
      <c r="A301" s="10">
        <v>33954.385724</v>
      </c>
      <c r="B301" s="10">
        <v>24.932448000000001</v>
      </c>
      <c r="C301" s="10">
        <v>24.971178999999999</v>
      </c>
      <c r="D301" s="10">
        <v>25.018699000000002</v>
      </c>
      <c r="E301" s="10">
        <v>24.998567000000001</v>
      </c>
      <c r="F301" s="10">
        <v>0.76458199999999998</v>
      </c>
      <c r="G301" s="10">
        <v>3.3729230000000001</v>
      </c>
      <c r="H301" s="10">
        <v>22.820875000000001</v>
      </c>
      <c r="I301" s="11">
        <f t="shared" si="91"/>
        <v>24.9518135</v>
      </c>
      <c r="J301" s="11">
        <f t="shared" si="92"/>
        <v>25.008633000000003</v>
      </c>
      <c r="K301" s="13">
        <f t="shared" si="93"/>
        <v>1219.46548450305</v>
      </c>
      <c r="L301" s="13">
        <f t="shared" si="94"/>
        <v>88.460490379210057</v>
      </c>
      <c r="M301" s="13">
        <f t="shared" si="94"/>
        <v>88.145589660586154</v>
      </c>
    </row>
    <row r="302" spans="1:13">
      <c r="A302" s="10">
        <v>31540.948606999998</v>
      </c>
      <c r="B302" s="10">
        <v>24.949705000000002</v>
      </c>
      <c r="C302" s="10">
        <v>24.986843</v>
      </c>
      <c r="D302" s="10">
        <v>25.035228</v>
      </c>
      <c r="E302" s="10">
        <v>25.018097999999998</v>
      </c>
      <c r="F302" s="10">
        <v>1.0761430000000001</v>
      </c>
      <c r="G302" s="10">
        <v>3.7616040000000002</v>
      </c>
      <c r="H302" s="10">
        <v>22.068771999999999</v>
      </c>
      <c r="I302" s="11">
        <f t="shared" si="91"/>
        <v>24.968274000000001</v>
      </c>
      <c r="J302" s="11">
        <f t="shared" si="92"/>
        <v>25.026662999999999</v>
      </c>
      <c r="K302" s="13">
        <f t="shared" si="93"/>
        <v>1219.4627569981999</v>
      </c>
      <c r="L302" s="13">
        <f t="shared" si="94"/>
        <v>88.369105357932654</v>
      </c>
      <c r="M302" s="13">
        <f t="shared" si="94"/>
        <v>88.045987340081751</v>
      </c>
    </row>
    <row r="303" spans="1:13">
      <c r="A303" s="10">
        <v>29845.015372999998</v>
      </c>
      <c r="B303" s="10">
        <v>24.985077</v>
      </c>
      <c r="C303" s="10">
        <v>25.020509000000001</v>
      </c>
      <c r="D303" s="10">
        <v>25.066680999999999</v>
      </c>
      <c r="E303" s="10">
        <v>25.051590999999998</v>
      </c>
      <c r="F303" s="10">
        <v>0.67600499999999997</v>
      </c>
      <c r="G303" s="10">
        <v>3.4075380000000002</v>
      </c>
      <c r="H303" s="10">
        <v>21.476700999999998</v>
      </c>
      <c r="I303" s="11">
        <f t="shared" si="91"/>
        <v>25.002793</v>
      </c>
      <c r="J303" s="11">
        <f t="shared" si="92"/>
        <v>25.059135999999999</v>
      </c>
      <c r="K303" s="13">
        <f t="shared" si="93"/>
        <v>1219.4570371999</v>
      </c>
      <c r="L303" s="13">
        <f t="shared" si="94"/>
        <v>88.177884536586873</v>
      </c>
      <c r="M303" s="13">
        <f t="shared" si="94"/>
        <v>87.86698839505857</v>
      </c>
    </row>
    <row r="304" spans="1:13">
      <c r="A304" s="10">
        <v>27920.726144</v>
      </c>
      <c r="B304" s="10">
        <v>25.001270999999999</v>
      </c>
      <c r="C304" s="10">
        <v>25.036321999999998</v>
      </c>
      <c r="D304" s="10">
        <v>25.087569999999999</v>
      </c>
      <c r="E304" s="10">
        <v>25.072790999999999</v>
      </c>
      <c r="F304" s="10">
        <v>0.21132899999999999</v>
      </c>
      <c r="G304" s="10">
        <v>2.9642729999999999</v>
      </c>
      <c r="H304" s="10">
        <v>20.700963999999999</v>
      </c>
      <c r="I304" s="11">
        <f t="shared" si="91"/>
        <v>25.018796500000001</v>
      </c>
      <c r="J304" s="11">
        <f t="shared" si="92"/>
        <v>25.080180499999997</v>
      </c>
      <c r="K304" s="13">
        <f t="shared" si="93"/>
        <v>1219.4543854199499</v>
      </c>
      <c r="L304" s="13">
        <f t="shared" si="94"/>
        <v>88.089424846710756</v>
      </c>
      <c r="M304" s="13">
        <f t="shared" si="94"/>
        <v>87.751253434338992</v>
      </c>
    </row>
    <row r="305" spans="1:13">
      <c r="A305" s="10">
        <v>24163.050592</v>
      </c>
      <c r="B305" s="10">
        <v>25.003147999999999</v>
      </c>
      <c r="C305" s="10">
        <v>25.039154</v>
      </c>
      <c r="D305" s="10">
        <v>25.096644000000001</v>
      </c>
      <c r="E305" s="10">
        <v>25.082902000000001</v>
      </c>
      <c r="F305" s="10">
        <v>0.50931000000000004</v>
      </c>
      <c r="G305" s="10">
        <v>3.37033</v>
      </c>
      <c r="H305" s="10">
        <v>19.459332</v>
      </c>
      <c r="I305" s="11">
        <f t="shared" si="91"/>
        <v>25.021151</v>
      </c>
      <c r="J305" s="11">
        <f t="shared" si="92"/>
        <v>25.089773000000001</v>
      </c>
      <c r="K305" s="13">
        <f t="shared" si="93"/>
        <v>1219.4539952793</v>
      </c>
      <c r="L305" s="13">
        <f t="shared" si="94"/>
        <v>88.076420598218817</v>
      </c>
      <c r="M305" s="13">
        <f t="shared" si="94"/>
        <v>87.698568772425801</v>
      </c>
    </row>
    <row r="306" spans="1:13">
      <c r="A306" s="10">
        <v>19874.332076999999</v>
      </c>
      <c r="B306" s="10">
        <v>25.016601999999999</v>
      </c>
      <c r="C306" s="10">
        <v>25.054921</v>
      </c>
      <c r="D306" s="10">
        <v>25.118627</v>
      </c>
      <c r="E306" s="10">
        <v>25.110852999999999</v>
      </c>
      <c r="F306" s="10">
        <v>0.68223999999999996</v>
      </c>
      <c r="G306" s="10">
        <v>3.6260620000000001</v>
      </c>
      <c r="H306" s="10">
        <v>17.753152999999998</v>
      </c>
      <c r="I306" s="11">
        <f t="shared" si="91"/>
        <v>25.0357615</v>
      </c>
      <c r="J306" s="11">
        <f t="shared" si="92"/>
        <v>25.114739999999998</v>
      </c>
      <c r="K306" s="13">
        <f t="shared" si="93"/>
        <v>1219.4515743194499</v>
      </c>
      <c r="L306" s="13">
        <f t="shared" si="94"/>
        <v>87.995783674468953</v>
      </c>
      <c r="M306" s="13">
        <f t="shared" si="94"/>
        <v>87.5616471687581</v>
      </c>
    </row>
    <row r="307" spans="1:13">
      <c r="A307" s="10">
        <v>17865.346178</v>
      </c>
      <c r="B307" s="10">
        <v>25.027234</v>
      </c>
      <c r="C307" s="10">
        <v>25.064305000000001</v>
      </c>
      <c r="D307" s="10">
        <v>25.135759</v>
      </c>
      <c r="E307" s="10">
        <v>25.132943999999998</v>
      </c>
      <c r="F307" s="10">
        <v>0.63430200000000003</v>
      </c>
      <c r="G307" s="10">
        <v>3.6110370000000001</v>
      </c>
      <c r="H307" s="10">
        <v>16.936442</v>
      </c>
      <c r="I307" s="11">
        <f t="shared" si="91"/>
        <v>25.045769499999999</v>
      </c>
      <c r="J307" s="11">
        <f t="shared" si="92"/>
        <v>25.134351500000001</v>
      </c>
      <c r="K307" s="13">
        <f t="shared" si="93"/>
        <v>1219.4499159938498</v>
      </c>
      <c r="L307" s="13">
        <f t="shared" si="94"/>
        <v>87.940607049217988</v>
      </c>
      <c r="M307" s="13">
        <f t="shared" si="94"/>
        <v>87.454302085321046</v>
      </c>
    </row>
    <row r="308" spans="1:13">
      <c r="A308" s="10">
        <v>15958.838223000001</v>
      </c>
      <c r="B308" s="10">
        <v>25.034461</v>
      </c>
      <c r="C308" s="10">
        <v>25.071839000000001</v>
      </c>
      <c r="D308" s="10">
        <v>25.151796000000001</v>
      </c>
      <c r="E308" s="10">
        <v>25.151872999999998</v>
      </c>
      <c r="F308" s="10">
        <v>0.56775100000000001</v>
      </c>
      <c r="G308" s="10">
        <v>3.6046279999999999</v>
      </c>
      <c r="H308" s="10">
        <v>16.239836</v>
      </c>
      <c r="I308" s="11">
        <f t="shared" si="91"/>
        <v>25.053150000000002</v>
      </c>
      <c r="J308" s="11">
        <f t="shared" si="92"/>
        <v>25.1518345</v>
      </c>
      <c r="K308" s="13">
        <f t="shared" si="93"/>
        <v>1219.4486930449998</v>
      </c>
      <c r="L308" s="13">
        <f t="shared" si="94"/>
        <v>87.899946988898023</v>
      </c>
      <c r="M308" s="13">
        <f t="shared" si="94"/>
        <v>87.358760325680691</v>
      </c>
    </row>
    <row r="309" spans="1:13">
      <c r="A309" s="10">
        <v>13824.416821999999</v>
      </c>
      <c r="B309" s="10">
        <v>24.893681000000001</v>
      </c>
      <c r="C309" s="10">
        <v>24.93852</v>
      </c>
      <c r="D309" s="10">
        <v>25.074753999999999</v>
      </c>
      <c r="E309" s="10">
        <v>25.069127999999999</v>
      </c>
      <c r="F309" s="10">
        <v>0.552373</v>
      </c>
      <c r="G309" s="10">
        <v>3.6131180000000001</v>
      </c>
      <c r="H309" s="10">
        <v>15.611069000000001</v>
      </c>
      <c r="I309" s="11">
        <f t="shared" si="91"/>
        <v>24.916100499999999</v>
      </c>
      <c r="J309" s="11">
        <f t="shared" si="92"/>
        <v>25.071940999999999</v>
      </c>
      <c r="K309" s="13">
        <f t="shared" si="93"/>
        <v>1219.47140214715</v>
      </c>
      <c r="L309" s="13">
        <f t="shared" si="94"/>
        <v>88.659207921688449</v>
      </c>
      <c r="M309" s="13">
        <f t="shared" si="94"/>
        <v>87.796541841310955</v>
      </c>
    </row>
    <row r="310" spans="1:13">
      <c r="A310" s="10">
        <v>12400.085569999999</v>
      </c>
      <c r="B310" s="10">
        <v>24.902756</v>
      </c>
      <c r="C310" s="10">
        <v>24.941172999999999</v>
      </c>
      <c r="D310" s="10">
        <v>25.08182</v>
      </c>
      <c r="E310" s="10">
        <v>25.081755999999999</v>
      </c>
      <c r="F310" s="10">
        <v>0.67045200000000005</v>
      </c>
      <c r="G310" s="10">
        <v>3.7087659999999998</v>
      </c>
      <c r="H310" s="10">
        <v>15.158279999999998</v>
      </c>
      <c r="I310" s="11">
        <f t="shared" si="91"/>
        <v>24.921964500000001</v>
      </c>
      <c r="J310" s="11">
        <f t="shared" si="92"/>
        <v>25.081788</v>
      </c>
      <c r="K310" s="13">
        <f t="shared" si="93"/>
        <v>1219.4704304823499</v>
      </c>
      <c r="L310" s="13">
        <f t="shared" si="94"/>
        <v>88.626536869976405</v>
      </c>
      <c r="M310" s="13">
        <f t="shared" si="94"/>
        <v>87.742421561093579</v>
      </c>
    </row>
    <row r="311" spans="1:13">
      <c r="A311" s="10">
        <v>10930.840342</v>
      </c>
      <c r="B311" s="10">
        <v>24.924319000000001</v>
      </c>
      <c r="C311" s="10">
        <v>24.959951</v>
      </c>
      <c r="D311" s="10">
        <v>25.112441</v>
      </c>
      <c r="E311" s="10">
        <v>25.120857999999998</v>
      </c>
      <c r="F311" s="10">
        <v>0.58112699999999995</v>
      </c>
      <c r="G311" s="10">
        <v>3.6036890000000001</v>
      </c>
      <c r="H311" s="10">
        <v>14.801196999999998</v>
      </c>
      <c r="I311" s="11">
        <f t="shared" si="91"/>
        <v>24.942135</v>
      </c>
      <c r="J311" s="11">
        <f t="shared" si="92"/>
        <v>25.116649500000001</v>
      </c>
      <c r="K311" s="13">
        <f t="shared" si="93"/>
        <v>1219.4670882304999</v>
      </c>
      <c r="L311" s="13">
        <f t="shared" si="94"/>
        <v>88.514283884149677</v>
      </c>
      <c r="M311" s="13">
        <f t="shared" si="94"/>
        <v>87.551187397074841</v>
      </c>
    </row>
    <row r="312" spans="1:13">
      <c r="A312" s="10">
        <v>9475.7411759999995</v>
      </c>
      <c r="B312" s="10">
        <v>24.976738000000001</v>
      </c>
      <c r="C312" s="10">
        <v>25.012948999999999</v>
      </c>
      <c r="D312" s="10">
        <v>25.177980999999999</v>
      </c>
      <c r="E312" s="10">
        <v>25.198253999999999</v>
      </c>
      <c r="F312" s="10">
        <v>0.38628899999999999</v>
      </c>
      <c r="G312" s="10">
        <v>3.4495979999999999</v>
      </c>
      <c r="H312" s="10">
        <v>14.323758999999999</v>
      </c>
      <c r="I312" s="11">
        <f t="shared" si="91"/>
        <v>24.994843500000002</v>
      </c>
      <c r="J312" s="11">
        <f t="shared" si="92"/>
        <v>25.188117499999997</v>
      </c>
      <c r="K312" s="13">
        <f t="shared" si="93"/>
        <v>1219.4583544320499</v>
      </c>
      <c r="L312" s="13">
        <f t="shared" si="94"/>
        <v>88.221870984369502</v>
      </c>
      <c r="M312" s="13">
        <f t="shared" si="94"/>
        <v>87.160938214560815</v>
      </c>
    </row>
    <row r="313" spans="1:13">
      <c r="A313" s="10">
        <v>7360.5471969999999</v>
      </c>
      <c r="B313" s="10">
        <v>24.991292000000001</v>
      </c>
      <c r="C313" s="10">
        <v>25.030329999999999</v>
      </c>
      <c r="D313" s="10">
        <v>25.255783000000001</v>
      </c>
      <c r="E313" s="10">
        <v>25.289968999999999</v>
      </c>
      <c r="F313" s="10">
        <v>0.47444399999999998</v>
      </c>
      <c r="G313" s="10">
        <v>3.6146259999999999</v>
      </c>
      <c r="H313" s="10">
        <v>13.826642999999999</v>
      </c>
      <c r="I313" s="11">
        <f t="shared" si="91"/>
        <v>25.010811</v>
      </c>
      <c r="J313" s="11">
        <f t="shared" si="92"/>
        <v>25.272876</v>
      </c>
      <c r="K313" s="13">
        <f t="shared" si="93"/>
        <v>1219.4557086172999</v>
      </c>
      <c r="L313" s="13">
        <f t="shared" si="94"/>
        <v>88.133549605816768</v>
      </c>
      <c r="M313" s="13">
        <f t="shared" si="94"/>
        <v>86.701219286996206</v>
      </c>
    </row>
    <row r="314" spans="1:13">
      <c r="A314" s="10">
        <v>5278.5254709999999</v>
      </c>
      <c r="B314" s="10">
        <v>24.996782</v>
      </c>
      <c r="C314" s="10">
        <v>25.036393</v>
      </c>
      <c r="D314" s="10">
        <v>25.358260000000001</v>
      </c>
      <c r="E314" s="10">
        <v>25.416491000000001</v>
      </c>
      <c r="F314" s="10">
        <v>0.56706000000000001</v>
      </c>
      <c r="G314" s="10">
        <v>3.7304870000000001</v>
      </c>
      <c r="H314" s="10">
        <v>13.378432</v>
      </c>
      <c r="I314" s="11">
        <f t="shared" si="91"/>
        <v>25.0165875</v>
      </c>
      <c r="J314" s="11">
        <f t="shared" si="92"/>
        <v>25.387375500000001</v>
      </c>
      <c r="K314" s="13">
        <f t="shared" si="93"/>
        <v>1219.4547514512499</v>
      </c>
      <c r="L314" s="13">
        <f t="shared" si="94"/>
        <v>88.101627878715988</v>
      </c>
      <c r="M314" s="13">
        <f t="shared" si="94"/>
        <v>86.085489181626826</v>
      </c>
    </row>
    <row r="315" spans="1:13">
      <c r="A315" s="10">
        <v>4219.2054969999999</v>
      </c>
      <c r="B315" s="10">
        <v>25.001662</v>
      </c>
      <c r="C315" s="10">
        <v>25.040061999999999</v>
      </c>
      <c r="D315" s="10">
        <v>25.408175</v>
      </c>
      <c r="E315" s="10">
        <v>25.473756999999999</v>
      </c>
      <c r="F315" s="10">
        <v>0.48891899999999999</v>
      </c>
      <c r="G315" s="10">
        <v>3.6564739999999998</v>
      </c>
      <c r="H315" s="10">
        <v>13.143848999999999</v>
      </c>
      <c r="I315" s="11">
        <f t="shared" si="91"/>
        <v>25.020862000000001</v>
      </c>
      <c r="J315" s="11">
        <f t="shared" si="92"/>
        <v>25.440966</v>
      </c>
      <c r="K315" s="13">
        <f t="shared" si="93"/>
        <v>1219.4540431665998</v>
      </c>
      <c r="L315" s="13">
        <f t="shared" si="94"/>
        <v>88.078016645389539</v>
      </c>
      <c r="M315" s="13">
        <f t="shared" si="94"/>
        <v>85.79937785808761</v>
      </c>
    </row>
    <row r="316" spans="1:13">
      <c r="A316" s="10">
        <v>2838.0141619999999</v>
      </c>
      <c r="B316" s="10">
        <v>25.007572</v>
      </c>
      <c r="C316" s="10">
        <v>25.045587999999999</v>
      </c>
      <c r="D316" s="10">
        <v>25.516884999999998</v>
      </c>
      <c r="E316" s="10">
        <v>25.603565</v>
      </c>
      <c r="F316" s="10">
        <v>0.43664199999999997</v>
      </c>
      <c r="G316" s="10">
        <v>3.62297</v>
      </c>
      <c r="H316" s="10">
        <v>12.824739999999998</v>
      </c>
      <c r="I316" s="11">
        <f t="shared" si="91"/>
        <v>25.026579999999999</v>
      </c>
      <c r="J316" s="11">
        <f t="shared" si="92"/>
        <v>25.560224999999999</v>
      </c>
      <c r="K316" s="13">
        <f t="shared" si="93"/>
        <v>1219.453095694</v>
      </c>
      <c r="L316" s="13">
        <f t="shared" si="94"/>
        <v>88.046445498483081</v>
      </c>
      <c r="M316" s="13">
        <f t="shared" si="94"/>
        <v>85.167379461933479</v>
      </c>
    </row>
    <row r="317" spans="1:13">
      <c r="A317" s="10">
        <v>867.20957999999996</v>
      </c>
      <c r="B317" s="10">
        <v>25.015975999999998</v>
      </c>
      <c r="C317" s="10">
        <v>25.053653000000001</v>
      </c>
      <c r="D317" s="10">
        <v>25.688962</v>
      </c>
      <c r="E317" s="10">
        <v>25.820187000000001</v>
      </c>
      <c r="F317" s="10">
        <v>0.48611799999999999</v>
      </c>
      <c r="G317" s="10">
        <v>3.700177</v>
      </c>
      <c r="H317" s="10">
        <v>12.267569</v>
      </c>
      <c r="I317" s="11">
        <f t="shared" si="91"/>
        <v>25.0348145</v>
      </c>
      <c r="J317" s="11">
        <f t="shared" si="92"/>
        <v>25.7545745</v>
      </c>
      <c r="K317" s="13">
        <f t="shared" si="93"/>
        <v>1219.4517312373498</v>
      </c>
      <c r="L317" s="13">
        <f t="shared" si="94"/>
        <v>88.001007190656651</v>
      </c>
      <c r="M317" s="13">
        <f>0.0001079829*J317^4 - 0.0183178852*J317^3 + 1.2075396235*J317^2 - 38.3125480287*J317 + 535.330907391</f>
        <v>84.151201861404161</v>
      </c>
    </row>
    <row r="318" spans="1:13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4">
        <f>AVERAGE(K290:K315)</f>
        <v>1219.4592072995094</v>
      </c>
      <c r="L318" s="14">
        <f>AVERAGE(L290:L315)</f>
        <v>88.25121046845328</v>
      </c>
      <c r="M318" s="14">
        <f>AVERAGE(M290:M315)</f>
        <v>87.598124669802615</v>
      </c>
    </row>
    <row r="319" spans="1:13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</row>
    <row r="320" spans="1:13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</row>
    <row r="321" spans="1:14" s="19" customFormat="1" ht="16.8">
      <c r="A321" s="12" t="s">
        <v>11</v>
      </c>
      <c r="B321" s="12" t="s">
        <v>13</v>
      </c>
      <c r="C321" s="12" t="s">
        <v>14</v>
      </c>
      <c r="D321" s="12" t="s">
        <v>15</v>
      </c>
      <c r="E321" s="12" t="s">
        <v>16</v>
      </c>
      <c r="F321" s="12" t="s">
        <v>17</v>
      </c>
      <c r="G321" s="12" t="s">
        <v>29</v>
      </c>
      <c r="H321" s="12" t="s">
        <v>20</v>
      </c>
      <c r="I321" s="7" t="s">
        <v>21</v>
      </c>
      <c r="J321" s="7" t="s">
        <v>22</v>
      </c>
      <c r="K321" s="8" t="s">
        <v>28</v>
      </c>
      <c r="L321" s="6" t="s">
        <v>30</v>
      </c>
      <c r="M321" s="6" t="s">
        <v>31</v>
      </c>
      <c r="N321" s="20"/>
    </row>
    <row r="322" spans="1:14" s="19" customFormat="1">
      <c r="A322" s="12" t="s">
        <v>10</v>
      </c>
      <c r="B322" s="12" t="s">
        <v>12</v>
      </c>
      <c r="C322" s="12" t="s">
        <v>12</v>
      </c>
      <c r="D322" s="12" t="s">
        <v>12</v>
      </c>
      <c r="E322" s="12" t="s">
        <v>12</v>
      </c>
      <c r="F322" s="12" t="s">
        <v>18</v>
      </c>
      <c r="G322" s="12" t="s">
        <v>18</v>
      </c>
      <c r="H322" s="12" t="s">
        <v>19</v>
      </c>
      <c r="I322" s="7" t="s">
        <v>12</v>
      </c>
      <c r="J322" s="7" t="s">
        <v>12</v>
      </c>
      <c r="K322" s="8" t="s">
        <v>23</v>
      </c>
      <c r="L322" s="6" t="s">
        <v>24</v>
      </c>
      <c r="M322" s="6" t="s">
        <v>24</v>
      </c>
    </row>
    <row r="323" spans="1:14">
      <c r="A323" s="10">
        <v>62047.268851000001</v>
      </c>
      <c r="B323" s="10">
        <v>34.926819999999999</v>
      </c>
      <c r="C323" s="10">
        <v>34.945228</v>
      </c>
      <c r="D323" s="10">
        <v>35.054510999999998</v>
      </c>
      <c r="E323" s="10">
        <v>34.986500999999997</v>
      </c>
      <c r="F323" s="10">
        <v>0.501</v>
      </c>
      <c r="G323" s="10">
        <v>1.4925379999999999</v>
      </c>
      <c r="H323" s="10">
        <v>27.189330999999999</v>
      </c>
      <c r="I323" s="11">
        <f t="shared" ref="I323:I357" si="95">(B323+C323)/2</f>
        <v>34.936024000000003</v>
      </c>
      <c r="J323" s="11">
        <f t="shared" ref="J323:J357" si="96">(D323+E323)/2</f>
        <v>35.020505999999997</v>
      </c>
      <c r="K323" s="13">
        <f>-0.1657*I323 + 1223.6</f>
        <v>1217.8111008231999</v>
      </c>
      <c r="L323" s="13">
        <f>0.0001079829*I323^4 - 0.0183178852*I323^3 + 1.2075396235*I323^2 - 38.3125480287*I323 + 535.330907391</f>
        <v>50.455905788210657</v>
      </c>
      <c r="M323" s="13">
        <f>0.0001079829*J323^4 - 0.0183178852*J323^3 + 1.2075396235*J323^2 - 38.3125480287*J323 + 535.330907391</f>
        <v>50.237323064593738</v>
      </c>
    </row>
    <row r="324" spans="1:14">
      <c r="A324" s="10">
        <v>61190.535228000001</v>
      </c>
      <c r="B324" s="10">
        <v>35.028188</v>
      </c>
      <c r="C324" s="10">
        <v>35.046720999999998</v>
      </c>
      <c r="D324" s="10">
        <v>35.156818000000001</v>
      </c>
      <c r="E324" s="10">
        <v>35.087854999999998</v>
      </c>
      <c r="F324" s="10">
        <v>0.38611600000000001</v>
      </c>
      <c r="G324" s="10">
        <v>1.469463</v>
      </c>
      <c r="H324" s="10">
        <v>26.990622999999999</v>
      </c>
      <c r="I324" s="11">
        <f t="shared" si="95"/>
        <v>35.037454499999996</v>
      </c>
      <c r="J324" s="11">
        <f t="shared" si="96"/>
        <v>35.122336500000003</v>
      </c>
      <c r="K324" s="13">
        <f t="shared" ref="K324:K357" si="97">-0.1657*I324 + 1223.6</f>
        <v>1217.7942937893499</v>
      </c>
      <c r="L324" s="13">
        <f t="shared" ref="L324:M357" si="98">0.0001079829*I324^4 - 0.0183178852*I324^3 + 1.2075396235*I324^2 - 38.3125480287*I324 + 535.330907391</f>
        <v>50.19360556113179</v>
      </c>
      <c r="M324" s="13">
        <f t="shared" si="98"/>
        <v>49.975326030068572</v>
      </c>
    </row>
    <row r="325" spans="1:14">
      <c r="A325" s="10">
        <v>60595.927910999999</v>
      </c>
      <c r="B325" s="10">
        <v>35.125777999999997</v>
      </c>
      <c r="C325" s="10">
        <v>35.146459</v>
      </c>
      <c r="D325" s="10">
        <v>35.258853999999999</v>
      </c>
      <c r="E325" s="10">
        <v>35.189095000000002</v>
      </c>
      <c r="F325" s="10">
        <v>0.31349700000000003</v>
      </c>
      <c r="G325" s="10">
        <v>1.43222</v>
      </c>
      <c r="H325" s="10">
        <v>26.90626</v>
      </c>
      <c r="I325" s="11">
        <f t="shared" si="95"/>
        <v>35.136118499999995</v>
      </c>
      <c r="J325" s="11">
        <f t="shared" si="96"/>
        <v>35.223974499999997</v>
      </c>
      <c r="K325" s="13">
        <f t="shared" si="97"/>
        <v>1217.7779451645499</v>
      </c>
      <c r="L325" s="13">
        <f t="shared" si="98"/>
        <v>49.939989290909693</v>
      </c>
      <c r="M325" s="13">
        <f t="shared" si="98"/>
        <v>49.715409878994365</v>
      </c>
    </row>
    <row r="326" spans="1:14">
      <c r="A326" s="10">
        <v>59769.052810000001</v>
      </c>
      <c r="B326" s="10">
        <v>35.121533999999997</v>
      </c>
      <c r="C326" s="10">
        <v>35.141483000000001</v>
      </c>
      <c r="D326" s="10">
        <v>35.274887</v>
      </c>
      <c r="E326" s="10">
        <v>35.200834999999998</v>
      </c>
      <c r="F326" s="10">
        <v>0.220444</v>
      </c>
      <c r="G326" s="10">
        <v>1.406506</v>
      </c>
      <c r="H326" s="10">
        <v>26.845120999999999</v>
      </c>
      <c r="I326" s="11">
        <f t="shared" si="95"/>
        <v>35.131508499999995</v>
      </c>
      <c r="J326" s="11">
        <f t="shared" si="96"/>
        <v>35.237860999999995</v>
      </c>
      <c r="K326" s="13">
        <f t="shared" si="97"/>
        <v>1217.77870904155</v>
      </c>
      <c r="L326" s="13">
        <f t="shared" si="98"/>
        <v>49.951805988776528</v>
      </c>
      <c r="M326" s="13">
        <f t="shared" si="98"/>
        <v>49.680020210179578</v>
      </c>
    </row>
    <row r="327" spans="1:14">
      <c r="A327" s="10">
        <v>58133.024014000002</v>
      </c>
      <c r="B327" s="10">
        <v>34.949874000000001</v>
      </c>
      <c r="C327" s="10">
        <v>34.970011999999997</v>
      </c>
      <c r="D327" s="10">
        <v>35.112692000000003</v>
      </c>
      <c r="E327" s="10">
        <v>35.041252999999998</v>
      </c>
      <c r="F327" s="10">
        <v>0.44301400000000002</v>
      </c>
      <c r="G327" s="10">
        <v>1.7869090000000001</v>
      </c>
      <c r="H327" s="10">
        <v>26.593865999999998</v>
      </c>
      <c r="I327" s="11">
        <f t="shared" si="95"/>
        <v>34.959942999999996</v>
      </c>
      <c r="J327" s="11">
        <f t="shared" si="96"/>
        <v>35.076972499999997</v>
      </c>
      <c r="K327" s="13">
        <f t="shared" si="97"/>
        <v>1217.8071374448998</v>
      </c>
      <c r="L327" s="13">
        <f t="shared" si="98"/>
        <v>50.393906325296712</v>
      </c>
      <c r="M327" s="13">
        <f t="shared" si="98"/>
        <v>50.091844292996711</v>
      </c>
    </row>
    <row r="328" spans="1:14">
      <c r="A328" s="10">
        <v>55990.265751999999</v>
      </c>
      <c r="B328" s="10">
        <v>34.840991000000002</v>
      </c>
      <c r="C328" s="10">
        <v>34.858825000000003</v>
      </c>
      <c r="D328" s="10">
        <v>35.003247999999999</v>
      </c>
      <c r="E328" s="10">
        <v>34.933216999999999</v>
      </c>
      <c r="F328" s="10">
        <v>0.46517700000000001</v>
      </c>
      <c r="G328" s="10">
        <v>1.9941800000000001</v>
      </c>
      <c r="H328" s="10">
        <v>26.292818</v>
      </c>
      <c r="I328" s="11">
        <f t="shared" si="95"/>
        <v>34.849907999999999</v>
      </c>
      <c r="J328" s="11">
        <f t="shared" si="96"/>
        <v>34.968232499999999</v>
      </c>
      <c r="K328" s="13">
        <f t="shared" si="97"/>
        <v>1217.8253702443999</v>
      </c>
      <c r="L328" s="13">
        <f t="shared" si="98"/>
        <v>50.679868864480341</v>
      </c>
      <c r="M328" s="13">
        <f t="shared" si="98"/>
        <v>50.372440348949226</v>
      </c>
    </row>
    <row r="329" spans="1:14">
      <c r="A329" s="10">
        <v>55076.260939</v>
      </c>
      <c r="B329" s="10">
        <v>34.870980000000003</v>
      </c>
      <c r="C329" s="10">
        <v>34.888181000000003</v>
      </c>
      <c r="D329" s="10">
        <v>35.029119999999999</v>
      </c>
      <c r="E329" s="10">
        <v>34.960661999999999</v>
      </c>
      <c r="F329" s="10">
        <v>0.58080799999999999</v>
      </c>
      <c r="G329" s="10">
        <v>2.1767989999999999</v>
      </c>
      <c r="H329" s="10">
        <v>26.125239000000001</v>
      </c>
      <c r="I329" s="11">
        <f t="shared" si="95"/>
        <v>34.879580500000003</v>
      </c>
      <c r="J329" s="11">
        <f t="shared" si="96"/>
        <v>34.994890999999996</v>
      </c>
      <c r="K329" s="13">
        <f t="shared" si="97"/>
        <v>1217.8204535111499</v>
      </c>
      <c r="L329" s="13">
        <f t="shared" si="98"/>
        <v>50.602567014042506</v>
      </c>
      <c r="M329" s="13">
        <f t="shared" si="98"/>
        <v>50.303479893241729</v>
      </c>
    </row>
    <row r="330" spans="1:14">
      <c r="A330" s="10">
        <v>52613.291843999999</v>
      </c>
      <c r="B330" s="10">
        <v>34.876122000000002</v>
      </c>
      <c r="C330" s="10">
        <v>34.894525999999999</v>
      </c>
      <c r="D330" s="10">
        <v>35.031509999999997</v>
      </c>
      <c r="E330" s="10">
        <v>34.964134000000001</v>
      </c>
      <c r="F330" s="10">
        <v>0.34025100000000003</v>
      </c>
      <c r="G330" s="10">
        <v>2.127866</v>
      </c>
      <c r="H330" s="10">
        <v>25.677886999999998</v>
      </c>
      <c r="I330" s="11">
        <f t="shared" si="95"/>
        <v>34.885323999999997</v>
      </c>
      <c r="J330" s="11">
        <f t="shared" si="96"/>
        <v>34.997821999999999</v>
      </c>
      <c r="K330" s="13">
        <f t="shared" si="97"/>
        <v>1217.8195018131998</v>
      </c>
      <c r="L330" s="13">
        <f t="shared" si="98"/>
        <v>50.587620316748485</v>
      </c>
      <c r="M330" s="13">
        <f t="shared" si="98"/>
        <v>50.295904716505333</v>
      </c>
    </row>
    <row r="331" spans="1:14" ht="14.4" customHeight="1">
      <c r="A331" s="10">
        <v>50295.664719</v>
      </c>
      <c r="B331" s="10">
        <v>34.883879999999998</v>
      </c>
      <c r="C331" s="10">
        <v>34.902670999999998</v>
      </c>
      <c r="D331" s="10">
        <v>35.037627000000001</v>
      </c>
      <c r="E331" s="10">
        <v>34.971519000000001</v>
      </c>
      <c r="F331" s="10">
        <v>0.33462799999999998</v>
      </c>
      <c r="G331" s="10">
        <v>2.2865950000000002</v>
      </c>
      <c r="H331" s="10">
        <v>25.171067999999998</v>
      </c>
      <c r="I331" s="11">
        <f t="shared" si="95"/>
        <v>34.893275500000001</v>
      </c>
      <c r="J331" s="11">
        <f t="shared" si="96"/>
        <v>35.004573000000001</v>
      </c>
      <c r="K331" s="13">
        <f t="shared" si="97"/>
        <v>1217.8181842496499</v>
      </c>
      <c r="L331" s="13">
        <f t="shared" si="98"/>
        <v>50.566936188236582</v>
      </c>
      <c r="M331" s="13">
        <f t="shared" si="98"/>
        <v>50.278461828513628</v>
      </c>
    </row>
    <row r="332" spans="1:14">
      <c r="A332" s="10">
        <v>48077.301757000001</v>
      </c>
      <c r="B332" s="10">
        <v>34.914392999999997</v>
      </c>
      <c r="C332" s="10">
        <v>34.933399000000001</v>
      </c>
      <c r="D332" s="10">
        <v>35.063862</v>
      </c>
      <c r="E332" s="10">
        <v>34.999735000000001</v>
      </c>
      <c r="F332" s="10">
        <v>0.62015100000000001</v>
      </c>
      <c r="G332" s="10">
        <v>2.720634</v>
      </c>
      <c r="H332" s="10">
        <v>24.696631</v>
      </c>
      <c r="I332" s="11">
        <f t="shared" si="95"/>
        <v>34.923895999999999</v>
      </c>
      <c r="J332" s="11">
        <f t="shared" si="96"/>
        <v>35.031798500000001</v>
      </c>
      <c r="K332" s="13">
        <f t="shared" si="97"/>
        <v>1217.8131104327999</v>
      </c>
      <c r="L332" s="13">
        <f t="shared" si="98"/>
        <v>50.487376562885174</v>
      </c>
      <c r="M332" s="13">
        <f t="shared" si="98"/>
        <v>50.208189875488642</v>
      </c>
    </row>
    <row r="333" spans="1:14">
      <c r="A333" s="10">
        <v>46926.581229000003</v>
      </c>
      <c r="B333" s="10">
        <v>34.896783999999997</v>
      </c>
      <c r="C333" s="10">
        <v>34.915740999999997</v>
      </c>
      <c r="D333" s="10">
        <v>35.039335000000001</v>
      </c>
      <c r="E333" s="10">
        <v>34.971485000000001</v>
      </c>
      <c r="F333" s="10">
        <v>0.77285000000000004</v>
      </c>
      <c r="G333" s="10">
        <v>2.9358529999999998</v>
      </c>
      <c r="H333" s="10">
        <v>24.431566999999998</v>
      </c>
      <c r="I333" s="11">
        <f t="shared" si="95"/>
        <v>34.906262499999997</v>
      </c>
      <c r="J333" s="11">
        <f t="shared" si="96"/>
        <v>35.005409999999998</v>
      </c>
      <c r="K333" s="13">
        <f t="shared" si="97"/>
        <v>1217.8160323037498</v>
      </c>
      <c r="L333" s="13">
        <f t="shared" si="98"/>
        <v>50.533174724250784</v>
      </c>
      <c r="M333" s="13">
        <f t="shared" si="98"/>
        <v>50.276299724977321</v>
      </c>
    </row>
    <row r="334" spans="1:14">
      <c r="A334" s="10">
        <v>44127.256544999997</v>
      </c>
      <c r="B334" s="10">
        <v>34.944439000000003</v>
      </c>
      <c r="C334" s="10">
        <v>34.963211999999999</v>
      </c>
      <c r="D334" s="10">
        <v>35.081736999999997</v>
      </c>
      <c r="E334" s="10">
        <v>35.015445</v>
      </c>
      <c r="F334" s="10">
        <v>0.825851</v>
      </c>
      <c r="G334" s="10">
        <v>3.1537289999999998</v>
      </c>
      <c r="H334" s="10">
        <v>23.571998000000001</v>
      </c>
      <c r="I334" s="11">
        <f t="shared" si="95"/>
        <v>34.953825500000001</v>
      </c>
      <c r="J334" s="11">
        <f t="shared" si="96"/>
        <v>35.048591000000002</v>
      </c>
      <c r="K334" s="13">
        <f t="shared" si="97"/>
        <v>1217.8081511146499</v>
      </c>
      <c r="L334" s="13">
        <f t="shared" si="98"/>
        <v>50.40975471825368</v>
      </c>
      <c r="M334" s="13">
        <f t="shared" si="98"/>
        <v>50.164903954790475</v>
      </c>
    </row>
    <row r="335" spans="1:14">
      <c r="A335" s="10">
        <v>41724.100036999997</v>
      </c>
      <c r="B335" s="10">
        <v>35.004761000000002</v>
      </c>
      <c r="C335" s="10">
        <v>35.023964999999997</v>
      </c>
      <c r="D335" s="10">
        <v>35.137151000000003</v>
      </c>
      <c r="E335" s="10">
        <v>35.072020000000002</v>
      </c>
      <c r="F335" s="10">
        <v>0.81852100000000005</v>
      </c>
      <c r="G335" s="10">
        <v>3.268176</v>
      </c>
      <c r="H335" s="10">
        <v>23.020963999999999</v>
      </c>
      <c r="I335" s="11">
        <f t="shared" si="95"/>
        <v>35.014363000000003</v>
      </c>
      <c r="J335" s="11">
        <f t="shared" si="96"/>
        <v>35.104585499999999</v>
      </c>
      <c r="K335" s="13">
        <f t="shared" si="97"/>
        <v>1217.7981200508998</v>
      </c>
      <c r="L335" s="13">
        <f t="shared" si="98"/>
        <v>50.253179523789072</v>
      </c>
      <c r="M335" s="13">
        <f t="shared" si="98"/>
        <v>50.020882119382577</v>
      </c>
    </row>
    <row r="336" spans="1:14">
      <c r="A336" s="10">
        <v>39466.610463999998</v>
      </c>
      <c r="B336" s="10">
        <v>35.032578000000001</v>
      </c>
      <c r="C336" s="10">
        <v>35.051858000000003</v>
      </c>
      <c r="D336" s="10">
        <v>35.162472999999999</v>
      </c>
      <c r="E336" s="10">
        <v>35.10107</v>
      </c>
      <c r="F336" s="10">
        <v>1.1389549999999999</v>
      </c>
      <c r="G336" s="10">
        <v>3.7106599999999998</v>
      </c>
      <c r="H336" s="10">
        <v>22.578067999999998</v>
      </c>
      <c r="I336" s="11">
        <f t="shared" si="95"/>
        <v>35.042218000000005</v>
      </c>
      <c r="J336" s="11">
        <f t="shared" si="96"/>
        <v>35.131771499999999</v>
      </c>
      <c r="K336" s="13">
        <f t="shared" si="97"/>
        <v>1217.7935044773999</v>
      </c>
      <c r="L336" s="13">
        <f t="shared" si="98"/>
        <v>50.181326453855263</v>
      </c>
      <c r="M336" s="13">
        <f t="shared" si="98"/>
        <v>49.951131759906275</v>
      </c>
    </row>
    <row r="337" spans="1:13">
      <c r="A337" s="10">
        <v>36911.752700999998</v>
      </c>
      <c r="B337" s="10">
        <v>35.060414000000002</v>
      </c>
      <c r="C337" s="10">
        <v>35.079245999999998</v>
      </c>
      <c r="D337" s="10">
        <v>35.186936000000003</v>
      </c>
      <c r="E337" s="10">
        <v>35.128663000000003</v>
      </c>
      <c r="F337" s="10">
        <v>1.144021</v>
      </c>
      <c r="G337" s="10">
        <v>3.8104809999999998</v>
      </c>
      <c r="H337" s="10">
        <v>21.870397000000001</v>
      </c>
      <c r="I337" s="11">
        <f t="shared" si="95"/>
        <v>35.069829999999996</v>
      </c>
      <c r="J337" s="11">
        <f t="shared" si="96"/>
        <v>35.157799500000003</v>
      </c>
      <c r="K337" s="13">
        <f t="shared" si="97"/>
        <v>1217.7889291689999</v>
      </c>
      <c r="L337" s="13">
        <f t="shared" si="98"/>
        <v>50.110218804381248</v>
      </c>
      <c r="M337" s="13">
        <f t="shared" si="98"/>
        <v>49.884458524153047</v>
      </c>
    </row>
    <row r="338" spans="1:13">
      <c r="A338" s="10">
        <v>33279.083429999999</v>
      </c>
      <c r="B338" s="10">
        <v>35.043823000000003</v>
      </c>
      <c r="C338" s="10">
        <v>35.054380000000002</v>
      </c>
      <c r="D338" s="10">
        <v>35.169103999999997</v>
      </c>
      <c r="E338" s="10">
        <v>35.114814000000003</v>
      </c>
      <c r="F338" s="10">
        <v>1.29481</v>
      </c>
      <c r="G338" s="10">
        <v>4.0777020000000004</v>
      </c>
      <c r="H338" s="10">
        <v>20.859531</v>
      </c>
      <c r="I338" s="11">
        <f t="shared" si="95"/>
        <v>35.049101500000006</v>
      </c>
      <c r="J338" s="11">
        <f t="shared" si="96"/>
        <v>35.141959</v>
      </c>
      <c r="K338" s="13">
        <f t="shared" si="97"/>
        <v>1217.79236388145</v>
      </c>
      <c r="L338" s="13">
        <f t="shared" si="98"/>
        <v>50.16358872606952</v>
      </c>
      <c r="M338" s="13">
        <f t="shared" si="98"/>
        <v>49.925023154664245</v>
      </c>
    </row>
    <row r="339" spans="1:13">
      <c r="A339" s="10">
        <v>31588.769746999998</v>
      </c>
      <c r="B339" s="10">
        <v>34.900125000000003</v>
      </c>
      <c r="C339" s="10">
        <v>34.916001000000001</v>
      </c>
      <c r="D339" s="10">
        <v>35.025297999999999</v>
      </c>
      <c r="E339" s="10">
        <v>34.974722999999997</v>
      </c>
      <c r="F339" s="10">
        <v>0.88201700000000005</v>
      </c>
      <c r="G339" s="10">
        <v>3.7105329999999999</v>
      </c>
      <c r="H339" s="10">
        <v>20.275371</v>
      </c>
      <c r="I339" s="11">
        <f t="shared" si="95"/>
        <v>34.908062999999999</v>
      </c>
      <c r="J339" s="11">
        <f t="shared" si="96"/>
        <v>35.000010500000002</v>
      </c>
      <c r="K339" s="13">
        <f t="shared" si="97"/>
        <v>1217.8157339608999</v>
      </c>
      <c r="L339" s="13">
        <f t="shared" si="98"/>
        <v>50.52849617829861</v>
      </c>
      <c r="M339" s="13">
        <f t="shared" si="98"/>
        <v>50.290249405189343</v>
      </c>
    </row>
    <row r="340" spans="1:13">
      <c r="A340" s="10">
        <v>28835.435426</v>
      </c>
      <c r="B340" s="10">
        <v>34.947913</v>
      </c>
      <c r="C340" s="10">
        <v>34.962043999999999</v>
      </c>
      <c r="D340" s="10">
        <v>35.069661000000004</v>
      </c>
      <c r="E340" s="10">
        <v>35.022725000000001</v>
      </c>
      <c r="F340" s="10">
        <v>0.91539400000000004</v>
      </c>
      <c r="G340" s="10">
        <v>3.7970160000000002</v>
      </c>
      <c r="H340" s="10">
        <v>19.244830999999998</v>
      </c>
      <c r="I340" s="11">
        <f t="shared" si="95"/>
        <v>34.954978499999996</v>
      </c>
      <c r="J340" s="11">
        <f t="shared" si="96"/>
        <v>35.046193000000002</v>
      </c>
      <c r="K340" s="13">
        <f t="shared" si="97"/>
        <v>1217.8079600625499</v>
      </c>
      <c r="L340" s="13">
        <f t="shared" si="98"/>
        <v>50.406767233592745</v>
      </c>
      <c r="M340" s="13">
        <f t="shared" si="98"/>
        <v>50.171082591374216</v>
      </c>
    </row>
    <row r="341" spans="1:13">
      <c r="A341" s="10">
        <v>27269.521454999998</v>
      </c>
      <c r="B341" s="10">
        <v>34.984752999999998</v>
      </c>
      <c r="C341" s="10">
        <v>34.995714</v>
      </c>
      <c r="D341" s="10">
        <v>35.099443000000001</v>
      </c>
      <c r="E341" s="10">
        <v>35.055855999999999</v>
      </c>
      <c r="F341" s="10">
        <v>0.83346699999999996</v>
      </c>
      <c r="G341" s="10">
        <v>3.7362259999999998</v>
      </c>
      <c r="H341" s="10">
        <v>18.700324999999999</v>
      </c>
      <c r="I341" s="11">
        <f t="shared" si="95"/>
        <v>34.990233500000002</v>
      </c>
      <c r="J341" s="11">
        <f t="shared" si="96"/>
        <v>35.0776495</v>
      </c>
      <c r="K341" s="13">
        <f t="shared" si="97"/>
        <v>1217.80211830905</v>
      </c>
      <c r="L341" s="13">
        <f t="shared" si="98"/>
        <v>50.315519966411898</v>
      </c>
      <c r="M341" s="13">
        <f t="shared" si="98"/>
        <v>50.09010307799133</v>
      </c>
    </row>
    <row r="342" spans="1:13">
      <c r="A342" s="10">
        <v>24126.776813</v>
      </c>
      <c r="B342" s="10">
        <v>35.020516999999998</v>
      </c>
      <c r="C342" s="10">
        <v>35.028599999999997</v>
      </c>
      <c r="D342" s="10">
        <v>35.130848999999998</v>
      </c>
      <c r="E342" s="10">
        <v>35.094828999999997</v>
      </c>
      <c r="F342" s="10">
        <v>0.87570499999999996</v>
      </c>
      <c r="G342" s="10">
        <v>3.8275990000000002</v>
      </c>
      <c r="H342" s="10">
        <v>17.502627999999998</v>
      </c>
      <c r="I342" s="11">
        <f t="shared" si="95"/>
        <v>35.024558499999998</v>
      </c>
      <c r="J342" s="11">
        <f t="shared" si="96"/>
        <v>35.112838999999994</v>
      </c>
      <c r="K342" s="13">
        <f t="shared" si="97"/>
        <v>1217.79643065655</v>
      </c>
      <c r="L342" s="13">
        <f t="shared" si="98"/>
        <v>50.226865862348632</v>
      </c>
      <c r="M342" s="13">
        <f t="shared" si="98"/>
        <v>49.999694356027589</v>
      </c>
    </row>
    <row r="343" spans="1:13">
      <c r="A343" s="10">
        <v>22905.692045</v>
      </c>
      <c r="B343" s="10">
        <v>35.038561999999999</v>
      </c>
      <c r="C343" s="10">
        <v>35.044409999999999</v>
      </c>
      <c r="D343" s="10">
        <v>35.146134000000004</v>
      </c>
      <c r="E343" s="10">
        <v>35.113886999999998</v>
      </c>
      <c r="F343" s="10">
        <v>0.52499399999999996</v>
      </c>
      <c r="G343" s="10">
        <v>3.476718</v>
      </c>
      <c r="H343" s="10">
        <v>16.992809999999999</v>
      </c>
      <c r="I343" s="11">
        <f t="shared" si="95"/>
        <v>35.041485999999999</v>
      </c>
      <c r="J343" s="11">
        <f t="shared" si="96"/>
        <v>35.130010499999997</v>
      </c>
      <c r="K343" s="13">
        <f t="shared" si="97"/>
        <v>1217.7936257698</v>
      </c>
      <c r="L343" s="13">
        <f t="shared" si="98"/>
        <v>50.183213137553025</v>
      </c>
      <c r="M343" s="13">
        <f t="shared" si="98"/>
        <v>49.955646475407889</v>
      </c>
    </row>
    <row r="344" spans="1:13">
      <c r="A344" s="10">
        <v>20531.401632000001</v>
      </c>
      <c r="B344" s="10">
        <v>35.041527000000002</v>
      </c>
      <c r="C344" s="10">
        <v>35.047508000000001</v>
      </c>
      <c r="D344" s="10">
        <v>35.150737999999997</v>
      </c>
      <c r="E344" s="10">
        <v>35.124943000000002</v>
      </c>
      <c r="F344" s="10">
        <v>0.51029100000000005</v>
      </c>
      <c r="G344" s="10">
        <v>3.4858929999999999</v>
      </c>
      <c r="H344" s="10">
        <v>16.106681999999999</v>
      </c>
      <c r="I344" s="11">
        <f t="shared" si="95"/>
        <v>35.044517499999998</v>
      </c>
      <c r="J344" s="11">
        <f t="shared" si="96"/>
        <v>35.137840499999996</v>
      </c>
      <c r="K344" s="13">
        <f t="shared" si="97"/>
        <v>1217.7931234502498</v>
      </c>
      <c r="L344" s="13">
        <f t="shared" si="98"/>
        <v>50.175400177796746</v>
      </c>
      <c r="M344" s="13">
        <f t="shared" si="98"/>
        <v>49.935576165996736</v>
      </c>
    </row>
    <row r="345" spans="1:13">
      <c r="A345" s="10">
        <v>18132.239846</v>
      </c>
      <c r="B345" s="10">
        <v>35.039470999999999</v>
      </c>
      <c r="C345" s="10">
        <v>35.045605999999999</v>
      </c>
      <c r="D345" s="10">
        <v>35.149270999999999</v>
      </c>
      <c r="E345" s="10">
        <v>35.133879999999998</v>
      </c>
      <c r="F345" s="10">
        <v>0.70185900000000001</v>
      </c>
      <c r="G345" s="10">
        <v>3.7127140000000001</v>
      </c>
      <c r="H345" s="10">
        <v>15.27816</v>
      </c>
      <c r="I345" s="11">
        <f t="shared" si="95"/>
        <v>35.042538499999999</v>
      </c>
      <c r="J345" s="11">
        <f t="shared" si="96"/>
        <v>35.141575500000002</v>
      </c>
      <c r="K345" s="13">
        <f t="shared" si="97"/>
        <v>1217.79345137055</v>
      </c>
      <c r="L345" s="13">
        <f t="shared" si="98"/>
        <v>50.180500411498315</v>
      </c>
      <c r="M345" s="13">
        <f t="shared" si="98"/>
        <v>49.926005703784995</v>
      </c>
    </row>
    <row r="346" spans="1:13">
      <c r="A346" s="10">
        <v>16657.438931000001</v>
      </c>
      <c r="B346" s="10">
        <v>35.037730000000003</v>
      </c>
      <c r="C346" s="10">
        <v>35.045059999999999</v>
      </c>
      <c r="D346" s="10">
        <v>35.147554</v>
      </c>
      <c r="E346" s="10">
        <v>35.136029999999998</v>
      </c>
      <c r="F346" s="10">
        <v>0.53264199999999995</v>
      </c>
      <c r="G346" s="10">
        <v>3.5545740000000001</v>
      </c>
      <c r="H346" s="10">
        <v>14.708673999999998</v>
      </c>
      <c r="I346" s="11">
        <f t="shared" si="95"/>
        <v>35.041395000000001</v>
      </c>
      <c r="J346" s="11">
        <f t="shared" si="96"/>
        <v>35.141791999999995</v>
      </c>
      <c r="K346" s="13">
        <f t="shared" si="97"/>
        <v>1217.7936408485</v>
      </c>
      <c r="L346" s="13">
        <f t="shared" si="98"/>
        <v>50.183447690096045</v>
      </c>
      <c r="M346" s="13">
        <f t="shared" si="98"/>
        <v>49.925451015531507</v>
      </c>
    </row>
    <row r="347" spans="1:13">
      <c r="A347" s="10">
        <v>14581.580485</v>
      </c>
      <c r="B347" s="10">
        <v>35.035378999999999</v>
      </c>
      <c r="C347" s="10">
        <v>35.042731000000003</v>
      </c>
      <c r="D347" s="10">
        <v>35.150368999999998</v>
      </c>
      <c r="E347" s="10">
        <v>35.142381999999998</v>
      </c>
      <c r="F347" s="10">
        <v>0.32330500000000001</v>
      </c>
      <c r="G347" s="10">
        <v>3.3608310000000001</v>
      </c>
      <c r="H347" s="10">
        <v>14.092241999999999</v>
      </c>
      <c r="I347" s="11">
        <f t="shared" si="95"/>
        <v>35.039055000000005</v>
      </c>
      <c r="J347" s="11">
        <f t="shared" si="96"/>
        <v>35.146375499999998</v>
      </c>
      <c r="K347" s="13">
        <f t="shared" si="97"/>
        <v>1217.7940285865</v>
      </c>
      <c r="L347" s="13">
        <f t="shared" si="98"/>
        <v>50.189479481768785</v>
      </c>
      <c r="M347" s="13">
        <f t="shared" si="98"/>
        <v>49.913709448091936</v>
      </c>
    </row>
    <row r="348" spans="1:13">
      <c r="A348" s="10">
        <v>13056.834465</v>
      </c>
      <c r="B348" s="10">
        <v>35.020895000000003</v>
      </c>
      <c r="C348" s="10">
        <v>35.029792999999998</v>
      </c>
      <c r="D348" s="10">
        <v>35.144598000000002</v>
      </c>
      <c r="E348" s="10">
        <v>35.148682000000001</v>
      </c>
      <c r="F348" s="10">
        <v>0.436751</v>
      </c>
      <c r="G348" s="10">
        <v>3.51783</v>
      </c>
      <c r="H348" s="10">
        <v>13.714925999999998</v>
      </c>
      <c r="I348" s="11">
        <f t="shared" si="95"/>
        <v>35.025344000000004</v>
      </c>
      <c r="J348" s="11">
        <f t="shared" si="96"/>
        <v>35.146640000000005</v>
      </c>
      <c r="K348" s="13">
        <f t="shared" si="97"/>
        <v>1217.7963004992</v>
      </c>
      <c r="L348" s="13">
        <f t="shared" si="98"/>
        <v>50.224839227650705</v>
      </c>
      <c r="M348" s="13">
        <f t="shared" si="98"/>
        <v>49.913031975590002</v>
      </c>
    </row>
    <row r="349" spans="1:13">
      <c r="A349" s="10">
        <v>11845.541525000001</v>
      </c>
      <c r="B349" s="10">
        <v>35.015574999999998</v>
      </c>
      <c r="C349" s="10">
        <v>35.022308000000002</v>
      </c>
      <c r="D349" s="10">
        <v>35.148479999999999</v>
      </c>
      <c r="E349" s="10">
        <v>35.154913000000001</v>
      </c>
      <c r="F349" s="10">
        <v>0.49426999999999999</v>
      </c>
      <c r="G349" s="10">
        <v>3.5951930000000001</v>
      </c>
      <c r="H349" s="10">
        <v>13.449864</v>
      </c>
      <c r="I349" s="11">
        <f t="shared" si="95"/>
        <v>35.018941499999997</v>
      </c>
      <c r="J349" s="11">
        <f t="shared" si="96"/>
        <v>35.1516965</v>
      </c>
      <c r="K349" s="13">
        <f t="shared" si="97"/>
        <v>1217.7973613934498</v>
      </c>
      <c r="L349" s="13">
        <f t="shared" si="98"/>
        <v>50.241360833271187</v>
      </c>
      <c r="M349" s="13">
        <f t="shared" si="98"/>
        <v>49.900082653056756</v>
      </c>
    </row>
    <row r="350" spans="1:13">
      <c r="A350" s="10">
        <v>10017.207958999999</v>
      </c>
      <c r="B350" s="10">
        <v>35.060941</v>
      </c>
      <c r="C350" s="10">
        <v>35.067341999999996</v>
      </c>
      <c r="D350" s="10">
        <v>35.206772000000001</v>
      </c>
      <c r="E350" s="10">
        <v>35.235281000000001</v>
      </c>
      <c r="F350" s="10">
        <v>0.51466599999999996</v>
      </c>
      <c r="G350" s="10">
        <v>3.6555770000000001</v>
      </c>
      <c r="H350" s="10">
        <v>12.963113999999999</v>
      </c>
      <c r="I350" s="11">
        <f t="shared" si="95"/>
        <v>35.064141499999998</v>
      </c>
      <c r="J350" s="11">
        <f t="shared" si="96"/>
        <v>35.221026500000001</v>
      </c>
      <c r="K350" s="13">
        <f t="shared" si="97"/>
        <v>1217.7898717534499</v>
      </c>
      <c r="L350" s="13">
        <f t="shared" si="98"/>
        <v>50.124858445346149</v>
      </c>
      <c r="M350" s="13">
        <f t="shared" si="98"/>
        <v>49.722926596832053</v>
      </c>
    </row>
    <row r="351" spans="1:13">
      <c r="A351" s="10">
        <v>8646.2593780000007</v>
      </c>
      <c r="B351" s="10">
        <v>35.062578999999999</v>
      </c>
      <c r="C351" s="10">
        <v>35.069842999999999</v>
      </c>
      <c r="D351" s="10">
        <v>35.239502000000002</v>
      </c>
      <c r="E351" s="10">
        <v>35.275196000000001</v>
      </c>
      <c r="F351" s="10">
        <v>0.33747700000000003</v>
      </c>
      <c r="G351" s="10">
        <v>3.4887190000000001</v>
      </c>
      <c r="H351" s="10">
        <v>12.634312</v>
      </c>
      <c r="I351" s="11">
        <f t="shared" si="95"/>
        <v>35.066210999999996</v>
      </c>
      <c r="J351" s="11">
        <f t="shared" si="96"/>
        <v>35.257349000000005</v>
      </c>
      <c r="K351" s="13">
        <f t="shared" si="97"/>
        <v>1217.7895288372999</v>
      </c>
      <c r="L351" s="13">
        <f t="shared" si="98"/>
        <v>50.119531904792211</v>
      </c>
      <c r="M351" s="13">
        <f t="shared" si="98"/>
        <v>49.630404301429394</v>
      </c>
    </row>
    <row r="352" spans="1:13">
      <c r="A352" s="10">
        <v>6460.5266819999997</v>
      </c>
      <c r="B352" s="10">
        <v>35.058214</v>
      </c>
      <c r="C352" s="10">
        <v>35.065595000000002</v>
      </c>
      <c r="D352" s="10">
        <v>35.278663000000002</v>
      </c>
      <c r="E352" s="10">
        <v>35.316634999999998</v>
      </c>
      <c r="F352" s="10">
        <v>0.43278299999999997</v>
      </c>
      <c r="G352" s="10">
        <v>3.607113</v>
      </c>
      <c r="H352" s="10">
        <v>12.132178999999999</v>
      </c>
      <c r="I352" s="11">
        <f t="shared" si="95"/>
        <v>35.061904499999997</v>
      </c>
      <c r="J352" s="11">
        <f t="shared" si="96"/>
        <v>35.297649</v>
      </c>
      <c r="K352" s="13">
        <f t="shared" si="97"/>
        <v>1217.7902424243498</v>
      </c>
      <c r="L352" s="13">
        <f t="shared" si="98"/>
        <v>50.13061684631657</v>
      </c>
      <c r="M352" s="13">
        <f t="shared" si="98"/>
        <v>49.527983154590856</v>
      </c>
    </row>
    <row r="353" spans="1:14">
      <c r="A353" s="10">
        <v>6500.7334719999999</v>
      </c>
      <c r="B353" s="10">
        <v>35.056772000000002</v>
      </c>
      <c r="C353" s="10">
        <v>35.064331000000003</v>
      </c>
      <c r="D353" s="10">
        <v>35.305753000000003</v>
      </c>
      <c r="E353" s="10">
        <v>35.344504999999998</v>
      </c>
      <c r="F353" s="10">
        <v>0.42941600000000002</v>
      </c>
      <c r="G353" s="10">
        <v>3.6069390000000001</v>
      </c>
      <c r="H353" s="10">
        <v>12.100479999999999</v>
      </c>
      <c r="I353" s="11">
        <f t="shared" si="95"/>
        <v>35.060551500000003</v>
      </c>
      <c r="J353" s="11">
        <f t="shared" si="96"/>
        <v>35.325129000000004</v>
      </c>
      <c r="K353" s="13">
        <f t="shared" si="97"/>
        <v>1217.79046661645</v>
      </c>
      <c r="L353" s="13">
        <f t="shared" si="98"/>
        <v>50.134100063033316</v>
      </c>
      <c r="M353" s="13">
        <f t="shared" si="98"/>
        <v>49.45828345790153</v>
      </c>
    </row>
    <row r="354" spans="1:14">
      <c r="A354" s="10">
        <v>4861.5208659999998</v>
      </c>
      <c r="B354" s="10">
        <v>35.053781000000001</v>
      </c>
      <c r="C354" s="10">
        <v>35.060858000000003</v>
      </c>
      <c r="D354" s="10">
        <v>35.358800000000002</v>
      </c>
      <c r="E354" s="10">
        <v>35.406044999999999</v>
      </c>
      <c r="F354" s="10">
        <v>0.437033</v>
      </c>
      <c r="G354" s="10">
        <v>3.622185</v>
      </c>
      <c r="H354" s="10">
        <v>11.730865999999999</v>
      </c>
      <c r="I354" s="11">
        <f t="shared" si="95"/>
        <v>35.057319500000006</v>
      </c>
      <c r="J354" s="11">
        <f t="shared" si="96"/>
        <v>35.382422500000004</v>
      </c>
      <c r="K354" s="13">
        <f t="shared" si="97"/>
        <v>1217.79100215885</v>
      </c>
      <c r="L354" s="13">
        <f t="shared" si="98"/>
        <v>50.142421796610392</v>
      </c>
      <c r="M354" s="13">
        <f t="shared" si="98"/>
        <v>49.313328200874025</v>
      </c>
    </row>
    <row r="355" spans="1:14">
      <c r="A355" s="10">
        <v>2609.5535279999999</v>
      </c>
      <c r="B355" s="10">
        <v>35.053184999999999</v>
      </c>
      <c r="C355" s="10">
        <v>35.059752000000003</v>
      </c>
      <c r="D355" s="10">
        <v>35.465344000000002</v>
      </c>
      <c r="E355" s="10">
        <v>35.525438000000001</v>
      </c>
      <c r="F355" s="10">
        <v>0.50161999999999995</v>
      </c>
      <c r="G355" s="10">
        <v>3.7063700000000002</v>
      </c>
      <c r="H355" s="10">
        <v>11.220189</v>
      </c>
      <c r="I355" s="11">
        <f t="shared" si="95"/>
        <v>35.056468500000001</v>
      </c>
      <c r="J355" s="11">
        <f t="shared" si="96"/>
        <v>35.495390999999998</v>
      </c>
      <c r="K355" s="13">
        <f t="shared" si="97"/>
        <v>1217.79114316955</v>
      </c>
      <c r="L355" s="13">
        <f t="shared" si="98"/>
        <v>50.144613214658534</v>
      </c>
      <c r="M355" s="13">
        <f t="shared" si="98"/>
        <v>49.028937656731387</v>
      </c>
    </row>
    <row r="356" spans="1:14">
      <c r="A356" s="10">
        <v>1280.823662</v>
      </c>
      <c r="B356" s="10">
        <v>35.055444000000001</v>
      </c>
      <c r="C356" s="10">
        <v>35.061585999999998</v>
      </c>
      <c r="D356" s="10">
        <v>35.67</v>
      </c>
      <c r="E356" s="10">
        <v>35.762794</v>
      </c>
      <c r="F356" s="10">
        <v>0.53444400000000003</v>
      </c>
      <c r="G356" s="10">
        <v>3.742594</v>
      </c>
      <c r="H356" s="10">
        <v>10.967872999999999</v>
      </c>
      <c r="I356" s="11">
        <f t="shared" si="95"/>
        <v>35.058515</v>
      </c>
      <c r="J356" s="11">
        <f t="shared" si="96"/>
        <v>35.716397000000001</v>
      </c>
      <c r="K356" s="13">
        <f t="shared" si="97"/>
        <v>1217.7908040645</v>
      </c>
      <c r="L356" s="13">
        <f t="shared" si="98"/>
        <v>50.139343442483096</v>
      </c>
      <c r="M356" s="13">
        <f t="shared" si="98"/>
        <v>48.477952289918449</v>
      </c>
    </row>
    <row r="357" spans="1:14">
      <c r="A357" s="10">
        <v>239.87573599999999</v>
      </c>
      <c r="B357" s="10">
        <v>35.075285999999998</v>
      </c>
      <c r="C357" s="10">
        <v>35.079870999999997</v>
      </c>
      <c r="D357" s="10">
        <v>35.953752000000001</v>
      </c>
      <c r="E357" s="10">
        <v>36.082577999999998</v>
      </c>
      <c r="F357" s="10">
        <v>0.55382299999999995</v>
      </c>
      <c r="G357" s="10">
        <v>3.7668520000000001</v>
      </c>
      <c r="H357" s="10">
        <v>10.683484999999999</v>
      </c>
      <c r="I357" s="11">
        <f t="shared" si="95"/>
        <v>35.077578500000001</v>
      </c>
      <c r="J357" s="11">
        <f t="shared" si="96"/>
        <v>36.018164999999996</v>
      </c>
      <c r="K357" s="13">
        <f t="shared" si="97"/>
        <v>1217.7876452425498</v>
      </c>
      <c r="L357" s="13">
        <f t="shared" si="98"/>
        <v>50.090285683633397</v>
      </c>
      <c r="M357" s="13">
        <f t="shared" si="98"/>
        <v>47.736831848112843</v>
      </c>
    </row>
    <row r="358" spans="1:14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4">
        <f>AVERAGE(K323:K355)</f>
        <v>1217.7996647690647</v>
      </c>
      <c r="L358" s="14">
        <f>AVERAGE(L323:L355)</f>
        <v>50.277662343101881</v>
      </c>
      <c r="M358" s="14">
        <f>AVERAGE(M323:M355)</f>
        <v>49.941927139812329</v>
      </c>
    </row>
    <row r="359" spans="1:14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</row>
    <row r="360" spans="1:14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</row>
    <row r="361" spans="1:14" s="19" customFormat="1" ht="16.8">
      <c r="A361" s="12" t="s">
        <v>11</v>
      </c>
      <c r="B361" s="12" t="s">
        <v>13</v>
      </c>
      <c r="C361" s="12" t="s">
        <v>14</v>
      </c>
      <c r="D361" s="12" t="s">
        <v>15</v>
      </c>
      <c r="E361" s="12" t="s">
        <v>16</v>
      </c>
      <c r="F361" s="12" t="s">
        <v>17</v>
      </c>
      <c r="G361" s="12" t="s">
        <v>29</v>
      </c>
      <c r="H361" s="12" t="s">
        <v>20</v>
      </c>
      <c r="I361" s="7" t="s">
        <v>21</v>
      </c>
      <c r="J361" s="7" t="s">
        <v>22</v>
      </c>
      <c r="K361" s="8" t="s">
        <v>28</v>
      </c>
      <c r="L361" s="6" t="s">
        <v>30</v>
      </c>
      <c r="M361" s="6" t="s">
        <v>31</v>
      </c>
      <c r="N361" s="20"/>
    </row>
    <row r="362" spans="1:14" s="19" customFormat="1">
      <c r="A362" s="12" t="s">
        <v>10</v>
      </c>
      <c r="B362" s="12" t="s">
        <v>12</v>
      </c>
      <c r="C362" s="12" t="s">
        <v>12</v>
      </c>
      <c r="D362" s="12" t="s">
        <v>12</v>
      </c>
      <c r="E362" s="12" t="s">
        <v>12</v>
      </c>
      <c r="F362" s="12" t="s">
        <v>18</v>
      </c>
      <c r="G362" s="12" t="s">
        <v>18</v>
      </c>
      <c r="H362" s="12" t="s">
        <v>19</v>
      </c>
      <c r="I362" s="7" t="s">
        <v>12</v>
      </c>
      <c r="J362" s="7" t="s">
        <v>12</v>
      </c>
      <c r="K362" s="8" t="s">
        <v>23</v>
      </c>
      <c r="L362" s="6" t="s">
        <v>24</v>
      </c>
      <c r="M362" s="6" t="s">
        <v>24</v>
      </c>
    </row>
    <row r="363" spans="1:14">
      <c r="A363" s="10">
        <v>64371.111025999999</v>
      </c>
      <c r="B363" s="10">
        <v>49.973170000000003</v>
      </c>
      <c r="C363" s="10">
        <v>49.907663999999997</v>
      </c>
      <c r="D363" s="10">
        <v>50.106358999999998</v>
      </c>
      <c r="E363" s="10">
        <v>49.926544999999997</v>
      </c>
      <c r="F363" s="10">
        <v>0.47034199999999998</v>
      </c>
      <c r="G363" s="10">
        <v>1.4686330000000001</v>
      </c>
      <c r="H363" s="10">
        <v>25.320292999999999</v>
      </c>
      <c r="I363" s="11">
        <f t="shared" ref="I363:I397" si="99">(B363+C363)/2</f>
        <v>49.940416999999997</v>
      </c>
      <c r="J363" s="11">
        <f t="shared" ref="J363:J397" si="100">(D363+E363)/2</f>
        <v>50.016452000000001</v>
      </c>
      <c r="K363" s="13">
        <f>-0.1657*I363 + 1223.6</f>
        <v>1215.3248729031</v>
      </c>
      <c r="L363" s="13">
        <f>0.0001079829*I363^4 - 0.0183178852*I363^3 + 1.2075396235*I363^2 - 38.3125480287*I363 + 535.330907391</f>
        <v>23.767001404884468</v>
      </c>
      <c r="M363" s="13">
        <f>0.0001079829*J363^4 - 0.0183178852*J363^3 + 1.2075396235*J363^2 - 38.3125480287*J363 + 535.330907391</f>
        <v>23.694410894884186</v>
      </c>
    </row>
    <row r="364" spans="1:14">
      <c r="A364" s="10">
        <v>63503.620006999998</v>
      </c>
      <c r="B364" s="10">
        <v>50.060155999999999</v>
      </c>
      <c r="C364" s="10">
        <v>49.993467000000003</v>
      </c>
      <c r="D364" s="10">
        <v>50.192822999999997</v>
      </c>
      <c r="E364" s="10">
        <v>50.011963000000002</v>
      </c>
      <c r="F364" s="10">
        <v>0.359738</v>
      </c>
      <c r="G364" s="10">
        <v>1.4371609999999999</v>
      </c>
      <c r="H364" s="10">
        <v>25.280819999999999</v>
      </c>
      <c r="I364" s="11">
        <f t="shared" si="99"/>
        <v>50.026811500000001</v>
      </c>
      <c r="J364" s="11">
        <f t="shared" si="100"/>
        <v>50.102392999999999</v>
      </c>
      <c r="K364" s="13">
        <f t="shared" ref="K364:K397" si="101">-0.1657*I364 + 1223.6</f>
        <v>1215.3105573344499</v>
      </c>
      <c r="L364" s="13">
        <f t="shared" ref="L364:M397" si="102">0.0001079829*I364^4 - 0.0183178852*I364^3 + 1.2075396235*I364^2 - 38.3125480287*I364 + 535.330907391</f>
        <v>23.684591889426429</v>
      </c>
      <c r="M364" s="13">
        <f t="shared" si="102"/>
        <v>23.613473925429616</v>
      </c>
    </row>
    <row r="365" spans="1:14">
      <c r="A365" s="10">
        <v>62740.238014000002</v>
      </c>
      <c r="B365" s="10">
        <v>50.094935</v>
      </c>
      <c r="C365" s="10">
        <v>50.029870000000003</v>
      </c>
      <c r="D365" s="10">
        <v>50.227770999999997</v>
      </c>
      <c r="E365" s="10">
        <v>50.047882000000001</v>
      </c>
      <c r="F365" s="10">
        <v>0.308726</v>
      </c>
      <c r="G365" s="10">
        <v>1.435651</v>
      </c>
      <c r="H365" s="10">
        <v>25.131698999999998</v>
      </c>
      <c r="I365" s="11">
        <f t="shared" si="99"/>
        <v>50.062402500000005</v>
      </c>
      <c r="J365" s="11">
        <f t="shared" si="100"/>
        <v>50.137826500000003</v>
      </c>
      <c r="K365" s="13">
        <f t="shared" si="101"/>
        <v>1215.30465990575</v>
      </c>
      <c r="L365" s="13">
        <f t="shared" si="102"/>
        <v>23.650988555691356</v>
      </c>
      <c r="M365" s="13">
        <f t="shared" si="102"/>
        <v>23.580449569244593</v>
      </c>
    </row>
    <row r="366" spans="1:14">
      <c r="A366" s="10">
        <v>61883.321612</v>
      </c>
      <c r="B366" s="10">
        <v>50.131355999999997</v>
      </c>
      <c r="C366" s="10">
        <v>50.064722000000003</v>
      </c>
      <c r="D366" s="10">
        <v>50.262664999999998</v>
      </c>
      <c r="E366" s="10">
        <v>50.082486000000003</v>
      </c>
      <c r="F366" s="10">
        <v>0.29537600000000003</v>
      </c>
      <c r="G366" s="10">
        <v>1.5104409999999999</v>
      </c>
      <c r="H366" s="10">
        <v>25.066222</v>
      </c>
      <c r="I366" s="11">
        <f t="shared" si="99"/>
        <v>50.098039</v>
      </c>
      <c r="J366" s="11">
        <f t="shared" si="100"/>
        <v>50.172575500000001</v>
      </c>
      <c r="K366" s="13">
        <f t="shared" si="101"/>
        <v>1215.2987549376999</v>
      </c>
      <c r="L366" s="13">
        <f t="shared" si="102"/>
        <v>23.617545877602652</v>
      </c>
      <c r="M366" s="13">
        <f t="shared" si="102"/>
        <v>23.548260631524499</v>
      </c>
    </row>
    <row r="367" spans="1:14">
      <c r="A367" s="10">
        <v>60411.756723999999</v>
      </c>
      <c r="B367" s="10">
        <v>50.169531999999997</v>
      </c>
      <c r="C367" s="10">
        <v>50.102685000000001</v>
      </c>
      <c r="D367" s="10">
        <v>50.298155999999999</v>
      </c>
      <c r="E367" s="10">
        <v>50.120913999999999</v>
      </c>
      <c r="F367" s="10">
        <v>0.53382700000000005</v>
      </c>
      <c r="G367" s="10">
        <v>1.8925149999999999</v>
      </c>
      <c r="H367" s="10">
        <v>24.863015000000001</v>
      </c>
      <c r="I367" s="11">
        <f t="shared" si="99"/>
        <v>50.136108499999999</v>
      </c>
      <c r="J367" s="11">
        <f t="shared" si="100"/>
        <v>50.209535000000002</v>
      </c>
      <c r="K367" s="13">
        <f t="shared" si="101"/>
        <v>1215.2924468215499</v>
      </c>
      <c r="L367" s="13">
        <f t="shared" si="102"/>
        <v>23.58204607867674</v>
      </c>
      <c r="M367" s="13">
        <f t="shared" si="102"/>
        <v>23.51423958349892</v>
      </c>
    </row>
    <row r="368" spans="1:14">
      <c r="A368" s="10">
        <v>59302.353299000002</v>
      </c>
      <c r="B368" s="10">
        <v>50.221795999999998</v>
      </c>
      <c r="C368" s="10">
        <v>50.154426999999998</v>
      </c>
      <c r="D368" s="10">
        <v>50.348596000000001</v>
      </c>
      <c r="E368" s="10">
        <v>50.172310000000003</v>
      </c>
      <c r="F368" s="10">
        <v>0.59677999999999998</v>
      </c>
      <c r="G368" s="10">
        <v>2.0505879999999999</v>
      </c>
      <c r="H368" s="10">
        <v>24.695626999999998</v>
      </c>
      <c r="I368" s="11">
        <f t="shared" si="99"/>
        <v>50.188111499999998</v>
      </c>
      <c r="J368" s="11">
        <f t="shared" si="100"/>
        <v>50.260452999999998</v>
      </c>
      <c r="K368" s="13">
        <f t="shared" si="101"/>
        <v>1215.2838299244499</v>
      </c>
      <c r="L368" s="13">
        <f t="shared" si="102"/>
        <v>23.533932691822656</v>
      </c>
      <c r="M368" s="13">
        <f t="shared" si="102"/>
        <v>23.467735537298267</v>
      </c>
    </row>
    <row r="369" spans="1:13">
      <c r="A369" s="10">
        <v>57334.458875999997</v>
      </c>
      <c r="B369" s="10">
        <v>50.110725000000002</v>
      </c>
      <c r="C369" s="10">
        <v>50.051223999999998</v>
      </c>
      <c r="D369" s="10">
        <v>50.265892000000001</v>
      </c>
      <c r="E369" s="10">
        <v>50.10013</v>
      </c>
      <c r="F369" s="10">
        <v>0.54037100000000005</v>
      </c>
      <c r="G369" s="10">
        <v>2.1580910000000002</v>
      </c>
      <c r="H369" s="10">
        <v>24.439388999999998</v>
      </c>
      <c r="I369" s="11">
        <f t="shared" si="99"/>
        <v>50.080974499999996</v>
      </c>
      <c r="J369" s="11">
        <f t="shared" si="100"/>
        <v>50.183011</v>
      </c>
      <c r="K369" s="13">
        <f t="shared" si="101"/>
        <v>1215.3015825253499</v>
      </c>
      <c r="L369" s="13">
        <f t="shared" si="102"/>
        <v>23.633534389036186</v>
      </c>
      <c r="M369" s="13">
        <f t="shared" si="102"/>
        <v>23.538632250355931</v>
      </c>
    </row>
    <row r="370" spans="1:13">
      <c r="A370" s="10">
        <v>55772.425941000001</v>
      </c>
      <c r="B370" s="10">
        <v>49.790107999999996</v>
      </c>
      <c r="C370" s="10">
        <v>49.72871</v>
      </c>
      <c r="D370" s="10">
        <v>49.950510000000001</v>
      </c>
      <c r="E370" s="10">
        <v>49.788463999999998</v>
      </c>
      <c r="F370" s="10">
        <v>0.55689200000000005</v>
      </c>
      <c r="G370" s="10">
        <v>2.2996530000000002</v>
      </c>
      <c r="H370" s="10">
        <v>24.220700000000001</v>
      </c>
      <c r="I370" s="11">
        <f t="shared" si="99"/>
        <v>49.759408999999998</v>
      </c>
      <c r="J370" s="11">
        <f t="shared" si="100"/>
        <v>49.869486999999999</v>
      </c>
      <c r="K370" s="13">
        <f t="shared" si="101"/>
        <v>1215.3548659286998</v>
      </c>
      <c r="L370" s="13">
        <f t="shared" si="102"/>
        <v>23.94347012230196</v>
      </c>
      <c r="M370" s="13">
        <f t="shared" si="102"/>
        <v>23.835542044413614</v>
      </c>
    </row>
    <row r="371" spans="1:13" ht="14.4" customHeight="1">
      <c r="A371" s="10">
        <v>53910.157017999998</v>
      </c>
      <c r="B371" s="10">
        <v>49.820979000000001</v>
      </c>
      <c r="C371" s="10">
        <v>49.756974</v>
      </c>
      <c r="D371" s="10">
        <v>49.959381999999998</v>
      </c>
      <c r="E371" s="10">
        <v>49.803659000000003</v>
      </c>
      <c r="F371" s="10">
        <v>0.50957799999999998</v>
      </c>
      <c r="G371" s="10">
        <v>2.3808880000000001</v>
      </c>
      <c r="H371" s="10">
        <v>23.963210999999998</v>
      </c>
      <c r="I371" s="11">
        <f t="shared" si="99"/>
        <v>49.788976500000004</v>
      </c>
      <c r="J371" s="11">
        <f t="shared" si="100"/>
        <v>49.881520500000001</v>
      </c>
      <c r="K371" s="13">
        <f t="shared" si="101"/>
        <v>1215.3499665939498</v>
      </c>
      <c r="L371" s="13">
        <f t="shared" si="102"/>
        <v>23.914295098499679</v>
      </c>
      <c r="M371" s="13">
        <f t="shared" si="102"/>
        <v>23.823858203852069</v>
      </c>
    </row>
    <row r="372" spans="1:13">
      <c r="A372" s="10">
        <v>51821.435458</v>
      </c>
      <c r="B372" s="10">
        <v>49.843670000000003</v>
      </c>
      <c r="C372" s="10">
        <v>49.779055</v>
      </c>
      <c r="D372" s="10">
        <v>49.976041000000002</v>
      </c>
      <c r="E372" s="10">
        <v>49.822204999999997</v>
      </c>
      <c r="F372" s="10">
        <v>0.49412200000000001</v>
      </c>
      <c r="G372" s="10">
        <v>2.5274899999999998</v>
      </c>
      <c r="H372" s="10">
        <v>23.548037000000001</v>
      </c>
      <c r="I372" s="11">
        <f t="shared" si="99"/>
        <v>49.811362500000001</v>
      </c>
      <c r="J372" s="11">
        <f t="shared" si="100"/>
        <v>49.899123000000003</v>
      </c>
      <c r="K372" s="13">
        <f t="shared" si="101"/>
        <v>1215.3462572337498</v>
      </c>
      <c r="L372" s="13">
        <f t="shared" si="102"/>
        <v>23.892296418798878</v>
      </c>
      <c r="M372" s="13">
        <f t="shared" si="102"/>
        <v>23.806808113787383</v>
      </c>
    </row>
    <row r="373" spans="1:13">
      <c r="A373" s="10">
        <v>49434.966511999999</v>
      </c>
      <c r="B373" s="10">
        <v>49.858966000000002</v>
      </c>
      <c r="C373" s="10">
        <v>49.795698999999999</v>
      </c>
      <c r="D373" s="10">
        <v>49.986635</v>
      </c>
      <c r="E373" s="10">
        <v>49.833168000000001</v>
      </c>
      <c r="F373" s="10">
        <v>0.50034400000000001</v>
      </c>
      <c r="G373" s="10">
        <v>2.6813509999999998</v>
      </c>
      <c r="H373" s="10">
        <v>23.076360999999999</v>
      </c>
      <c r="I373" s="11">
        <f t="shared" si="99"/>
        <v>49.827332499999997</v>
      </c>
      <c r="J373" s="11">
        <f t="shared" si="100"/>
        <v>49.909901500000004</v>
      </c>
      <c r="K373" s="13">
        <f t="shared" si="101"/>
        <v>1215.3436110047498</v>
      </c>
      <c r="L373" s="13">
        <f t="shared" si="102"/>
        <v>23.876650353967989</v>
      </c>
      <c r="M373" s="13">
        <f t="shared" si="102"/>
        <v>23.796391911598221</v>
      </c>
    </row>
    <row r="374" spans="1:13">
      <c r="A374" s="10">
        <v>46837.100281999999</v>
      </c>
      <c r="B374" s="10">
        <v>49.875405000000001</v>
      </c>
      <c r="C374" s="10">
        <v>49.812773999999997</v>
      </c>
      <c r="D374" s="10">
        <v>49.998983000000003</v>
      </c>
      <c r="E374" s="10">
        <v>49.844656000000001</v>
      </c>
      <c r="F374" s="10">
        <v>0.53290599999999999</v>
      </c>
      <c r="G374" s="10">
        <v>2.858552</v>
      </c>
      <c r="H374" s="10">
        <v>22.559342000000001</v>
      </c>
      <c r="I374" s="11">
        <f t="shared" si="99"/>
        <v>49.844089499999995</v>
      </c>
      <c r="J374" s="11">
        <f t="shared" si="100"/>
        <v>49.921819499999998</v>
      </c>
      <c r="K374" s="13">
        <f t="shared" si="101"/>
        <v>1215.34083436985</v>
      </c>
      <c r="L374" s="13">
        <f t="shared" si="102"/>
        <v>23.860275986557099</v>
      </c>
      <c r="M374" s="13">
        <f t="shared" si="102"/>
        <v>23.784895805784117</v>
      </c>
    </row>
    <row r="375" spans="1:13">
      <c r="A375" s="10">
        <v>44413.035550000001</v>
      </c>
      <c r="B375" s="10">
        <v>49.886239000000003</v>
      </c>
      <c r="C375" s="10">
        <v>49.822175000000001</v>
      </c>
      <c r="D375" s="10">
        <v>50.004218000000002</v>
      </c>
      <c r="E375" s="10">
        <v>49.847152999999999</v>
      </c>
      <c r="F375" s="10">
        <v>0.54383199999999998</v>
      </c>
      <c r="G375" s="10">
        <v>2.999463</v>
      </c>
      <c r="H375" s="10">
        <v>21.896121000000001</v>
      </c>
      <c r="I375" s="11">
        <f t="shared" si="99"/>
        <v>49.854207000000002</v>
      </c>
      <c r="J375" s="11">
        <f t="shared" si="100"/>
        <v>49.9256855</v>
      </c>
      <c r="K375" s="13">
        <f t="shared" si="101"/>
        <v>1215.3391579001</v>
      </c>
      <c r="L375" s="13">
        <f t="shared" si="102"/>
        <v>23.850410736583854</v>
      </c>
      <c r="M375" s="13">
        <f t="shared" si="102"/>
        <v>23.781171470217487</v>
      </c>
    </row>
    <row r="376" spans="1:13">
      <c r="A376" s="10">
        <v>41967.617790999997</v>
      </c>
      <c r="B376" s="10">
        <v>49.889995999999996</v>
      </c>
      <c r="C376" s="10">
        <v>49.826096</v>
      </c>
      <c r="D376" s="10">
        <v>50.005398999999997</v>
      </c>
      <c r="E376" s="10">
        <v>49.845078999999998</v>
      </c>
      <c r="F376" s="10">
        <v>0.559504</v>
      </c>
      <c r="G376" s="10">
        <v>3.1352139999999999</v>
      </c>
      <c r="H376" s="10">
        <v>21.360545999999999</v>
      </c>
      <c r="I376" s="11">
        <f t="shared" si="99"/>
        <v>49.858046000000002</v>
      </c>
      <c r="J376" s="11">
        <f t="shared" si="100"/>
        <v>49.925238999999998</v>
      </c>
      <c r="K376" s="13">
        <f t="shared" si="101"/>
        <v>1215.3385217778</v>
      </c>
      <c r="L376" s="13">
        <f t="shared" si="102"/>
        <v>23.846671638456428</v>
      </c>
      <c r="M376" s="13">
        <f t="shared" si="102"/>
        <v>23.781601488415617</v>
      </c>
    </row>
    <row r="377" spans="1:13">
      <c r="A377" s="10">
        <v>39376.301211999998</v>
      </c>
      <c r="B377" s="10">
        <v>49.889501000000003</v>
      </c>
      <c r="C377" s="10">
        <v>49.825291999999997</v>
      </c>
      <c r="D377" s="10">
        <v>50.000937999999998</v>
      </c>
      <c r="E377" s="10">
        <v>49.837130000000002</v>
      </c>
      <c r="F377" s="10">
        <v>0.35955900000000002</v>
      </c>
      <c r="G377" s="10">
        <v>3.034141</v>
      </c>
      <c r="H377" s="10">
        <v>20.748183999999998</v>
      </c>
      <c r="I377" s="11">
        <f t="shared" si="99"/>
        <v>49.8573965</v>
      </c>
      <c r="J377" s="11">
        <f t="shared" si="100"/>
        <v>49.919033999999996</v>
      </c>
      <c r="K377" s="13">
        <f t="shared" si="101"/>
        <v>1215.3386293999499</v>
      </c>
      <c r="L377" s="13">
        <f t="shared" si="102"/>
        <v>23.847304074586418</v>
      </c>
      <c r="M377" s="13">
        <f t="shared" si="102"/>
        <v>23.787580695543738</v>
      </c>
    </row>
    <row r="378" spans="1:13">
      <c r="A378" s="10">
        <v>37117.087167999998</v>
      </c>
      <c r="B378" s="10">
        <v>49.875793000000002</v>
      </c>
      <c r="C378" s="10">
        <v>49.812662000000003</v>
      </c>
      <c r="D378" s="10">
        <v>49.986001000000002</v>
      </c>
      <c r="E378" s="10">
        <v>49.820556000000003</v>
      </c>
      <c r="F378" s="10">
        <v>0.20787</v>
      </c>
      <c r="G378" s="10">
        <v>2.9547379999999999</v>
      </c>
      <c r="H378" s="10">
        <v>20.179351999999998</v>
      </c>
      <c r="I378" s="11">
        <f t="shared" si="99"/>
        <v>49.844227500000002</v>
      </c>
      <c r="J378" s="11">
        <f t="shared" si="100"/>
        <v>49.903278499999999</v>
      </c>
      <c r="K378" s="13">
        <f t="shared" si="101"/>
        <v>1215.3408115032498</v>
      </c>
      <c r="L378" s="13">
        <f t="shared" si="102"/>
        <v>23.860141319602235</v>
      </c>
      <c r="M378" s="13">
        <f t="shared" si="102"/>
        <v>23.802790127690059</v>
      </c>
    </row>
    <row r="379" spans="1:13">
      <c r="A379" s="10">
        <v>34348.618661</v>
      </c>
      <c r="B379" s="10">
        <v>49.874358999999998</v>
      </c>
      <c r="C379" s="10">
        <v>49.811664</v>
      </c>
      <c r="D379" s="10">
        <v>49.981532999999999</v>
      </c>
      <c r="E379" s="10">
        <v>49.818314000000001</v>
      </c>
      <c r="F379" s="10">
        <v>0.40212599999999998</v>
      </c>
      <c r="G379" s="10">
        <v>3.2478639999999999</v>
      </c>
      <c r="H379" s="10">
        <v>19.298172999999998</v>
      </c>
      <c r="I379" s="11">
        <f t="shared" si="99"/>
        <v>49.843011500000003</v>
      </c>
      <c r="J379" s="11">
        <f t="shared" si="100"/>
        <v>49.8999235</v>
      </c>
      <c r="K379" s="13">
        <f t="shared" si="101"/>
        <v>1215.34101299445</v>
      </c>
      <c r="L379" s="13">
        <f t="shared" si="102"/>
        <v>23.861328052515773</v>
      </c>
      <c r="M379" s="13">
        <f t="shared" si="102"/>
        <v>23.806033892775531</v>
      </c>
    </row>
    <row r="380" spans="1:13">
      <c r="A380" s="10">
        <v>31648.028662000001</v>
      </c>
      <c r="B380" s="10">
        <v>49.887025000000001</v>
      </c>
      <c r="C380" s="10">
        <v>49.823056999999999</v>
      </c>
      <c r="D380" s="10">
        <v>49.986767</v>
      </c>
      <c r="E380" s="10">
        <v>49.827244</v>
      </c>
      <c r="F380" s="10">
        <v>0.65827899999999995</v>
      </c>
      <c r="G380" s="10">
        <v>3.5675560000000002</v>
      </c>
      <c r="H380" s="10">
        <v>18.456271999999998</v>
      </c>
      <c r="I380" s="11">
        <f t="shared" si="99"/>
        <v>49.855041</v>
      </c>
      <c r="J380" s="11">
        <f t="shared" si="100"/>
        <v>49.907005499999997</v>
      </c>
      <c r="K380" s="13">
        <f t="shared" si="101"/>
        <v>1215.3390197063</v>
      </c>
      <c r="L380" s="13">
        <f t="shared" si="102"/>
        <v>23.849598243702985</v>
      </c>
      <c r="M380" s="13">
        <f t="shared" si="102"/>
        <v>23.799188772352863</v>
      </c>
    </row>
    <row r="381" spans="1:13">
      <c r="A381" s="10">
        <v>29618.502766000001</v>
      </c>
      <c r="B381" s="10">
        <v>49.884735999999997</v>
      </c>
      <c r="C381" s="10">
        <v>49.819161000000001</v>
      </c>
      <c r="D381" s="10">
        <v>49.981282</v>
      </c>
      <c r="E381" s="10">
        <v>49.824942999999998</v>
      </c>
      <c r="F381" s="10">
        <v>0.85923000000000005</v>
      </c>
      <c r="G381" s="10">
        <v>3.7972109999999999</v>
      </c>
      <c r="H381" s="10">
        <v>17.778600000000001</v>
      </c>
      <c r="I381" s="11">
        <f t="shared" si="99"/>
        <v>49.851948499999999</v>
      </c>
      <c r="J381" s="11">
        <f t="shared" si="100"/>
        <v>49.903112499999999</v>
      </c>
      <c r="K381" s="13">
        <f t="shared" si="101"/>
        <v>1215.3395321335499</v>
      </c>
      <c r="L381" s="13">
        <f t="shared" si="102"/>
        <v>23.852611540590942</v>
      </c>
      <c r="M381" s="13">
        <f t="shared" si="102"/>
        <v>23.802950582333096</v>
      </c>
    </row>
    <row r="382" spans="1:13">
      <c r="A382" s="10">
        <v>26148.762269999999</v>
      </c>
      <c r="B382" s="10">
        <v>49.884963999999997</v>
      </c>
      <c r="C382" s="10">
        <v>49.819304000000002</v>
      </c>
      <c r="D382" s="10">
        <v>49.976261000000001</v>
      </c>
      <c r="E382" s="10">
        <v>49.825629999999997</v>
      </c>
      <c r="F382" s="10">
        <v>1.246936</v>
      </c>
      <c r="G382" s="10">
        <v>4.2137869999999999</v>
      </c>
      <c r="H382" s="10">
        <v>16.637567000000001</v>
      </c>
      <c r="I382" s="11">
        <f t="shared" si="99"/>
        <v>49.852134</v>
      </c>
      <c r="J382" s="11">
        <f t="shared" si="100"/>
        <v>49.900945499999999</v>
      </c>
      <c r="K382" s="13">
        <f t="shared" si="101"/>
        <v>1215.3395013961999</v>
      </c>
      <c r="L382" s="13">
        <f t="shared" si="102"/>
        <v>23.852430749344421</v>
      </c>
      <c r="M382" s="13">
        <f t="shared" si="102"/>
        <v>23.805045589655265</v>
      </c>
    </row>
    <row r="383" spans="1:13">
      <c r="A383" s="10">
        <v>24825.546257999998</v>
      </c>
      <c r="B383" s="10">
        <v>49.885480999999999</v>
      </c>
      <c r="C383" s="10">
        <v>49.816848</v>
      </c>
      <c r="D383" s="10">
        <v>49.969703000000003</v>
      </c>
      <c r="E383" s="10">
        <v>49.822180000000003</v>
      </c>
      <c r="F383" s="10">
        <v>0.83750899999999995</v>
      </c>
      <c r="G383" s="10">
        <v>3.8170120000000001</v>
      </c>
      <c r="H383" s="10">
        <v>16.112597999999998</v>
      </c>
      <c r="I383" s="11">
        <f t="shared" si="99"/>
        <v>49.851164499999996</v>
      </c>
      <c r="J383" s="11">
        <f t="shared" si="100"/>
        <v>49.895941500000006</v>
      </c>
      <c r="K383" s="13">
        <f t="shared" si="101"/>
        <v>1215.3396620423498</v>
      </c>
      <c r="L383" s="13">
        <f t="shared" si="102"/>
        <v>23.853375698848822</v>
      </c>
      <c r="M383" s="13">
        <f t="shared" si="102"/>
        <v>23.809886166665819</v>
      </c>
    </row>
    <row r="384" spans="1:13">
      <c r="A384" s="10">
        <v>21963.688397000002</v>
      </c>
      <c r="B384" s="10">
        <v>49.886558000000001</v>
      </c>
      <c r="C384" s="10">
        <v>49.812986000000002</v>
      </c>
      <c r="D384" s="10">
        <v>49.961191999999997</v>
      </c>
      <c r="E384" s="10">
        <v>49.822660999999997</v>
      </c>
      <c r="F384" s="10">
        <v>1.130031</v>
      </c>
      <c r="G384" s="10">
        <v>4.136342</v>
      </c>
      <c r="H384" s="10">
        <v>15.055166</v>
      </c>
      <c r="I384" s="11">
        <f t="shared" si="99"/>
        <v>49.849772000000002</v>
      </c>
      <c r="J384" s="11">
        <f t="shared" si="100"/>
        <v>49.891926499999997</v>
      </c>
      <c r="K384" s="13">
        <f t="shared" si="101"/>
        <v>1215.3398927795999</v>
      </c>
      <c r="L384" s="13">
        <f t="shared" si="102"/>
        <v>23.854733193830498</v>
      </c>
      <c r="M384" s="13">
        <f t="shared" si="102"/>
        <v>23.813772888641552</v>
      </c>
    </row>
    <row r="385" spans="1:13">
      <c r="A385" s="10">
        <v>20325.822980000001</v>
      </c>
      <c r="B385" s="10">
        <v>49.873525999999998</v>
      </c>
      <c r="C385" s="10">
        <v>49.794646</v>
      </c>
      <c r="D385" s="10">
        <v>49.939794999999997</v>
      </c>
      <c r="E385" s="10">
        <v>49.810924999999997</v>
      </c>
      <c r="F385" s="10">
        <v>0.57891599999999999</v>
      </c>
      <c r="G385" s="10">
        <v>3.584222</v>
      </c>
      <c r="H385" s="10">
        <v>14.378642999999999</v>
      </c>
      <c r="I385" s="11">
        <f t="shared" si="99"/>
        <v>49.834085999999999</v>
      </c>
      <c r="J385" s="11">
        <f t="shared" si="100"/>
        <v>49.875360000000001</v>
      </c>
      <c r="K385" s="13">
        <f t="shared" si="101"/>
        <v>1215.3424919498</v>
      </c>
      <c r="L385" s="13">
        <f t="shared" si="102"/>
        <v>23.870045795348915</v>
      </c>
      <c r="M385" s="13">
        <f t="shared" si="102"/>
        <v>23.829836861133799</v>
      </c>
    </row>
    <row r="386" spans="1:13">
      <c r="A386" s="10">
        <v>18287.213620999999</v>
      </c>
      <c r="B386" s="10">
        <v>49.863801000000002</v>
      </c>
      <c r="C386" s="10">
        <v>49.785401</v>
      </c>
      <c r="D386" s="10">
        <v>49.926813000000003</v>
      </c>
      <c r="E386" s="10">
        <v>49.805149999999998</v>
      </c>
      <c r="F386" s="10">
        <v>0.54336300000000004</v>
      </c>
      <c r="G386" s="10">
        <v>3.5545179999999998</v>
      </c>
      <c r="H386" s="10">
        <v>13.607161999999999</v>
      </c>
      <c r="I386" s="11">
        <f t="shared" si="99"/>
        <v>49.824601000000001</v>
      </c>
      <c r="J386" s="11">
        <f t="shared" si="100"/>
        <v>49.865981500000004</v>
      </c>
      <c r="K386" s="13">
        <f t="shared" si="101"/>
        <v>1215.3440636143</v>
      </c>
      <c r="L386" s="13">
        <f t="shared" si="102"/>
        <v>23.879323632732167</v>
      </c>
      <c r="M386" s="13">
        <f t="shared" si="102"/>
        <v>23.838949952667008</v>
      </c>
    </row>
    <row r="387" spans="1:13">
      <c r="A387" s="10">
        <v>17130.251390000001</v>
      </c>
      <c r="B387" s="10">
        <v>49.859043999999997</v>
      </c>
      <c r="C387" s="10">
        <v>49.778905000000002</v>
      </c>
      <c r="D387" s="10">
        <v>49.907902</v>
      </c>
      <c r="E387" s="10">
        <v>49.799653999999997</v>
      </c>
      <c r="F387" s="10">
        <v>0.46466000000000002</v>
      </c>
      <c r="G387" s="10">
        <v>3.485973</v>
      </c>
      <c r="H387" s="10">
        <v>13.253086999999999</v>
      </c>
      <c r="I387" s="11">
        <f t="shared" si="99"/>
        <v>49.818974499999996</v>
      </c>
      <c r="J387" s="11">
        <f t="shared" si="100"/>
        <v>49.853777999999998</v>
      </c>
      <c r="K387" s="13">
        <f t="shared" si="101"/>
        <v>1215.3449959253498</v>
      </c>
      <c r="L387" s="13">
        <f t="shared" si="102"/>
        <v>23.884833867976795</v>
      </c>
      <c r="M387" s="13">
        <f t="shared" si="102"/>
        <v>23.850828715929083</v>
      </c>
    </row>
    <row r="388" spans="1:13">
      <c r="A388" s="10">
        <v>15418.346235000001</v>
      </c>
      <c r="B388" s="10">
        <v>49.855907000000002</v>
      </c>
      <c r="C388" s="10">
        <v>49.777417999999997</v>
      </c>
      <c r="D388" s="10">
        <v>49.895485000000001</v>
      </c>
      <c r="E388" s="10">
        <v>49.803767999999998</v>
      </c>
      <c r="F388" s="10">
        <v>0.41878399999999999</v>
      </c>
      <c r="G388" s="10">
        <v>3.4544600000000001</v>
      </c>
      <c r="H388" s="10">
        <v>12.816626999999999</v>
      </c>
      <c r="I388" s="11">
        <f t="shared" si="99"/>
        <v>49.8166625</v>
      </c>
      <c r="J388" s="11">
        <f t="shared" si="100"/>
        <v>49.849626499999999</v>
      </c>
      <c r="K388" s="13">
        <f t="shared" si="101"/>
        <v>1215.34537902375</v>
      </c>
      <c r="L388" s="13">
        <f t="shared" si="102"/>
        <v>23.887099522192557</v>
      </c>
      <c r="M388" s="13">
        <f t="shared" si="102"/>
        <v>23.85487505370088</v>
      </c>
    </row>
    <row r="389" spans="1:13">
      <c r="A389" s="10">
        <v>14147.927647</v>
      </c>
      <c r="B389" s="10">
        <v>49.871972999999997</v>
      </c>
      <c r="C389" s="10">
        <v>49.792774999999999</v>
      </c>
      <c r="D389" s="10">
        <v>49.903745000000001</v>
      </c>
      <c r="E389" s="10">
        <v>49.823450000000001</v>
      </c>
      <c r="F389" s="10">
        <v>0.36527300000000001</v>
      </c>
      <c r="G389" s="10">
        <v>3.4328029999999998</v>
      </c>
      <c r="H389" s="10">
        <v>12.447507999999999</v>
      </c>
      <c r="I389" s="11">
        <f t="shared" si="99"/>
        <v>49.832374000000002</v>
      </c>
      <c r="J389" s="11">
        <f t="shared" si="100"/>
        <v>49.863597499999997</v>
      </c>
      <c r="K389" s="13">
        <f t="shared" si="101"/>
        <v>1215.3427756281999</v>
      </c>
      <c r="L389" s="13">
        <f t="shared" si="102"/>
        <v>23.871719366110256</v>
      </c>
      <c r="M389" s="13">
        <f t="shared" si="102"/>
        <v>23.84126868238036</v>
      </c>
    </row>
    <row r="390" spans="1:13">
      <c r="A390" s="10">
        <v>12547.33633</v>
      </c>
      <c r="B390" s="10">
        <v>49.855984999999997</v>
      </c>
      <c r="C390" s="10">
        <v>49.777777</v>
      </c>
      <c r="D390" s="10">
        <v>49.885390999999998</v>
      </c>
      <c r="E390" s="10">
        <v>49.822450000000003</v>
      </c>
      <c r="F390" s="10">
        <v>0.43408999999999998</v>
      </c>
      <c r="G390" s="10">
        <v>3.5290889999999999</v>
      </c>
      <c r="H390" s="10">
        <v>12.126432999999999</v>
      </c>
      <c r="I390" s="11">
        <f t="shared" si="99"/>
        <v>49.816880999999995</v>
      </c>
      <c r="J390" s="11">
        <f t="shared" si="100"/>
        <v>49.853920500000001</v>
      </c>
      <c r="K390" s="13">
        <f t="shared" si="101"/>
        <v>1215.3453428183</v>
      </c>
      <c r="L390" s="13">
        <f t="shared" si="102"/>
        <v>23.886885366589922</v>
      </c>
      <c r="M390" s="13">
        <f t="shared" si="102"/>
        <v>23.850689873444253</v>
      </c>
    </row>
    <row r="391" spans="1:13">
      <c r="A391" s="10">
        <v>10275.689146000001</v>
      </c>
      <c r="B391" s="10">
        <v>49.819172999999999</v>
      </c>
      <c r="C391" s="10">
        <v>49.741822999999997</v>
      </c>
      <c r="D391" s="10">
        <v>49.853014000000002</v>
      </c>
      <c r="E391" s="10">
        <v>49.813212999999998</v>
      </c>
      <c r="F391" s="10">
        <v>0.53612400000000004</v>
      </c>
      <c r="G391" s="10">
        <v>3.6638060000000001</v>
      </c>
      <c r="H391" s="10">
        <v>11.420385999999999</v>
      </c>
      <c r="I391" s="11">
        <f t="shared" si="99"/>
        <v>49.780497999999994</v>
      </c>
      <c r="J391" s="11">
        <f t="shared" si="100"/>
        <v>49.833113499999996</v>
      </c>
      <c r="K391" s="13">
        <f t="shared" si="101"/>
        <v>1215.3513714813998</v>
      </c>
      <c r="L391" s="13">
        <f t="shared" si="102"/>
        <v>23.922647210539708</v>
      </c>
      <c r="M391" s="13">
        <f t="shared" si="102"/>
        <v>23.870996409577401</v>
      </c>
    </row>
    <row r="392" spans="1:13">
      <c r="A392" s="10">
        <v>9440.0316970000003</v>
      </c>
      <c r="B392" s="10">
        <v>49.821280000000002</v>
      </c>
      <c r="C392" s="10">
        <v>49.734501000000002</v>
      </c>
      <c r="D392" s="10">
        <v>49.825715000000002</v>
      </c>
      <c r="E392" s="10">
        <v>49.807868999999997</v>
      </c>
      <c r="F392" s="10">
        <v>0.35930600000000001</v>
      </c>
      <c r="G392" s="10">
        <v>3.465233</v>
      </c>
      <c r="H392" s="10">
        <v>11.188395999999999</v>
      </c>
      <c r="I392" s="11">
        <f t="shared" si="99"/>
        <v>49.777890499999998</v>
      </c>
      <c r="J392" s="11">
        <f t="shared" si="100"/>
        <v>49.816792</v>
      </c>
      <c r="K392" s="13">
        <f t="shared" si="101"/>
        <v>1215.35180354415</v>
      </c>
      <c r="L392" s="13">
        <f t="shared" si="102"/>
        <v>23.925218080875766</v>
      </c>
      <c r="M392" s="13">
        <f t="shared" si="102"/>
        <v>23.886972596121723</v>
      </c>
    </row>
    <row r="393" spans="1:13">
      <c r="A393" s="10">
        <v>7566.446344</v>
      </c>
      <c r="B393" s="10">
        <v>49.841895000000001</v>
      </c>
      <c r="C393" s="10">
        <v>49.757565999999997</v>
      </c>
      <c r="D393" s="10">
        <v>49.875959000000002</v>
      </c>
      <c r="E393" s="10">
        <v>49.865197999999999</v>
      </c>
      <c r="F393" s="10">
        <v>0.41683500000000001</v>
      </c>
      <c r="G393" s="10">
        <v>3.5526849999999999</v>
      </c>
      <c r="H393" s="10">
        <v>10.742948999999999</v>
      </c>
      <c r="I393" s="11">
        <f t="shared" si="99"/>
        <v>49.799730499999995</v>
      </c>
      <c r="J393" s="11">
        <f t="shared" si="100"/>
        <v>49.870578500000001</v>
      </c>
      <c r="K393" s="13">
        <f t="shared" si="101"/>
        <v>1215.3481846561499</v>
      </c>
      <c r="L393" s="13">
        <f t="shared" si="102"/>
        <v>23.903717448675479</v>
      </c>
      <c r="M393" s="13">
        <f t="shared" si="102"/>
        <v>23.834481324326134</v>
      </c>
    </row>
    <row r="394" spans="1:13">
      <c r="A394" s="10">
        <v>6434.8955400000004</v>
      </c>
      <c r="B394" s="10">
        <v>49.849080999999998</v>
      </c>
      <c r="C394" s="10">
        <v>49.763855999999997</v>
      </c>
      <c r="D394" s="10">
        <v>49.91122</v>
      </c>
      <c r="E394" s="10">
        <v>49.902934999999999</v>
      </c>
      <c r="F394" s="10">
        <v>0.37059300000000001</v>
      </c>
      <c r="G394" s="10">
        <v>3.5195699999999999</v>
      </c>
      <c r="H394" s="10">
        <v>10.475116</v>
      </c>
      <c r="I394" s="11">
        <f t="shared" si="99"/>
        <v>49.806468499999994</v>
      </c>
      <c r="J394" s="11">
        <f t="shared" si="100"/>
        <v>49.9070775</v>
      </c>
      <c r="K394" s="13">
        <f t="shared" si="101"/>
        <v>1215.3470681695499</v>
      </c>
      <c r="L394" s="13">
        <f t="shared" si="102"/>
        <v>23.897099093377392</v>
      </c>
      <c r="M394" s="13">
        <f t="shared" si="102"/>
        <v>23.799119221138653</v>
      </c>
    </row>
    <row r="395" spans="1:13">
      <c r="A395" s="10">
        <v>4172.2834350000003</v>
      </c>
      <c r="B395" s="10">
        <v>49.823746999999997</v>
      </c>
      <c r="C395" s="10">
        <v>49.741760999999997</v>
      </c>
      <c r="D395" s="10">
        <v>50.023733</v>
      </c>
      <c r="E395" s="10">
        <v>50.029122999999998</v>
      </c>
      <c r="F395" s="10">
        <v>0.43976999999999999</v>
      </c>
      <c r="G395" s="10">
        <v>3.560594</v>
      </c>
      <c r="H395" s="10">
        <v>9.9932929999999995</v>
      </c>
      <c r="I395" s="11">
        <f t="shared" si="99"/>
        <v>49.782753999999997</v>
      </c>
      <c r="J395" s="11">
        <f t="shared" si="100"/>
        <v>50.026427999999996</v>
      </c>
      <c r="K395" s="13">
        <f t="shared" si="101"/>
        <v>1215.3509976621999</v>
      </c>
      <c r="L395" s="13">
        <f t="shared" si="102"/>
        <v>23.920423752418628</v>
      </c>
      <c r="M395" s="13">
        <f t="shared" si="102"/>
        <v>23.684955075362041</v>
      </c>
    </row>
    <row r="396" spans="1:13">
      <c r="A396" s="10">
        <v>2894.4404610000001</v>
      </c>
      <c r="B396" s="10">
        <v>49.771115000000002</v>
      </c>
      <c r="C396" s="10">
        <v>49.691516999999997</v>
      </c>
      <c r="D396" s="10">
        <v>50.075220999999999</v>
      </c>
      <c r="E396" s="10">
        <v>50.077077000000003</v>
      </c>
      <c r="F396" s="10">
        <v>0.389094</v>
      </c>
      <c r="G396" s="10">
        <v>3.5428540000000002</v>
      </c>
      <c r="H396" s="10">
        <v>9.7220839999999988</v>
      </c>
      <c r="I396" s="11">
        <f t="shared" si="99"/>
        <v>49.731316</v>
      </c>
      <c r="J396" s="11">
        <f t="shared" si="100"/>
        <v>50.076149000000001</v>
      </c>
      <c r="K396" s="13">
        <f t="shared" si="101"/>
        <v>1215.3595209388</v>
      </c>
      <c r="L396" s="13">
        <f t="shared" si="102"/>
        <v>23.971315394736848</v>
      </c>
      <c r="M396" s="13">
        <f t="shared" si="102"/>
        <v>23.638064118011926</v>
      </c>
    </row>
    <row r="397" spans="1:13">
      <c r="A397" s="10">
        <v>536.827405</v>
      </c>
      <c r="B397" s="10">
        <v>49.745775999999999</v>
      </c>
      <c r="C397" s="10">
        <v>49.664073000000002</v>
      </c>
      <c r="D397" s="10">
        <v>50.134396000000002</v>
      </c>
      <c r="E397" s="10">
        <v>50.132671000000002</v>
      </c>
      <c r="F397" s="10">
        <v>0.43042399999999997</v>
      </c>
      <c r="G397" s="10">
        <v>3.5732550000000001</v>
      </c>
      <c r="H397" s="10">
        <v>9.3479099999999988</v>
      </c>
      <c r="I397" s="11">
        <f t="shared" si="99"/>
        <v>49.704924500000004</v>
      </c>
      <c r="J397" s="11">
        <f t="shared" si="100"/>
        <v>50.133533499999999</v>
      </c>
      <c r="K397" s="13">
        <f t="shared" si="101"/>
        <v>1215.3638940103499</v>
      </c>
      <c r="L397" s="13">
        <f t="shared" si="102"/>
        <v>23.997584905702524</v>
      </c>
      <c r="M397" s="13">
        <f t="shared" si="102"/>
        <v>23.584439879097317</v>
      </c>
    </row>
    <row r="398" spans="1:13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4">
        <f>AVERAGE(K363:K395)</f>
        <v>1215.3352259269709</v>
      </c>
      <c r="L398" s="14">
        <f>AVERAGE(L363:L395)</f>
        <v>23.828310522792911</v>
      </c>
      <c r="M398" s="14">
        <f>AVERAGE(M363:M395)</f>
        <v>23.761748300355872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7"/>
  <sheetViews>
    <sheetView zoomScaleNormal="100" workbookViewId="0">
      <selection activeCell="E10" sqref="E10"/>
    </sheetView>
  </sheetViews>
  <sheetFormatPr defaultRowHeight="14.4"/>
  <cols>
    <col min="1" max="1" width="21.88671875" bestFit="1" customWidth="1"/>
    <col min="2" max="2" width="24.5546875" bestFit="1" customWidth="1"/>
    <col min="3" max="3" width="18.77734375" bestFit="1" customWidth="1"/>
    <col min="4" max="5" width="20.21875" bestFit="1" customWidth="1"/>
    <col min="6" max="6" width="15" bestFit="1" customWidth="1"/>
    <col min="7" max="7" width="16.44140625" bestFit="1" customWidth="1"/>
    <col min="8" max="8" width="15.44140625" bestFit="1" customWidth="1"/>
    <col min="9" max="9" width="21.77734375" bestFit="1" customWidth="1"/>
    <col min="10" max="10" width="23.88671875" bestFit="1" customWidth="1"/>
    <col min="11" max="11" width="14.109375" bestFit="1" customWidth="1"/>
    <col min="12" max="12" width="15.77734375" bestFit="1" customWidth="1"/>
    <col min="13" max="13" width="17.33203125" bestFit="1" customWidth="1"/>
  </cols>
  <sheetData>
    <row r="1" spans="1:14" ht="14.4" customHeight="1">
      <c r="A1" s="1" t="s">
        <v>3</v>
      </c>
      <c r="B1" s="2" t="s">
        <v>1</v>
      </c>
      <c r="D1" s="25"/>
      <c r="E1" s="9"/>
    </row>
    <row r="2" spans="1:14">
      <c r="A2" s="1" t="s">
        <v>4</v>
      </c>
      <c r="B2" s="2">
        <v>3</v>
      </c>
      <c r="D2" s="25"/>
      <c r="E2" s="16"/>
    </row>
    <row r="3" spans="1:14">
      <c r="A3" s="1" t="s">
        <v>5</v>
      </c>
      <c r="B3" s="3" t="s">
        <v>9</v>
      </c>
      <c r="D3" s="9"/>
      <c r="E3" s="9"/>
    </row>
    <row r="4" spans="1:14">
      <c r="A4" s="1" t="s">
        <v>6</v>
      </c>
      <c r="B4" s="4">
        <v>2400</v>
      </c>
      <c r="D4" s="9"/>
      <c r="E4" s="9"/>
    </row>
    <row r="5" spans="1:14">
      <c r="A5" s="1" t="s">
        <v>7</v>
      </c>
      <c r="B5" s="5">
        <f>B4*2*PI()/60</f>
        <v>251.32741228718345</v>
      </c>
      <c r="D5" s="25"/>
      <c r="E5" s="25"/>
    </row>
    <row r="6" spans="1:14">
      <c r="A6" s="1" t="s">
        <v>8</v>
      </c>
      <c r="B6" s="18">
        <v>0.13400000000000001</v>
      </c>
      <c r="D6" s="25"/>
      <c r="E6" s="25"/>
    </row>
    <row r="7" spans="1:14">
      <c r="A7" s="1" t="s">
        <v>0</v>
      </c>
      <c r="B7" s="17" t="s">
        <v>2</v>
      </c>
    </row>
    <row r="9" spans="1:14">
      <c r="A9" s="31" t="s">
        <v>25</v>
      </c>
    </row>
    <row r="10" spans="1:14" s="19" customFormat="1" ht="16.8">
      <c r="A10" s="12" t="s">
        <v>11</v>
      </c>
      <c r="B10" s="12" t="s">
        <v>13</v>
      </c>
      <c r="C10" s="12" t="s">
        <v>14</v>
      </c>
      <c r="D10" s="12" t="s">
        <v>15</v>
      </c>
      <c r="E10" s="12" t="s">
        <v>16</v>
      </c>
      <c r="F10" s="12" t="s">
        <v>17</v>
      </c>
      <c r="G10" s="12" t="s">
        <v>29</v>
      </c>
      <c r="H10" s="12" t="s">
        <v>20</v>
      </c>
      <c r="I10" s="7" t="s">
        <v>21</v>
      </c>
      <c r="J10" s="7" t="s">
        <v>22</v>
      </c>
      <c r="K10" s="8" t="s">
        <v>28</v>
      </c>
      <c r="L10" s="6" t="s">
        <v>30</v>
      </c>
      <c r="M10" s="6" t="s">
        <v>31</v>
      </c>
      <c r="N10" s="20"/>
    </row>
    <row r="11" spans="1:14" s="19" customFormat="1">
      <c r="A11" s="12" t="s">
        <v>10</v>
      </c>
      <c r="B11" s="12" t="s">
        <v>12</v>
      </c>
      <c r="C11" s="12" t="s">
        <v>12</v>
      </c>
      <c r="D11" s="12" t="s">
        <v>12</v>
      </c>
      <c r="E11" s="12" t="s">
        <v>12</v>
      </c>
      <c r="F11" s="12" t="s">
        <v>18</v>
      </c>
      <c r="G11" s="12" t="s">
        <v>18</v>
      </c>
      <c r="H11" s="12" t="s">
        <v>19</v>
      </c>
      <c r="I11" s="7" t="s">
        <v>12</v>
      </c>
      <c r="J11" s="7" t="s">
        <v>12</v>
      </c>
      <c r="K11" s="8" t="s">
        <v>23</v>
      </c>
      <c r="L11" s="6" t="s">
        <v>24</v>
      </c>
      <c r="M11" s="6" t="s">
        <v>24</v>
      </c>
    </row>
    <row r="12" spans="1:14" s="19" customFormat="1">
      <c r="A12" s="27">
        <v>43523.043872000002</v>
      </c>
      <c r="B12" s="27">
        <v>18.754816999999999</v>
      </c>
      <c r="C12" s="27">
        <v>18.809584999999998</v>
      </c>
      <c r="D12" s="27">
        <v>19.294180000000001</v>
      </c>
      <c r="E12" s="27">
        <v>19.329651999999999</v>
      </c>
      <c r="F12" s="27">
        <v>4.6376989999999996</v>
      </c>
      <c r="G12" s="27">
        <v>5.5608880000000003</v>
      </c>
      <c r="H12" s="27">
        <v>66.965722999999997</v>
      </c>
      <c r="I12" s="29">
        <f t="shared" ref="I12:I41" si="0">(B12+C12)/2</f>
        <v>18.782201000000001</v>
      </c>
      <c r="J12" s="29">
        <f t="shared" ref="J12:J41" si="1">(D12+E12)/2</f>
        <v>19.311916</v>
      </c>
      <c r="K12" s="21">
        <f t="shared" ref="K12:K41" si="2">-0.6*I12+1259.5</f>
        <v>1248.2306794000001</v>
      </c>
      <c r="L12" s="21">
        <f t="shared" ref="L12:L41" si="3">0.00159*I12^4-0.27101*I12^3+17.72234*I12^2-540.89799*I12+6780.11105</f>
        <v>1274.9938927329777</v>
      </c>
      <c r="M12" s="21">
        <f t="shared" ref="M12:M41" si="4">0.00159*J12^4-0.27101*J12^3+17.72234*J12^2-540.89799*J12+6780.11105</f>
        <v>1213.1216220369724</v>
      </c>
    </row>
    <row r="13" spans="1:14" s="19" customFormat="1">
      <c r="A13" s="27">
        <v>41687.187704000004</v>
      </c>
      <c r="B13" s="27">
        <v>18.705560999999999</v>
      </c>
      <c r="C13" s="27">
        <v>18.776444999999999</v>
      </c>
      <c r="D13" s="27">
        <v>19.274009</v>
      </c>
      <c r="E13" s="27">
        <v>19.357246</v>
      </c>
      <c r="F13" s="27">
        <v>4.1437569999999999</v>
      </c>
      <c r="G13" s="27">
        <v>5.2811630000000003</v>
      </c>
      <c r="H13" s="27">
        <v>66.323656</v>
      </c>
      <c r="I13" s="29">
        <f t="shared" si="0"/>
        <v>18.741002999999999</v>
      </c>
      <c r="J13" s="29">
        <f t="shared" si="1"/>
        <v>19.315627499999998</v>
      </c>
      <c r="K13" s="21">
        <f t="shared" si="2"/>
        <v>1248.2553981999999</v>
      </c>
      <c r="L13" s="21">
        <f t="shared" si="3"/>
        <v>1279.941033963918</v>
      </c>
      <c r="M13" s="21">
        <f t="shared" si="4"/>
        <v>1212.6993087174487</v>
      </c>
    </row>
    <row r="14" spans="1:14" s="19" customFormat="1">
      <c r="A14" s="27">
        <v>40271.862825999997</v>
      </c>
      <c r="B14" s="27">
        <v>18.751396</v>
      </c>
      <c r="C14" s="27">
        <v>18.818107000000001</v>
      </c>
      <c r="D14" s="27">
        <v>19.328880999999999</v>
      </c>
      <c r="E14" s="27">
        <v>19.434878999999999</v>
      </c>
      <c r="F14" s="27">
        <v>3.7074259999999999</v>
      </c>
      <c r="G14" s="27">
        <v>5.0511379999999999</v>
      </c>
      <c r="H14" s="27">
        <v>65.67918499999999</v>
      </c>
      <c r="I14" s="29">
        <f t="shared" si="0"/>
        <v>18.784751499999999</v>
      </c>
      <c r="J14" s="29">
        <f t="shared" si="1"/>
        <v>19.381879999999999</v>
      </c>
      <c r="K14" s="21">
        <f t="shared" si="2"/>
        <v>1248.2291491000001</v>
      </c>
      <c r="L14" s="21">
        <f t="shared" si="3"/>
        <v>1274.6882731560536</v>
      </c>
      <c r="M14" s="21">
        <f t="shared" si="4"/>
        <v>1205.1865730477421</v>
      </c>
    </row>
    <row r="15" spans="1:14" s="19" customFormat="1">
      <c r="A15" s="27">
        <v>38522.485414000002</v>
      </c>
      <c r="B15" s="27">
        <v>18.732105000000001</v>
      </c>
      <c r="C15" s="27">
        <v>18.784279999999999</v>
      </c>
      <c r="D15" s="27">
        <v>19.340727999999999</v>
      </c>
      <c r="E15" s="27">
        <v>19.493383999999999</v>
      </c>
      <c r="F15" s="27">
        <v>3.2150289999999999</v>
      </c>
      <c r="G15" s="27">
        <v>4.79819</v>
      </c>
      <c r="H15" s="27">
        <v>64.848187999999993</v>
      </c>
      <c r="I15" s="29">
        <f t="shared" si="0"/>
        <v>18.7581925</v>
      </c>
      <c r="J15" s="29">
        <f t="shared" si="1"/>
        <v>19.417055999999999</v>
      </c>
      <c r="K15" s="21">
        <f t="shared" si="2"/>
        <v>1248.2450845000001</v>
      </c>
      <c r="L15" s="21">
        <f t="shared" si="3"/>
        <v>1277.8744783362581</v>
      </c>
      <c r="M15" s="21">
        <f t="shared" si="4"/>
        <v>1201.2175838185676</v>
      </c>
    </row>
    <row r="16" spans="1:14" s="19" customFormat="1">
      <c r="A16" s="27">
        <v>36987.285231000002</v>
      </c>
      <c r="B16" s="27">
        <v>18.731079000000001</v>
      </c>
      <c r="C16" s="27">
        <v>18.765756</v>
      </c>
      <c r="D16" s="27">
        <v>19.361941999999999</v>
      </c>
      <c r="E16" s="27">
        <v>19.497896999999998</v>
      </c>
      <c r="F16" s="27">
        <v>2.7824529999999998</v>
      </c>
      <c r="G16" s="27">
        <v>4.5661529999999999</v>
      </c>
      <c r="H16" s="27">
        <v>64.105161999999993</v>
      </c>
      <c r="I16" s="29">
        <f t="shared" si="0"/>
        <v>18.748417500000002</v>
      </c>
      <c r="J16" s="29">
        <f t="shared" si="1"/>
        <v>19.429919499999997</v>
      </c>
      <c r="K16" s="21">
        <f t="shared" si="2"/>
        <v>1248.2509494999999</v>
      </c>
      <c r="L16" s="21">
        <f t="shared" si="3"/>
        <v>1279.0492254294904</v>
      </c>
      <c r="M16" s="21">
        <f t="shared" si="4"/>
        <v>1199.7695863037852</v>
      </c>
    </row>
    <row r="17" spans="1:13" s="19" customFormat="1">
      <c r="A17" s="27">
        <v>35530.262513000001</v>
      </c>
      <c r="B17" s="27">
        <v>18.799793999999999</v>
      </c>
      <c r="C17" s="27">
        <v>18.845191</v>
      </c>
      <c r="D17" s="27">
        <v>19.442630000000001</v>
      </c>
      <c r="E17" s="27">
        <v>19.559356999999999</v>
      </c>
      <c r="F17" s="27">
        <v>2.3481890000000001</v>
      </c>
      <c r="G17" s="27">
        <v>4.3374879999999996</v>
      </c>
      <c r="H17" s="27">
        <v>63.352995</v>
      </c>
      <c r="I17" s="29">
        <f t="shared" si="0"/>
        <v>18.822492499999999</v>
      </c>
      <c r="J17" s="29">
        <f t="shared" si="1"/>
        <v>19.5009935</v>
      </c>
      <c r="K17" s="21">
        <f t="shared" si="2"/>
        <v>1248.2065044999999</v>
      </c>
      <c r="L17" s="21">
        <f t="shared" si="3"/>
        <v>1270.1747064454112</v>
      </c>
      <c r="M17" s="21">
        <f t="shared" si="4"/>
        <v>1191.8019644650676</v>
      </c>
    </row>
    <row r="18" spans="1:13" s="19" customFormat="1">
      <c r="A18" s="27">
        <v>34317.393026999998</v>
      </c>
      <c r="B18" s="27">
        <v>18.737221000000002</v>
      </c>
      <c r="C18" s="27">
        <v>18.776216999999999</v>
      </c>
      <c r="D18" s="27">
        <v>19.443514</v>
      </c>
      <c r="E18" s="27">
        <v>19.472442000000001</v>
      </c>
      <c r="F18" s="27">
        <v>2.04637</v>
      </c>
      <c r="G18" s="27">
        <v>4.1706950000000003</v>
      </c>
      <c r="H18" s="27">
        <v>62.728587999999995</v>
      </c>
      <c r="I18" s="29">
        <f t="shared" si="0"/>
        <v>18.756719</v>
      </c>
      <c r="J18" s="29">
        <f t="shared" si="1"/>
        <v>19.457978000000001</v>
      </c>
      <c r="K18" s="21">
        <f t="shared" si="2"/>
        <v>1248.2459686</v>
      </c>
      <c r="L18" s="21">
        <f t="shared" si="3"/>
        <v>1278.0514903830508</v>
      </c>
      <c r="M18" s="21">
        <f t="shared" si="4"/>
        <v>1196.6174861242225</v>
      </c>
    </row>
    <row r="19" spans="1:13" s="19" customFormat="1">
      <c r="A19" s="27">
        <v>32957.665815</v>
      </c>
      <c r="B19" s="27">
        <v>18.871894000000001</v>
      </c>
      <c r="C19" s="27">
        <v>18.873795999999999</v>
      </c>
      <c r="D19" s="27">
        <v>19.508171999999998</v>
      </c>
      <c r="E19" s="27">
        <v>19.547630000000002</v>
      </c>
      <c r="F19" s="27">
        <v>1.666981</v>
      </c>
      <c r="G19" s="27">
        <v>3.959578</v>
      </c>
      <c r="H19" s="27">
        <v>62.017481000000004</v>
      </c>
      <c r="I19" s="29">
        <f t="shared" si="0"/>
        <v>18.872844999999998</v>
      </c>
      <c r="J19" s="29">
        <f t="shared" si="1"/>
        <v>19.527901</v>
      </c>
      <c r="K19" s="21">
        <f t="shared" si="2"/>
        <v>1248.176293</v>
      </c>
      <c r="L19" s="21">
        <f t="shared" si="3"/>
        <v>1264.1786044228693</v>
      </c>
      <c r="M19" s="21">
        <f t="shared" si="4"/>
        <v>1188.8000534022995</v>
      </c>
    </row>
    <row r="20" spans="1:13" s="19" customFormat="1" ht="15" customHeight="1">
      <c r="A20" s="27">
        <v>31444.280376999999</v>
      </c>
      <c r="B20" s="27">
        <v>18.840329000000001</v>
      </c>
      <c r="C20" s="27">
        <v>18.799893000000001</v>
      </c>
      <c r="D20" s="27">
        <v>19.557539999999999</v>
      </c>
      <c r="E20" s="27">
        <v>19.470144999999999</v>
      </c>
      <c r="F20" s="27">
        <v>1.3004279999999999</v>
      </c>
      <c r="G20" s="27">
        <v>3.7753749999999999</v>
      </c>
      <c r="H20" s="27">
        <v>61.261057000000001</v>
      </c>
      <c r="I20" s="29">
        <f t="shared" si="0"/>
        <v>18.820111000000001</v>
      </c>
      <c r="J20" s="29">
        <f t="shared" si="1"/>
        <v>19.513842499999999</v>
      </c>
      <c r="K20" s="21">
        <f t="shared" si="2"/>
        <v>1248.2079334</v>
      </c>
      <c r="L20" s="21">
        <f t="shared" si="3"/>
        <v>1270.459028799778</v>
      </c>
      <c r="M20" s="21">
        <f t="shared" si="4"/>
        <v>1190.3674857027381</v>
      </c>
    </row>
    <row r="21" spans="1:13" s="19" customFormat="1">
      <c r="A21" s="27">
        <v>29774.334573</v>
      </c>
      <c r="B21" s="27">
        <v>18.881316000000002</v>
      </c>
      <c r="C21" s="27">
        <v>18.822955</v>
      </c>
      <c r="D21" s="27">
        <v>19.660112000000002</v>
      </c>
      <c r="E21" s="27">
        <v>19.419295999999999</v>
      </c>
      <c r="F21" s="27">
        <v>0.91403199999999996</v>
      </c>
      <c r="G21" s="27">
        <v>3.541223</v>
      </c>
      <c r="H21" s="27">
        <v>60.426039000000003</v>
      </c>
      <c r="I21" s="29">
        <f t="shared" si="0"/>
        <v>18.852135500000003</v>
      </c>
      <c r="J21" s="29">
        <f t="shared" si="1"/>
        <v>19.539704</v>
      </c>
      <c r="K21" s="21">
        <f t="shared" si="2"/>
        <v>1248.1887187</v>
      </c>
      <c r="L21" s="21">
        <f t="shared" si="3"/>
        <v>1266.641191117973</v>
      </c>
      <c r="M21" s="21">
        <f t="shared" si="4"/>
        <v>1187.4857687565445</v>
      </c>
    </row>
    <row r="22" spans="1:13" s="19" customFormat="1">
      <c r="A22" s="27">
        <v>28083.895518000001</v>
      </c>
      <c r="B22" s="27">
        <v>18.796416000000001</v>
      </c>
      <c r="C22" s="27">
        <v>18.795114000000002</v>
      </c>
      <c r="D22" s="27">
        <v>19.559992999999999</v>
      </c>
      <c r="E22" s="27">
        <v>19.349858000000001</v>
      </c>
      <c r="F22" s="27">
        <v>0.552346</v>
      </c>
      <c r="G22" s="27">
        <v>3.3337219999999999</v>
      </c>
      <c r="H22" s="27">
        <v>59.563571000000003</v>
      </c>
      <c r="I22" s="29">
        <f t="shared" si="0"/>
        <v>18.795765000000003</v>
      </c>
      <c r="J22" s="29">
        <f t="shared" si="1"/>
        <v>19.454925500000002</v>
      </c>
      <c r="K22" s="21">
        <f t="shared" si="2"/>
        <v>1248.2225410000001</v>
      </c>
      <c r="L22" s="21">
        <f t="shared" si="3"/>
        <v>1273.3694236414076</v>
      </c>
      <c r="M22" s="21">
        <f t="shared" si="4"/>
        <v>1196.9599836085681</v>
      </c>
    </row>
    <row r="23" spans="1:13" s="19" customFormat="1">
      <c r="A23" s="27">
        <v>26747.860164999998</v>
      </c>
      <c r="B23" s="27">
        <v>18.707182</v>
      </c>
      <c r="C23" s="27">
        <v>18.745607</v>
      </c>
      <c r="D23" s="27">
        <v>19.528154000000001</v>
      </c>
      <c r="E23" s="27">
        <v>19.300798</v>
      </c>
      <c r="F23" s="27">
        <v>0.36274899999999999</v>
      </c>
      <c r="G23" s="27">
        <v>3.2814100000000002</v>
      </c>
      <c r="H23" s="27">
        <v>58.702517999999998</v>
      </c>
      <c r="I23" s="29">
        <f t="shared" si="0"/>
        <v>18.726394499999998</v>
      </c>
      <c r="J23" s="29">
        <f t="shared" si="1"/>
        <v>19.414476000000001</v>
      </c>
      <c r="K23" s="21">
        <f t="shared" si="2"/>
        <v>1248.2641633000001</v>
      </c>
      <c r="L23" s="21">
        <f t="shared" si="3"/>
        <v>1281.700007453308</v>
      </c>
      <c r="M23" s="21">
        <f t="shared" si="4"/>
        <v>1201.5082254330619</v>
      </c>
    </row>
    <row r="24" spans="1:13" s="19" customFormat="1">
      <c r="A24" s="27">
        <v>25121.544363000001</v>
      </c>
      <c r="B24" s="27">
        <v>18.834344000000002</v>
      </c>
      <c r="C24" s="27">
        <v>18.849466</v>
      </c>
      <c r="D24" s="27">
        <v>19.727339000000001</v>
      </c>
      <c r="E24" s="27">
        <v>19.572573999999999</v>
      </c>
      <c r="F24" s="27">
        <v>0.46450200000000003</v>
      </c>
      <c r="G24" s="27">
        <v>3.5866859999999998</v>
      </c>
      <c r="H24" s="27">
        <v>57.459856000000002</v>
      </c>
      <c r="I24" s="29">
        <f t="shared" si="0"/>
        <v>18.841905000000001</v>
      </c>
      <c r="J24" s="29">
        <f t="shared" si="1"/>
        <v>19.649956500000002</v>
      </c>
      <c r="K24" s="21">
        <f t="shared" si="2"/>
        <v>1248.194857</v>
      </c>
      <c r="L24" s="21">
        <f t="shared" si="3"/>
        <v>1267.8595405810956</v>
      </c>
      <c r="M24" s="21">
        <f t="shared" si="4"/>
        <v>1175.2824880249527</v>
      </c>
    </row>
    <row r="25" spans="1:13" s="19" customFormat="1">
      <c r="A25" s="27">
        <v>23495.167668999999</v>
      </c>
      <c r="B25" s="27">
        <v>18.725159000000001</v>
      </c>
      <c r="C25" s="27">
        <v>18.71922</v>
      </c>
      <c r="D25" s="27">
        <v>19.796908999999999</v>
      </c>
      <c r="E25" s="27">
        <v>19.748391000000002</v>
      </c>
      <c r="F25" s="27">
        <v>0.57611900000000005</v>
      </c>
      <c r="G25" s="27">
        <v>3.8445719999999999</v>
      </c>
      <c r="H25" s="27">
        <v>56.510986000000003</v>
      </c>
      <c r="I25" s="29">
        <f t="shared" si="0"/>
        <v>18.722189499999999</v>
      </c>
      <c r="J25" s="29">
        <f t="shared" si="1"/>
        <v>19.772649999999999</v>
      </c>
      <c r="K25" s="21">
        <f t="shared" si="2"/>
        <v>1248.2666862999999</v>
      </c>
      <c r="L25" s="21">
        <f t="shared" si="3"/>
        <v>1282.2067832364928</v>
      </c>
      <c r="M25" s="21">
        <f t="shared" si="4"/>
        <v>1161.857318408709</v>
      </c>
    </row>
    <row r="26" spans="1:13" s="19" customFormat="1">
      <c r="A26" s="27">
        <v>22113.295517999999</v>
      </c>
      <c r="B26" s="27">
        <v>18.743725000000001</v>
      </c>
      <c r="C26" s="27">
        <v>18.792186999999998</v>
      </c>
      <c r="D26" s="27">
        <v>19.844511000000001</v>
      </c>
      <c r="E26" s="27">
        <v>19.738600000000002</v>
      </c>
      <c r="F26" s="27">
        <v>0.66334099999999996</v>
      </c>
      <c r="G26" s="27">
        <v>4.053464</v>
      </c>
      <c r="H26" s="27">
        <v>55.789186999999998</v>
      </c>
      <c r="I26" s="29">
        <f t="shared" si="0"/>
        <v>18.767955999999998</v>
      </c>
      <c r="J26" s="29">
        <f t="shared" si="1"/>
        <v>19.791555500000001</v>
      </c>
      <c r="K26" s="21">
        <f t="shared" si="2"/>
        <v>1248.2392264</v>
      </c>
      <c r="L26" s="21">
        <f t="shared" si="3"/>
        <v>1276.7022251112403</v>
      </c>
      <c r="M26" s="21">
        <f t="shared" si="4"/>
        <v>1159.8031041986351</v>
      </c>
    </row>
    <row r="27" spans="1:13" s="19" customFormat="1">
      <c r="A27" s="27">
        <v>20246.440373000001</v>
      </c>
      <c r="B27" s="27">
        <v>18.796050999999999</v>
      </c>
      <c r="C27" s="27">
        <v>18.874414000000002</v>
      </c>
      <c r="D27" s="27">
        <v>19.703302999999998</v>
      </c>
      <c r="E27" s="27">
        <v>19.596339</v>
      </c>
      <c r="F27" s="27">
        <v>0.76361699999999999</v>
      </c>
      <c r="G27" s="27">
        <v>4.2534210000000003</v>
      </c>
      <c r="H27" s="27">
        <v>54.983041</v>
      </c>
      <c r="I27" s="29">
        <f t="shared" si="0"/>
        <v>18.8352325</v>
      </c>
      <c r="J27" s="29">
        <f t="shared" si="1"/>
        <v>19.649820999999999</v>
      </c>
      <c r="K27" s="21">
        <f t="shared" si="2"/>
        <v>1248.1988604999999</v>
      </c>
      <c r="L27" s="21">
        <f t="shared" si="3"/>
        <v>1268.6548210815699</v>
      </c>
      <c r="M27" s="21">
        <f t="shared" si="4"/>
        <v>1175.2974045612909</v>
      </c>
    </row>
    <row r="28" spans="1:13">
      <c r="A28" s="27">
        <v>18517.291112999999</v>
      </c>
      <c r="B28" s="27">
        <v>18.769373000000002</v>
      </c>
      <c r="C28" s="27">
        <v>18.787672000000001</v>
      </c>
      <c r="D28" s="27">
        <v>19.693978999999999</v>
      </c>
      <c r="E28" s="27">
        <v>19.514493999999999</v>
      </c>
      <c r="F28" s="27">
        <v>0.891239</v>
      </c>
      <c r="G28" s="27">
        <v>4.503279</v>
      </c>
      <c r="H28" s="27">
        <v>54.096113000000003</v>
      </c>
      <c r="I28" s="29">
        <f t="shared" si="0"/>
        <v>18.778522500000001</v>
      </c>
      <c r="J28" s="29">
        <f t="shared" si="1"/>
        <v>19.604236499999999</v>
      </c>
      <c r="K28" s="21">
        <f t="shared" si="2"/>
        <v>1248.2328864999999</v>
      </c>
      <c r="L28" s="21">
        <f t="shared" si="3"/>
        <v>1275.4348108231688</v>
      </c>
      <c r="M28" s="21">
        <f t="shared" si="4"/>
        <v>1180.3269111845184</v>
      </c>
    </row>
    <row r="29" spans="1:13">
      <c r="A29" s="27">
        <v>16908.93793</v>
      </c>
      <c r="B29" s="27">
        <v>18.935981000000002</v>
      </c>
      <c r="C29" s="27">
        <v>18.944244000000001</v>
      </c>
      <c r="D29" s="27">
        <v>19.756827000000001</v>
      </c>
      <c r="E29" s="27">
        <v>19.717279000000001</v>
      </c>
      <c r="F29" s="27">
        <v>0.99442900000000001</v>
      </c>
      <c r="G29" s="27">
        <v>4.7181699999999998</v>
      </c>
      <c r="H29" s="27">
        <v>53.310329000000003</v>
      </c>
      <c r="I29" s="29">
        <f t="shared" si="0"/>
        <v>18.940112500000001</v>
      </c>
      <c r="J29" s="29">
        <f t="shared" si="1"/>
        <v>19.737053000000003</v>
      </c>
      <c r="K29" s="21">
        <f t="shared" si="2"/>
        <v>1248.1359325000001</v>
      </c>
      <c r="L29" s="21">
        <f t="shared" si="3"/>
        <v>1256.2139025140987</v>
      </c>
      <c r="M29" s="21">
        <f t="shared" si="4"/>
        <v>1165.7356157530739</v>
      </c>
    </row>
    <row r="30" spans="1:13">
      <c r="A30" s="27">
        <v>16987.371575000001</v>
      </c>
      <c r="B30" s="27">
        <v>18.842046</v>
      </c>
      <c r="C30" s="27">
        <v>18.871552000000001</v>
      </c>
      <c r="D30" s="27">
        <v>19.808961</v>
      </c>
      <c r="E30" s="27">
        <v>19.815961000000001</v>
      </c>
      <c r="F30" s="27">
        <v>0.98857700000000004</v>
      </c>
      <c r="G30" s="27">
        <v>4.7319120000000003</v>
      </c>
      <c r="H30" s="27">
        <v>52.994430000000001</v>
      </c>
      <c r="I30" s="29">
        <f t="shared" si="0"/>
        <v>18.856799000000002</v>
      </c>
      <c r="J30" s="29">
        <f t="shared" si="1"/>
        <v>19.812460999999999</v>
      </c>
      <c r="K30" s="21">
        <f t="shared" si="2"/>
        <v>1248.1859205999999</v>
      </c>
      <c r="L30" s="21">
        <f t="shared" si="3"/>
        <v>1266.0862171703548</v>
      </c>
      <c r="M30" s="21">
        <f t="shared" si="4"/>
        <v>1157.5360435108369</v>
      </c>
    </row>
    <row r="31" spans="1:13">
      <c r="A31" s="27">
        <v>15501.963855</v>
      </c>
      <c r="B31" s="27">
        <v>18.784279999999999</v>
      </c>
      <c r="C31" s="27">
        <v>18.847588999999999</v>
      </c>
      <c r="D31" s="27">
        <v>19.916642</v>
      </c>
      <c r="E31" s="27">
        <v>19.707267000000002</v>
      </c>
      <c r="F31" s="27">
        <v>0.83542499999999997</v>
      </c>
      <c r="G31" s="27">
        <v>4.6411579999999999</v>
      </c>
      <c r="H31" s="27">
        <v>49.860008000000001</v>
      </c>
      <c r="I31" s="29">
        <f t="shared" si="0"/>
        <v>18.815934499999997</v>
      </c>
      <c r="J31" s="29">
        <f t="shared" si="1"/>
        <v>19.811954499999999</v>
      </c>
      <c r="K31" s="21">
        <f t="shared" si="2"/>
        <v>1248.2104393</v>
      </c>
      <c r="L31" s="21">
        <f t="shared" si="3"/>
        <v>1270.9578113559191</v>
      </c>
      <c r="M31" s="21">
        <f t="shared" si="4"/>
        <v>1157.5909146232088</v>
      </c>
    </row>
    <row r="32" spans="1:13">
      <c r="A32" s="27">
        <v>14244.079519000001</v>
      </c>
      <c r="B32" s="27">
        <v>18.725116</v>
      </c>
      <c r="C32" s="27">
        <v>18.717483999999999</v>
      </c>
      <c r="D32" s="27">
        <v>19.936487</v>
      </c>
      <c r="E32" s="27">
        <v>19.787146</v>
      </c>
      <c r="F32" s="27">
        <v>0.81751399999999996</v>
      </c>
      <c r="G32" s="27">
        <v>4.7050720000000004</v>
      </c>
      <c r="H32" s="27">
        <v>49.291587999999997</v>
      </c>
      <c r="I32" s="29">
        <f t="shared" si="0"/>
        <v>18.721299999999999</v>
      </c>
      <c r="J32" s="29">
        <f t="shared" si="1"/>
        <v>19.8618165</v>
      </c>
      <c r="K32" s="21">
        <f t="shared" si="2"/>
        <v>1248.26722</v>
      </c>
      <c r="L32" s="21">
        <f t="shared" si="3"/>
        <v>1282.3140099712427</v>
      </c>
      <c r="M32" s="21">
        <f t="shared" si="4"/>
        <v>1152.2023413346851</v>
      </c>
    </row>
    <row r="33" spans="1:14">
      <c r="A33" s="27">
        <v>12777.649192999999</v>
      </c>
      <c r="B33" s="27">
        <v>18.881467000000001</v>
      </c>
      <c r="C33" s="27">
        <v>18.892284</v>
      </c>
      <c r="D33" s="27">
        <v>20.091373000000001</v>
      </c>
      <c r="E33" s="27">
        <v>19.965378000000001</v>
      </c>
      <c r="F33" s="27">
        <v>0.53885300000000003</v>
      </c>
      <c r="G33" s="27">
        <v>4.515854</v>
      </c>
      <c r="H33" s="27">
        <v>46.819651999999998</v>
      </c>
      <c r="I33" s="29">
        <f t="shared" si="0"/>
        <v>18.886875500000002</v>
      </c>
      <c r="J33" s="29">
        <f t="shared" si="1"/>
        <v>20.028375500000003</v>
      </c>
      <c r="K33" s="21">
        <f t="shared" si="2"/>
        <v>1248.1678747000001</v>
      </c>
      <c r="L33" s="21">
        <f t="shared" si="3"/>
        <v>1262.5130399838599</v>
      </c>
      <c r="M33" s="21">
        <f t="shared" si="4"/>
        <v>1134.3941479535861</v>
      </c>
    </row>
    <row r="34" spans="1:14">
      <c r="A34" s="27">
        <v>10432.076333000001</v>
      </c>
      <c r="B34" s="27">
        <v>18.778236</v>
      </c>
      <c r="C34" s="27">
        <v>18.810478</v>
      </c>
      <c r="D34" s="27">
        <v>20.155125000000002</v>
      </c>
      <c r="E34" s="27">
        <v>20.111176</v>
      </c>
      <c r="F34" s="27">
        <v>0.67460299999999995</v>
      </c>
      <c r="G34" s="27">
        <v>4.7846380000000002</v>
      </c>
      <c r="H34" s="27">
        <v>46.093628000000002</v>
      </c>
      <c r="I34" s="29">
        <f t="shared" si="0"/>
        <v>18.794356999999998</v>
      </c>
      <c r="J34" s="29">
        <f t="shared" si="1"/>
        <v>20.133150499999999</v>
      </c>
      <c r="K34" s="21">
        <f t="shared" si="2"/>
        <v>1248.2233858</v>
      </c>
      <c r="L34" s="21">
        <f t="shared" si="3"/>
        <v>1273.5379508357992</v>
      </c>
      <c r="M34" s="21">
        <f t="shared" si="4"/>
        <v>1123.3417368666605</v>
      </c>
    </row>
    <row r="35" spans="1:14">
      <c r="A35" s="27">
        <v>9269.6405279999999</v>
      </c>
      <c r="B35" s="27">
        <v>18.768667000000001</v>
      </c>
      <c r="C35" s="27">
        <v>18.793389999999999</v>
      </c>
      <c r="D35" s="27">
        <v>20.366354999999999</v>
      </c>
      <c r="E35" s="27">
        <v>20.338781000000001</v>
      </c>
      <c r="F35" s="27">
        <v>0.75148000000000004</v>
      </c>
      <c r="G35" s="27">
        <v>4.9689100000000002</v>
      </c>
      <c r="H35" s="27">
        <v>45.511676000000001</v>
      </c>
      <c r="I35" s="29">
        <f t="shared" si="0"/>
        <v>18.781028499999998</v>
      </c>
      <c r="J35" s="29">
        <f t="shared" si="1"/>
        <v>20.352567999999998</v>
      </c>
      <c r="K35" s="21">
        <f t="shared" si="2"/>
        <v>1248.2313829</v>
      </c>
      <c r="L35" s="21">
        <f t="shared" si="3"/>
        <v>1275.134415657215</v>
      </c>
      <c r="M35" s="21">
        <f t="shared" si="4"/>
        <v>1100.5662088673243</v>
      </c>
    </row>
    <row r="36" spans="1:14">
      <c r="A36" s="27">
        <v>7759.870105</v>
      </c>
      <c r="B36" s="27">
        <v>18.804113000000001</v>
      </c>
      <c r="C36" s="27">
        <v>18.865957000000002</v>
      </c>
      <c r="D36" s="27">
        <v>20.633208</v>
      </c>
      <c r="E36" s="27">
        <v>20.669314</v>
      </c>
      <c r="F36" s="27">
        <v>0.83252999999999999</v>
      </c>
      <c r="G36" s="27">
        <v>5.2263890000000002</v>
      </c>
      <c r="H36" s="27">
        <v>44.900534</v>
      </c>
      <c r="I36" s="29">
        <f t="shared" si="0"/>
        <v>18.835035000000001</v>
      </c>
      <c r="J36" s="29">
        <f t="shared" si="1"/>
        <v>20.651260999999998</v>
      </c>
      <c r="K36" s="21">
        <f t="shared" si="2"/>
        <v>1248.198979</v>
      </c>
      <c r="L36" s="21">
        <f t="shared" si="3"/>
        <v>1268.6783685282862</v>
      </c>
      <c r="M36" s="21">
        <f t="shared" si="4"/>
        <v>1070.353573565978</v>
      </c>
    </row>
    <row r="37" spans="1:14">
      <c r="A37" s="27">
        <v>5759.208869</v>
      </c>
      <c r="B37" s="27">
        <v>18.749032</v>
      </c>
      <c r="C37" s="27">
        <v>18.816272999999999</v>
      </c>
      <c r="D37" s="27">
        <v>20.926141999999999</v>
      </c>
      <c r="E37" s="27">
        <v>20.987839999999998</v>
      </c>
      <c r="F37" s="27">
        <v>0.95487699999999998</v>
      </c>
      <c r="G37" s="27">
        <v>5.5266859999999998</v>
      </c>
      <c r="H37" s="27">
        <v>44.337437000000001</v>
      </c>
      <c r="I37" s="29">
        <f t="shared" si="0"/>
        <v>18.782652499999998</v>
      </c>
      <c r="J37" s="29">
        <f t="shared" si="1"/>
        <v>20.956990999999999</v>
      </c>
      <c r="K37" s="21">
        <f t="shared" si="2"/>
        <v>1248.2304085000001</v>
      </c>
      <c r="L37" s="21">
        <f t="shared" si="3"/>
        <v>1274.9397851858839</v>
      </c>
      <c r="M37" s="21">
        <f t="shared" si="4"/>
        <v>1040.3530961598308</v>
      </c>
    </row>
    <row r="38" spans="1:14">
      <c r="A38" s="27">
        <v>4353.314034</v>
      </c>
      <c r="B38" s="27">
        <v>18.722155000000001</v>
      </c>
      <c r="C38" s="27">
        <v>18.758379000000001</v>
      </c>
      <c r="D38" s="27">
        <v>21.843125000000001</v>
      </c>
      <c r="E38" s="27">
        <v>21.974077000000001</v>
      </c>
      <c r="F38" s="27">
        <v>1.0188809999999999</v>
      </c>
      <c r="G38" s="27">
        <v>5.7543170000000003</v>
      </c>
      <c r="H38" s="27">
        <v>43.539912000000001</v>
      </c>
      <c r="I38" s="29">
        <f t="shared" si="0"/>
        <v>18.740267000000003</v>
      </c>
      <c r="J38" s="29">
        <f t="shared" si="1"/>
        <v>21.908601000000001</v>
      </c>
      <c r="K38" s="21">
        <f t="shared" si="2"/>
        <v>1248.2558398000001</v>
      </c>
      <c r="L38" s="21">
        <f t="shared" si="3"/>
        <v>1280.0295942998046</v>
      </c>
      <c r="M38" s="21">
        <f t="shared" si="4"/>
        <v>952.70028768345401</v>
      </c>
    </row>
    <row r="39" spans="1:14">
      <c r="A39" s="27">
        <v>3196.1729599999999</v>
      </c>
      <c r="B39" s="27">
        <v>18.778936000000002</v>
      </c>
      <c r="C39" s="27">
        <v>18.826260000000001</v>
      </c>
      <c r="D39" s="27">
        <v>22.370729000000001</v>
      </c>
      <c r="E39" s="27">
        <v>22.490144000000001</v>
      </c>
      <c r="F39" s="27">
        <v>0.89998100000000003</v>
      </c>
      <c r="G39" s="27">
        <v>5.7874829999999999</v>
      </c>
      <c r="H39" s="27">
        <v>42.896434999999997</v>
      </c>
      <c r="I39" s="29">
        <f t="shared" si="0"/>
        <v>18.802598000000003</v>
      </c>
      <c r="J39" s="29">
        <f t="shared" si="1"/>
        <v>22.430436499999999</v>
      </c>
      <c r="K39" s="21">
        <f t="shared" si="2"/>
        <v>1248.2184411999999</v>
      </c>
      <c r="L39" s="21">
        <f t="shared" si="3"/>
        <v>1272.5518912218022</v>
      </c>
      <c r="M39" s="21">
        <f t="shared" si="4"/>
        <v>908.12998173804317</v>
      </c>
    </row>
    <row r="40" spans="1:14">
      <c r="A40" s="27">
        <v>2225.7898650000002</v>
      </c>
      <c r="B40" s="27">
        <v>18.696059999999999</v>
      </c>
      <c r="C40" s="27">
        <v>18.810597999999999</v>
      </c>
      <c r="D40" s="27">
        <v>24.396725</v>
      </c>
      <c r="E40" s="27">
        <v>24.854057999999998</v>
      </c>
      <c r="F40" s="27">
        <v>0.39653100000000002</v>
      </c>
      <c r="G40" s="27">
        <v>5.3850699999999998</v>
      </c>
      <c r="H40" s="27">
        <v>41.874282999999998</v>
      </c>
      <c r="I40" s="29">
        <f t="shared" si="0"/>
        <v>18.753329000000001</v>
      </c>
      <c r="J40" s="29">
        <f t="shared" si="1"/>
        <v>24.625391499999999</v>
      </c>
      <c r="K40" s="21">
        <f t="shared" si="2"/>
        <v>1248.2480026000001</v>
      </c>
      <c r="L40" s="21">
        <f t="shared" si="3"/>
        <v>1278.4588283214925</v>
      </c>
      <c r="M40" s="21">
        <f t="shared" si="4"/>
        <v>744.96987861848811</v>
      </c>
    </row>
    <row r="41" spans="1:14">
      <c r="A41" s="27">
        <v>293.25582800000001</v>
      </c>
      <c r="B41" s="27">
        <v>18.678467000000001</v>
      </c>
      <c r="C41" s="27">
        <v>18.737127999999998</v>
      </c>
      <c r="D41" s="27">
        <v>26.239495999999999</v>
      </c>
      <c r="E41" s="27">
        <v>26.153948</v>
      </c>
      <c r="F41" s="27">
        <v>0.382193</v>
      </c>
      <c r="G41" s="27">
        <v>6.0225470000000003</v>
      </c>
      <c r="H41" s="27">
        <v>33.743991000000001</v>
      </c>
      <c r="I41" s="29">
        <f t="shared" si="0"/>
        <v>18.707797499999998</v>
      </c>
      <c r="J41" s="29">
        <f t="shared" si="1"/>
        <v>26.196722000000001</v>
      </c>
      <c r="K41" s="21">
        <f t="shared" si="2"/>
        <v>1248.2753215</v>
      </c>
      <c r="L41" s="21">
        <f t="shared" si="3"/>
        <v>1283.9428347656431</v>
      </c>
      <c r="M41" s="21">
        <f t="shared" si="4"/>
        <v>649.2569168152977</v>
      </c>
    </row>
    <row r="42" spans="1:14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2">
        <f>AVERAGE(K12:K39)</f>
        <v>1248.2207758642858</v>
      </c>
      <c r="L42" s="22">
        <f>AVERAGE(L12:L39)</f>
        <v>1273.0334472657257</v>
      </c>
      <c r="M42" s="22">
        <f>AVERAGE(M12:M39)</f>
        <v>1150.0359577089932</v>
      </c>
    </row>
    <row r="43" spans="1:14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</row>
    <row r="44" spans="1:14">
      <c r="A44" s="20"/>
      <c r="B44" s="20"/>
      <c r="C44" s="20"/>
      <c r="D44" s="20"/>
      <c r="E44" s="20"/>
      <c r="F44" s="20"/>
      <c r="G44" s="20"/>
      <c r="H44" s="20"/>
      <c r="I44" s="26"/>
      <c r="J44" s="26"/>
      <c r="K44" s="26"/>
      <c r="L44" s="26"/>
      <c r="M44" s="26"/>
    </row>
    <row r="45" spans="1:14" s="19" customFormat="1" ht="16.8">
      <c r="A45" s="12" t="s">
        <v>11</v>
      </c>
      <c r="B45" s="12" t="s">
        <v>13</v>
      </c>
      <c r="C45" s="12" t="s">
        <v>14</v>
      </c>
      <c r="D45" s="12" t="s">
        <v>15</v>
      </c>
      <c r="E45" s="12" t="s">
        <v>16</v>
      </c>
      <c r="F45" s="12" t="s">
        <v>17</v>
      </c>
      <c r="G45" s="12" t="s">
        <v>29</v>
      </c>
      <c r="H45" s="12" t="s">
        <v>20</v>
      </c>
      <c r="I45" s="7" t="s">
        <v>21</v>
      </c>
      <c r="J45" s="7" t="s">
        <v>22</v>
      </c>
      <c r="K45" s="8" t="s">
        <v>28</v>
      </c>
      <c r="L45" s="6" t="s">
        <v>30</v>
      </c>
      <c r="M45" s="6" t="s">
        <v>31</v>
      </c>
      <c r="N45" s="20"/>
    </row>
    <row r="46" spans="1:14" s="19" customFormat="1">
      <c r="A46" s="12" t="s">
        <v>10</v>
      </c>
      <c r="B46" s="12" t="s">
        <v>12</v>
      </c>
      <c r="C46" s="12" t="s">
        <v>12</v>
      </c>
      <c r="D46" s="12" t="s">
        <v>12</v>
      </c>
      <c r="E46" s="12" t="s">
        <v>12</v>
      </c>
      <c r="F46" s="12" t="s">
        <v>18</v>
      </c>
      <c r="G46" s="12" t="s">
        <v>18</v>
      </c>
      <c r="H46" s="12" t="s">
        <v>19</v>
      </c>
      <c r="I46" s="7" t="s">
        <v>12</v>
      </c>
      <c r="J46" s="7" t="s">
        <v>12</v>
      </c>
      <c r="K46" s="8" t="s">
        <v>23</v>
      </c>
      <c r="L46" s="6" t="s">
        <v>24</v>
      </c>
      <c r="M46" s="6" t="s">
        <v>24</v>
      </c>
    </row>
    <row r="47" spans="1:14" s="19" customFormat="1">
      <c r="A47" s="27">
        <v>47655.094792000004</v>
      </c>
      <c r="B47" s="27">
        <v>21.027809999999999</v>
      </c>
      <c r="C47" s="27">
        <v>21.088228999999998</v>
      </c>
      <c r="D47" s="27">
        <v>21.835885000000001</v>
      </c>
      <c r="E47" s="27">
        <v>21.726277</v>
      </c>
      <c r="F47" s="27">
        <v>4.4311579999999999</v>
      </c>
      <c r="G47" s="27">
        <v>5.4123929999999998</v>
      </c>
      <c r="H47" s="27">
        <v>66.263109</v>
      </c>
      <c r="I47" s="29">
        <f t="shared" ref="I47:I79" si="5">(B47+C47)/2</f>
        <v>21.0580195</v>
      </c>
      <c r="J47" s="29">
        <f t="shared" ref="J47:J79" si="6">(D47+E47)/2</f>
        <v>21.781081</v>
      </c>
      <c r="K47" s="21">
        <f t="shared" ref="K47:K79" si="7">-0.6*I47+1259.5</f>
        <v>1246.8651883</v>
      </c>
      <c r="L47" s="21">
        <f t="shared" ref="L47:L79" si="8">0.00159*I47^4-0.27101*I47^3+17.72234*I47^2-540.89799*I47+6780.11105</f>
        <v>1030.6408763813824</v>
      </c>
      <c r="M47" s="21">
        <f t="shared" ref="M47:M79" si="9">0.00159*J47^4-0.27101*J47^3+17.72234*J47^2-540.89799*J47+6780.11105</f>
        <v>963.95930352704909</v>
      </c>
    </row>
    <row r="48" spans="1:14" s="19" customFormat="1">
      <c r="A48" s="27">
        <v>46071.739891999998</v>
      </c>
      <c r="B48" s="27">
        <v>20.960107000000001</v>
      </c>
      <c r="C48" s="27">
        <v>21.021031000000001</v>
      </c>
      <c r="D48" s="27">
        <v>21.766100999999999</v>
      </c>
      <c r="E48" s="27">
        <v>21.652788000000001</v>
      </c>
      <c r="F48" s="27">
        <v>4.0224469999999997</v>
      </c>
      <c r="G48" s="27">
        <v>5.2004640000000002</v>
      </c>
      <c r="H48" s="27">
        <v>65.720018999999994</v>
      </c>
      <c r="I48" s="29">
        <f t="shared" si="5"/>
        <v>20.990569000000001</v>
      </c>
      <c r="J48" s="29">
        <f t="shared" si="6"/>
        <v>21.7094445</v>
      </c>
      <c r="K48" s="21">
        <f t="shared" si="7"/>
        <v>1246.9056585999999</v>
      </c>
      <c r="L48" s="21">
        <f t="shared" si="8"/>
        <v>1037.11413061025</v>
      </c>
      <c r="M48" s="21">
        <f t="shared" si="9"/>
        <v>970.34890505707972</v>
      </c>
    </row>
    <row r="49" spans="1:13" s="19" customFormat="1">
      <c r="A49" s="27">
        <v>46123.749299000003</v>
      </c>
      <c r="B49" s="27">
        <v>20.963714</v>
      </c>
      <c r="C49" s="27">
        <v>21.020451999999999</v>
      </c>
      <c r="D49" s="27">
        <v>21.753029999999999</v>
      </c>
      <c r="E49" s="27">
        <v>21.654997000000002</v>
      </c>
      <c r="F49" s="27">
        <v>4.0229549999999996</v>
      </c>
      <c r="G49" s="27">
        <v>5.2088239999999999</v>
      </c>
      <c r="H49" s="27">
        <v>65.746315999999993</v>
      </c>
      <c r="I49" s="29">
        <f t="shared" si="5"/>
        <v>20.992083000000001</v>
      </c>
      <c r="J49" s="29">
        <f t="shared" si="6"/>
        <v>21.704013500000002</v>
      </c>
      <c r="K49" s="21">
        <f t="shared" si="7"/>
        <v>1246.9047502000001</v>
      </c>
      <c r="L49" s="21">
        <f t="shared" si="8"/>
        <v>1036.9683471711551</v>
      </c>
      <c r="M49" s="21">
        <f t="shared" si="9"/>
        <v>970.83523020158009</v>
      </c>
    </row>
    <row r="50" spans="1:13" s="19" customFormat="1">
      <c r="A50" s="27">
        <v>45113.149963999997</v>
      </c>
      <c r="B50" s="27">
        <v>21.015816000000001</v>
      </c>
      <c r="C50" s="27">
        <v>21.072520999999998</v>
      </c>
      <c r="D50" s="27">
        <v>21.768836</v>
      </c>
      <c r="E50" s="27">
        <v>21.673106000000001</v>
      </c>
      <c r="F50" s="27">
        <v>3.7261790000000001</v>
      </c>
      <c r="G50" s="27">
        <v>5.055714</v>
      </c>
      <c r="H50" s="27">
        <v>65.342918999999995</v>
      </c>
      <c r="I50" s="29">
        <f t="shared" si="5"/>
        <v>21.044168499999998</v>
      </c>
      <c r="J50" s="29">
        <f t="shared" si="6"/>
        <v>21.720970999999999</v>
      </c>
      <c r="K50" s="21">
        <f t="shared" si="7"/>
        <v>1246.8734989</v>
      </c>
      <c r="L50" s="21">
        <f t="shared" si="8"/>
        <v>1031.966567400862</v>
      </c>
      <c r="M50" s="21">
        <f t="shared" si="9"/>
        <v>969.31764407862738</v>
      </c>
    </row>
    <row r="51" spans="1:13" s="19" customFormat="1">
      <c r="A51" s="27">
        <v>43279.661741999997</v>
      </c>
      <c r="B51" s="27">
        <v>20.996286000000001</v>
      </c>
      <c r="C51" s="27">
        <v>21.059616999999999</v>
      </c>
      <c r="D51" s="27">
        <v>21.747029999999999</v>
      </c>
      <c r="E51" s="27">
        <v>21.635501000000001</v>
      </c>
      <c r="F51" s="27">
        <v>3.2395909999999999</v>
      </c>
      <c r="G51" s="27">
        <v>4.8043300000000002</v>
      </c>
      <c r="H51" s="27">
        <v>64.658247999999986</v>
      </c>
      <c r="I51" s="29">
        <f t="shared" si="5"/>
        <v>21.0279515</v>
      </c>
      <c r="J51" s="29">
        <f t="shared" si="6"/>
        <v>21.6912655</v>
      </c>
      <c r="K51" s="21">
        <f t="shared" si="7"/>
        <v>1246.8832291000001</v>
      </c>
      <c r="L51" s="21">
        <f t="shared" si="8"/>
        <v>1033.5210693586823</v>
      </c>
      <c r="M51" s="21">
        <f t="shared" si="9"/>
        <v>971.97782389958684</v>
      </c>
    </row>
    <row r="52" spans="1:13" s="19" customFormat="1">
      <c r="A52" s="27">
        <v>42092.27276</v>
      </c>
      <c r="B52" s="27">
        <v>20.960090999999998</v>
      </c>
      <c r="C52" s="27">
        <v>21.018992000000001</v>
      </c>
      <c r="D52" s="27">
        <v>21.743718999999999</v>
      </c>
      <c r="E52" s="27">
        <v>21.587122999999998</v>
      </c>
      <c r="F52" s="27">
        <v>2.9354019999999998</v>
      </c>
      <c r="G52" s="27">
        <v>4.6588500000000002</v>
      </c>
      <c r="H52" s="27">
        <v>64.183122999999995</v>
      </c>
      <c r="I52" s="29">
        <f t="shared" si="5"/>
        <v>20.989541500000001</v>
      </c>
      <c r="J52" s="29">
        <f t="shared" si="6"/>
        <v>21.665420999999998</v>
      </c>
      <c r="K52" s="21">
        <f t="shared" si="7"/>
        <v>1246.9062750999999</v>
      </c>
      <c r="L52" s="21">
        <f t="shared" si="8"/>
        <v>1037.2130815330374</v>
      </c>
      <c r="M52" s="21">
        <f t="shared" si="9"/>
        <v>974.29881231562831</v>
      </c>
    </row>
    <row r="53" spans="1:13" s="19" customFormat="1" ht="15" customHeight="1">
      <c r="A53" s="27">
        <v>40777.290890999997</v>
      </c>
      <c r="B53" s="27">
        <v>20.915192000000001</v>
      </c>
      <c r="C53" s="27">
        <v>20.973762000000001</v>
      </c>
      <c r="D53" s="27">
        <v>21.739252</v>
      </c>
      <c r="E53" s="27">
        <v>21.517315</v>
      </c>
      <c r="F53" s="27">
        <v>2.620082</v>
      </c>
      <c r="G53" s="27">
        <v>4.5125120000000001</v>
      </c>
      <c r="H53" s="27">
        <v>63.578317000000006</v>
      </c>
      <c r="I53" s="29">
        <f t="shared" si="5"/>
        <v>20.944476999999999</v>
      </c>
      <c r="J53" s="29">
        <f t="shared" si="6"/>
        <v>21.628283500000002</v>
      </c>
      <c r="K53" s="21">
        <f t="shared" si="7"/>
        <v>1246.9333138</v>
      </c>
      <c r="L53" s="21">
        <f t="shared" si="8"/>
        <v>1041.5630178010024</v>
      </c>
      <c r="M53" s="21">
        <f t="shared" si="9"/>
        <v>977.64470810692546</v>
      </c>
    </row>
    <row r="54" spans="1:13" s="19" customFormat="1">
      <c r="A54" s="27">
        <v>39132.546652999998</v>
      </c>
      <c r="B54" s="27">
        <v>21.007909999999999</v>
      </c>
      <c r="C54" s="27">
        <v>21.073827000000001</v>
      </c>
      <c r="D54" s="27">
        <v>21.825976000000001</v>
      </c>
      <c r="E54" s="27">
        <v>21.599903000000001</v>
      </c>
      <c r="F54" s="27">
        <v>2.158814</v>
      </c>
      <c r="G54" s="27">
        <v>4.2600189999999998</v>
      </c>
      <c r="H54" s="27">
        <v>62.712544000000001</v>
      </c>
      <c r="I54" s="29">
        <f t="shared" si="5"/>
        <v>21.040868500000002</v>
      </c>
      <c r="J54" s="29">
        <f t="shared" si="6"/>
        <v>21.712939500000001</v>
      </c>
      <c r="K54" s="21">
        <f t="shared" si="7"/>
        <v>1246.8754789</v>
      </c>
      <c r="L54" s="21">
        <f t="shared" si="8"/>
        <v>1032.2826869356604</v>
      </c>
      <c r="M54" s="21">
        <f t="shared" si="9"/>
        <v>970.03608377689943</v>
      </c>
    </row>
    <row r="55" spans="1:13" s="19" customFormat="1" ht="14.4" customHeight="1">
      <c r="A55" s="27">
        <v>37888.309450000001</v>
      </c>
      <c r="B55" s="27">
        <v>21.027090000000001</v>
      </c>
      <c r="C55" s="27">
        <v>21.112269999999999</v>
      </c>
      <c r="D55" s="27">
        <v>21.835121999999998</v>
      </c>
      <c r="E55" s="27">
        <v>21.646867</v>
      </c>
      <c r="F55" s="27">
        <v>1.820219</v>
      </c>
      <c r="G55" s="27">
        <v>4.0859949999999996</v>
      </c>
      <c r="H55" s="27">
        <v>62.098736000000002</v>
      </c>
      <c r="I55" s="29">
        <f t="shared" si="5"/>
        <v>21.069679999999998</v>
      </c>
      <c r="J55" s="29">
        <f t="shared" si="6"/>
        <v>21.740994499999999</v>
      </c>
      <c r="K55" s="21">
        <f t="shared" si="7"/>
        <v>1246.8581919999999</v>
      </c>
      <c r="L55" s="21">
        <f t="shared" si="8"/>
        <v>1029.5262774695047</v>
      </c>
      <c r="M55" s="21">
        <f t="shared" si="9"/>
        <v>967.52904979996219</v>
      </c>
    </row>
    <row r="56" spans="1:13" s="19" customFormat="1">
      <c r="A56" s="27">
        <v>35989.653469999997</v>
      </c>
      <c r="B56" s="27">
        <v>20.91705</v>
      </c>
      <c r="C56" s="27">
        <v>21.016200999999999</v>
      </c>
      <c r="D56" s="27">
        <v>21.787710000000001</v>
      </c>
      <c r="E56" s="27">
        <v>21.643730999999999</v>
      </c>
      <c r="F56" s="27">
        <v>1.372538</v>
      </c>
      <c r="G56" s="27">
        <v>3.8535029999999999</v>
      </c>
      <c r="H56" s="27">
        <v>61.173852000000004</v>
      </c>
      <c r="I56" s="29">
        <f t="shared" si="5"/>
        <v>20.966625499999999</v>
      </c>
      <c r="J56" s="29">
        <f t="shared" si="6"/>
        <v>21.7157205</v>
      </c>
      <c r="K56" s="21">
        <f t="shared" si="7"/>
        <v>1246.9200247000001</v>
      </c>
      <c r="L56" s="21">
        <f t="shared" si="8"/>
        <v>1039.4226203148364</v>
      </c>
      <c r="M56" s="21">
        <f t="shared" si="9"/>
        <v>969.78724904048795</v>
      </c>
    </row>
    <row r="57" spans="1:13" s="19" customFormat="1" ht="15" customHeight="1">
      <c r="A57" s="27">
        <v>34417.255968999998</v>
      </c>
      <c r="B57" s="27">
        <v>21.00311</v>
      </c>
      <c r="C57" s="27">
        <v>21.072597999999999</v>
      </c>
      <c r="D57" s="27">
        <v>21.863012000000001</v>
      </c>
      <c r="E57" s="27">
        <v>21.791295999999999</v>
      </c>
      <c r="F57" s="27">
        <v>0.96147000000000005</v>
      </c>
      <c r="G57" s="27">
        <v>3.6359910000000002</v>
      </c>
      <c r="H57" s="27">
        <v>60.235466000000002</v>
      </c>
      <c r="I57" s="29">
        <f t="shared" si="5"/>
        <v>21.037853999999999</v>
      </c>
      <c r="J57" s="29">
        <f t="shared" si="6"/>
        <v>21.827154</v>
      </c>
      <c r="K57" s="21">
        <f t="shared" si="7"/>
        <v>1246.8772876</v>
      </c>
      <c r="L57" s="21">
        <f t="shared" si="8"/>
        <v>1032.5715494511824</v>
      </c>
      <c r="M57" s="21">
        <f t="shared" si="9"/>
        <v>959.87447028750103</v>
      </c>
    </row>
    <row r="58" spans="1:13" s="19" customFormat="1">
      <c r="A58" s="27">
        <v>32750.887966999999</v>
      </c>
      <c r="B58" s="27">
        <v>20.970970999999999</v>
      </c>
      <c r="C58" s="27">
        <v>21.065709999999999</v>
      </c>
      <c r="D58" s="27">
        <v>21.854451000000001</v>
      </c>
      <c r="E58" s="27">
        <v>21.780657000000001</v>
      </c>
      <c r="F58" s="27">
        <v>0.59814900000000004</v>
      </c>
      <c r="G58" s="27">
        <v>3.4331900000000002</v>
      </c>
      <c r="H58" s="27">
        <v>59.401904999999999</v>
      </c>
      <c r="I58" s="29">
        <f t="shared" si="5"/>
        <v>21.018340500000001</v>
      </c>
      <c r="J58" s="29">
        <f t="shared" si="6"/>
        <v>21.817554000000001</v>
      </c>
      <c r="K58" s="21">
        <f t="shared" si="7"/>
        <v>1246.8889956999999</v>
      </c>
      <c r="L58" s="21">
        <f t="shared" si="8"/>
        <v>1034.4435467574212</v>
      </c>
      <c r="M58" s="21">
        <f t="shared" si="9"/>
        <v>960.72402083832185</v>
      </c>
    </row>
    <row r="59" spans="1:13" s="19" customFormat="1">
      <c r="A59" s="27">
        <v>31029.045622000001</v>
      </c>
      <c r="B59" s="27">
        <v>20.974534999999999</v>
      </c>
      <c r="C59" s="27">
        <v>21.104641999999998</v>
      </c>
      <c r="D59" s="27">
        <v>21.846128</v>
      </c>
      <c r="E59" s="27">
        <v>21.867533000000002</v>
      </c>
      <c r="F59" s="27">
        <v>0.233484</v>
      </c>
      <c r="G59" s="27">
        <v>3.2259150000000001</v>
      </c>
      <c r="H59" s="27">
        <v>58.444433000000004</v>
      </c>
      <c r="I59" s="29">
        <f t="shared" si="5"/>
        <v>21.039588500000001</v>
      </c>
      <c r="J59" s="29">
        <f t="shared" si="6"/>
        <v>21.856830500000001</v>
      </c>
      <c r="K59" s="21">
        <f t="shared" si="7"/>
        <v>1246.8762469000001</v>
      </c>
      <c r="L59" s="21">
        <f t="shared" si="8"/>
        <v>1032.4053313642517</v>
      </c>
      <c r="M59" s="21">
        <f t="shared" si="9"/>
        <v>957.25351978574417</v>
      </c>
    </row>
    <row r="60" spans="1:13" s="19" customFormat="1">
      <c r="A60" s="27">
        <v>31289.177539</v>
      </c>
      <c r="B60" s="27">
        <v>20.981024000000001</v>
      </c>
      <c r="C60" s="27">
        <v>21.115375</v>
      </c>
      <c r="D60" s="27">
        <v>21.856009</v>
      </c>
      <c r="E60" s="27">
        <v>21.893129999999999</v>
      </c>
      <c r="F60" s="27">
        <v>0.26928400000000002</v>
      </c>
      <c r="G60" s="27">
        <v>3.229028</v>
      </c>
      <c r="H60" s="27">
        <v>58.558894000000002</v>
      </c>
      <c r="I60" s="29">
        <f t="shared" si="5"/>
        <v>21.048199500000003</v>
      </c>
      <c r="J60" s="29">
        <f t="shared" si="6"/>
        <v>21.8745695</v>
      </c>
      <c r="K60" s="21">
        <f t="shared" si="7"/>
        <v>1246.8710802999999</v>
      </c>
      <c r="L60" s="21">
        <f t="shared" si="8"/>
        <v>1031.5805655552786</v>
      </c>
      <c r="M60" s="21">
        <f t="shared" si="9"/>
        <v>955.6906522331401</v>
      </c>
    </row>
    <row r="61" spans="1:13" s="19" customFormat="1">
      <c r="A61" s="27">
        <v>29578.747033</v>
      </c>
      <c r="B61" s="27">
        <v>20.976324999999999</v>
      </c>
      <c r="C61" s="27">
        <v>21.101136</v>
      </c>
      <c r="D61" s="27">
        <v>21.852345</v>
      </c>
      <c r="E61" s="27">
        <v>21.841518000000001</v>
      </c>
      <c r="F61" s="27">
        <v>0.35796</v>
      </c>
      <c r="G61" s="27">
        <v>3.470745</v>
      </c>
      <c r="H61" s="27">
        <v>57.701917000000002</v>
      </c>
      <c r="I61" s="29">
        <f t="shared" si="5"/>
        <v>21.0387305</v>
      </c>
      <c r="J61" s="29">
        <f t="shared" si="6"/>
        <v>21.8469315</v>
      </c>
      <c r="K61" s="21">
        <f t="shared" si="7"/>
        <v>1246.8767617000001</v>
      </c>
      <c r="L61" s="21">
        <f t="shared" si="8"/>
        <v>1032.4875503353605</v>
      </c>
      <c r="M61" s="21">
        <f t="shared" si="9"/>
        <v>958.1268895655985</v>
      </c>
    </row>
    <row r="62" spans="1:13" s="19" customFormat="1">
      <c r="A62" s="27">
        <v>28046.379076000001</v>
      </c>
      <c r="B62" s="27">
        <v>21.010133</v>
      </c>
      <c r="C62" s="27">
        <v>21.113212000000001</v>
      </c>
      <c r="D62" s="27">
        <v>21.807061000000001</v>
      </c>
      <c r="E62" s="27">
        <v>21.748631</v>
      </c>
      <c r="F62" s="27">
        <v>0.43643599999999999</v>
      </c>
      <c r="G62" s="27">
        <v>3.6750259999999999</v>
      </c>
      <c r="H62" s="27">
        <v>57.016356000000002</v>
      </c>
      <c r="I62" s="29">
        <f t="shared" si="5"/>
        <v>21.0616725</v>
      </c>
      <c r="J62" s="29">
        <f t="shared" si="6"/>
        <v>21.777846</v>
      </c>
      <c r="K62" s="21">
        <f t="shared" si="7"/>
        <v>1246.8629965</v>
      </c>
      <c r="L62" s="21">
        <f t="shared" si="8"/>
        <v>1030.2915536917926</v>
      </c>
      <c r="M62" s="21">
        <f t="shared" si="9"/>
        <v>964.24684191317738</v>
      </c>
    </row>
    <row r="63" spans="1:13">
      <c r="A63" s="27">
        <v>26564.365456</v>
      </c>
      <c r="B63" s="27">
        <v>21.054030000000001</v>
      </c>
      <c r="C63" s="27">
        <v>21.097619000000002</v>
      </c>
      <c r="D63" s="27">
        <v>21.858999000000001</v>
      </c>
      <c r="E63" s="27">
        <v>21.518340999999999</v>
      </c>
      <c r="F63" s="27">
        <v>0.53892600000000002</v>
      </c>
      <c r="G63" s="27">
        <v>3.9210859999999998</v>
      </c>
      <c r="H63" s="27">
        <v>56.184019999999997</v>
      </c>
      <c r="I63" s="29">
        <f t="shared" si="5"/>
        <v>21.075824500000003</v>
      </c>
      <c r="J63" s="29">
        <f t="shared" si="6"/>
        <v>21.688670000000002</v>
      </c>
      <c r="K63" s="21">
        <f t="shared" si="7"/>
        <v>1246.8545053</v>
      </c>
      <c r="L63" s="21">
        <f t="shared" si="8"/>
        <v>1028.9394678063318</v>
      </c>
      <c r="M63" s="21">
        <f t="shared" si="9"/>
        <v>972.21063877764118</v>
      </c>
    </row>
    <row r="64" spans="1:13">
      <c r="A64" s="27">
        <v>24661.967037999999</v>
      </c>
      <c r="B64" s="27">
        <v>21.057725999999999</v>
      </c>
      <c r="C64" s="27">
        <v>21.100939</v>
      </c>
      <c r="D64" s="27">
        <v>21.870999000000001</v>
      </c>
      <c r="E64" s="27">
        <v>21.592017999999999</v>
      </c>
      <c r="F64" s="27">
        <v>0.63373800000000002</v>
      </c>
      <c r="G64" s="27">
        <v>4.1488079999999998</v>
      </c>
      <c r="H64" s="27">
        <v>55.220052000000003</v>
      </c>
      <c r="I64" s="29">
        <f t="shared" si="5"/>
        <v>21.0793325</v>
      </c>
      <c r="J64" s="29">
        <f t="shared" si="6"/>
        <v>21.7315085</v>
      </c>
      <c r="K64" s="21">
        <f t="shared" si="7"/>
        <v>1246.8524004999999</v>
      </c>
      <c r="L64" s="21">
        <f t="shared" si="8"/>
        <v>1028.6046115259041</v>
      </c>
      <c r="M64" s="21">
        <f t="shared" si="9"/>
        <v>968.37592869059699</v>
      </c>
    </row>
    <row r="65" spans="1:13">
      <c r="A65" s="27">
        <v>22925.714660000001</v>
      </c>
      <c r="B65" s="27">
        <v>20.959941000000001</v>
      </c>
      <c r="C65" s="27">
        <v>21.042045999999999</v>
      </c>
      <c r="D65" s="27">
        <v>21.856190000000002</v>
      </c>
      <c r="E65" s="27">
        <v>21.593502000000001</v>
      </c>
      <c r="F65" s="27">
        <v>0.75205999999999995</v>
      </c>
      <c r="G65" s="27">
        <v>4.4092000000000002</v>
      </c>
      <c r="H65" s="27">
        <v>54.233817999999999</v>
      </c>
      <c r="I65" s="29">
        <f t="shared" si="5"/>
        <v>21.0009935</v>
      </c>
      <c r="J65" s="29">
        <f t="shared" si="6"/>
        <v>21.724845999999999</v>
      </c>
      <c r="K65" s="21">
        <f t="shared" si="7"/>
        <v>1246.8994038999999</v>
      </c>
      <c r="L65" s="21">
        <f t="shared" si="8"/>
        <v>1036.1108041516627</v>
      </c>
      <c r="M65" s="21">
        <f t="shared" si="9"/>
        <v>968.97122527852571</v>
      </c>
    </row>
    <row r="66" spans="1:13">
      <c r="A66" s="27">
        <v>21609.946209999998</v>
      </c>
      <c r="B66" s="27">
        <v>21.007605999999999</v>
      </c>
      <c r="C66" s="27">
        <v>21.092696</v>
      </c>
      <c r="D66" s="27">
        <v>21.997328</v>
      </c>
      <c r="E66" s="27">
        <v>21.884291999999999</v>
      </c>
      <c r="F66" s="27">
        <v>0.83430800000000005</v>
      </c>
      <c r="G66" s="27">
        <v>4.6322890000000001</v>
      </c>
      <c r="H66" s="27">
        <v>49.703704999999999</v>
      </c>
      <c r="I66" s="29">
        <f t="shared" si="5"/>
        <v>21.050151</v>
      </c>
      <c r="J66" s="29">
        <f t="shared" si="6"/>
        <v>21.940809999999999</v>
      </c>
      <c r="K66" s="21">
        <f t="shared" si="7"/>
        <v>1246.8699094000001</v>
      </c>
      <c r="L66" s="21">
        <f t="shared" si="8"/>
        <v>1031.393749628749</v>
      </c>
      <c r="M66" s="21">
        <f t="shared" si="9"/>
        <v>949.87964521504455</v>
      </c>
    </row>
    <row r="67" spans="1:13">
      <c r="A67" s="27">
        <v>20272.163114999999</v>
      </c>
      <c r="B67" s="27">
        <v>20.963348</v>
      </c>
      <c r="C67" s="27">
        <v>21.021062000000001</v>
      </c>
      <c r="D67" s="27">
        <v>22.084544000000001</v>
      </c>
      <c r="E67" s="27">
        <v>21.96537</v>
      </c>
      <c r="F67" s="27">
        <v>0.651474</v>
      </c>
      <c r="G67" s="27">
        <v>4.523161</v>
      </c>
      <c r="H67" s="27">
        <v>48.999022000000004</v>
      </c>
      <c r="I67" s="29">
        <f t="shared" si="5"/>
        <v>20.992204999999998</v>
      </c>
      <c r="J67" s="29">
        <f t="shared" si="6"/>
        <v>22.024957000000001</v>
      </c>
      <c r="K67" s="21">
        <f t="shared" si="7"/>
        <v>1246.904677</v>
      </c>
      <c r="L67" s="21">
        <f t="shared" si="8"/>
        <v>1036.9566007304848</v>
      </c>
      <c r="M67" s="21">
        <f t="shared" si="9"/>
        <v>942.55439150869279</v>
      </c>
    </row>
    <row r="68" spans="1:13">
      <c r="A68" s="27">
        <v>18759.103975000002</v>
      </c>
      <c r="B68" s="27">
        <v>20.988569999999999</v>
      </c>
      <c r="C68" s="27">
        <v>21.103176000000001</v>
      </c>
      <c r="D68" s="27">
        <v>22.091298999999999</v>
      </c>
      <c r="E68" s="27">
        <v>21.985133999999999</v>
      </c>
      <c r="F68" s="27">
        <v>0.73616300000000001</v>
      </c>
      <c r="G68" s="27">
        <v>4.6853100000000003</v>
      </c>
      <c r="H68" s="27">
        <v>48.158486000000003</v>
      </c>
      <c r="I68" s="29">
        <f t="shared" si="5"/>
        <v>21.045873</v>
      </c>
      <c r="J68" s="29">
        <f t="shared" si="6"/>
        <v>22.038216499999997</v>
      </c>
      <c r="K68" s="21">
        <f t="shared" si="7"/>
        <v>1246.8724761999999</v>
      </c>
      <c r="L68" s="21">
        <f t="shared" si="8"/>
        <v>1031.8033281393418</v>
      </c>
      <c r="M68" s="21">
        <f t="shared" si="9"/>
        <v>941.40586218692079</v>
      </c>
    </row>
    <row r="69" spans="1:13">
      <c r="A69" s="27">
        <v>17094.046704</v>
      </c>
      <c r="B69" s="27">
        <v>20.902194000000001</v>
      </c>
      <c r="C69" s="27">
        <v>20.924724999999999</v>
      </c>
      <c r="D69" s="27">
        <v>21.911135000000002</v>
      </c>
      <c r="E69" s="27">
        <v>21.704235000000001</v>
      </c>
      <c r="F69" s="27">
        <v>0.58780200000000005</v>
      </c>
      <c r="G69" s="27">
        <v>4.5763069999999999</v>
      </c>
      <c r="H69" s="27">
        <v>47.402067000000002</v>
      </c>
      <c r="I69" s="29">
        <f t="shared" si="5"/>
        <v>20.913459500000002</v>
      </c>
      <c r="J69" s="29">
        <f t="shared" si="6"/>
        <v>21.807684999999999</v>
      </c>
      <c r="K69" s="21">
        <f t="shared" si="7"/>
        <v>1246.9519243</v>
      </c>
      <c r="L69" s="21">
        <f t="shared" si="8"/>
        <v>1044.5685495001735</v>
      </c>
      <c r="M69" s="21">
        <f t="shared" si="9"/>
        <v>961.59824596268027</v>
      </c>
    </row>
    <row r="70" spans="1:13">
      <c r="A70" s="27">
        <v>15085.582186</v>
      </c>
      <c r="B70" s="27">
        <v>20.938686000000001</v>
      </c>
      <c r="C70" s="27">
        <v>20.952541</v>
      </c>
      <c r="D70" s="27">
        <v>21.899640000000002</v>
      </c>
      <c r="E70" s="27">
        <v>21.772666999999998</v>
      </c>
      <c r="F70" s="27">
        <v>0.70412699999999995</v>
      </c>
      <c r="G70" s="27">
        <v>4.781085</v>
      </c>
      <c r="H70" s="27">
        <v>46.445681999999998</v>
      </c>
      <c r="I70" s="29">
        <f t="shared" si="5"/>
        <v>20.9456135</v>
      </c>
      <c r="J70" s="29">
        <f t="shared" si="6"/>
        <v>21.836153500000002</v>
      </c>
      <c r="K70" s="21">
        <f t="shared" si="7"/>
        <v>1246.9326318999999</v>
      </c>
      <c r="L70" s="21">
        <f t="shared" si="8"/>
        <v>1041.4530717335429</v>
      </c>
      <c r="M70" s="21">
        <f t="shared" si="9"/>
        <v>959.07881771009488</v>
      </c>
    </row>
    <row r="71" spans="1:13">
      <c r="A71" s="27">
        <v>13468.194847999999</v>
      </c>
      <c r="B71" s="27">
        <v>20.970912999999999</v>
      </c>
      <c r="C71" s="27">
        <v>20.964400000000001</v>
      </c>
      <c r="D71" s="27">
        <v>21.965638999999999</v>
      </c>
      <c r="E71" s="27">
        <v>21.777559</v>
      </c>
      <c r="F71" s="27">
        <v>0.78372200000000003</v>
      </c>
      <c r="G71" s="27">
        <v>4.9283700000000001</v>
      </c>
      <c r="H71" s="27">
        <v>45.723790999999999</v>
      </c>
      <c r="I71" s="29">
        <f t="shared" si="5"/>
        <v>20.9676565</v>
      </c>
      <c r="J71" s="29">
        <f t="shared" si="6"/>
        <v>21.871599</v>
      </c>
      <c r="K71" s="21">
        <f t="shared" si="7"/>
        <v>1246.9194061000001</v>
      </c>
      <c r="L71" s="21">
        <f t="shared" si="8"/>
        <v>1039.3231024807938</v>
      </c>
      <c r="M71" s="21">
        <f t="shared" si="9"/>
        <v>955.95216596268074</v>
      </c>
    </row>
    <row r="72" spans="1:13">
      <c r="A72" s="27">
        <v>12158.52694</v>
      </c>
      <c r="B72" s="27">
        <v>21.033026</v>
      </c>
      <c r="C72" s="27">
        <v>21.037709</v>
      </c>
      <c r="D72" s="27">
        <v>22.008437000000001</v>
      </c>
      <c r="E72" s="27">
        <v>21.859711000000001</v>
      </c>
      <c r="F72" s="27">
        <v>0.55242899999999995</v>
      </c>
      <c r="G72" s="27">
        <v>4.7808200000000003</v>
      </c>
      <c r="H72" s="27">
        <v>45.076312999999999</v>
      </c>
      <c r="I72" s="29">
        <f t="shared" si="5"/>
        <v>21.0353675</v>
      </c>
      <c r="J72" s="29">
        <f t="shared" si="6"/>
        <v>21.934074000000003</v>
      </c>
      <c r="K72" s="21">
        <f t="shared" si="7"/>
        <v>1246.8787795000001</v>
      </c>
      <c r="L72" s="21">
        <f t="shared" si="8"/>
        <v>1032.8098829128821</v>
      </c>
      <c r="M72" s="21">
        <f t="shared" si="9"/>
        <v>950.46876876060833</v>
      </c>
    </row>
    <row r="73" spans="1:13">
      <c r="A73" s="27">
        <v>10491.130734</v>
      </c>
      <c r="B73" s="27">
        <v>20.904706999999998</v>
      </c>
      <c r="C73" s="27">
        <v>20.944797000000001</v>
      </c>
      <c r="D73" s="27">
        <v>22.19068</v>
      </c>
      <c r="E73" s="27">
        <v>22.118151000000001</v>
      </c>
      <c r="F73" s="27">
        <v>0.62715699999999996</v>
      </c>
      <c r="G73" s="27">
        <v>4.9603400000000004</v>
      </c>
      <c r="H73" s="27">
        <v>44.331707999999999</v>
      </c>
      <c r="I73" s="29">
        <f t="shared" si="5"/>
        <v>20.924751999999998</v>
      </c>
      <c r="J73" s="29">
        <f t="shared" si="6"/>
        <v>22.154415499999999</v>
      </c>
      <c r="K73" s="21">
        <f t="shared" si="7"/>
        <v>1246.9451488</v>
      </c>
      <c r="L73" s="21">
        <f t="shared" si="8"/>
        <v>1043.4732412903932</v>
      </c>
      <c r="M73" s="21">
        <f t="shared" si="9"/>
        <v>931.40733853951951</v>
      </c>
    </row>
    <row r="74" spans="1:13">
      <c r="A74" s="27">
        <v>8709.0841010000004</v>
      </c>
      <c r="B74" s="27">
        <v>20.893846</v>
      </c>
      <c r="C74" s="27">
        <v>20.953219000000001</v>
      </c>
      <c r="D74" s="27">
        <v>22.403106000000001</v>
      </c>
      <c r="E74" s="27">
        <v>22.349572999999999</v>
      </c>
      <c r="F74" s="27">
        <v>0.71787199999999995</v>
      </c>
      <c r="G74" s="27">
        <v>5.1955150000000003</v>
      </c>
      <c r="H74" s="27">
        <v>43.743456000000002</v>
      </c>
      <c r="I74" s="29">
        <f t="shared" si="5"/>
        <v>20.9235325</v>
      </c>
      <c r="J74" s="29">
        <f t="shared" si="6"/>
        <v>22.3763395</v>
      </c>
      <c r="K74" s="21">
        <f t="shared" si="7"/>
        <v>1246.9458804999999</v>
      </c>
      <c r="L74" s="21">
        <f t="shared" si="8"/>
        <v>1043.5914657951644</v>
      </c>
      <c r="M74" s="21">
        <f t="shared" si="9"/>
        <v>912.64012081478813</v>
      </c>
    </row>
    <row r="75" spans="1:13">
      <c r="A75" s="27">
        <v>6803.6881030000004</v>
      </c>
      <c r="B75" s="27">
        <v>20.919943</v>
      </c>
      <c r="C75" s="27">
        <v>20.967244000000001</v>
      </c>
      <c r="D75" s="27">
        <v>23.016981999999999</v>
      </c>
      <c r="E75" s="27">
        <v>22.997508</v>
      </c>
      <c r="F75" s="27">
        <v>0.80104299999999995</v>
      </c>
      <c r="G75" s="27">
        <v>5.467174</v>
      </c>
      <c r="H75" s="27">
        <v>43.014678000000004</v>
      </c>
      <c r="I75" s="29">
        <f t="shared" si="5"/>
        <v>20.943593499999999</v>
      </c>
      <c r="J75" s="29">
        <f t="shared" si="6"/>
        <v>23.007244999999998</v>
      </c>
      <c r="K75" s="21">
        <f t="shared" si="7"/>
        <v>1246.9338439000001</v>
      </c>
      <c r="L75" s="21">
        <f t="shared" si="8"/>
        <v>1041.6484971199961</v>
      </c>
      <c r="M75" s="21">
        <f t="shared" si="9"/>
        <v>861.57600248125436</v>
      </c>
    </row>
    <row r="76" spans="1:13">
      <c r="A76" s="27">
        <v>5214.1494190000003</v>
      </c>
      <c r="B76" s="27">
        <v>20.933532</v>
      </c>
      <c r="C76" s="27">
        <v>20.991539</v>
      </c>
      <c r="D76" s="27">
        <v>23.259734000000002</v>
      </c>
      <c r="E76" s="27">
        <v>23.290476000000002</v>
      </c>
      <c r="F76" s="27">
        <v>0.88319999999999999</v>
      </c>
      <c r="G76" s="27">
        <v>5.696618</v>
      </c>
      <c r="H76" s="27">
        <v>42.488461999999998</v>
      </c>
      <c r="I76" s="29">
        <f t="shared" si="5"/>
        <v>20.962535500000001</v>
      </c>
      <c r="J76" s="29">
        <f t="shared" si="6"/>
        <v>23.275105000000003</v>
      </c>
      <c r="K76" s="21">
        <f t="shared" si="7"/>
        <v>1246.9224787000001</v>
      </c>
      <c r="L76" s="21">
        <f t="shared" si="8"/>
        <v>1039.8175117850978</v>
      </c>
      <c r="M76" s="21">
        <f t="shared" si="9"/>
        <v>840.88601624143848</v>
      </c>
    </row>
    <row r="77" spans="1:13">
      <c r="A77" s="27">
        <v>2973.3719040000001</v>
      </c>
      <c r="B77" s="27">
        <v>20.979578</v>
      </c>
      <c r="C77" s="27">
        <v>21.038017</v>
      </c>
      <c r="D77" s="27">
        <v>24.099722</v>
      </c>
      <c r="E77" s="27">
        <v>24.212036999999999</v>
      </c>
      <c r="F77" s="27">
        <v>1.0143390000000001</v>
      </c>
      <c r="G77" s="27">
        <v>6.0650310000000003</v>
      </c>
      <c r="H77" s="27">
        <v>41.319890000000001</v>
      </c>
      <c r="I77" s="29">
        <f t="shared" si="5"/>
        <v>21.0087975</v>
      </c>
      <c r="J77" s="29">
        <f t="shared" si="6"/>
        <v>24.155879499999998</v>
      </c>
      <c r="K77" s="21">
        <f t="shared" si="7"/>
        <v>1246.8947215000001</v>
      </c>
      <c r="L77" s="21">
        <f t="shared" si="8"/>
        <v>1035.3603836207676</v>
      </c>
      <c r="M77" s="21">
        <f t="shared" si="9"/>
        <v>776.79160015905654</v>
      </c>
    </row>
    <row r="78" spans="1:13">
      <c r="A78" s="27">
        <v>1656.4196830000001</v>
      </c>
      <c r="B78" s="27">
        <v>20.968848999999999</v>
      </c>
      <c r="C78" s="27">
        <v>21.030681999999999</v>
      </c>
      <c r="D78" s="27">
        <v>25.049955000000001</v>
      </c>
      <c r="E78" s="27">
        <v>25.225339000000002</v>
      </c>
      <c r="F78" s="27">
        <v>0.694295</v>
      </c>
      <c r="G78" s="27">
        <v>5.9073900000000004</v>
      </c>
      <c r="H78" s="27">
        <v>39.709454000000001</v>
      </c>
      <c r="I78" s="29">
        <f t="shared" si="5"/>
        <v>20.999765499999999</v>
      </c>
      <c r="J78" s="29">
        <f t="shared" si="6"/>
        <v>25.137647000000001</v>
      </c>
      <c r="K78" s="21">
        <f t="shared" si="7"/>
        <v>1246.9001407000001</v>
      </c>
      <c r="L78" s="21">
        <f t="shared" si="8"/>
        <v>1036.2289405693346</v>
      </c>
      <c r="M78" s="21">
        <f t="shared" si="9"/>
        <v>712.00222105095963</v>
      </c>
    </row>
    <row r="79" spans="1:13">
      <c r="A79" s="27">
        <v>405.52331800000002</v>
      </c>
      <c r="B79" s="27">
        <v>20.928059000000001</v>
      </c>
      <c r="C79" s="27">
        <v>21.019904</v>
      </c>
      <c r="D79" s="27">
        <v>26.557948</v>
      </c>
      <c r="E79" s="27">
        <v>27.091418999999998</v>
      </c>
      <c r="F79" s="27">
        <v>0.48846600000000001</v>
      </c>
      <c r="G79" s="27">
        <v>5.9839070000000003</v>
      </c>
      <c r="H79" s="27">
        <v>37.010213999999998</v>
      </c>
      <c r="I79" s="29">
        <f t="shared" si="5"/>
        <v>20.973981500000001</v>
      </c>
      <c r="J79" s="29">
        <f t="shared" si="6"/>
        <v>26.824683499999999</v>
      </c>
      <c r="K79" s="21">
        <f t="shared" si="7"/>
        <v>1246.9156111</v>
      </c>
      <c r="L79" s="21">
        <f t="shared" si="8"/>
        <v>1038.7128049399289</v>
      </c>
      <c r="M79" s="21">
        <f t="shared" si="9"/>
        <v>615.24926632171719</v>
      </c>
    </row>
    <row r="80" spans="1:13">
      <c r="A80" s="20"/>
      <c r="B80" s="20"/>
      <c r="C80" s="20"/>
      <c r="D80" s="20"/>
      <c r="E80" s="20"/>
      <c r="F80" s="20"/>
      <c r="G80" s="20"/>
      <c r="H80" s="20"/>
      <c r="I80" s="26"/>
      <c r="J80" s="26"/>
      <c r="K80" s="30">
        <f>AVERAGE(K47:K77)</f>
        <v>1246.8953924451614</v>
      </c>
      <c r="L80" s="30">
        <f>AVERAGE(L47:L77)</f>
        <v>1035.4791303339662</v>
      </c>
      <c r="M80" s="30">
        <f>AVERAGE(M47:M77)</f>
        <v>946.94993460376941</v>
      </c>
    </row>
    <row r="81" spans="1:14">
      <c r="A81" s="20"/>
      <c r="B81" s="20"/>
      <c r="C81" s="20"/>
      <c r="D81" s="20"/>
      <c r="E81" s="20"/>
      <c r="F81" s="20"/>
      <c r="G81" s="20"/>
      <c r="H81" s="20"/>
      <c r="I81" s="26"/>
      <c r="J81" s="26"/>
      <c r="K81" s="26"/>
      <c r="L81" s="26"/>
      <c r="M81" s="26"/>
    </row>
    <row r="82" spans="1:14">
      <c r="A82" s="20"/>
      <c r="B82" s="20"/>
      <c r="C82" s="20"/>
      <c r="D82" s="20"/>
      <c r="E82" s="20"/>
      <c r="F82" s="20"/>
      <c r="G82" s="20"/>
      <c r="H82" s="20"/>
      <c r="I82" s="26"/>
      <c r="J82" s="26"/>
      <c r="K82" s="26"/>
      <c r="L82" s="26"/>
      <c r="M82" s="26"/>
    </row>
    <row r="83" spans="1:14" s="19" customFormat="1" ht="16.8">
      <c r="A83" s="12" t="s">
        <v>11</v>
      </c>
      <c r="B83" s="12" t="s">
        <v>13</v>
      </c>
      <c r="C83" s="12" t="s">
        <v>14</v>
      </c>
      <c r="D83" s="12" t="s">
        <v>15</v>
      </c>
      <c r="E83" s="12" t="s">
        <v>16</v>
      </c>
      <c r="F83" s="12" t="s">
        <v>17</v>
      </c>
      <c r="G83" s="12" t="s">
        <v>29</v>
      </c>
      <c r="H83" s="12" t="s">
        <v>20</v>
      </c>
      <c r="I83" s="7" t="s">
        <v>21</v>
      </c>
      <c r="J83" s="7" t="s">
        <v>22</v>
      </c>
      <c r="K83" s="8" t="s">
        <v>28</v>
      </c>
      <c r="L83" s="6" t="s">
        <v>30</v>
      </c>
      <c r="M83" s="6" t="s">
        <v>31</v>
      </c>
      <c r="N83" s="20"/>
    </row>
    <row r="84" spans="1:14" s="19" customFormat="1">
      <c r="A84" s="12" t="s">
        <v>10</v>
      </c>
      <c r="B84" s="12" t="s">
        <v>12</v>
      </c>
      <c r="C84" s="12" t="s">
        <v>12</v>
      </c>
      <c r="D84" s="12" t="s">
        <v>12</v>
      </c>
      <c r="E84" s="12" t="s">
        <v>12</v>
      </c>
      <c r="F84" s="12" t="s">
        <v>18</v>
      </c>
      <c r="G84" s="12" t="s">
        <v>18</v>
      </c>
      <c r="H84" s="12" t="s">
        <v>19</v>
      </c>
      <c r="I84" s="7" t="s">
        <v>12</v>
      </c>
      <c r="J84" s="7" t="s">
        <v>12</v>
      </c>
      <c r="K84" s="8" t="s">
        <v>23</v>
      </c>
      <c r="L84" s="6" t="s">
        <v>24</v>
      </c>
      <c r="M84" s="6" t="s">
        <v>24</v>
      </c>
    </row>
    <row r="85" spans="1:14">
      <c r="A85" s="27">
        <v>47991.962535999999</v>
      </c>
      <c r="B85" s="27">
        <v>23.131057999999999</v>
      </c>
      <c r="C85" s="27">
        <v>23.158096</v>
      </c>
      <c r="D85" s="27">
        <v>23.648616000000001</v>
      </c>
      <c r="E85" s="27">
        <v>23.635652</v>
      </c>
      <c r="F85" s="27">
        <v>4.4013200000000001</v>
      </c>
      <c r="G85" s="27">
        <v>5.8447709999999997</v>
      </c>
      <c r="H85" s="27">
        <v>63.784481000000007</v>
      </c>
      <c r="I85" s="29">
        <f t="shared" ref="I85:I119" si="10">(B85+C85)/2</f>
        <v>23.144576999999998</v>
      </c>
      <c r="J85" s="29">
        <f t="shared" ref="J85:J119" si="11">(D85+E85)/2</f>
        <v>23.642133999999999</v>
      </c>
      <c r="K85" s="21">
        <f t="shared" ref="K85:K119" si="12">-0.6*I85+1259.5</f>
        <v>1245.6132537999999</v>
      </c>
      <c r="L85" s="21">
        <f t="shared" ref="L85:L119" si="13">0.00159*I85^4-0.27101*I85^3+17.72234*I85^2-540.89799*I85+6780.11105</f>
        <v>850.89623825179569</v>
      </c>
      <c r="M85" s="21">
        <f t="shared" ref="M85:M119" si="14">0.00159*J85^4-0.27101*J85^3+17.72234*J85^2-540.89799*J85+6780.11105</f>
        <v>813.45765898784703</v>
      </c>
    </row>
    <row r="86" spans="1:14" s="19" customFormat="1" ht="15" customHeight="1">
      <c r="A86" s="27">
        <v>47231.370841000004</v>
      </c>
      <c r="B86" s="27">
        <v>23.106821</v>
      </c>
      <c r="C86" s="27">
        <v>23.138780000000001</v>
      </c>
      <c r="D86" s="27">
        <v>23.631601</v>
      </c>
      <c r="E86" s="27">
        <v>23.624589</v>
      </c>
      <c r="F86" s="27">
        <v>4.156714</v>
      </c>
      <c r="G86" s="27">
        <v>5.6905890000000001</v>
      </c>
      <c r="H86" s="27">
        <v>63.551684999999999</v>
      </c>
      <c r="I86" s="29">
        <f t="shared" si="10"/>
        <v>23.1228005</v>
      </c>
      <c r="J86" s="29">
        <f t="shared" si="11"/>
        <v>23.628095000000002</v>
      </c>
      <c r="K86" s="21">
        <f t="shared" si="12"/>
        <v>1245.6263197000001</v>
      </c>
      <c r="L86" s="21">
        <f t="shared" si="13"/>
        <v>852.57955615606807</v>
      </c>
      <c r="M86" s="21">
        <f t="shared" si="14"/>
        <v>814.48758049965454</v>
      </c>
    </row>
    <row r="87" spans="1:14" s="19" customFormat="1">
      <c r="A87" s="27">
        <v>45837.213646999997</v>
      </c>
      <c r="B87" s="27">
        <v>23.187152999999999</v>
      </c>
      <c r="C87" s="27">
        <v>23.221741999999999</v>
      </c>
      <c r="D87" s="27">
        <v>23.722670000000001</v>
      </c>
      <c r="E87" s="27">
        <v>23.745614</v>
      </c>
      <c r="F87" s="27">
        <v>3.6294469999999999</v>
      </c>
      <c r="G87" s="27">
        <v>5.3538249999999996</v>
      </c>
      <c r="H87" s="27">
        <v>62.945581999999995</v>
      </c>
      <c r="I87" s="29">
        <f t="shared" si="10"/>
        <v>23.204447500000001</v>
      </c>
      <c r="J87" s="29">
        <f t="shared" si="11"/>
        <v>23.734141999999999</v>
      </c>
      <c r="K87" s="21">
        <f t="shared" si="12"/>
        <v>1245.5773314999999</v>
      </c>
      <c r="L87" s="21">
        <f t="shared" si="13"/>
        <v>846.28786913049316</v>
      </c>
      <c r="M87" s="21">
        <f t="shared" si="14"/>
        <v>806.7451251591383</v>
      </c>
    </row>
    <row r="88" spans="1:14" s="19" customFormat="1">
      <c r="A88" s="27">
        <v>44681.749745000001</v>
      </c>
      <c r="B88" s="27">
        <v>23.214043</v>
      </c>
      <c r="C88" s="27">
        <v>23.267547</v>
      </c>
      <c r="D88" s="27">
        <v>23.737625000000001</v>
      </c>
      <c r="E88" s="27">
        <v>23.775966</v>
      </c>
      <c r="F88" s="27">
        <v>3.197063</v>
      </c>
      <c r="G88" s="27">
        <v>5.0904319999999998</v>
      </c>
      <c r="H88" s="27">
        <v>62.486068999999993</v>
      </c>
      <c r="I88" s="29">
        <f t="shared" si="10"/>
        <v>23.240794999999999</v>
      </c>
      <c r="J88" s="29">
        <f t="shared" si="11"/>
        <v>23.756795500000003</v>
      </c>
      <c r="K88" s="21">
        <f t="shared" si="12"/>
        <v>1245.555523</v>
      </c>
      <c r="L88" s="21">
        <f t="shared" si="13"/>
        <v>843.50409458833474</v>
      </c>
      <c r="M88" s="21">
        <f t="shared" si="14"/>
        <v>805.10230829124976</v>
      </c>
    </row>
    <row r="89" spans="1:14" s="19" customFormat="1">
      <c r="A89" s="27">
        <v>43331.547620999998</v>
      </c>
      <c r="B89" s="27">
        <v>23.285803999999999</v>
      </c>
      <c r="C89" s="27">
        <v>23.273703999999999</v>
      </c>
      <c r="D89" s="27">
        <v>23.794587</v>
      </c>
      <c r="E89" s="27">
        <v>23.863591</v>
      </c>
      <c r="F89" s="27">
        <v>2.7359640000000001</v>
      </c>
      <c r="G89" s="27">
        <v>4.8184300000000002</v>
      </c>
      <c r="H89" s="27">
        <v>61.953845000000001</v>
      </c>
      <c r="I89" s="29">
        <f t="shared" si="10"/>
        <v>23.279753999999997</v>
      </c>
      <c r="J89" s="29">
        <f t="shared" si="11"/>
        <v>23.829089</v>
      </c>
      <c r="K89" s="21">
        <f t="shared" si="12"/>
        <v>1245.5321475999999</v>
      </c>
      <c r="L89" s="21">
        <f t="shared" si="13"/>
        <v>840.53198618892111</v>
      </c>
      <c r="M89" s="21">
        <f t="shared" si="14"/>
        <v>799.88561623035275</v>
      </c>
    </row>
    <row r="90" spans="1:14" s="19" customFormat="1">
      <c r="A90" s="27">
        <v>41942.067066000003</v>
      </c>
      <c r="B90" s="27">
        <v>23.262703999999999</v>
      </c>
      <c r="C90" s="27">
        <v>23.261544000000001</v>
      </c>
      <c r="D90" s="27">
        <v>23.813379000000001</v>
      </c>
      <c r="E90" s="27">
        <v>23.853479</v>
      </c>
      <c r="F90" s="27">
        <v>2.3113239999999999</v>
      </c>
      <c r="G90" s="27">
        <v>4.5446619999999998</v>
      </c>
      <c r="H90" s="27">
        <v>61.313924999999998</v>
      </c>
      <c r="I90" s="29">
        <f t="shared" si="10"/>
        <v>23.262124</v>
      </c>
      <c r="J90" s="29">
        <f t="shared" si="11"/>
        <v>23.833429000000002</v>
      </c>
      <c r="K90" s="21">
        <f t="shared" si="12"/>
        <v>1245.5427256</v>
      </c>
      <c r="L90" s="21">
        <f t="shared" si="13"/>
        <v>841.87545181388487</v>
      </c>
      <c r="M90" s="21">
        <f t="shared" si="14"/>
        <v>799.57369735581142</v>
      </c>
    </row>
    <row r="91" spans="1:14" s="19" customFormat="1">
      <c r="A91" s="27">
        <v>40372.000297999999</v>
      </c>
      <c r="B91" s="27">
        <v>23.255352999999999</v>
      </c>
      <c r="C91" s="27">
        <v>23.278545000000001</v>
      </c>
      <c r="D91" s="27">
        <v>23.825966000000001</v>
      </c>
      <c r="E91" s="27">
        <v>23.836693</v>
      </c>
      <c r="F91" s="27">
        <v>1.830605</v>
      </c>
      <c r="G91" s="27">
        <v>4.251722</v>
      </c>
      <c r="H91" s="27">
        <v>60.636789999999998</v>
      </c>
      <c r="I91" s="29">
        <f t="shared" si="10"/>
        <v>23.266949</v>
      </c>
      <c r="J91" s="29">
        <f t="shared" si="11"/>
        <v>23.831329500000002</v>
      </c>
      <c r="K91" s="21">
        <f t="shared" si="12"/>
        <v>1245.5398306</v>
      </c>
      <c r="L91" s="21">
        <f t="shared" si="13"/>
        <v>841.50752526713313</v>
      </c>
      <c r="M91" s="21">
        <f t="shared" si="14"/>
        <v>799.72457219857279</v>
      </c>
    </row>
    <row r="92" spans="1:14" s="19" customFormat="1">
      <c r="A92" s="27">
        <v>38986.505443000002</v>
      </c>
      <c r="B92" s="27">
        <v>23.206529</v>
      </c>
      <c r="C92" s="27">
        <v>23.261023000000002</v>
      </c>
      <c r="D92" s="27">
        <v>23.807102</v>
      </c>
      <c r="E92" s="27">
        <v>23.794677</v>
      </c>
      <c r="F92" s="27">
        <v>1.4222109999999999</v>
      </c>
      <c r="G92" s="27">
        <v>4.007612</v>
      </c>
      <c r="H92" s="27">
        <v>60.065981999999998</v>
      </c>
      <c r="I92" s="29">
        <f t="shared" si="10"/>
        <v>23.233775999999999</v>
      </c>
      <c r="J92" s="29">
        <f t="shared" si="11"/>
        <v>23.8008895</v>
      </c>
      <c r="K92" s="21">
        <f t="shared" si="12"/>
        <v>1245.5597344</v>
      </c>
      <c r="L92" s="21">
        <f t="shared" si="13"/>
        <v>844.04084389563832</v>
      </c>
      <c r="M92" s="21">
        <f t="shared" si="14"/>
        <v>801.91579222273049</v>
      </c>
    </row>
    <row r="93" spans="1:14" s="19" customFormat="1" ht="14.4" customHeight="1">
      <c r="A93" s="27">
        <v>37309.233452</v>
      </c>
      <c r="B93" s="27">
        <v>23.152667999999998</v>
      </c>
      <c r="C93" s="27">
        <v>23.213719999999999</v>
      </c>
      <c r="D93" s="27">
        <v>23.766446999999999</v>
      </c>
      <c r="E93" s="27">
        <v>23.731584999999999</v>
      </c>
      <c r="F93" s="27">
        <v>0.98568299999999998</v>
      </c>
      <c r="G93" s="27">
        <v>3.7288969999999999</v>
      </c>
      <c r="H93" s="27">
        <v>59.338062999999998</v>
      </c>
      <c r="I93" s="29">
        <f t="shared" si="10"/>
        <v>23.183194</v>
      </c>
      <c r="J93" s="29">
        <f t="shared" si="11"/>
        <v>23.749015999999997</v>
      </c>
      <c r="K93" s="21">
        <f t="shared" si="12"/>
        <v>1245.5900836000001</v>
      </c>
      <c r="L93" s="21">
        <f t="shared" si="13"/>
        <v>847.920513930585</v>
      </c>
      <c r="M93" s="21">
        <f t="shared" si="14"/>
        <v>805.66603334070805</v>
      </c>
    </row>
    <row r="94" spans="1:14" s="19" customFormat="1">
      <c r="A94" s="27">
        <v>36135.138444999997</v>
      </c>
      <c r="B94" s="27">
        <v>23.180606999999998</v>
      </c>
      <c r="C94" s="27">
        <v>23.224983000000002</v>
      </c>
      <c r="D94" s="27">
        <v>23.767683999999999</v>
      </c>
      <c r="E94" s="27">
        <v>23.725379</v>
      </c>
      <c r="F94" s="27">
        <v>0.65587099999999998</v>
      </c>
      <c r="G94" s="27">
        <v>3.5129510000000002</v>
      </c>
      <c r="H94" s="27">
        <v>58.780051999999998</v>
      </c>
      <c r="I94" s="29">
        <f t="shared" si="10"/>
        <v>23.202795000000002</v>
      </c>
      <c r="J94" s="29">
        <f t="shared" si="11"/>
        <v>23.7465315</v>
      </c>
      <c r="K94" s="21">
        <f t="shared" si="12"/>
        <v>1245.578323</v>
      </c>
      <c r="L94" s="21">
        <f t="shared" si="13"/>
        <v>846.41468093104686</v>
      </c>
      <c r="M94" s="21">
        <f t="shared" si="14"/>
        <v>805.84616413399726</v>
      </c>
    </row>
    <row r="95" spans="1:14" s="19" customFormat="1">
      <c r="A95" s="27">
        <v>35212.621372000001</v>
      </c>
      <c r="B95" s="27">
        <v>23.159777999999999</v>
      </c>
      <c r="C95" s="27">
        <v>23.202179000000001</v>
      </c>
      <c r="D95" s="27">
        <v>23.735206000000002</v>
      </c>
      <c r="E95" s="27">
        <v>23.658899999999999</v>
      </c>
      <c r="F95" s="27">
        <v>0.83331699999999997</v>
      </c>
      <c r="G95" s="27">
        <v>3.7852220000000001</v>
      </c>
      <c r="H95" s="27">
        <v>58.447789</v>
      </c>
      <c r="I95" s="29">
        <f t="shared" si="10"/>
        <v>23.180978500000002</v>
      </c>
      <c r="J95" s="29">
        <f t="shared" si="11"/>
        <v>23.697053</v>
      </c>
      <c r="K95" s="21">
        <f t="shared" si="12"/>
        <v>1245.5914129</v>
      </c>
      <c r="L95" s="21">
        <f t="shared" si="13"/>
        <v>848.09091144164813</v>
      </c>
      <c r="M95" s="21">
        <f t="shared" si="14"/>
        <v>809.44321823428527</v>
      </c>
    </row>
    <row r="96" spans="1:14" s="19" customFormat="1" ht="15" customHeight="1">
      <c r="A96" s="27">
        <v>33881.750720999997</v>
      </c>
      <c r="B96" s="27">
        <v>23.190923000000002</v>
      </c>
      <c r="C96" s="27">
        <v>23.210432999999998</v>
      </c>
      <c r="D96" s="27">
        <v>23.760572</v>
      </c>
      <c r="E96" s="27">
        <v>23.669751999999999</v>
      </c>
      <c r="F96" s="27">
        <v>0.80534700000000004</v>
      </c>
      <c r="G96" s="27">
        <v>3.8799549999999998</v>
      </c>
      <c r="H96" s="27">
        <v>57.786631</v>
      </c>
      <c r="I96" s="29">
        <f t="shared" si="10"/>
        <v>23.200678</v>
      </c>
      <c r="J96" s="29">
        <f t="shared" si="11"/>
        <v>23.715161999999999</v>
      </c>
      <c r="K96" s="21">
        <f t="shared" si="12"/>
        <v>1245.5795932000001</v>
      </c>
      <c r="L96" s="21">
        <f t="shared" si="13"/>
        <v>846.57717003786638</v>
      </c>
      <c r="M96" s="21">
        <f t="shared" si="14"/>
        <v>808.12454445527965</v>
      </c>
    </row>
    <row r="97" spans="1:13" s="19" customFormat="1">
      <c r="A97" s="27">
        <v>32852.148979999998</v>
      </c>
      <c r="B97" s="27">
        <v>23.227346000000001</v>
      </c>
      <c r="C97" s="27">
        <v>23.248146999999999</v>
      </c>
      <c r="D97" s="27">
        <v>23.797757000000001</v>
      </c>
      <c r="E97" s="27">
        <v>23.690114999999999</v>
      </c>
      <c r="F97" s="27">
        <v>0.73734699999999997</v>
      </c>
      <c r="G97" s="27">
        <v>3.9038339999999998</v>
      </c>
      <c r="H97" s="27">
        <v>57.246423999999998</v>
      </c>
      <c r="I97" s="29">
        <f t="shared" si="10"/>
        <v>23.2377465</v>
      </c>
      <c r="J97" s="29">
        <f t="shared" si="11"/>
        <v>23.743935999999998</v>
      </c>
      <c r="K97" s="21">
        <f t="shared" si="12"/>
        <v>1245.5573520999999</v>
      </c>
      <c r="L97" s="21">
        <f t="shared" si="13"/>
        <v>843.73716796682584</v>
      </c>
      <c r="M97" s="21">
        <f t="shared" si="14"/>
        <v>806.03439267177237</v>
      </c>
    </row>
    <row r="98" spans="1:13" s="19" customFormat="1">
      <c r="A98" s="27">
        <v>31393.732803999999</v>
      </c>
      <c r="B98" s="27">
        <v>23.176670999999999</v>
      </c>
      <c r="C98" s="27">
        <v>23.231171</v>
      </c>
      <c r="D98" s="27">
        <v>23.776931999999999</v>
      </c>
      <c r="E98" s="27">
        <v>23.683033000000002</v>
      </c>
      <c r="F98" s="27">
        <v>0.59931000000000001</v>
      </c>
      <c r="G98" s="27">
        <v>3.8825210000000001</v>
      </c>
      <c r="H98" s="27">
        <v>56.567965999999998</v>
      </c>
      <c r="I98" s="29">
        <f t="shared" si="10"/>
        <v>23.203921000000001</v>
      </c>
      <c r="J98" s="29">
        <f t="shared" si="11"/>
        <v>23.729982499999998</v>
      </c>
      <c r="K98" s="21">
        <f t="shared" si="12"/>
        <v>1245.5776473999999</v>
      </c>
      <c r="L98" s="21">
        <f t="shared" si="13"/>
        <v>846.32827003864531</v>
      </c>
      <c r="M98" s="21">
        <f t="shared" si="14"/>
        <v>807.04719288646993</v>
      </c>
    </row>
    <row r="99" spans="1:13" s="19" customFormat="1">
      <c r="A99" s="27">
        <v>29511.851624999999</v>
      </c>
      <c r="B99" s="27">
        <v>23.223120999999999</v>
      </c>
      <c r="C99" s="27">
        <v>23.255849000000001</v>
      </c>
      <c r="D99" s="27">
        <v>23.783656000000001</v>
      </c>
      <c r="E99" s="27">
        <v>23.788015999999999</v>
      </c>
      <c r="F99" s="27">
        <v>0.97110799999999997</v>
      </c>
      <c r="G99" s="27">
        <v>4.4443190000000001</v>
      </c>
      <c r="H99" s="27">
        <v>55.574123999999998</v>
      </c>
      <c r="I99" s="29">
        <f t="shared" si="10"/>
        <v>23.239485000000002</v>
      </c>
      <c r="J99" s="29">
        <f t="shared" si="11"/>
        <v>23.785836</v>
      </c>
      <c r="K99" s="21">
        <f t="shared" si="12"/>
        <v>1245.5563090000001</v>
      </c>
      <c r="L99" s="21">
        <f t="shared" si="13"/>
        <v>843.60424170710303</v>
      </c>
      <c r="M99" s="21">
        <f t="shared" si="14"/>
        <v>803.00200125806623</v>
      </c>
    </row>
    <row r="100" spans="1:13" s="19" customFormat="1">
      <c r="A100" s="27">
        <v>27906.186125</v>
      </c>
      <c r="B100" s="27">
        <v>23.179041999999999</v>
      </c>
      <c r="C100" s="27">
        <v>23.221533000000001</v>
      </c>
      <c r="D100" s="27">
        <v>23.797408000000001</v>
      </c>
      <c r="E100" s="27">
        <v>23.839701999999999</v>
      </c>
      <c r="F100" s="27">
        <v>0.996421</v>
      </c>
      <c r="G100" s="27">
        <v>4.5924110000000002</v>
      </c>
      <c r="H100" s="27">
        <v>54.743430000000004</v>
      </c>
      <c r="I100" s="29">
        <f t="shared" si="10"/>
        <v>23.200287500000002</v>
      </c>
      <c r="J100" s="29">
        <f t="shared" si="11"/>
        <v>23.818555</v>
      </c>
      <c r="K100" s="21">
        <f t="shared" si="12"/>
        <v>1245.5798275</v>
      </c>
      <c r="L100" s="21">
        <f t="shared" si="13"/>
        <v>846.60714655003903</v>
      </c>
      <c r="M100" s="21">
        <f t="shared" si="14"/>
        <v>800.64329239807103</v>
      </c>
    </row>
    <row r="101" spans="1:13" s="19" customFormat="1">
      <c r="A101" s="27">
        <v>26455.528843</v>
      </c>
      <c r="B101" s="27">
        <v>23.105896999999999</v>
      </c>
      <c r="C101" s="27">
        <v>23.221699000000001</v>
      </c>
      <c r="D101" s="27">
        <v>23.789650000000002</v>
      </c>
      <c r="E101" s="27">
        <v>23.878094000000001</v>
      </c>
      <c r="F101" s="27">
        <v>1.1612100000000001</v>
      </c>
      <c r="G101" s="27">
        <v>4.8789889999999998</v>
      </c>
      <c r="H101" s="27">
        <v>53.982830999999997</v>
      </c>
      <c r="I101" s="29">
        <f t="shared" si="10"/>
        <v>23.163798</v>
      </c>
      <c r="J101" s="29">
        <f t="shared" si="11"/>
        <v>23.833872</v>
      </c>
      <c r="K101" s="21">
        <f t="shared" si="12"/>
        <v>1245.6017211999999</v>
      </c>
      <c r="L101" s="21">
        <f t="shared" si="13"/>
        <v>849.41362429176479</v>
      </c>
      <c r="M101" s="21">
        <f t="shared" si="14"/>
        <v>799.54186660855248</v>
      </c>
    </row>
    <row r="102" spans="1:13">
      <c r="A102" s="27">
        <v>25042.634032999998</v>
      </c>
      <c r="B102" s="27">
        <v>23.124437</v>
      </c>
      <c r="C102" s="27">
        <v>23.249510000000001</v>
      </c>
      <c r="D102" s="27">
        <v>23.807562999999998</v>
      </c>
      <c r="E102" s="27">
        <v>23.857513000000001</v>
      </c>
      <c r="F102" s="27">
        <v>0.85347700000000004</v>
      </c>
      <c r="G102" s="27">
        <v>4.6634250000000002</v>
      </c>
      <c r="H102" s="27">
        <v>53.173147999999998</v>
      </c>
      <c r="I102" s="29">
        <f t="shared" si="10"/>
        <v>23.186973500000001</v>
      </c>
      <c r="J102" s="29">
        <f t="shared" si="11"/>
        <v>23.832538</v>
      </c>
      <c r="K102" s="21">
        <f t="shared" si="12"/>
        <v>1245.5878158999999</v>
      </c>
      <c r="L102" s="21">
        <f t="shared" si="13"/>
        <v>847.62991742757913</v>
      </c>
      <c r="M102" s="21">
        <f t="shared" si="14"/>
        <v>799.63772258786867</v>
      </c>
    </row>
    <row r="103" spans="1:13">
      <c r="A103" s="27">
        <v>23482.004704999999</v>
      </c>
      <c r="B103" s="27">
        <v>23.237701999999999</v>
      </c>
      <c r="C103" s="27">
        <v>23.304849000000001</v>
      </c>
      <c r="D103" s="27">
        <v>23.915958</v>
      </c>
      <c r="E103" s="27">
        <v>23.788128</v>
      </c>
      <c r="F103" s="27">
        <v>1.1021970000000001</v>
      </c>
      <c r="G103" s="27">
        <v>5.0120750000000003</v>
      </c>
      <c r="H103" s="27">
        <v>52.184047</v>
      </c>
      <c r="I103" s="29">
        <f t="shared" si="10"/>
        <v>23.271275500000002</v>
      </c>
      <c r="J103" s="29">
        <f t="shared" si="11"/>
        <v>23.852043000000002</v>
      </c>
      <c r="K103" s="21">
        <f t="shared" si="12"/>
        <v>1245.5372347</v>
      </c>
      <c r="L103" s="21">
        <f t="shared" si="13"/>
        <v>841.17776863679774</v>
      </c>
      <c r="M103" s="21">
        <f t="shared" si="14"/>
        <v>798.23750352176557</v>
      </c>
    </row>
    <row r="104" spans="1:13">
      <c r="A104" s="27">
        <v>21852.127503</v>
      </c>
      <c r="B104" s="27">
        <v>23.249918000000001</v>
      </c>
      <c r="C104" s="27">
        <v>23.274674999999998</v>
      </c>
      <c r="D104" s="27">
        <v>23.787889</v>
      </c>
      <c r="E104" s="27">
        <v>23.650797000000001</v>
      </c>
      <c r="F104" s="27">
        <v>0.74100699999999997</v>
      </c>
      <c r="G104" s="27">
        <v>4.728497</v>
      </c>
      <c r="H104" s="27">
        <v>51.463467999999999</v>
      </c>
      <c r="I104" s="29">
        <f t="shared" si="10"/>
        <v>23.262296499999998</v>
      </c>
      <c r="J104" s="29">
        <f t="shared" si="11"/>
        <v>23.719343000000002</v>
      </c>
      <c r="K104" s="21">
        <f t="shared" si="12"/>
        <v>1245.5426221</v>
      </c>
      <c r="L104" s="21">
        <f t="shared" si="13"/>
        <v>841.86229477608595</v>
      </c>
      <c r="M104" s="21">
        <f t="shared" si="14"/>
        <v>807.82044439285346</v>
      </c>
    </row>
    <row r="105" spans="1:13">
      <c r="A105" s="27">
        <v>20485.241406000001</v>
      </c>
      <c r="B105" s="27">
        <v>23.175982000000001</v>
      </c>
      <c r="C105" s="27">
        <v>23.239346999999999</v>
      </c>
      <c r="D105" s="27">
        <v>23.762167000000002</v>
      </c>
      <c r="E105" s="27">
        <v>23.641795999999999</v>
      </c>
      <c r="F105" s="27">
        <v>1.0244949999999999</v>
      </c>
      <c r="G105" s="27">
        <v>5.0859319999999997</v>
      </c>
      <c r="H105" s="27">
        <v>50.791212999999999</v>
      </c>
      <c r="I105" s="29">
        <f t="shared" si="10"/>
        <v>23.2076645</v>
      </c>
      <c r="J105" s="29">
        <f t="shared" si="11"/>
        <v>23.701981500000002</v>
      </c>
      <c r="K105" s="21">
        <f t="shared" si="12"/>
        <v>1245.5754013000001</v>
      </c>
      <c r="L105" s="21">
        <f t="shared" si="13"/>
        <v>846.04106114478418</v>
      </c>
      <c r="M105" s="21">
        <f t="shared" si="14"/>
        <v>809.08408376713942</v>
      </c>
    </row>
    <row r="106" spans="1:13">
      <c r="A106" s="27">
        <v>19069.452348999999</v>
      </c>
      <c r="B106" s="27">
        <v>23.111039999999999</v>
      </c>
      <c r="C106" s="27">
        <v>23.144835</v>
      </c>
      <c r="D106" s="27">
        <v>23.815919999999998</v>
      </c>
      <c r="E106" s="27">
        <v>23.732064999999999</v>
      </c>
      <c r="F106" s="27">
        <v>0.73329299999999997</v>
      </c>
      <c r="G106" s="27">
        <v>4.8438239999999997</v>
      </c>
      <c r="H106" s="27">
        <v>50.007919999999999</v>
      </c>
      <c r="I106" s="29">
        <f t="shared" si="10"/>
        <v>23.127937500000002</v>
      </c>
      <c r="J106" s="29">
        <f t="shared" si="11"/>
        <v>23.773992499999999</v>
      </c>
      <c r="K106" s="21">
        <f t="shared" si="12"/>
        <v>1245.6232375</v>
      </c>
      <c r="L106" s="21">
        <f t="shared" si="13"/>
        <v>852.18212373191909</v>
      </c>
      <c r="M106" s="21">
        <f t="shared" si="14"/>
        <v>803.85779206074494</v>
      </c>
    </row>
    <row r="107" spans="1:13">
      <c r="A107" s="27">
        <v>17549.028683</v>
      </c>
      <c r="B107" s="27">
        <v>23.118205</v>
      </c>
      <c r="C107" s="27">
        <v>23.178846</v>
      </c>
      <c r="D107" s="27">
        <v>24.006505000000001</v>
      </c>
      <c r="E107" s="27">
        <v>24.061975</v>
      </c>
      <c r="F107" s="27">
        <v>0.72945499999999996</v>
      </c>
      <c r="G107" s="27">
        <v>4.9217409999999999</v>
      </c>
      <c r="H107" s="27">
        <v>46.396844000000002</v>
      </c>
      <c r="I107" s="29">
        <f t="shared" si="10"/>
        <v>23.148525499999998</v>
      </c>
      <c r="J107" s="29">
        <f t="shared" si="11"/>
        <v>24.03424</v>
      </c>
      <c r="K107" s="21">
        <f t="shared" si="12"/>
        <v>1245.6108847</v>
      </c>
      <c r="L107" s="21">
        <f t="shared" si="13"/>
        <v>850.59142829755092</v>
      </c>
      <c r="M107" s="21">
        <f t="shared" si="14"/>
        <v>785.29537149655152</v>
      </c>
    </row>
    <row r="108" spans="1:13">
      <c r="A108" s="27">
        <v>15981.826741000001</v>
      </c>
      <c r="B108" s="27">
        <v>23.114642</v>
      </c>
      <c r="C108" s="27">
        <v>23.192698</v>
      </c>
      <c r="D108" s="27">
        <v>24.051621000000001</v>
      </c>
      <c r="E108" s="27">
        <v>24.082847999999998</v>
      </c>
      <c r="F108" s="27">
        <v>1.0253559999999999</v>
      </c>
      <c r="G108" s="27">
        <v>5.3106879999999999</v>
      </c>
      <c r="H108" s="27">
        <v>45.278489</v>
      </c>
      <c r="I108" s="29">
        <f t="shared" si="10"/>
        <v>23.153669999999998</v>
      </c>
      <c r="J108" s="29">
        <f t="shared" si="11"/>
        <v>24.067234499999998</v>
      </c>
      <c r="K108" s="21">
        <f t="shared" si="12"/>
        <v>1245.607798</v>
      </c>
      <c r="L108" s="21">
        <f t="shared" si="13"/>
        <v>850.1944792194472</v>
      </c>
      <c r="M108" s="21">
        <f t="shared" si="14"/>
        <v>782.97799200234567</v>
      </c>
    </row>
    <row r="109" spans="1:13">
      <c r="A109" s="27">
        <v>14538.106712000001</v>
      </c>
      <c r="B109" s="27">
        <v>23.187190000000001</v>
      </c>
      <c r="C109" s="27">
        <v>23.206492999999998</v>
      </c>
      <c r="D109" s="27">
        <v>23.935611999999999</v>
      </c>
      <c r="E109" s="27">
        <v>23.901481</v>
      </c>
      <c r="F109" s="27">
        <v>0.87779600000000002</v>
      </c>
      <c r="G109" s="27">
        <v>5.1625880000000004</v>
      </c>
      <c r="H109" s="27">
        <v>44.658611999999998</v>
      </c>
      <c r="I109" s="29">
        <f t="shared" si="10"/>
        <v>23.196841499999998</v>
      </c>
      <c r="J109" s="29">
        <f t="shared" si="11"/>
        <v>23.918546499999998</v>
      </c>
      <c r="K109" s="21">
        <f t="shared" si="12"/>
        <v>1245.5818951000001</v>
      </c>
      <c r="L109" s="21">
        <f t="shared" si="13"/>
        <v>846.87172961359374</v>
      </c>
      <c r="M109" s="21">
        <f t="shared" si="14"/>
        <v>793.48483013119585</v>
      </c>
    </row>
    <row r="110" spans="1:13">
      <c r="A110" s="27">
        <v>13277.038325</v>
      </c>
      <c r="B110" s="27">
        <v>23.245234</v>
      </c>
      <c r="C110" s="27">
        <v>23.278556999999999</v>
      </c>
      <c r="D110" s="27">
        <v>23.972284999999999</v>
      </c>
      <c r="E110" s="27">
        <v>23.938935000000001</v>
      </c>
      <c r="F110" s="27">
        <v>0.69853100000000001</v>
      </c>
      <c r="G110" s="27">
        <v>5.0520069999999997</v>
      </c>
      <c r="H110" s="27">
        <v>44.008747</v>
      </c>
      <c r="I110" s="29">
        <f t="shared" si="10"/>
        <v>23.261895500000001</v>
      </c>
      <c r="J110" s="29">
        <f t="shared" si="11"/>
        <v>23.95561</v>
      </c>
      <c r="K110" s="21">
        <f t="shared" si="12"/>
        <v>1245.5428626999999</v>
      </c>
      <c r="L110" s="21">
        <f t="shared" si="13"/>
        <v>841.89288048586513</v>
      </c>
      <c r="M110" s="21">
        <f t="shared" si="14"/>
        <v>790.85043194997706</v>
      </c>
    </row>
    <row r="111" spans="1:13">
      <c r="A111" s="27">
        <v>11467.188758</v>
      </c>
      <c r="B111" s="27">
        <v>23.248788000000001</v>
      </c>
      <c r="C111" s="27">
        <v>23.282928999999999</v>
      </c>
      <c r="D111" s="27">
        <v>24.102571999999999</v>
      </c>
      <c r="E111" s="27">
        <v>24.108913999999999</v>
      </c>
      <c r="F111" s="27">
        <v>0.77097000000000004</v>
      </c>
      <c r="G111" s="27">
        <v>5.2204790000000001</v>
      </c>
      <c r="H111" s="27">
        <v>43.165520000000001</v>
      </c>
      <c r="I111" s="29">
        <f t="shared" si="10"/>
        <v>23.2658585</v>
      </c>
      <c r="J111" s="29">
        <f t="shared" si="11"/>
        <v>24.105742999999997</v>
      </c>
      <c r="K111" s="21">
        <f t="shared" si="12"/>
        <v>1245.5404848999999</v>
      </c>
      <c r="L111" s="21">
        <f t="shared" si="13"/>
        <v>841.59066430832081</v>
      </c>
      <c r="M111" s="21">
        <f t="shared" si="14"/>
        <v>780.28346819060243</v>
      </c>
    </row>
    <row r="112" spans="1:13">
      <c r="A112" s="27">
        <v>11428.784983</v>
      </c>
      <c r="B112" s="27">
        <v>23.178875999999999</v>
      </c>
      <c r="C112" s="27">
        <v>23.222228999999999</v>
      </c>
      <c r="D112" s="27">
        <v>24.138144</v>
      </c>
      <c r="E112" s="27">
        <v>24.152699999999999</v>
      </c>
      <c r="F112" s="27">
        <v>0.77032500000000004</v>
      </c>
      <c r="G112" s="27">
        <v>5.204542</v>
      </c>
      <c r="H112" s="27">
        <v>43.162553000000003</v>
      </c>
      <c r="I112" s="29">
        <f t="shared" si="10"/>
        <v>23.200552500000001</v>
      </c>
      <c r="J112" s="29">
        <f t="shared" si="11"/>
        <v>24.145422</v>
      </c>
      <c r="K112" s="21">
        <f t="shared" si="12"/>
        <v>1245.5796685</v>
      </c>
      <c r="L112" s="21">
        <f t="shared" si="13"/>
        <v>846.58680384170566</v>
      </c>
      <c r="M112" s="21">
        <f t="shared" si="14"/>
        <v>777.51841869713826</v>
      </c>
    </row>
    <row r="113" spans="1:14">
      <c r="A113" s="27">
        <v>10052.997160000001</v>
      </c>
      <c r="B113" s="27">
        <v>23.109967999999999</v>
      </c>
      <c r="C113" s="27">
        <v>23.13233</v>
      </c>
      <c r="D113" s="27">
        <v>24.15287</v>
      </c>
      <c r="E113" s="27">
        <v>24.144867999999999</v>
      </c>
      <c r="F113" s="27">
        <v>0.91203100000000004</v>
      </c>
      <c r="G113" s="27">
        <v>5.4553200000000004</v>
      </c>
      <c r="H113" s="27">
        <v>42.780379000000003</v>
      </c>
      <c r="I113" s="29">
        <f t="shared" si="10"/>
        <v>23.121148999999999</v>
      </c>
      <c r="J113" s="29">
        <f t="shared" si="11"/>
        <v>24.148868999999998</v>
      </c>
      <c r="K113" s="21">
        <f t="shared" si="12"/>
        <v>1245.6273106000001</v>
      </c>
      <c r="L113" s="21">
        <f t="shared" si="13"/>
        <v>852.70737226373785</v>
      </c>
      <c r="M113" s="21">
        <f t="shared" si="14"/>
        <v>777.27875660920927</v>
      </c>
    </row>
    <row r="114" spans="1:14">
      <c r="A114" s="27">
        <v>8552.6563179999994</v>
      </c>
      <c r="B114" s="27">
        <v>23.175646</v>
      </c>
      <c r="C114" s="27">
        <v>23.195035000000001</v>
      </c>
      <c r="D114" s="27">
        <v>24.358719000000001</v>
      </c>
      <c r="E114" s="27">
        <v>24.391249999999999</v>
      </c>
      <c r="F114" s="27">
        <v>1.145337</v>
      </c>
      <c r="G114" s="27">
        <v>5.8195620000000003</v>
      </c>
      <c r="H114" s="27">
        <v>42.405472000000003</v>
      </c>
      <c r="I114" s="29">
        <f t="shared" si="10"/>
        <v>23.185340500000002</v>
      </c>
      <c r="J114" s="29">
        <f t="shared" si="11"/>
        <v>24.3749845</v>
      </c>
      <c r="K114" s="21">
        <f t="shared" si="12"/>
        <v>1245.5887957</v>
      </c>
      <c r="L114" s="21">
        <f t="shared" si="13"/>
        <v>847.75546077793206</v>
      </c>
      <c r="M114" s="21">
        <f t="shared" si="14"/>
        <v>761.74567300022045</v>
      </c>
    </row>
    <row r="115" spans="1:14">
      <c r="A115" s="27">
        <v>7115.1942779999999</v>
      </c>
      <c r="B115" s="27">
        <v>23.250392000000002</v>
      </c>
      <c r="C115" s="27">
        <v>23.273492000000001</v>
      </c>
      <c r="D115" s="27">
        <v>24.658750999999999</v>
      </c>
      <c r="E115" s="27">
        <v>24.72392</v>
      </c>
      <c r="F115" s="27">
        <v>0.74092499999999994</v>
      </c>
      <c r="G115" s="27">
        <v>5.5176109999999996</v>
      </c>
      <c r="H115" s="27">
        <v>41.897908999999999</v>
      </c>
      <c r="I115" s="29">
        <f t="shared" si="10"/>
        <v>23.261942000000001</v>
      </c>
      <c r="J115" s="29">
        <f t="shared" si="11"/>
        <v>24.691335500000001</v>
      </c>
      <c r="K115" s="21">
        <f t="shared" si="12"/>
        <v>1245.5428348</v>
      </c>
      <c r="L115" s="21">
        <f t="shared" si="13"/>
        <v>841.88933369843198</v>
      </c>
      <c r="M115" s="21">
        <f t="shared" si="14"/>
        <v>740.62519028365841</v>
      </c>
    </row>
    <row r="116" spans="1:14">
      <c r="A116" s="27">
        <v>5374.3552600000003</v>
      </c>
      <c r="B116" s="27">
        <v>23.187801</v>
      </c>
      <c r="C116" s="27">
        <v>23.182417000000001</v>
      </c>
      <c r="D116" s="27">
        <v>25.110907000000001</v>
      </c>
      <c r="E116" s="27">
        <v>25.298933999999999</v>
      </c>
      <c r="F116" s="27">
        <v>0.998726</v>
      </c>
      <c r="G116" s="27">
        <v>5.9254910000000001</v>
      </c>
      <c r="H116" s="27">
        <v>41.221443000000001</v>
      </c>
      <c r="I116" s="29">
        <f t="shared" si="10"/>
        <v>23.185109000000001</v>
      </c>
      <c r="J116" s="29">
        <f t="shared" si="11"/>
        <v>25.2049205</v>
      </c>
      <c r="K116" s="21">
        <f t="shared" si="12"/>
        <v>1245.5889345999999</v>
      </c>
      <c r="L116" s="21">
        <f t="shared" si="13"/>
        <v>847.77325998497781</v>
      </c>
      <c r="M116" s="21">
        <f t="shared" si="14"/>
        <v>707.80375073910272</v>
      </c>
    </row>
    <row r="117" spans="1:14">
      <c r="A117" s="27">
        <v>4072.5678990000001</v>
      </c>
      <c r="B117" s="27">
        <v>23.128012999999999</v>
      </c>
      <c r="C117" s="27">
        <v>23.158881999999998</v>
      </c>
      <c r="D117" s="27">
        <v>25.753843</v>
      </c>
      <c r="E117" s="27">
        <v>26.040979</v>
      </c>
      <c r="F117" s="27">
        <v>0.64305000000000001</v>
      </c>
      <c r="G117" s="27">
        <v>5.653168</v>
      </c>
      <c r="H117" s="27">
        <v>40.688642000000002</v>
      </c>
      <c r="I117" s="29">
        <f t="shared" si="10"/>
        <v>23.143447500000001</v>
      </c>
      <c r="J117" s="29">
        <f t="shared" si="11"/>
        <v>25.897410999999998</v>
      </c>
      <c r="K117" s="21">
        <f t="shared" si="12"/>
        <v>1245.6139315</v>
      </c>
      <c r="L117" s="21">
        <f t="shared" si="13"/>
        <v>850.98345460547262</v>
      </c>
      <c r="M117" s="21">
        <f t="shared" si="14"/>
        <v>666.28137427826005</v>
      </c>
    </row>
    <row r="118" spans="1:14">
      <c r="A118" s="27">
        <v>1889.7323409999999</v>
      </c>
      <c r="B118" s="27">
        <v>23.248988000000001</v>
      </c>
      <c r="C118" s="27">
        <v>23.285664000000001</v>
      </c>
      <c r="D118" s="27">
        <v>26.372733</v>
      </c>
      <c r="E118" s="27">
        <v>26.725408999999999</v>
      </c>
      <c r="F118" s="27">
        <v>1.1449039999999999</v>
      </c>
      <c r="G118" s="27">
        <v>6.393421</v>
      </c>
      <c r="H118" s="27">
        <v>38.928364000000002</v>
      </c>
      <c r="I118" s="29">
        <f t="shared" si="10"/>
        <v>23.267326000000001</v>
      </c>
      <c r="J118" s="29">
        <f t="shared" si="11"/>
        <v>26.549070999999998</v>
      </c>
      <c r="K118" s="21">
        <f t="shared" si="12"/>
        <v>1245.5396043999999</v>
      </c>
      <c r="L118" s="21">
        <f t="shared" si="13"/>
        <v>841.4787852183008</v>
      </c>
      <c r="M118" s="21">
        <f t="shared" si="14"/>
        <v>629.89657730136332</v>
      </c>
    </row>
    <row r="119" spans="1:14">
      <c r="A119" s="27">
        <v>397.04107900000002</v>
      </c>
      <c r="B119" s="27">
        <v>23.132718000000001</v>
      </c>
      <c r="C119" s="27">
        <v>23.199981000000001</v>
      </c>
      <c r="D119" s="27">
        <v>30.173765</v>
      </c>
      <c r="E119" s="27">
        <v>30.661290999999999</v>
      </c>
      <c r="F119" s="27">
        <v>1.0286550000000001</v>
      </c>
      <c r="G119" s="27">
        <v>6.6691390000000004</v>
      </c>
      <c r="H119" s="27">
        <v>33.535259000000003</v>
      </c>
      <c r="I119" s="29">
        <f t="shared" si="10"/>
        <v>23.166349500000003</v>
      </c>
      <c r="J119" s="29">
        <f t="shared" si="11"/>
        <v>30.417527999999997</v>
      </c>
      <c r="K119" s="21">
        <f t="shared" si="12"/>
        <v>1245.6001902999999</v>
      </c>
      <c r="L119" s="21">
        <f t="shared" si="13"/>
        <v>849.21703684154181</v>
      </c>
      <c r="M119" s="21">
        <f t="shared" si="14"/>
        <v>458.55155850959</v>
      </c>
    </row>
    <row r="120" spans="1:14">
      <c r="A120" s="20"/>
      <c r="B120" s="20"/>
      <c r="C120" s="20"/>
      <c r="D120" s="20"/>
      <c r="E120" s="20"/>
      <c r="F120" s="20"/>
      <c r="G120" s="20"/>
      <c r="H120" s="20"/>
      <c r="I120" s="26"/>
      <c r="J120" s="26"/>
      <c r="K120" s="30">
        <f>AVERAGE(K85:K117)</f>
        <v>1245.5772984454547</v>
      </c>
      <c r="L120" s="30">
        <f>AVERAGE(L85:L117)</f>
        <v>846.29234318187866</v>
      </c>
      <c r="M120" s="30">
        <f>AVERAGE(M85:M117)</f>
        <v>789.97042001943009</v>
      </c>
    </row>
    <row r="121" spans="1:14" ht="15" customHeight="1">
      <c r="A121" s="20"/>
      <c r="B121" s="20"/>
      <c r="C121" s="20"/>
      <c r="D121" s="20"/>
      <c r="E121" s="20"/>
      <c r="F121" s="20"/>
      <c r="G121" s="20"/>
      <c r="H121" s="20"/>
      <c r="I121" s="26"/>
      <c r="J121" s="26"/>
      <c r="K121" s="26"/>
      <c r="L121" s="26"/>
      <c r="M121" s="26"/>
    </row>
    <row r="122" spans="1:14">
      <c r="A122" s="20"/>
      <c r="B122" s="20"/>
      <c r="C122" s="20"/>
      <c r="D122" s="20"/>
      <c r="E122" s="20"/>
      <c r="F122" s="20"/>
      <c r="G122" s="20"/>
      <c r="H122" s="20"/>
      <c r="I122" s="26"/>
      <c r="J122" s="26"/>
      <c r="K122" s="26"/>
      <c r="L122" s="26"/>
      <c r="M122" s="26"/>
    </row>
    <row r="123" spans="1:14" s="19" customFormat="1" ht="16.8">
      <c r="A123" s="12" t="s">
        <v>11</v>
      </c>
      <c r="B123" s="12" t="s">
        <v>13</v>
      </c>
      <c r="C123" s="12" t="s">
        <v>14</v>
      </c>
      <c r="D123" s="12" t="s">
        <v>15</v>
      </c>
      <c r="E123" s="12" t="s">
        <v>16</v>
      </c>
      <c r="F123" s="12" t="s">
        <v>17</v>
      </c>
      <c r="G123" s="12" t="s">
        <v>29</v>
      </c>
      <c r="H123" s="12" t="s">
        <v>20</v>
      </c>
      <c r="I123" s="7" t="s">
        <v>21</v>
      </c>
      <c r="J123" s="7" t="s">
        <v>22</v>
      </c>
      <c r="K123" s="8" t="s">
        <v>28</v>
      </c>
      <c r="L123" s="6" t="s">
        <v>30</v>
      </c>
      <c r="M123" s="6" t="s">
        <v>31</v>
      </c>
      <c r="N123" s="20"/>
    </row>
    <row r="124" spans="1:14" s="19" customFormat="1">
      <c r="A124" s="12" t="s">
        <v>10</v>
      </c>
      <c r="B124" s="12" t="s">
        <v>12</v>
      </c>
      <c r="C124" s="12" t="s">
        <v>12</v>
      </c>
      <c r="D124" s="12" t="s">
        <v>12</v>
      </c>
      <c r="E124" s="12" t="s">
        <v>12</v>
      </c>
      <c r="F124" s="12" t="s">
        <v>18</v>
      </c>
      <c r="G124" s="12" t="s">
        <v>18</v>
      </c>
      <c r="H124" s="12" t="s">
        <v>19</v>
      </c>
      <c r="I124" s="7" t="s">
        <v>12</v>
      </c>
      <c r="J124" s="7" t="s">
        <v>12</v>
      </c>
      <c r="K124" s="8" t="s">
        <v>23</v>
      </c>
      <c r="L124" s="6" t="s">
        <v>24</v>
      </c>
      <c r="M124" s="6" t="s">
        <v>24</v>
      </c>
    </row>
    <row r="125" spans="1:14" s="19" customFormat="1">
      <c r="A125" s="27">
        <v>58133.437244000001</v>
      </c>
      <c r="B125" s="27">
        <v>26.119864</v>
      </c>
      <c r="C125" s="27">
        <v>26.163696999999999</v>
      </c>
      <c r="D125" s="27">
        <v>26.606151000000001</v>
      </c>
      <c r="E125" s="27">
        <v>26.563455000000001</v>
      </c>
      <c r="F125" s="27">
        <v>4.6304239999999997</v>
      </c>
      <c r="G125" s="27">
        <v>5.3595699999999997</v>
      </c>
      <c r="H125" s="27">
        <v>64.451841999999999</v>
      </c>
      <c r="I125" s="29">
        <f t="shared" ref="I125:I159" si="15">(B125+C125)/2</f>
        <v>26.141780499999999</v>
      </c>
      <c r="J125" s="29">
        <f t="shared" ref="J125:J159" si="16">(D125+E125)/2</f>
        <v>26.584803000000001</v>
      </c>
      <c r="K125" s="21">
        <f t="shared" ref="K125:K159" si="17">-0.6*I125+1259.5</f>
        <v>1243.8149317</v>
      </c>
      <c r="L125" s="21">
        <f t="shared" ref="L125:L159" si="18">0.00159*I125^4-0.27101*I125^3+17.72234*I125^2-540.89799*I125+6780.11105</f>
        <v>652.34154221303743</v>
      </c>
      <c r="M125" s="21">
        <f t="shared" ref="M125:M159" si="19">0.00159*J125^4-0.27101*J125^3+17.72234*J125^2-540.89799*J125+6780.11105</f>
        <v>627.97335990721967</v>
      </c>
    </row>
    <row r="126" spans="1:14" s="19" customFormat="1">
      <c r="A126" s="27">
        <v>56664.369465000003</v>
      </c>
      <c r="B126" s="27">
        <v>26.026638999999999</v>
      </c>
      <c r="C126" s="27">
        <v>26.072696000000001</v>
      </c>
      <c r="D126" s="27">
        <v>26.549036999999998</v>
      </c>
      <c r="E126" s="27">
        <v>26.483931999999999</v>
      </c>
      <c r="F126" s="27">
        <v>4.2636010000000004</v>
      </c>
      <c r="G126" s="27">
        <v>5.2143410000000001</v>
      </c>
      <c r="H126" s="27">
        <v>64.073016999999993</v>
      </c>
      <c r="I126" s="29">
        <f t="shared" si="15"/>
        <v>26.049667499999998</v>
      </c>
      <c r="J126" s="29">
        <f t="shared" si="16"/>
        <v>26.516484499999997</v>
      </c>
      <c r="K126" s="21">
        <f t="shared" si="17"/>
        <v>1243.8701994999999</v>
      </c>
      <c r="L126" s="21">
        <f t="shared" si="18"/>
        <v>657.55364267543973</v>
      </c>
      <c r="M126" s="21">
        <f t="shared" si="19"/>
        <v>631.65686283868217</v>
      </c>
    </row>
    <row r="127" spans="1:14" s="19" customFormat="1">
      <c r="A127" s="27">
        <v>54965.915951000003</v>
      </c>
      <c r="B127" s="27">
        <v>26.091892999999999</v>
      </c>
      <c r="C127" s="27">
        <v>26.127278</v>
      </c>
      <c r="D127" s="27">
        <v>26.585998</v>
      </c>
      <c r="E127" s="27">
        <v>26.552458000000001</v>
      </c>
      <c r="F127" s="27">
        <v>3.8263910000000001</v>
      </c>
      <c r="G127" s="27">
        <v>4.9946830000000002</v>
      </c>
      <c r="H127" s="27">
        <v>63.665547999999994</v>
      </c>
      <c r="I127" s="29">
        <f t="shared" si="15"/>
        <v>26.109585500000001</v>
      </c>
      <c r="J127" s="29">
        <f t="shared" si="16"/>
        <v>26.569228000000003</v>
      </c>
      <c r="K127" s="21">
        <f t="shared" si="17"/>
        <v>1243.8342487</v>
      </c>
      <c r="L127" s="21">
        <f t="shared" si="18"/>
        <v>654.15746766088796</v>
      </c>
      <c r="M127" s="21">
        <f t="shared" si="19"/>
        <v>628.81076266952459</v>
      </c>
    </row>
    <row r="128" spans="1:14" s="19" customFormat="1">
      <c r="A128" s="27">
        <v>53692.981900999999</v>
      </c>
      <c r="B128" s="27">
        <v>26.118371</v>
      </c>
      <c r="C128" s="27">
        <v>26.161560999999999</v>
      </c>
      <c r="D128" s="27">
        <v>26.601396999999999</v>
      </c>
      <c r="E128" s="27">
        <v>26.569876000000001</v>
      </c>
      <c r="F128" s="27">
        <v>3.4504069999999998</v>
      </c>
      <c r="G128" s="27">
        <v>4.8276180000000002</v>
      </c>
      <c r="H128" s="27">
        <v>63.192388999999999</v>
      </c>
      <c r="I128" s="29">
        <f t="shared" si="15"/>
        <v>26.139966000000001</v>
      </c>
      <c r="J128" s="29">
        <f t="shared" si="16"/>
        <v>26.5856365</v>
      </c>
      <c r="K128" s="21">
        <f t="shared" si="17"/>
        <v>1243.8160204000001</v>
      </c>
      <c r="L128" s="21">
        <f t="shared" si="18"/>
        <v>652.44372229275541</v>
      </c>
      <c r="M128" s="21">
        <f t="shared" si="19"/>
        <v>627.92858509555208</v>
      </c>
    </row>
    <row r="129" spans="1:13" s="19" customFormat="1">
      <c r="A129" s="27">
        <v>51943.801210999998</v>
      </c>
      <c r="B129" s="27">
        <v>26.020402000000001</v>
      </c>
      <c r="C129" s="27">
        <v>26.059076999999998</v>
      </c>
      <c r="D129" s="27">
        <v>26.546161000000001</v>
      </c>
      <c r="E129" s="27">
        <v>26.464728999999998</v>
      </c>
      <c r="F129" s="27">
        <v>3.0587589999999998</v>
      </c>
      <c r="G129" s="27">
        <v>4.6550929999999999</v>
      </c>
      <c r="H129" s="27">
        <v>62.692681</v>
      </c>
      <c r="I129" s="29">
        <f t="shared" si="15"/>
        <v>26.0397395</v>
      </c>
      <c r="J129" s="29">
        <f t="shared" si="16"/>
        <v>26.505445000000002</v>
      </c>
      <c r="K129" s="21">
        <f t="shared" si="17"/>
        <v>1243.8761563</v>
      </c>
      <c r="L129" s="21">
        <f t="shared" si="18"/>
        <v>658.118453840435</v>
      </c>
      <c r="M129" s="21">
        <f t="shared" si="19"/>
        <v>632.25458588153833</v>
      </c>
    </row>
    <row r="130" spans="1:13" s="19" customFormat="1">
      <c r="A130" s="27">
        <v>50208.790879</v>
      </c>
      <c r="B130" s="27">
        <v>26.116844</v>
      </c>
      <c r="C130" s="27">
        <v>26.152312999999999</v>
      </c>
      <c r="D130" s="27">
        <v>26.618048999999999</v>
      </c>
      <c r="E130" s="27">
        <v>26.547222999999999</v>
      </c>
      <c r="F130" s="27">
        <v>2.5790760000000001</v>
      </c>
      <c r="G130" s="27">
        <v>4.4344830000000002</v>
      </c>
      <c r="H130" s="27">
        <v>62.078702999999997</v>
      </c>
      <c r="I130" s="29">
        <f t="shared" si="15"/>
        <v>26.1345785</v>
      </c>
      <c r="J130" s="29">
        <f t="shared" si="16"/>
        <v>26.582636000000001</v>
      </c>
      <c r="K130" s="21">
        <f t="shared" si="17"/>
        <v>1243.8192529</v>
      </c>
      <c r="L130" s="21">
        <f t="shared" si="18"/>
        <v>652.74722496728009</v>
      </c>
      <c r="M130" s="21">
        <f t="shared" si="19"/>
        <v>628.08978758077774</v>
      </c>
    </row>
    <row r="131" spans="1:13" s="19" customFormat="1">
      <c r="A131" s="27">
        <v>48473.124362000002</v>
      </c>
      <c r="B131" s="27">
        <v>26.148962000000001</v>
      </c>
      <c r="C131" s="27">
        <v>26.167655</v>
      </c>
      <c r="D131" s="27">
        <v>26.646813000000002</v>
      </c>
      <c r="E131" s="27">
        <v>26.578980000000001</v>
      </c>
      <c r="F131" s="27">
        <v>2.172688</v>
      </c>
      <c r="G131" s="27">
        <v>4.2188439999999998</v>
      </c>
      <c r="H131" s="27">
        <v>61.432085999999998</v>
      </c>
      <c r="I131" s="29">
        <f t="shared" si="15"/>
        <v>26.1583085</v>
      </c>
      <c r="J131" s="29">
        <f t="shared" si="16"/>
        <v>26.612896500000002</v>
      </c>
      <c r="K131" s="21">
        <f t="shared" si="17"/>
        <v>1243.8050149000001</v>
      </c>
      <c r="L131" s="21">
        <f t="shared" si="18"/>
        <v>651.41170500796943</v>
      </c>
      <c r="M131" s="21">
        <f t="shared" si="19"/>
        <v>626.46638507760053</v>
      </c>
    </row>
    <row r="132" spans="1:13" s="19" customFormat="1">
      <c r="A132" s="27">
        <v>47160.466461000004</v>
      </c>
      <c r="B132" s="27">
        <v>26.038506000000002</v>
      </c>
      <c r="C132" s="27">
        <v>26.053471999999999</v>
      </c>
      <c r="D132" s="27">
        <v>26.561623999999998</v>
      </c>
      <c r="E132" s="27">
        <v>26.478921</v>
      </c>
      <c r="F132" s="27">
        <v>1.8831329999999999</v>
      </c>
      <c r="G132" s="27">
        <v>4.0924339999999999</v>
      </c>
      <c r="H132" s="27">
        <v>60.947850000000003</v>
      </c>
      <c r="I132" s="29">
        <f t="shared" si="15"/>
        <v>26.045988999999999</v>
      </c>
      <c r="J132" s="29">
        <f t="shared" si="16"/>
        <v>26.520272499999997</v>
      </c>
      <c r="K132" s="21">
        <f t="shared" si="17"/>
        <v>1243.8724066</v>
      </c>
      <c r="L132" s="21">
        <f t="shared" si="18"/>
        <v>657.76284583744291</v>
      </c>
      <c r="M132" s="21">
        <f t="shared" si="19"/>
        <v>631.45192656584095</v>
      </c>
    </row>
    <row r="133" spans="1:13" s="19" customFormat="1" ht="14.4" customHeight="1">
      <c r="A133" s="27">
        <v>45416.027710000002</v>
      </c>
      <c r="B133" s="27">
        <v>26.100971999999999</v>
      </c>
      <c r="C133" s="27">
        <v>26.115176999999999</v>
      </c>
      <c r="D133" s="27">
        <v>26.619665000000001</v>
      </c>
      <c r="E133" s="27">
        <v>26.519055999999999</v>
      </c>
      <c r="F133" s="27">
        <v>1.4658979999999999</v>
      </c>
      <c r="G133" s="27">
        <v>3.8856929999999998</v>
      </c>
      <c r="H133" s="27">
        <v>60.207614</v>
      </c>
      <c r="I133" s="29">
        <f t="shared" si="15"/>
        <v>26.108074500000001</v>
      </c>
      <c r="J133" s="29">
        <f t="shared" si="16"/>
        <v>26.569360500000002</v>
      </c>
      <c r="K133" s="21">
        <f t="shared" si="17"/>
        <v>1243.8351553</v>
      </c>
      <c r="L133" s="21">
        <f t="shared" si="18"/>
        <v>654.2428465649291</v>
      </c>
      <c r="M133" s="21">
        <f t="shared" si="19"/>
        <v>628.80363285840303</v>
      </c>
    </row>
    <row r="134" spans="1:13" s="19" customFormat="1">
      <c r="A134" s="27">
        <v>42418.155529000003</v>
      </c>
      <c r="B134" s="27">
        <v>26.124732999999999</v>
      </c>
      <c r="C134" s="27">
        <v>26.139298</v>
      </c>
      <c r="D134" s="27">
        <v>26.672537999999999</v>
      </c>
      <c r="E134" s="27">
        <v>26.558302999999999</v>
      </c>
      <c r="F134" s="27">
        <v>0.82408400000000004</v>
      </c>
      <c r="G134" s="27">
        <v>3.569502</v>
      </c>
      <c r="H134" s="27">
        <v>59.016204000000002</v>
      </c>
      <c r="I134" s="29">
        <f t="shared" si="15"/>
        <v>26.132015500000001</v>
      </c>
      <c r="J134" s="29">
        <f t="shared" si="16"/>
        <v>26.615420499999999</v>
      </c>
      <c r="K134" s="21">
        <f t="shared" si="17"/>
        <v>1243.8207907000001</v>
      </c>
      <c r="L134" s="21">
        <f t="shared" si="18"/>
        <v>652.89167147917669</v>
      </c>
      <c r="M134" s="21">
        <f t="shared" si="19"/>
        <v>626.33121399087304</v>
      </c>
    </row>
    <row r="135" spans="1:13" s="19" customFormat="1">
      <c r="A135" s="27">
        <v>44489.374959000001</v>
      </c>
      <c r="B135" s="27">
        <v>26.018495000000001</v>
      </c>
      <c r="C135" s="27">
        <v>26.032858000000001</v>
      </c>
      <c r="D135" s="27">
        <v>26.576165</v>
      </c>
      <c r="E135" s="27">
        <v>26.427959999999999</v>
      </c>
      <c r="F135" s="27">
        <v>1.2909440000000001</v>
      </c>
      <c r="G135" s="27">
        <v>3.8075380000000001</v>
      </c>
      <c r="H135" s="27">
        <v>59.876829000000001</v>
      </c>
      <c r="I135" s="29">
        <f t="shared" si="15"/>
        <v>26.025676500000003</v>
      </c>
      <c r="J135" s="29">
        <f t="shared" si="16"/>
        <v>26.502062500000001</v>
      </c>
      <c r="K135" s="21">
        <f t="shared" si="17"/>
        <v>1243.8845941</v>
      </c>
      <c r="L135" s="21">
        <f t="shared" si="18"/>
        <v>658.91952723071608</v>
      </c>
      <c r="M135" s="21">
        <f t="shared" si="19"/>
        <v>632.43786827347139</v>
      </c>
    </row>
    <row r="136" spans="1:13" s="19" customFormat="1">
      <c r="A136" s="27">
        <v>41001.744526000002</v>
      </c>
      <c r="B136" s="27">
        <v>26.115138000000002</v>
      </c>
      <c r="C136" s="27">
        <v>26.132421000000001</v>
      </c>
      <c r="D136" s="27">
        <v>26.658021999999999</v>
      </c>
      <c r="E136" s="27">
        <v>26.559141</v>
      </c>
      <c r="F136" s="27">
        <v>0.53048200000000001</v>
      </c>
      <c r="G136" s="27">
        <v>3.434078</v>
      </c>
      <c r="H136" s="27">
        <v>58.348545000000001</v>
      </c>
      <c r="I136" s="29">
        <f t="shared" si="15"/>
        <v>26.123779500000001</v>
      </c>
      <c r="J136" s="29">
        <f t="shared" si="16"/>
        <v>26.6085815</v>
      </c>
      <c r="K136" s="21">
        <f t="shared" si="17"/>
        <v>1243.8257323</v>
      </c>
      <c r="L136" s="21">
        <f t="shared" si="18"/>
        <v>653.35610511266077</v>
      </c>
      <c r="M136" s="21">
        <f t="shared" si="19"/>
        <v>626.69755581084701</v>
      </c>
    </row>
    <row r="137" spans="1:13" s="19" customFormat="1">
      <c r="A137" s="27">
        <v>39958.536554999999</v>
      </c>
      <c r="B137" s="27">
        <v>26.050170000000001</v>
      </c>
      <c r="C137" s="27">
        <v>26.078771</v>
      </c>
      <c r="D137" s="27">
        <v>26.609894000000001</v>
      </c>
      <c r="E137" s="27">
        <v>26.545435000000001</v>
      </c>
      <c r="F137" s="27">
        <v>0.41683900000000002</v>
      </c>
      <c r="G137" s="27">
        <v>3.400614</v>
      </c>
      <c r="H137" s="27">
        <v>57.942584000000004</v>
      </c>
      <c r="I137" s="29">
        <f t="shared" si="15"/>
        <v>26.064470499999999</v>
      </c>
      <c r="J137" s="29">
        <f t="shared" si="16"/>
        <v>26.577664500000001</v>
      </c>
      <c r="K137" s="21">
        <f t="shared" si="17"/>
        <v>1243.8613177</v>
      </c>
      <c r="L137" s="21">
        <f t="shared" si="18"/>
        <v>656.71259347415162</v>
      </c>
      <c r="M137" s="21">
        <f t="shared" si="19"/>
        <v>628.35699545794978</v>
      </c>
    </row>
    <row r="138" spans="1:13" s="19" customFormat="1">
      <c r="A138" s="27">
        <v>37913.067544999998</v>
      </c>
      <c r="B138" s="27">
        <v>26.051929000000001</v>
      </c>
      <c r="C138" s="27">
        <v>26.085108000000002</v>
      </c>
      <c r="D138" s="27">
        <v>26.614910999999999</v>
      </c>
      <c r="E138" s="27">
        <v>26.570443000000001</v>
      </c>
      <c r="F138" s="27">
        <v>0.53912400000000005</v>
      </c>
      <c r="G138" s="27">
        <v>3.7259470000000001</v>
      </c>
      <c r="H138" s="27">
        <v>57.023490000000002</v>
      </c>
      <c r="I138" s="29">
        <f t="shared" si="15"/>
        <v>26.068518500000003</v>
      </c>
      <c r="J138" s="29">
        <f t="shared" si="16"/>
        <v>26.592677000000002</v>
      </c>
      <c r="K138" s="21">
        <f t="shared" si="17"/>
        <v>1243.8588889</v>
      </c>
      <c r="L138" s="21">
        <f t="shared" si="18"/>
        <v>656.48283171634921</v>
      </c>
      <c r="M138" s="21">
        <f t="shared" si="19"/>
        <v>627.55053423768641</v>
      </c>
    </row>
    <row r="139" spans="1:13" s="19" customFormat="1" ht="15" customHeight="1">
      <c r="A139" s="27">
        <v>36295.050777999997</v>
      </c>
      <c r="B139" s="27">
        <v>26.037811999999999</v>
      </c>
      <c r="C139" s="27">
        <v>26.137366</v>
      </c>
      <c r="D139" s="27">
        <v>26.656760999999999</v>
      </c>
      <c r="E139" s="27">
        <v>26.596952000000002</v>
      </c>
      <c r="F139" s="27">
        <v>0.62800999999999996</v>
      </c>
      <c r="G139" s="27">
        <v>3.973633</v>
      </c>
      <c r="H139" s="27">
        <v>56.275173000000002</v>
      </c>
      <c r="I139" s="29">
        <f t="shared" si="15"/>
        <v>26.087589000000001</v>
      </c>
      <c r="J139" s="29">
        <f t="shared" si="16"/>
        <v>26.626856500000002</v>
      </c>
      <c r="K139" s="21">
        <f t="shared" si="17"/>
        <v>1243.8474466</v>
      </c>
      <c r="L139" s="21">
        <f t="shared" si="18"/>
        <v>655.40172972619075</v>
      </c>
      <c r="M139" s="21">
        <f t="shared" si="19"/>
        <v>625.7192203001714</v>
      </c>
    </row>
    <row r="140" spans="1:13">
      <c r="A140" s="27">
        <v>34670.377234</v>
      </c>
      <c r="B140" s="27">
        <v>26.075980999999999</v>
      </c>
      <c r="C140" s="27">
        <v>26.150580999999999</v>
      </c>
      <c r="D140" s="27">
        <v>26.693075</v>
      </c>
      <c r="E140" s="27">
        <v>26.638428999999999</v>
      </c>
      <c r="F140" s="27">
        <v>0.71585399999999999</v>
      </c>
      <c r="G140" s="27">
        <v>4.1992960000000004</v>
      </c>
      <c r="H140" s="27">
        <v>55.530073000000002</v>
      </c>
      <c r="I140" s="29">
        <f t="shared" si="15"/>
        <v>26.113281000000001</v>
      </c>
      <c r="J140" s="29">
        <f t="shared" si="16"/>
        <v>26.665751999999998</v>
      </c>
      <c r="K140" s="21">
        <f t="shared" si="17"/>
        <v>1243.8320314</v>
      </c>
      <c r="L140" s="21">
        <f t="shared" si="18"/>
        <v>653.94871148121001</v>
      </c>
      <c r="M140" s="21">
        <f t="shared" si="19"/>
        <v>623.64329045982686</v>
      </c>
    </row>
    <row r="141" spans="1:13">
      <c r="A141" s="27">
        <v>33063.113660000003</v>
      </c>
      <c r="B141" s="27">
        <v>26.080966</v>
      </c>
      <c r="C141" s="27">
        <v>26.124731000000001</v>
      </c>
      <c r="D141" s="27">
        <v>26.699791999999999</v>
      </c>
      <c r="E141" s="27">
        <v>26.660301</v>
      </c>
      <c r="F141" s="27">
        <v>0.78833799999999998</v>
      </c>
      <c r="G141" s="27">
        <v>4.4014800000000003</v>
      </c>
      <c r="H141" s="27">
        <v>54.757806000000002</v>
      </c>
      <c r="I141" s="29">
        <f t="shared" si="15"/>
        <v>26.1028485</v>
      </c>
      <c r="J141" s="29">
        <f t="shared" si="16"/>
        <v>26.6800465</v>
      </c>
      <c r="K141" s="21">
        <f t="shared" si="17"/>
        <v>1243.8382908999999</v>
      </c>
      <c r="L141" s="21">
        <f t="shared" si="18"/>
        <v>654.53824675490705</v>
      </c>
      <c r="M141" s="21">
        <f t="shared" si="19"/>
        <v>622.88251513166597</v>
      </c>
    </row>
    <row r="142" spans="1:13">
      <c r="A142" s="27">
        <v>30952.939429999999</v>
      </c>
      <c r="B142" s="27">
        <v>26.03416</v>
      </c>
      <c r="C142" s="27">
        <v>26.069282000000001</v>
      </c>
      <c r="D142" s="27">
        <v>26.728038000000002</v>
      </c>
      <c r="E142" s="27">
        <v>26.670905000000001</v>
      </c>
      <c r="F142" s="27">
        <v>0.90895999999999999</v>
      </c>
      <c r="G142" s="27">
        <v>4.694439</v>
      </c>
      <c r="H142" s="27">
        <v>53.704264999999999</v>
      </c>
      <c r="I142" s="29">
        <f t="shared" si="15"/>
        <v>26.051721000000001</v>
      </c>
      <c r="J142" s="29">
        <f t="shared" si="16"/>
        <v>26.699471500000001</v>
      </c>
      <c r="K142" s="21">
        <f t="shared" si="17"/>
        <v>1243.8689674</v>
      </c>
      <c r="L142" s="21">
        <f t="shared" si="18"/>
        <v>657.43689180968158</v>
      </c>
      <c r="M142" s="21">
        <f t="shared" si="19"/>
        <v>621.85053441075161</v>
      </c>
    </row>
    <row r="143" spans="1:13">
      <c r="A143" s="27">
        <v>29053.837519000001</v>
      </c>
      <c r="B143" s="27">
        <v>26.090156</v>
      </c>
      <c r="C143" s="27">
        <v>26.10183</v>
      </c>
      <c r="D143" s="27">
        <v>26.757960000000001</v>
      </c>
      <c r="E143" s="27">
        <v>26.701936</v>
      </c>
      <c r="F143" s="27">
        <v>1.0132650000000001</v>
      </c>
      <c r="G143" s="27">
        <v>4.9283890000000001</v>
      </c>
      <c r="H143" s="27">
        <v>52.719858000000002</v>
      </c>
      <c r="I143" s="29">
        <f t="shared" si="15"/>
        <v>26.095993</v>
      </c>
      <c r="J143" s="29">
        <f t="shared" si="16"/>
        <v>26.729948</v>
      </c>
      <c r="K143" s="21">
        <f t="shared" si="17"/>
        <v>1243.8424041999999</v>
      </c>
      <c r="L143" s="21">
        <f t="shared" si="18"/>
        <v>654.92600309763748</v>
      </c>
      <c r="M143" s="21">
        <f t="shared" si="19"/>
        <v>620.23570733681936</v>
      </c>
    </row>
    <row r="144" spans="1:13">
      <c r="A144" s="27">
        <v>27398.655930000001</v>
      </c>
      <c r="B144" s="27">
        <v>26.076533000000001</v>
      </c>
      <c r="C144" s="27">
        <v>26.117270000000001</v>
      </c>
      <c r="D144" s="27">
        <v>26.773612</v>
      </c>
      <c r="E144" s="27">
        <v>26.719221000000001</v>
      </c>
      <c r="F144" s="27">
        <v>1.0149090000000001</v>
      </c>
      <c r="G144" s="27">
        <v>5.0123870000000004</v>
      </c>
      <c r="H144" s="27">
        <v>51.921782</v>
      </c>
      <c r="I144" s="29">
        <f t="shared" si="15"/>
        <v>26.096901500000001</v>
      </c>
      <c r="J144" s="29">
        <f t="shared" si="16"/>
        <v>26.746416500000002</v>
      </c>
      <c r="K144" s="21">
        <f t="shared" si="17"/>
        <v>1243.8418591</v>
      </c>
      <c r="L144" s="21">
        <f t="shared" si="18"/>
        <v>654.87460089375963</v>
      </c>
      <c r="M144" s="21">
        <f t="shared" si="19"/>
        <v>619.36527850784387</v>
      </c>
    </row>
    <row r="145" spans="1:13">
      <c r="A145" s="27">
        <v>26559.010182000002</v>
      </c>
      <c r="B145" s="27">
        <v>26.132857999999999</v>
      </c>
      <c r="C145" s="27">
        <v>26.174841000000001</v>
      </c>
      <c r="D145" s="27">
        <v>26.818149999999999</v>
      </c>
      <c r="E145" s="27">
        <v>26.753278000000002</v>
      </c>
      <c r="F145" s="27">
        <v>0.78273999999999999</v>
      </c>
      <c r="G145" s="27">
        <v>4.8292109999999999</v>
      </c>
      <c r="H145" s="27">
        <v>51.498825000000004</v>
      </c>
      <c r="I145" s="29">
        <f t="shared" si="15"/>
        <v>26.1538495</v>
      </c>
      <c r="J145" s="29">
        <f t="shared" si="16"/>
        <v>26.785713999999999</v>
      </c>
      <c r="K145" s="21">
        <f t="shared" si="17"/>
        <v>1243.8076903000001</v>
      </c>
      <c r="L145" s="21">
        <f t="shared" si="18"/>
        <v>651.662400141543</v>
      </c>
      <c r="M145" s="21">
        <f t="shared" si="19"/>
        <v>617.29437591782425</v>
      </c>
    </row>
    <row r="146" spans="1:13">
      <c r="A146" s="27">
        <v>24519.705990999999</v>
      </c>
      <c r="B146" s="27">
        <v>26.071940000000001</v>
      </c>
      <c r="C146" s="27">
        <v>26.113520000000001</v>
      </c>
      <c r="D146" s="27">
        <v>26.827100999999999</v>
      </c>
      <c r="E146" s="27">
        <v>26.791882999999999</v>
      </c>
      <c r="F146" s="27">
        <v>0.891953</v>
      </c>
      <c r="G146" s="27">
        <v>5.0534059999999998</v>
      </c>
      <c r="H146" s="27">
        <v>50.103988999999999</v>
      </c>
      <c r="I146" s="29">
        <f t="shared" si="15"/>
        <v>26.092730000000003</v>
      </c>
      <c r="J146" s="29">
        <f t="shared" si="16"/>
        <v>26.809491999999999</v>
      </c>
      <c r="K146" s="21">
        <f t="shared" si="17"/>
        <v>1243.844362</v>
      </c>
      <c r="L146" s="21">
        <f t="shared" si="18"/>
        <v>655.11066189865687</v>
      </c>
      <c r="M146" s="21">
        <f t="shared" si="19"/>
        <v>616.04550709757041</v>
      </c>
    </row>
    <row r="147" spans="1:13">
      <c r="A147" s="27">
        <v>22528.408898000001</v>
      </c>
      <c r="B147" s="27">
        <v>26.114989999999999</v>
      </c>
      <c r="C147" s="27">
        <v>26.178808</v>
      </c>
      <c r="D147" s="27">
        <v>26.863862999999998</v>
      </c>
      <c r="E147" s="27">
        <v>26.836697000000001</v>
      </c>
      <c r="F147" s="27">
        <v>0.89253400000000005</v>
      </c>
      <c r="G147" s="27">
        <v>5.1353770000000001</v>
      </c>
      <c r="H147" s="27">
        <v>47.311089000000003</v>
      </c>
      <c r="I147" s="29">
        <f t="shared" si="15"/>
        <v>26.146898999999998</v>
      </c>
      <c r="J147" s="29">
        <f t="shared" si="16"/>
        <v>26.850279999999998</v>
      </c>
      <c r="K147" s="21">
        <f t="shared" si="17"/>
        <v>1243.8118606</v>
      </c>
      <c r="L147" s="21">
        <f t="shared" si="18"/>
        <v>652.05340974056617</v>
      </c>
      <c r="M147" s="21">
        <f t="shared" si="19"/>
        <v>613.91056124870829</v>
      </c>
    </row>
    <row r="148" spans="1:13">
      <c r="A148" s="27">
        <v>20387.237125</v>
      </c>
      <c r="B148" s="27">
        <v>26.047084999999999</v>
      </c>
      <c r="C148" s="27">
        <v>26.128278000000002</v>
      </c>
      <c r="D148" s="27">
        <v>26.837350000000001</v>
      </c>
      <c r="E148" s="27">
        <v>26.776859999999999</v>
      </c>
      <c r="F148" s="27">
        <v>0.90368700000000002</v>
      </c>
      <c r="G148" s="27">
        <v>5.2463139999999999</v>
      </c>
      <c r="H148" s="27">
        <v>45.984994999999998</v>
      </c>
      <c r="I148" s="29">
        <f t="shared" si="15"/>
        <v>26.087681500000002</v>
      </c>
      <c r="J148" s="29">
        <f t="shared" si="16"/>
        <v>26.807105</v>
      </c>
      <c r="K148" s="21">
        <f t="shared" si="17"/>
        <v>1243.8473911000001</v>
      </c>
      <c r="L148" s="21">
        <f t="shared" si="18"/>
        <v>655.39649125374399</v>
      </c>
      <c r="M148" s="21">
        <f t="shared" si="19"/>
        <v>616.17073498370246</v>
      </c>
    </row>
    <row r="149" spans="1:13">
      <c r="A149" s="27">
        <v>18727.902534000001</v>
      </c>
      <c r="B149" s="27">
        <v>26.107765000000001</v>
      </c>
      <c r="C149" s="27">
        <v>26.152331</v>
      </c>
      <c r="D149" s="27">
        <v>26.871193999999999</v>
      </c>
      <c r="E149" s="27">
        <v>26.834268000000002</v>
      </c>
      <c r="F149" s="27">
        <v>0.97391700000000003</v>
      </c>
      <c r="G149" s="27">
        <v>5.3811460000000002</v>
      </c>
      <c r="H149" s="27">
        <v>45.132286000000001</v>
      </c>
      <c r="I149" s="29">
        <f t="shared" si="15"/>
        <v>26.130048000000002</v>
      </c>
      <c r="J149" s="29">
        <f t="shared" si="16"/>
        <v>26.852730999999999</v>
      </c>
      <c r="K149" s="21">
        <f t="shared" si="17"/>
        <v>1243.8219712</v>
      </c>
      <c r="L149" s="21">
        <f t="shared" si="18"/>
        <v>653.00258323932849</v>
      </c>
      <c r="M149" s="21">
        <f t="shared" si="19"/>
        <v>613.78256375256478</v>
      </c>
    </row>
    <row r="150" spans="1:13">
      <c r="A150" s="27">
        <v>17172.617612999999</v>
      </c>
      <c r="B150" s="27">
        <v>26.030390000000001</v>
      </c>
      <c r="C150" s="27">
        <v>26.053317</v>
      </c>
      <c r="D150" s="27">
        <v>26.813502</v>
      </c>
      <c r="E150" s="27">
        <v>26.745560999999999</v>
      </c>
      <c r="F150" s="27">
        <v>1.062311</v>
      </c>
      <c r="G150" s="27">
        <v>5.5643320000000003</v>
      </c>
      <c r="H150" s="27">
        <v>44.157704000000003</v>
      </c>
      <c r="I150" s="29">
        <f t="shared" si="15"/>
        <v>26.041853500000002</v>
      </c>
      <c r="J150" s="29">
        <f t="shared" si="16"/>
        <v>26.779531499999997</v>
      </c>
      <c r="K150" s="21">
        <f t="shared" si="17"/>
        <v>1243.8748879</v>
      </c>
      <c r="L150" s="21">
        <f t="shared" si="18"/>
        <v>657.9981369716088</v>
      </c>
      <c r="M150" s="21">
        <f t="shared" si="19"/>
        <v>617.61960973142868</v>
      </c>
    </row>
    <row r="151" spans="1:13">
      <c r="A151" s="27">
        <v>16284.570913</v>
      </c>
      <c r="B151" s="27">
        <v>26.045148000000001</v>
      </c>
      <c r="C151" s="27">
        <v>26.070968000000001</v>
      </c>
      <c r="D151" s="27">
        <v>26.852487</v>
      </c>
      <c r="E151" s="27">
        <v>26.799382000000001</v>
      </c>
      <c r="F151" s="27">
        <v>0.88327599999999995</v>
      </c>
      <c r="G151" s="27">
        <v>5.4084859999999999</v>
      </c>
      <c r="H151" s="27">
        <v>43.422666999999997</v>
      </c>
      <c r="I151" s="29">
        <f t="shared" si="15"/>
        <v>26.058058000000003</v>
      </c>
      <c r="J151" s="29">
        <f t="shared" si="16"/>
        <v>26.825934500000002</v>
      </c>
      <c r="K151" s="21">
        <f t="shared" si="17"/>
        <v>1243.8651652000001</v>
      </c>
      <c r="L151" s="21">
        <f t="shared" si="18"/>
        <v>657.07676473117408</v>
      </c>
      <c r="M151" s="21">
        <f t="shared" si="19"/>
        <v>615.18375410839417</v>
      </c>
    </row>
    <row r="152" spans="1:13">
      <c r="A152" s="27">
        <v>15055.357486999999</v>
      </c>
      <c r="B152" s="27">
        <v>26.064703000000002</v>
      </c>
      <c r="C152" s="27">
        <v>26.109960000000001</v>
      </c>
      <c r="D152" s="27">
        <v>26.972705000000001</v>
      </c>
      <c r="E152" s="27">
        <v>26.955206</v>
      </c>
      <c r="F152" s="27">
        <v>0.72769899999999998</v>
      </c>
      <c r="G152" s="27">
        <v>5.3086779999999996</v>
      </c>
      <c r="H152" s="27">
        <v>42.698506999999999</v>
      </c>
      <c r="I152" s="29">
        <f t="shared" si="15"/>
        <v>26.087331500000001</v>
      </c>
      <c r="J152" s="29">
        <f t="shared" si="16"/>
        <v>26.963955500000001</v>
      </c>
      <c r="K152" s="21">
        <f t="shared" si="17"/>
        <v>1243.8476011</v>
      </c>
      <c r="L152" s="21">
        <f t="shared" si="18"/>
        <v>655.41631277165743</v>
      </c>
      <c r="M152" s="21">
        <f t="shared" si="19"/>
        <v>608.00901115009128</v>
      </c>
    </row>
    <row r="153" spans="1:13">
      <c r="A153" s="27">
        <v>12993.236487</v>
      </c>
      <c r="B153" s="27">
        <v>26.014966000000001</v>
      </c>
      <c r="C153" s="27">
        <v>26.060355000000001</v>
      </c>
      <c r="D153" s="27">
        <v>27.058119000000001</v>
      </c>
      <c r="E153" s="27">
        <v>27.057500000000001</v>
      </c>
      <c r="F153" s="27">
        <v>0.82367900000000005</v>
      </c>
      <c r="G153" s="27">
        <v>5.4835839999999996</v>
      </c>
      <c r="H153" s="27">
        <v>41.615214999999999</v>
      </c>
      <c r="I153" s="29">
        <f t="shared" si="15"/>
        <v>26.037660500000001</v>
      </c>
      <c r="J153" s="29">
        <f t="shared" si="16"/>
        <v>27.057809500000001</v>
      </c>
      <c r="K153" s="21">
        <f t="shared" si="17"/>
        <v>1243.8774037000001</v>
      </c>
      <c r="L153" s="21">
        <f t="shared" si="18"/>
        <v>658.23680503434389</v>
      </c>
      <c r="M153" s="21">
        <f t="shared" si="19"/>
        <v>603.1898372532678</v>
      </c>
    </row>
    <row r="154" spans="1:13">
      <c r="A154" s="27">
        <v>10829.380864000001</v>
      </c>
      <c r="B154" s="27">
        <v>26.125041</v>
      </c>
      <c r="C154" s="27">
        <v>26.182137999999998</v>
      </c>
      <c r="D154" s="27">
        <v>27.186399999999999</v>
      </c>
      <c r="E154" s="27">
        <v>27.191233</v>
      </c>
      <c r="F154" s="27">
        <v>0.70574899999999996</v>
      </c>
      <c r="G154" s="27">
        <v>5.479044</v>
      </c>
      <c r="H154" s="27">
        <v>40.887096</v>
      </c>
      <c r="I154" s="29">
        <f t="shared" si="15"/>
        <v>26.153589499999999</v>
      </c>
      <c r="J154" s="29">
        <f t="shared" si="16"/>
        <v>27.188816500000001</v>
      </c>
      <c r="K154" s="21">
        <f t="shared" si="17"/>
        <v>1243.8078462999999</v>
      </c>
      <c r="L154" s="21">
        <f t="shared" si="18"/>
        <v>651.67702159431883</v>
      </c>
      <c r="M154" s="21">
        <f t="shared" si="19"/>
        <v>596.54261314920859</v>
      </c>
    </row>
    <row r="155" spans="1:13">
      <c r="A155" s="27">
        <v>9121.2851919999994</v>
      </c>
      <c r="B155" s="27">
        <v>26.094555</v>
      </c>
      <c r="C155" s="27">
        <v>26.135273000000002</v>
      </c>
      <c r="D155" s="27">
        <v>27.271750999999998</v>
      </c>
      <c r="E155" s="27">
        <v>27.289712999999999</v>
      </c>
      <c r="F155" s="27">
        <v>0.74551199999999995</v>
      </c>
      <c r="G155" s="27">
        <v>5.6052410000000004</v>
      </c>
      <c r="H155" s="27">
        <v>40.532355000000003</v>
      </c>
      <c r="I155" s="29">
        <f t="shared" si="15"/>
        <v>26.114913999999999</v>
      </c>
      <c r="J155" s="29">
        <f t="shared" si="16"/>
        <v>27.280732</v>
      </c>
      <c r="K155" s="21">
        <f t="shared" si="17"/>
        <v>1243.8310515999999</v>
      </c>
      <c r="L155" s="21">
        <f t="shared" si="18"/>
        <v>653.85649054541318</v>
      </c>
      <c r="M155" s="21">
        <f t="shared" si="19"/>
        <v>591.93364334268608</v>
      </c>
    </row>
    <row r="156" spans="1:13">
      <c r="A156" s="27">
        <v>6920.3361990000003</v>
      </c>
      <c r="B156" s="27">
        <v>26.090613000000001</v>
      </c>
      <c r="C156" s="27">
        <v>26.123604</v>
      </c>
      <c r="D156" s="27">
        <v>27.460014999999999</v>
      </c>
      <c r="E156" s="27">
        <v>27.519107000000002</v>
      </c>
      <c r="F156" s="27">
        <v>0.83361799999999997</v>
      </c>
      <c r="G156" s="27">
        <v>5.8036320000000003</v>
      </c>
      <c r="H156" s="27">
        <v>39.913311999999998</v>
      </c>
      <c r="I156" s="29">
        <f t="shared" si="15"/>
        <v>26.107108500000002</v>
      </c>
      <c r="J156" s="29">
        <f t="shared" si="16"/>
        <v>27.489561000000002</v>
      </c>
      <c r="K156" s="21">
        <f t="shared" si="17"/>
        <v>1243.8357349</v>
      </c>
      <c r="L156" s="21">
        <f t="shared" si="18"/>
        <v>654.29743747293469</v>
      </c>
      <c r="M156" s="21">
        <f t="shared" si="19"/>
        <v>581.62745125076526</v>
      </c>
    </row>
    <row r="157" spans="1:13">
      <c r="A157" s="27">
        <v>5021.2581399999999</v>
      </c>
      <c r="B157" s="27">
        <v>26.081149</v>
      </c>
      <c r="C157" s="27">
        <v>26.118601000000002</v>
      </c>
      <c r="D157" s="27">
        <v>28.258203000000002</v>
      </c>
      <c r="E157" s="27">
        <v>28.297954000000001</v>
      </c>
      <c r="F157" s="27">
        <v>0.92320500000000005</v>
      </c>
      <c r="G157" s="27">
        <v>6.0287509999999997</v>
      </c>
      <c r="H157" s="27">
        <v>39.029426000000001</v>
      </c>
      <c r="I157" s="29">
        <f t="shared" si="15"/>
        <v>26.099875000000001</v>
      </c>
      <c r="J157" s="29">
        <f t="shared" si="16"/>
        <v>28.278078499999999</v>
      </c>
      <c r="K157" s="21">
        <f t="shared" si="17"/>
        <v>1243.8400750000001</v>
      </c>
      <c r="L157" s="21">
        <f t="shared" si="18"/>
        <v>654.70639729003324</v>
      </c>
      <c r="M157" s="21">
        <f t="shared" si="19"/>
        <v>544.69935293315484</v>
      </c>
    </row>
    <row r="158" spans="1:13">
      <c r="A158" s="27">
        <v>2684.4068109999998</v>
      </c>
      <c r="B158" s="27">
        <v>26.102606999999999</v>
      </c>
      <c r="C158" s="27">
        <v>26.159300999999999</v>
      </c>
      <c r="D158" s="27">
        <v>29.806211000000001</v>
      </c>
      <c r="E158" s="27">
        <v>30.153358999999998</v>
      </c>
      <c r="F158" s="27">
        <v>0.85297299999999998</v>
      </c>
      <c r="G158" s="27">
        <v>6.1279950000000003</v>
      </c>
      <c r="H158" s="27">
        <v>37.857858999999998</v>
      </c>
      <c r="I158" s="29">
        <f t="shared" si="15"/>
        <v>26.130953999999999</v>
      </c>
      <c r="J158" s="29">
        <f t="shared" si="16"/>
        <v>29.979785</v>
      </c>
      <c r="K158" s="21">
        <f t="shared" si="17"/>
        <v>1243.8214276000001</v>
      </c>
      <c r="L158" s="21">
        <f t="shared" si="18"/>
        <v>652.951507399599</v>
      </c>
      <c r="M158" s="21">
        <f t="shared" si="19"/>
        <v>474.66750240432793</v>
      </c>
    </row>
    <row r="159" spans="1:13">
      <c r="A159" s="27">
        <v>187.72709699999999</v>
      </c>
      <c r="B159" s="27">
        <v>26.027448</v>
      </c>
      <c r="C159" s="27">
        <v>26.069254999999998</v>
      </c>
      <c r="D159" s="27">
        <v>33.284869</v>
      </c>
      <c r="E159" s="27">
        <v>34.116190000000003</v>
      </c>
      <c r="F159" s="27">
        <v>0.45134200000000002</v>
      </c>
      <c r="G159" s="27">
        <v>6.1070650000000004</v>
      </c>
      <c r="H159" s="27">
        <v>32.831656000000002</v>
      </c>
      <c r="I159" s="29">
        <f t="shared" si="15"/>
        <v>26.048351499999999</v>
      </c>
      <c r="J159" s="29">
        <f t="shared" si="16"/>
        <v>33.700529500000002</v>
      </c>
      <c r="K159" s="21">
        <f t="shared" si="17"/>
        <v>1243.8709891000001</v>
      </c>
      <c r="L159" s="21">
        <f t="shared" si="18"/>
        <v>657.62847667087044</v>
      </c>
      <c r="M159" s="21">
        <f t="shared" si="19"/>
        <v>357.38928433640194</v>
      </c>
    </row>
    <row r="160" spans="1:13">
      <c r="A160" s="20"/>
      <c r="B160" s="20"/>
      <c r="C160" s="20"/>
      <c r="D160" s="20"/>
      <c r="E160" s="20"/>
      <c r="F160" s="20"/>
      <c r="G160" s="20"/>
      <c r="H160" s="20"/>
      <c r="I160" s="26"/>
      <c r="J160" s="26"/>
      <c r="K160" s="30">
        <f>AVERAGE(K125:K157)</f>
        <v>1243.8417803181817</v>
      </c>
      <c r="L160" s="30">
        <f>AVERAGE(L125:L157)</f>
        <v>654.87149322793732</v>
      </c>
      <c r="M160" s="30">
        <f>AVERAGE(M125:M157)</f>
        <v>617.40956419128509</v>
      </c>
    </row>
    <row r="161" spans="1:14">
      <c r="A161" s="20"/>
      <c r="B161" s="20"/>
      <c r="C161" s="20"/>
      <c r="D161" s="20"/>
      <c r="E161" s="20"/>
      <c r="F161" s="20"/>
      <c r="G161" s="20"/>
      <c r="H161" s="20"/>
      <c r="I161" s="26"/>
      <c r="J161" s="26"/>
      <c r="K161" s="26"/>
      <c r="L161" s="26"/>
      <c r="M161" s="26"/>
    </row>
    <row r="162" spans="1:14">
      <c r="A162" s="20"/>
      <c r="B162" s="20"/>
      <c r="C162" s="20"/>
      <c r="D162" s="20"/>
      <c r="E162" s="20"/>
      <c r="F162" s="20"/>
      <c r="G162" s="20"/>
      <c r="H162" s="20"/>
      <c r="I162" s="26"/>
      <c r="J162" s="26"/>
      <c r="K162" s="26"/>
      <c r="L162" s="26"/>
      <c r="M162" s="26"/>
    </row>
    <row r="163" spans="1:14" s="19" customFormat="1" ht="16.8">
      <c r="A163" s="12" t="s">
        <v>11</v>
      </c>
      <c r="B163" s="12" t="s">
        <v>13</v>
      </c>
      <c r="C163" s="12" t="s">
        <v>14</v>
      </c>
      <c r="D163" s="12" t="s">
        <v>15</v>
      </c>
      <c r="E163" s="12" t="s">
        <v>16</v>
      </c>
      <c r="F163" s="12" t="s">
        <v>17</v>
      </c>
      <c r="G163" s="12" t="s">
        <v>29</v>
      </c>
      <c r="H163" s="12" t="s">
        <v>20</v>
      </c>
      <c r="I163" s="7" t="s">
        <v>21</v>
      </c>
      <c r="J163" s="7" t="s">
        <v>22</v>
      </c>
      <c r="K163" s="8" t="s">
        <v>28</v>
      </c>
      <c r="L163" s="6" t="s">
        <v>30</v>
      </c>
      <c r="M163" s="6" t="s">
        <v>31</v>
      </c>
      <c r="N163" s="20"/>
    </row>
    <row r="164" spans="1:14" s="19" customFormat="1">
      <c r="A164" s="12" t="s">
        <v>10</v>
      </c>
      <c r="B164" s="12" t="s">
        <v>12</v>
      </c>
      <c r="C164" s="12" t="s">
        <v>12</v>
      </c>
      <c r="D164" s="12" t="s">
        <v>12</v>
      </c>
      <c r="E164" s="12" t="s">
        <v>12</v>
      </c>
      <c r="F164" s="12" t="s">
        <v>18</v>
      </c>
      <c r="G164" s="12" t="s">
        <v>18</v>
      </c>
      <c r="H164" s="12" t="s">
        <v>19</v>
      </c>
      <c r="I164" s="7" t="s">
        <v>12</v>
      </c>
      <c r="J164" s="7" t="s">
        <v>12</v>
      </c>
      <c r="K164" s="8" t="s">
        <v>23</v>
      </c>
      <c r="L164" s="6" t="s">
        <v>24</v>
      </c>
      <c r="M164" s="6" t="s">
        <v>24</v>
      </c>
    </row>
    <row r="165" spans="1:14">
      <c r="A165" s="27">
        <v>65686.403099000003</v>
      </c>
      <c r="B165" s="27">
        <v>29.964822000000002</v>
      </c>
      <c r="C165" s="27">
        <v>30.007151</v>
      </c>
      <c r="D165" s="27">
        <v>30.396750999999998</v>
      </c>
      <c r="E165" s="27">
        <v>30.379207999999998</v>
      </c>
      <c r="F165" s="27">
        <v>4.8775240000000002</v>
      </c>
      <c r="G165" s="27">
        <v>5.2890790000000001</v>
      </c>
      <c r="H165" s="27">
        <v>62.641213</v>
      </c>
      <c r="I165" s="29">
        <f t="shared" ref="I165:I202" si="20">(B165+C165)/2</f>
        <v>29.985986500000003</v>
      </c>
      <c r="J165" s="29">
        <f t="shared" ref="J165:J202" si="21">(D165+E165)/2</f>
        <v>30.3879795</v>
      </c>
      <c r="K165" s="21">
        <f t="shared" ref="K165:K202" si="22">-0.6*I165+1259.5</f>
        <v>1241.5084081</v>
      </c>
      <c r="L165" s="21">
        <f t="shared" ref="L165:L202" si="23">0.00159*I165^4-0.27101*I165^3+17.72234*I165^2-540.89799*I165+6780.11105</f>
        <v>474.43413814613905</v>
      </c>
      <c r="M165" s="21">
        <f t="shared" ref="M165:M202" si="24">0.00159*J165^4-0.27101*J165^3+17.72234*J165^2-540.89799*J165+6780.11105</f>
        <v>459.61703935746573</v>
      </c>
    </row>
    <row r="166" spans="1:14" s="19" customFormat="1">
      <c r="A166" s="27">
        <v>64115.148104</v>
      </c>
      <c r="B166" s="27">
        <v>30.047989999999999</v>
      </c>
      <c r="C166" s="27">
        <v>30.088466</v>
      </c>
      <c r="D166" s="27">
        <v>30.468717000000002</v>
      </c>
      <c r="E166" s="27">
        <v>30.459848000000001</v>
      </c>
      <c r="F166" s="27">
        <v>4.4470320000000001</v>
      </c>
      <c r="G166" s="27">
        <v>5.1084339999999999</v>
      </c>
      <c r="H166" s="27">
        <v>62.331687000000002</v>
      </c>
      <c r="I166" s="29">
        <f t="shared" si="20"/>
        <v>30.068227999999998</v>
      </c>
      <c r="J166" s="29">
        <f t="shared" si="21"/>
        <v>30.464282500000003</v>
      </c>
      <c r="K166" s="21">
        <f t="shared" si="22"/>
        <v>1241.4590631999999</v>
      </c>
      <c r="L166" s="21">
        <f t="shared" si="23"/>
        <v>471.353293511017</v>
      </c>
      <c r="M166" s="21">
        <f t="shared" si="24"/>
        <v>456.87213470431107</v>
      </c>
    </row>
    <row r="167" spans="1:14" s="19" customFormat="1">
      <c r="A167" s="27">
        <v>62311.143924999997</v>
      </c>
      <c r="B167" s="27">
        <v>30.017689000000001</v>
      </c>
      <c r="C167" s="27">
        <v>30.064046999999999</v>
      </c>
      <c r="D167" s="27">
        <v>30.470628999999999</v>
      </c>
      <c r="E167" s="27">
        <v>30.464941</v>
      </c>
      <c r="F167" s="27">
        <v>4.010999</v>
      </c>
      <c r="G167" s="27">
        <v>4.9206909999999997</v>
      </c>
      <c r="H167" s="27">
        <v>62.06429</v>
      </c>
      <c r="I167" s="29">
        <f t="shared" si="20"/>
        <v>30.040868</v>
      </c>
      <c r="J167" s="29">
        <f t="shared" si="21"/>
        <v>30.467784999999999</v>
      </c>
      <c r="K167" s="21">
        <f t="shared" si="22"/>
        <v>1241.4754792000001</v>
      </c>
      <c r="L167" s="21">
        <f t="shared" si="23"/>
        <v>472.3753573610602</v>
      </c>
      <c r="M167" s="21">
        <f t="shared" si="24"/>
        <v>456.74664354491779</v>
      </c>
    </row>
    <row r="168" spans="1:14" s="19" customFormat="1">
      <c r="A168" s="27">
        <v>59983.480376</v>
      </c>
      <c r="B168" s="27">
        <v>29.985899</v>
      </c>
      <c r="C168" s="27">
        <v>30.033190999999999</v>
      </c>
      <c r="D168" s="27">
        <v>30.483658999999999</v>
      </c>
      <c r="E168" s="27">
        <v>30.430562999999999</v>
      </c>
      <c r="F168" s="27">
        <v>3.454717</v>
      </c>
      <c r="G168" s="27">
        <v>4.6792189999999998</v>
      </c>
      <c r="H168" s="27">
        <v>61.567995000000003</v>
      </c>
      <c r="I168" s="29">
        <f t="shared" si="20"/>
        <v>30.009544999999999</v>
      </c>
      <c r="J168" s="29">
        <f t="shared" si="21"/>
        <v>30.457110999999998</v>
      </c>
      <c r="K168" s="21">
        <f t="shared" si="22"/>
        <v>1241.494273</v>
      </c>
      <c r="L168" s="21">
        <f t="shared" si="23"/>
        <v>473.5489706109629</v>
      </c>
      <c r="M168" s="21">
        <f t="shared" si="24"/>
        <v>457.12922096014609</v>
      </c>
    </row>
    <row r="169" spans="1:14" s="19" customFormat="1">
      <c r="A169" s="27">
        <v>58670.064290000002</v>
      </c>
      <c r="B169" s="27">
        <v>29.946701000000001</v>
      </c>
      <c r="C169" s="27">
        <v>29.995100000000001</v>
      </c>
      <c r="D169" s="27">
        <v>30.453969000000001</v>
      </c>
      <c r="E169" s="27">
        <v>30.382987</v>
      </c>
      <c r="F169" s="27">
        <v>3.110814</v>
      </c>
      <c r="G169" s="27">
        <v>4.5418260000000004</v>
      </c>
      <c r="H169" s="27">
        <v>61.178181000000002</v>
      </c>
      <c r="I169" s="29">
        <f t="shared" si="20"/>
        <v>29.970900499999999</v>
      </c>
      <c r="J169" s="29">
        <f t="shared" si="21"/>
        <v>30.418478</v>
      </c>
      <c r="K169" s="21">
        <f t="shared" si="22"/>
        <v>1241.5174597</v>
      </c>
      <c r="L169" s="21">
        <f t="shared" si="23"/>
        <v>475.00208641585868</v>
      </c>
      <c r="M169" s="21">
        <f t="shared" si="24"/>
        <v>458.51735548992019</v>
      </c>
    </row>
    <row r="170" spans="1:14" s="19" customFormat="1">
      <c r="A170" s="27">
        <v>56869.818849000003</v>
      </c>
      <c r="B170" s="27">
        <v>30.057057</v>
      </c>
      <c r="C170" s="27">
        <v>30.101576000000001</v>
      </c>
      <c r="D170" s="27">
        <v>30.545164</v>
      </c>
      <c r="E170" s="27">
        <v>30.487328000000002</v>
      </c>
      <c r="F170" s="27">
        <v>2.6586129999999999</v>
      </c>
      <c r="G170" s="27">
        <v>4.3453010000000001</v>
      </c>
      <c r="H170" s="27">
        <v>60.629069000000001</v>
      </c>
      <c r="I170" s="29">
        <f t="shared" si="20"/>
        <v>30.079316500000001</v>
      </c>
      <c r="J170" s="29">
        <f t="shared" si="21"/>
        <v>30.516246000000002</v>
      </c>
      <c r="K170" s="21">
        <f t="shared" si="22"/>
        <v>1241.4524101</v>
      </c>
      <c r="L170" s="21">
        <f t="shared" si="23"/>
        <v>470.93988105685548</v>
      </c>
      <c r="M170" s="21">
        <f t="shared" si="24"/>
        <v>455.01487474194528</v>
      </c>
    </row>
    <row r="171" spans="1:14" s="19" customFormat="1">
      <c r="A171" s="27">
        <v>54645.760782999998</v>
      </c>
      <c r="B171" s="27">
        <v>29.975933000000001</v>
      </c>
      <c r="C171" s="27">
        <v>30.011990000000001</v>
      </c>
      <c r="D171" s="27">
        <v>30.493798000000002</v>
      </c>
      <c r="E171" s="27">
        <v>30.432994000000001</v>
      </c>
      <c r="F171" s="27">
        <v>2.1775120000000001</v>
      </c>
      <c r="G171" s="27">
        <v>4.1377899999999999</v>
      </c>
      <c r="H171" s="27">
        <v>60.064154000000002</v>
      </c>
      <c r="I171" s="29">
        <f t="shared" si="20"/>
        <v>29.993961500000001</v>
      </c>
      <c r="J171" s="29">
        <f t="shared" si="21"/>
        <v>30.463396000000003</v>
      </c>
      <c r="K171" s="21">
        <f t="shared" si="22"/>
        <v>1241.5036230999999</v>
      </c>
      <c r="L171" s="21">
        <f t="shared" si="23"/>
        <v>474.13425371091671</v>
      </c>
      <c r="M171" s="21">
        <f t="shared" si="24"/>
        <v>456.90390416780156</v>
      </c>
    </row>
    <row r="172" spans="1:14" s="19" customFormat="1">
      <c r="A172" s="27">
        <v>54085.388878999998</v>
      </c>
      <c r="B172" s="27">
        <v>29.998571999999999</v>
      </c>
      <c r="C172" s="27">
        <v>30.027695999999999</v>
      </c>
      <c r="D172" s="27">
        <v>30.494029000000001</v>
      </c>
      <c r="E172" s="27">
        <v>30.442121</v>
      </c>
      <c r="F172" s="27">
        <v>2.0313650000000001</v>
      </c>
      <c r="G172" s="27">
        <v>4.075469</v>
      </c>
      <c r="H172" s="27">
        <v>59.856163000000002</v>
      </c>
      <c r="I172" s="29">
        <f t="shared" si="20"/>
        <v>30.013134000000001</v>
      </c>
      <c r="J172" s="29">
        <f t="shared" si="21"/>
        <v>30.468074999999999</v>
      </c>
      <c r="K172" s="21">
        <f t="shared" si="22"/>
        <v>1241.4921196</v>
      </c>
      <c r="L172" s="21">
        <f t="shared" si="23"/>
        <v>473.41430725540977</v>
      </c>
      <c r="M172" s="21">
        <f t="shared" si="24"/>
        <v>456.73625511533737</v>
      </c>
    </row>
    <row r="173" spans="1:14" s="19" customFormat="1" ht="14.4" customHeight="1">
      <c r="A173" s="27">
        <v>52225.582315</v>
      </c>
      <c r="B173" s="27">
        <v>30.044996000000001</v>
      </c>
      <c r="C173" s="27">
        <v>30.069761</v>
      </c>
      <c r="D173" s="27">
        <v>30.529298000000001</v>
      </c>
      <c r="E173" s="27">
        <v>30.488816</v>
      </c>
      <c r="F173" s="27">
        <v>1.609542</v>
      </c>
      <c r="G173" s="27">
        <v>3.8869539999999998</v>
      </c>
      <c r="H173" s="27">
        <v>59.296658999999998</v>
      </c>
      <c r="I173" s="29">
        <f t="shared" si="20"/>
        <v>30.057378499999999</v>
      </c>
      <c r="J173" s="29">
        <f t="shared" si="21"/>
        <v>30.509056999999999</v>
      </c>
      <c r="K173" s="21">
        <f t="shared" si="22"/>
        <v>1241.4655729000001</v>
      </c>
      <c r="L173" s="21">
        <f t="shared" si="23"/>
        <v>471.75824781058054</v>
      </c>
      <c r="M173" s="21">
        <f t="shared" si="24"/>
        <v>455.27124179652037</v>
      </c>
    </row>
    <row r="174" spans="1:14" s="19" customFormat="1">
      <c r="A174" s="27">
        <v>50922.740742000002</v>
      </c>
      <c r="B174" s="27">
        <v>29.933629</v>
      </c>
      <c r="C174" s="27">
        <v>29.957820000000002</v>
      </c>
      <c r="D174" s="27">
        <v>30.424785</v>
      </c>
      <c r="E174" s="27">
        <v>30.388569</v>
      </c>
      <c r="F174" s="27">
        <v>1.3637859999999999</v>
      </c>
      <c r="G174" s="27">
        <v>3.7794289999999999</v>
      </c>
      <c r="H174" s="27">
        <v>58.887053000000002</v>
      </c>
      <c r="I174" s="29">
        <f t="shared" si="20"/>
        <v>29.945724500000001</v>
      </c>
      <c r="J174" s="29">
        <f t="shared" si="21"/>
        <v>30.406677000000002</v>
      </c>
      <c r="K174" s="21">
        <f t="shared" si="22"/>
        <v>1241.5325653</v>
      </c>
      <c r="L174" s="21">
        <f t="shared" si="23"/>
        <v>475.95184819491533</v>
      </c>
      <c r="M174" s="21">
        <f t="shared" si="24"/>
        <v>458.94246197977282</v>
      </c>
    </row>
    <row r="175" spans="1:14" s="19" customFormat="1">
      <c r="A175" s="27">
        <v>49379.577357000002</v>
      </c>
      <c r="B175" s="27">
        <v>30.022879</v>
      </c>
      <c r="C175" s="27">
        <v>30.043913</v>
      </c>
      <c r="D175" s="27">
        <v>30.496406</v>
      </c>
      <c r="E175" s="27">
        <v>30.469619000000002</v>
      </c>
      <c r="F175" s="27">
        <v>1.019463</v>
      </c>
      <c r="G175" s="27">
        <v>3.6115439999999999</v>
      </c>
      <c r="H175" s="27">
        <v>58.307886000000003</v>
      </c>
      <c r="I175" s="29">
        <f t="shared" si="20"/>
        <v>30.033396</v>
      </c>
      <c r="J175" s="29">
        <f t="shared" si="21"/>
        <v>30.483012500000001</v>
      </c>
      <c r="K175" s="21">
        <f t="shared" si="22"/>
        <v>1241.4799624</v>
      </c>
      <c r="L175" s="21">
        <f t="shared" si="23"/>
        <v>472.65497847386632</v>
      </c>
      <c r="M175" s="21">
        <f t="shared" si="24"/>
        <v>456.20157217771794</v>
      </c>
    </row>
    <row r="176" spans="1:14" s="19" customFormat="1">
      <c r="A176" s="27">
        <v>47978.411151</v>
      </c>
      <c r="B176" s="27">
        <v>29.941054000000001</v>
      </c>
      <c r="C176" s="27">
        <v>29.959229000000001</v>
      </c>
      <c r="D176" s="27">
        <v>30.427790000000002</v>
      </c>
      <c r="E176" s="27">
        <v>30.388634</v>
      </c>
      <c r="F176" s="27">
        <v>0.76652900000000002</v>
      </c>
      <c r="G176" s="27">
        <v>3.5043160000000002</v>
      </c>
      <c r="H176" s="27">
        <v>57.824463999999999</v>
      </c>
      <c r="I176" s="29">
        <f t="shared" si="20"/>
        <v>29.950141500000001</v>
      </c>
      <c r="J176" s="29">
        <f t="shared" si="21"/>
        <v>30.408211999999999</v>
      </c>
      <c r="K176" s="21">
        <f t="shared" si="22"/>
        <v>1241.5299150999999</v>
      </c>
      <c r="L176" s="21">
        <f t="shared" si="23"/>
        <v>475.7850405683248</v>
      </c>
      <c r="M176" s="21">
        <f t="shared" si="24"/>
        <v>458.8871381140716</v>
      </c>
    </row>
    <row r="177" spans="1:13" s="19" customFormat="1">
      <c r="A177" s="27">
        <v>46324.657054000003</v>
      </c>
      <c r="B177" s="27">
        <v>29.961901999999998</v>
      </c>
      <c r="C177" s="27">
        <v>29.977501</v>
      </c>
      <c r="D177" s="27">
        <v>30.467842999999998</v>
      </c>
      <c r="E177" s="27">
        <v>30.406556999999999</v>
      </c>
      <c r="F177" s="27">
        <v>0.45750200000000002</v>
      </c>
      <c r="G177" s="27">
        <v>3.360865</v>
      </c>
      <c r="H177" s="27">
        <v>57.230704000000003</v>
      </c>
      <c r="I177" s="29">
        <f t="shared" si="20"/>
        <v>29.969701499999999</v>
      </c>
      <c r="J177" s="29">
        <f t="shared" si="21"/>
        <v>30.437199999999997</v>
      </c>
      <c r="K177" s="21">
        <f t="shared" si="22"/>
        <v>1241.5181791</v>
      </c>
      <c r="L177" s="21">
        <f t="shared" si="23"/>
        <v>475.04726317061341</v>
      </c>
      <c r="M177" s="21">
        <f t="shared" si="24"/>
        <v>457.84397319251093</v>
      </c>
    </row>
    <row r="178" spans="1:13">
      <c r="A178" s="27">
        <v>44316.575934</v>
      </c>
      <c r="B178" s="27">
        <v>29.968384</v>
      </c>
      <c r="C178" s="27">
        <v>29.985605</v>
      </c>
      <c r="D178" s="27">
        <v>30.526852000000002</v>
      </c>
      <c r="E178" s="27">
        <v>30.406936999999999</v>
      </c>
      <c r="F178" s="27">
        <v>0.475242</v>
      </c>
      <c r="G178" s="27">
        <v>3.5744799999999999</v>
      </c>
      <c r="H178" s="27">
        <v>56.373316000000003</v>
      </c>
      <c r="I178" s="29">
        <f t="shared" si="20"/>
        <v>29.9769945</v>
      </c>
      <c r="J178" s="29">
        <f t="shared" si="21"/>
        <v>30.466894500000002</v>
      </c>
      <c r="K178" s="21">
        <f t="shared" si="22"/>
        <v>1241.5138033000001</v>
      </c>
      <c r="L178" s="21">
        <f t="shared" si="23"/>
        <v>474.77255796323425</v>
      </c>
      <c r="M178" s="21">
        <f t="shared" si="24"/>
        <v>456.77854508774635</v>
      </c>
    </row>
    <row r="179" spans="1:13">
      <c r="A179" s="27">
        <v>43024.581251000003</v>
      </c>
      <c r="B179" s="27">
        <v>29.954626000000001</v>
      </c>
      <c r="C179" s="27">
        <v>29.976013999999999</v>
      </c>
      <c r="D179" s="27">
        <v>30.510639000000001</v>
      </c>
      <c r="E179" s="27">
        <v>30.411011999999999</v>
      </c>
      <c r="F179" s="27">
        <v>0.538462</v>
      </c>
      <c r="G179" s="27">
        <v>3.7630750000000002</v>
      </c>
      <c r="H179" s="27">
        <v>55.893574000000001</v>
      </c>
      <c r="I179" s="29">
        <f t="shared" si="20"/>
        <v>29.965319999999998</v>
      </c>
      <c r="J179" s="29">
        <f t="shared" si="21"/>
        <v>30.460825499999999</v>
      </c>
      <c r="K179" s="21">
        <f t="shared" si="22"/>
        <v>1241.520808</v>
      </c>
      <c r="L179" s="21">
        <f t="shared" si="23"/>
        <v>475.21239943872479</v>
      </c>
      <c r="M179" s="21">
        <f t="shared" si="24"/>
        <v>456.9960391362647</v>
      </c>
    </row>
    <row r="180" spans="1:13">
      <c r="A180" s="27">
        <v>41813.747670999997</v>
      </c>
      <c r="B180" s="27">
        <v>29.926165000000001</v>
      </c>
      <c r="C180" s="27">
        <v>29.950171000000001</v>
      </c>
      <c r="D180" s="27">
        <v>30.460887</v>
      </c>
      <c r="E180" s="27">
        <v>30.397213000000001</v>
      </c>
      <c r="F180" s="27">
        <v>0.59242099999999998</v>
      </c>
      <c r="G180" s="27">
        <v>3.9340350000000002</v>
      </c>
      <c r="H180" s="27">
        <v>55.388162999999999</v>
      </c>
      <c r="I180" s="29">
        <f t="shared" si="20"/>
        <v>29.938168000000001</v>
      </c>
      <c r="J180" s="29">
        <f t="shared" si="21"/>
        <v>30.42905</v>
      </c>
      <c r="K180" s="21">
        <f t="shared" si="22"/>
        <v>1241.5370992000001</v>
      </c>
      <c r="L180" s="21">
        <f t="shared" si="23"/>
        <v>476.23739346280036</v>
      </c>
      <c r="M180" s="21">
        <f t="shared" si="24"/>
        <v>458.13695129672942</v>
      </c>
    </row>
    <row r="181" spans="1:13" s="19" customFormat="1">
      <c r="A181" s="27">
        <v>39899.063285999997</v>
      </c>
      <c r="B181" s="27">
        <v>29.906071000000001</v>
      </c>
      <c r="C181" s="27">
        <v>29.933330000000002</v>
      </c>
      <c r="D181" s="27">
        <v>30.443989999999999</v>
      </c>
      <c r="E181" s="27">
        <v>30.392544000000001</v>
      </c>
      <c r="F181" s="27">
        <v>0.65607199999999999</v>
      </c>
      <c r="G181" s="27">
        <v>4.1651470000000002</v>
      </c>
      <c r="H181" s="27">
        <v>54.622396000000002</v>
      </c>
      <c r="I181" s="29">
        <f t="shared" si="20"/>
        <v>29.919700500000001</v>
      </c>
      <c r="J181" s="29">
        <f t="shared" si="21"/>
        <v>30.418267</v>
      </c>
      <c r="K181" s="21">
        <f t="shared" si="22"/>
        <v>1241.5481797</v>
      </c>
      <c r="L181" s="21">
        <f t="shared" si="23"/>
        <v>476.93617306301985</v>
      </c>
      <c r="M181" s="21">
        <f t="shared" si="24"/>
        <v>458.52495187704972</v>
      </c>
    </row>
    <row r="182" spans="1:13" s="19" customFormat="1">
      <c r="A182" s="27">
        <v>38294.136801000001</v>
      </c>
      <c r="B182" s="27">
        <v>29.963764000000001</v>
      </c>
      <c r="C182" s="27">
        <v>29.986675000000002</v>
      </c>
      <c r="D182" s="27">
        <v>30.503485999999999</v>
      </c>
      <c r="E182" s="27">
        <v>30.461068000000001</v>
      </c>
      <c r="F182" s="27">
        <v>0.73098399999999997</v>
      </c>
      <c r="G182" s="27">
        <v>4.3867950000000002</v>
      </c>
      <c r="H182" s="27">
        <v>53.891390000000001</v>
      </c>
      <c r="I182" s="29">
        <f t="shared" si="20"/>
        <v>29.975219500000001</v>
      </c>
      <c r="J182" s="29">
        <f t="shared" si="21"/>
        <v>30.482277</v>
      </c>
      <c r="K182" s="21">
        <f t="shared" si="22"/>
        <v>1241.5148683</v>
      </c>
      <c r="L182" s="21">
        <f t="shared" si="23"/>
        <v>474.83939799213022</v>
      </c>
      <c r="M182" s="21">
        <f t="shared" si="24"/>
        <v>456.22788030960965</v>
      </c>
    </row>
    <row r="183" spans="1:13" s="19" customFormat="1">
      <c r="A183" s="27">
        <v>36466.508934999998</v>
      </c>
      <c r="B183" s="27">
        <v>29.954153000000002</v>
      </c>
      <c r="C183" s="27">
        <v>29.956249</v>
      </c>
      <c r="D183" s="27">
        <v>30.509449</v>
      </c>
      <c r="E183" s="27">
        <v>30.457283</v>
      </c>
      <c r="F183" s="27">
        <v>0.81638900000000003</v>
      </c>
      <c r="G183" s="27">
        <v>4.6100320000000004</v>
      </c>
      <c r="H183" s="27">
        <v>53.143701</v>
      </c>
      <c r="I183" s="29">
        <f t="shared" si="20"/>
        <v>29.955201000000002</v>
      </c>
      <c r="J183" s="29">
        <f t="shared" si="21"/>
        <v>30.483366</v>
      </c>
      <c r="K183" s="21">
        <f t="shared" si="22"/>
        <v>1241.5268794000001</v>
      </c>
      <c r="L183" s="21">
        <f t="shared" si="23"/>
        <v>475.59406149242113</v>
      </c>
      <c r="M183" s="21">
        <f t="shared" si="24"/>
        <v>456.18892851491819</v>
      </c>
    </row>
    <row r="184" spans="1:13" s="19" customFormat="1">
      <c r="A184" s="27">
        <v>34712.124382000002</v>
      </c>
      <c r="B184" s="27">
        <v>29.921402</v>
      </c>
      <c r="C184" s="27">
        <v>29.944002999999999</v>
      </c>
      <c r="D184" s="27">
        <v>30.510138999999999</v>
      </c>
      <c r="E184" s="27">
        <v>30.438065000000002</v>
      </c>
      <c r="F184" s="27">
        <v>0.79298199999999996</v>
      </c>
      <c r="G184" s="27">
        <v>4.7199970000000002</v>
      </c>
      <c r="H184" s="27">
        <v>52.346623000000001</v>
      </c>
      <c r="I184" s="29">
        <f t="shared" si="20"/>
        <v>29.932702499999998</v>
      </c>
      <c r="J184" s="29">
        <f t="shared" si="21"/>
        <v>30.474102000000002</v>
      </c>
      <c r="K184" s="21">
        <f t="shared" si="22"/>
        <v>1241.5403785000001</v>
      </c>
      <c r="L184" s="21">
        <f t="shared" si="23"/>
        <v>476.44406147173231</v>
      </c>
      <c r="M184" s="21">
        <f t="shared" si="24"/>
        <v>456.52042366732985</v>
      </c>
    </row>
    <row r="185" spans="1:13" ht="15" customHeight="1">
      <c r="A185" s="27">
        <v>33354.481462999996</v>
      </c>
      <c r="B185" s="27">
        <v>29.974906000000001</v>
      </c>
      <c r="C185" s="27">
        <v>29.997464999999998</v>
      </c>
      <c r="D185" s="27">
        <v>30.545204999999999</v>
      </c>
      <c r="E185" s="27">
        <v>30.471772999999999</v>
      </c>
      <c r="F185" s="27">
        <v>0.61148000000000002</v>
      </c>
      <c r="G185" s="27">
        <v>4.6762459999999999</v>
      </c>
      <c r="H185" s="27">
        <v>50.437049000000002</v>
      </c>
      <c r="I185" s="29">
        <f t="shared" si="20"/>
        <v>29.986185499999998</v>
      </c>
      <c r="J185" s="29">
        <f t="shared" si="21"/>
        <v>30.508488999999997</v>
      </c>
      <c r="K185" s="21">
        <f t="shared" si="22"/>
        <v>1241.5082887000001</v>
      </c>
      <c r="L185" s="21">
        <f t="shared" si="23"/>
        <v>474.42665216511068</v>
      </c>
      <c r="M185" s="21">
        <f t="shared" si="24"/>
        <v>455.29150517157632</v>
      </c>
    </row>
    <row r="186" spans="1:13">
      <c r="A186" s="27">
        <v>30539.435093</v>
      </c>
      <c r="B186" s="27">
        <v>29.935012</v>
      </c>
      <c r="C186" s="27">
        <v>29.959266</v>
      </c>
      <c r="D186" s="27">
        <v>30.528773000000001</v>
      </c>
      <c r="E186" s="27">
        <v>30.465457000000001</v>
      </c>
      <c r="F186" s="27">
        <v>0.742205</v>
      </c>
      <c r="G186" s="27">
        <v>4.9485590000000004</v>
      </c>
      <c r="H186" s="27">
        <v>49.076678999999999</v>
      </c>
      <c r="I186" s="29">
        <f t="shared" si="20"/>
        <v>29.947139</v>
      </c>
      <c r="J186" s="29">
        <f t="shared" si="21"/>
        <v>30.497115000000001</v>
      </c>
      <c r="K186" s="21">
        <f t="shared" si="22"/>
        <v>1241.5317166</v>
      </c>
      <c r="L186" s="21">
        <f t="shared" si="23"/>
        <v>475.89842152656365</v>
      </c>
      <c r="M186" s="21">
        <f t="shared" si="24"/>
        <v>455.69751639314109</v>
      </c>
    </row>
    <row r="187" spans="1:13">
      <c r="A187" s="27">
        <v>28708.95624</v>
      </c>
      <c r="B187" s="27">
        <v>29.954722</v>
      </c>
      <c r="C187" s="27">
        <v>29.980326999999999</v>
      </c>
      <c r="D187" s="27">
        <v>30.561592999999998</v>
      </c>
      <c r="E187" s="27">
        <v>30.50705</v>
      </c>
      <c r="F187" s="27">
        <v>0.81769899999999995</v>
      </c>
      <c r="G187" s="27">
        <v>5.115405</v>
      </c>
      <c r="H187" s="27">
        <v>48.166217000000003</v>
      </c>
      <c r="I187" s="29">
        <f t="shared" si="20"/>
        <v>29.9675245</v>
      </c>
      <c r="J187" s="29">
        <f t="shared" si="21"/>
        <v>30.534321499999997</v>
      </c>
      <c r="K187" s="21">
        <f t="shared" si="22"/>
        <v>1241.5194853</v>
      </c>
      <c r="L187" s="21">
        <f t="shared" si="23"/>
        <v>475.12930383517687</v>
      </c>
      <c r="M187" s="21">
        <f t="shared" si="24"/>
        <v>454.37110370459868</v>
      </c>
    </row>
    <row r="188" spans="1:13">
      <c r="A188" s="27">
        <v>26810.007688000002</v>
      </c>
      <c r="B188" s="27">
        <v>29.984038000000002</v>
      </c>
      <c r="C188" s="27">
        <v>30.012321</v>
      </c>
      <c r="D188" s="27">
        <v>30.597269000000001</v>
      </c>
      <c r="E188" s="27">
        <v>30.544495999999999</v>
      </c>
      <c r="F188" s="27">
        <v>0.90382499999999999</v>
      </c>
      <c r="G188" s="27">
        <v>5.2871420000000002</v>
      </c>
      <c r="H188" s="27">
        <v>47.170907999999997</v>
      </c>
      <c r="I188" s="29">
        <f t="shared" si="20"/>
        <v>29.998179499999999</v>
      </c>
      <c r="J188" s="29">
        <f t="shared" si="21"/>
        <v>30.5708825</v>
      </c>
      <c r="K188" s="21">
        <f t="shared" si="22"/>
        <v>1241.5010923</v>
      </c>
      <c r="L188" s="21">
        <f t="shared" si="23"/>
        <v>473.97574269139386</v>
      </c>
      <c r="M188" s="21">
        <f t="shared" si="24"/>
        <v>453.07253518954985</v>
      </c>
    </row>
    <row r="189" spans="1:13">
      <c r="A189" s="27">
        <v>24924.129735999999</v>
      </c>
      <c r="B189" s="27">
        <v>29.984528999999998</v>
      </c>
      <c r="C189" s="27">
        <v>30.017568000000001</v>
      </c>
      <c r="D189" s="27">
        <v>30.620358</v>
      </c>
      <c r="E189" s="27">
        <v>30.579063000000001</v>
      </c>
      <c r="F189" s="27">
        <v>0.94251200000000002</v>
      </c>
      <c r="G189" s="27">
        <v>5.4013200000000001</v>
      </c>
      <c r="H189" s="27">
        <v>46.137889999999999</v>
      </c>
      <c r="I189" s="29">
        <f t="shared" si="20"/>
        <v>30.0010485</v>
      </c>
      <c r="J189" s="29">
        <f t="shared" si="21"/>
        <v>30.5997105</v>
      </c>
      <c r="K189" s="21">
        <f t="shared" si="22"/>
        <v>1241.4993709</v>
      </c>
      <c r="L189" s="21">
        <f t="shared" si="23"/>
        <v>473.86796563523512</v>
      </c>
      <c r="M189" s="21">
        <f t="shared" si="24"/>
        <v>452.05198876379018</v>
      </c>
    </row>
    <row r="190" spans="1:13">
      <c r="A190" s="27">
        <v>23266.830537999998</v>
      </c>
      <c r="B190" s="27">
        <v>29.894856000000001</v>
      </c>
      <c r="C190" s="27">
        <v>29.913209999999999</v>
      </c>
      <c r="D190" s="27">
        <v>30.597684000000001</v>
      </c>
      <c r="E190" s="27">
        <v>30.529761000000001</v>
      </c>
      <c r="F190" s="27">
        <v>0.89251899999999995</v>
      </c>
      <c r="G190" s="27">
        <v>5.4106449999999997</v>
      </c>
      <c r="H190" s="27">
        <v>45.193379</v>
      </c>
      <c r="I190" s="29">
        <f t="shared" si="20"/>
        <v>29.904032999999998</v>
      </c>
      <c r="J190" s="29">
        <f t="shared" si="21"/>
        <v>30.563722500000001</v>
      </c>
      <c r="K190" s="21">
        <f t="shared" si="22"/>
        <v>1241.5575802000001</v>
      </c>
      <c r="L190" s="21">
        <f t="shared" si="23"/>
        <v>477.53004101513488</v>
      </c>
      <c r="M190" s="21">
        <f t="shared" si="24"/>
        <v>453.32646698994813</v>
      </c>
    </row>
    <row r="191" spans="1:13">
      <c r="A191" s="27">
        <v>21395.629255</v>
      </c>
      <c r="B191" s="27">
        <v>29.955041000000001</v>
      </c>
      <c r="C191" s="27">
        <v>29.980899000000001</v>
      </c>
      <c r="D191" s="27">
        <v>30.669367999999999</v>
      </c>
      <c r="E191" s="27">
        <v>30.610467</v>
      </c>
      <c r="F191" s="27">
        <v>0.97487400000000002</v>
      </c>
      <c r="G191" s="27">
        <v>5.5702970000000001</v>
      </c>
      <c r="H191" s="27">
        <v>44.078986999999998</v>
      </c>
      <c r="I191" s="29">
        <f t="shared" si="20"/>
        <v>29.967970000000001</v>
      </c>
      <c r="J191" s="29">
        <f t="shared" si="21"/>
        <v>30.639917499999999</v>
      </c>
      <c r="K191" s="21">
        <f t="shared" si="22"/>
        <v>1241.5192179999999</v>
      </c>
      <c r="L191" s="21">
        <f t="shared" si="23"/>
        <v>475.11251359686412</v>
      </c>
      <c r="M191" s="21">
        <f t="shared" si="24"/>
        <v>450.63354061435803</v>
      </c>
    </row>
    <row r="192" spans="1:13">
      <c r="A192" s="27">
        <v>19490.482261000001</v>
      </c>
      <c r="B192" s="27">
        <v>30.001089</v>
      </c>
      <c r="C192" s="27">
        <v>30.023710999999999</v>
      </c>
      <c r="D192" s="27">
        <v>30.723382999999998</v>
      </c>
      <c r="E192" s="27">
        <v>30.685558</v>
      </c>
      <c r="F192" s="27">
        <v>1.057142</v>
      </c>
      <c r="G192" s="27">
        <v>5.7427549999999998</v>
      </c>
      <c r="H192" s="27">
        <v>42.926541999999998</v>
      </c>
      <c r="I192" s="29">
        <f t="shared" si="20"/>
        <v>30.0124</v>
      </c>
      <c r="J192" s="29">
        <f t="shared" si="21"/>
        <v>30.704470499999999</v>
      </c>
      <c r="K192" s="21">
        <f t="shared" si="22"/>
        <v>1241.4925599999999</v>
      </c>
      <c r="L192" s="21">
        <f t="shared" si="23"/>
        <v>473.44184375668283</v>
      </c>
      <c r="M192" s="21">
        <f t="shared" si="24"/>
        <v>448.36813819364488</v>
      </c>
    </row>
    <row r="193" spans="1:14">
      <c r="A193" s="27">
        <v>18449.472987000001</v>
      </c>
      <c r="B193" s="27">
        <v>30.024864000000001</v>
      </c>
      <c r="C193" s="27">
        <v>30.040524000000001</v>
      </c>
      <c r="D193" s="27">
        <v>30.769593</v>
      </c>
      <c r="E193" s="27">
        <v>30.748014000000001</v>
      </c>
      <c r="F193" s="27">
        <v>0.59655800000000003</v>
      </c>
      <c r="G193" s="27">
        <v>5.30661</v>
      </c>
      <c r="H193" s="27">
        <v>42.194876000000001</v>
      </c>
      <c r="I193" s="29">
        <f t="shared" si="20"/>
        <v>30.032693999999999</v>
      </c>
      <c r="J193" s="29">
        <f t="shared" si="21"/>
        <v>30.758803499999999</v>
      </c>
      <c r="K193" s="21">
        <f t="shared" si="22"/>
        <v>1241.4803836000001</v>
      </c>
      <c r="L193" s="21">
        <f t="shared" si="23"/>
        <v>472.6812600403764</v>
      </c>
      <c r="M193" s="21">
        <f t="shared" si="24"/>
        <v>446.47271940954761</v>
      </c>
    </row>
    <row r="194" spans="1:14">
      <c r="A194" s="27">
        <v>16682.080776999999</v>
      </c>
      <c r="B194" s="27">
        <v>29.996988999999999</v>
      </c>
      <c r="C194" s="27">
        <v>30.03</v>
      </c>
      <c r="D194" s="27">
        <v>30.810575</v>
      </c>
      <c r="E194" s="27">
        <v>30.793306000000001</v>
      </c>
      <c r="F194" s="27">
        <v>0.65483599999999997</v>
      </c>
      <c r="G194" s="27">
        <v>5.4409400000000003</v>
      </c>
      <c r="H194" s="27">
        <v>41.206803999999998</v>
      </c>
      <c r="I194" s="29">
        <f t="shared" si="20"/>
        <v>30.0134945</v>
      </c>
      <c r="J194" s="29">
        <f t="shared" si="21"/>
        <v>30.801940500000001</v>
      </c>
      <c r="K194" s="21">
        <f t="shared" si="22"/>
        <v>1241.4919033000001</v>
      </c>
      <c r="L194" s="21">
        <f t="shared" si="23"/>
        <v>473.4007836119481</v>
      </c>
      <c r="M194" s="21">
        <f t="shared" si="24"/>
        <v>444.97519651825223</v>
      </c>
    </row>
    <row r="195" spans="1:14">
      <c r="A195" s="27">
        <v>14782.043641</v>
      </c>
      <c r="B195" s="27">
        <v>30.052579000000001</v>
      </c>
      <c r="C195" s="27">
        <v>30.091792999999999</v>
      </c>
      <c r="D195" s="27">
        <v>30.862072000000001</v>
      </c>
      <c r="E195" s="27">
        <v>30.851319</v>
      </c>
      <c r="F195" s="27">
        <v>0.72488300000000006</v>
      </c>
      <c r="G195" s="27">
        <v>5.5893230000000003</v>
      </c>
      <c r="H195" s="27">
        <v>39.914445000000001</v>
      </c>
      <c r="I195" s="29">
        <f t="shared" si="20"/>
        <v>30.072186000000002</v>
      </c>
      <c r="J195" s="29">
        <f t="shared" si="21"/>
        <v>30.856695500000001</v>
      </c>
      <c r="K195" s="21">
        <f t="shared" si="22"/>
        <v>1241.4566884000001</v>
      </c>
      <c r="L195" s="21">
        <f t="shared" si="23"/>
        <v>471.20567381059755</v>
      </c>
      <c r="M195" s="21">
        <f t="shared" si="24"/>
        <v>443.08362036429662</v>
      </c>
    </row>
    <row r="196" spans="1:14">
      <c r="A196" s="27">
        <v>12421.552592</v>
      </c>
      <c r="B196" s="27">
        <v>29.929203999999999</v>
      </c>
      <c r="C196" s="27">
        <v>29.977730000000001</v>
      </c>
      <c r="D196" s="27">
        <v>30.870806000000002</v>
      </c>
      <c r="E196" s="27">
        <v>30.858528</v>
      </c>
      <c r="F196" s="27">
        <v>0.81420599999999999</v>
      </c>
      <c r="G196" s="27">
        <v>5.7905610000000003</v>
      </c>
      <c r="H196" s="27">
        <v>38.863987000000002</v>
      </c>
      <c r="I196" s="29">
        <f t="shared" si="20"/>
        <v>29.953467</v>
      </c>
      <c r="J196" s="29">
        <f t="shared" si="21"/>
        <v>30.864667000000001</v>
      </c>
      <c r="K196" s="21">
        <f t="shared" si="22"/>
        <v>1241.5279198000001</v>
      </c>
      <c r="L196" s="21">
        <f t="shared" si="23"/>
        <v>475.659503027141</v>
      </c>
      <c r="M196" s="21">
        <f t="shared" si="24"/>
        <v>442.80909642074494</v>
      </c>
    </row>
    <row r="197" spans="1:14">
      <c r="A197" s="27">
        <v>10677.040134000001</v>
      </c>
      <c r="B197" s="27">
        <v>29.996753999999999</v>
      </c>
      <c r="C197" s="27">
        <v>30.037136</v>
      </c>
      <c r="D197" s="27">
        <v>31.001491000000001</v>
      </c>
      <c r="E197" s="27">
        <v>31.010272000000001</v>
      </c>
      <c r="F197" s="27">
        <v>0.88795000000000002</v>
      </c>
      <c r="G197" s="27">
        <v>5.9455580000000001</v>
      </c>
      <c r="H197" s="27">
        <v>38.230634999999999</v>
      </c>
      <c r="I197" s="29">
        <f t="shared" si="20"/>
        <v>30.016945</v>
      </c>
      <c r="J197" s="29">
        <f t="shared" si="21"/>
        <v>31.005881500000001</v>
      </c>
      <c r="K197" s="21">
        <f t="shared" si="22"/>
        <v>1241.4898330000001</v>
      </c>
      <c r="L197" s="21">
        <f t="shared" si="23"/>
        <v>473.27136819266616</v>
      </c>
      <c r="M197" s="21">
        <f t="shared" si="24"/>
        <v>437.98187917089399</v>
      </c>
    </row>
    <row r="198" spans="1:14">
      <c r="A198" s="27">
        <v>8769.5813710000002</v>
      </c>
      <c r="B198" s="27">
        <v>30.048324000000001</v>
      </c>
      <c r="C198" s="27">
        <v>30.078288000000001</v>
      </c>
      <c r="D198" s="27">
        <v>31.241458999999999</v>
      </c>
      <c r="E198" s="27">
        <v>31.297654000000001</v>
      </c>
      <c r="F198" s="27">
        <v>0.65739199999999998</v>
      </c>
      <c r="G198" s="27">
        <v>5.7774850000000004</v>
      </c>
      <c r="H198" s="27">
        <v>37.520310000000002</v>
      </c>
      <c r="I198" s="29">
        <f t="shared" si="20"/>
        <v>30.063306000000001</v>
      </c>
      <c r="J198" s="29">
        <f t="shared" si="21"/>
        <v>31.2695565</v>
      </c>
      <c r="K198" s="21">
        <f t="shared" si="22"/>
        <v>1241.4620164</v>
      </c>
      <c r="L198" s="21">
        <f t="shared" si="23"/>
        <v>471.53695016877555</v>
      </c>
      <c r="M198" s="21">
        <f t="shared" si="24"/>
        <v>429.14746176404424</v>
      </c>
    </row>
    <row r="199" spans="1:14">
      <c r="A199" s="27">
        <v>6932.7706040000003</v>
      </c>
      <c r="B199" s="27">
        <v>30.022089999999999</v>
      </c>
      <c r="C199" s="27">
        <v>30.070283</v>
      </c>
      <c r="D199" s="27">
        <v>31.416260000000001</v>
      </c>
      <c r="E199" s="27">
        <v>31.488046000000001</v>
      </c>
      <c r="F199" s="27">
        <v>0.43412000000000001</v>
      </c>
      <c r="G199" s="27">
        <v>5.6110790000000001</v>
      </c>
      <c r="H199" s="27">
        <v>36.940874000000001</v>
      </c>
      <c r="I199" s="29">
        <f t="shared" si="20"/>
        <v>30.046186499999997</v>
      </c>
      <c r="J199" s="29">
        <f t="shared" si="21"/>
        <v>31.452153000000003</v>
      </c>
      <c r="K199" s="21">
        <f t="shared" si="22"/>
        <v>1241.4722881</v>
      </c>
      <c r="L199" s="21">
        <f t="shared" si="23"/>
        <v>472.17645543769959</v>
      </c>
      <c r="M199" s="21">
        <f t="shared" si="24"/>
        <v>423.16266570402968</v>
      </c>
    </row>
    <row r="200" spans="1:14">
      <c r="A200" s="27">
        <v>5043.2484379999996</v>
      </c>
      <c r="B200" s="27">
        <v>29.959899</v>
      </c>
      <c r="C200" s="27">
        <v>29.999134000000002</v>
      </c>
      <c r="D200" s="27">
        <v>31.676967000000001</v>
      </c>
      <c r="E200" s="27">
        <v>31.774691000000001</v>
      </c>
      <c r="F200" s="27">
        <v>0.48346</v>
      </c>
      <c r="G200" s="27">
        <v>5.7338149999999999</v>
      </c>
      <c r="H200" s="27">
        <v>36.599877999999997</v>
      </c>
      <c r="I200" s="29">
        <f t="shared" si="20"/>
        <v>29.979516500000003</v>
      </c>
      <c r="J200" s="29">
        <f t="shared" si="21"/>
        <v>31.725829000000001</v>
      </c>
      <c r="K200" s="21">
        <f t="shared" si="22"/>
        <v>1241.5122901</v>
      </c>
      <c r="L200" s="21">
        <f t="shared" si="23"/>
        <v>474.6776094764291</v>
      </c>
      <c r="M200" s="21">
        <f t="shared" si="24"/>
        <v>414.3901563468944</v>
      </c>
    </row>
    <row r="201" spans="1:14">
      <c r="A201" s="27">
        <v>2488.2077129999998</v>
      </c>
      <c r="B201" s="27">
        <v>29.951079</v>
      </c>
      <c r="C201" s="27">
        <v>30.018228000000001</v>
      </c>
      <c r="D201" s="27">
        <v>33.143006</v>
      </c>
      <c r="E201" s="27">
        <v>33.408552</v>
      </c>
      <c r="F201" s="27">
        <v>0.55852400000000002</v>
      </c>
      <c r="G201" s="27">
        <v>5.9675039999999999</v>
      </c>
      <c r="H201" s="27">
        <v>35.784064999999998</v>
      </c>
      <c r="I201" s="29">
        <f t="shared" si="20"/>
        <v>29.9846535</v>
      </c>
      <c r="J201" s="29">
        <f t="shared" si="21"/>
        <v>33.275779</v>
      </c>
      <c r="K201" s="21">
        <f t="shared" si="22"/>
        <v>1241.5092079000001</v>
      </c>
      <c r="L201" s="21">
        <f t="shared" si="23"/>
        <v>474.48428685642921</v>
      </c>
      <c r="M201" s="21">
        <f t="shared" si="24"/>
        <v>368.79316699033279</v>
      </c>
    </row>
    <row r="202" spans="1:14">
      <c r="A202" s="27">
        <v>39.127401999999996</v>
      </c>
      <c r="B202" s="27">
        <v>30.002268000000001</v>
      </c>
      <c r="C202" s="27">
        <v>30.015982000000001</v>
      </c>
      <c r="D202" s="27">
        <v>33.766925999999998</v>
      </c>
      <c r="E202" s="27">
        <v>34.129970999999998</v>
      </c>
      <c r="F202" s="27">
        <v>0.40046300000000001</v>
      </c>
      <c r="G202" s="27">
        <v>6.0796010000000003</v>
      </c>
      <c r="H202" s="27">
        <v>32.056131000000001</v>
      </c>
      <c r="I202" s="29">
        <f t="shared" si="20"/>
        <v>30.009125000000001</v>
      </c>
      <c r="J202" s="29">
        <f t="shared" si="21"/>
        <v>33.948448499999998</v>
      </c>
      <c r="K202" s="21">
        <f t="shared" si="22"/>
        <v>1241.4945250000001</v>
      </c>
      <c r="L202" s="21">
        <f t="shared" si="23"/>
        <v>473.56473271215418</v>
      </c>
      <c r="M202" s="21">
        <f t="shared" si="24"/>
        <v>350.92781049144196</v>
      </c>
    </row>
    <row r="203" spans="1:14">
      <c r="A203" s="20"/>
      <c r="B203" s="20"/>
      <c r="C203" s="20"/>
      <c r="D203" s="20"/>
      <c r="E203" s="20"/>
      <c r="F203" s="20"/>
      <c r="G203" s="20"/>
      <c r="H203" s="20"/>
      <c r="I203" s="26"/>
      <c r="J203" s="26"/>
      <c r="K203" s="30">
        <f>AVERAGE(K165:K200)</f>
        <v>1241.5042689416664</v>
      </c>
      <c r="L203" s="30">
        <f>AVERAGE(L165:L200)</f>
        <v>474.17854997662158</v>
      </c>
      <c r="M203" s="30">
        <f>AVERAGE(M165:M200)</f>
        <v>451.35814238753869</v>
      </c>
    </row>
    <row r="204" spans="1:14">
      <c r="A204" s="20"/>
      <c r="B204" s="20"/>
      <c r="C204" s="20"/>
      <c r="D204" s="20"/>
      <c r="E204" s="20"/>
      <c r="F204" s="20"/>
      <c r="G204" s="20"/>
      <c r="H204" s="20"/>
      <c r="I204" s="26"/>
      <c r="J204" s="26"/>
      <c r="K204" s="26"/>
      <c r="L204" s="26"/>
      <c r="M204" s="26"/>
    </row>
    <row r="205" spans="1:14">
      <c r="A205" s="20"/>
      <c r="B205" s="20"/>
      <c r="C205" s="20"/>
      <c r="D205" s="20"/>
      <c r="E205" s="20"/>
      <c r="F205" s="20"/>
      <c r="G205" s="20"/>
      <c r="H205" s="20"/>
      <c r="I205" s="26"/>
      <c r="J205" s="26"/>
      <c r="K205" s="26"/>
      <c r="L205" s="26"/>
      <c r="M205" s="26"/>
    </row>
    <row r="206" spans="1:14" s="19" customFormat="1" ht="16.8">
      <c r="A206" s="12" t="s">
        <v>11</v>
      </c>
      <c r="B206" s="12" t="s">
        <v>13</v>
      </c>
      <c r="C206" s="12" t="s">
        <v>14</v>
      </c>
      <c r="D206" s="12" t="s">
        <v>15</v>
      </c>
      <c r="E206" s="12" t="s">
        <v>16</v>
      </c>
      <c r="F206" s="12" t="s">
        <v>17</v>
      </c>
      <c r="G206" s="12" t="s">
        <v>29</v>
      </c>
      <c r="H206" s="12" t="s">
        <v>20</v>
      </c>
      <c r="I206" s="7" t="s">
        <v>21</v>
      </c>
      <c r="J206" s="7" t="s">
        <v>22</v>
      </c>
      <c r="K206" s="8" t="s">
        <v>28</v>
      </c>
      <c r="L206" s="6" t="s">
        <v>30</v>
      </c>
      <c r="M206" s="6" t="s">
        <v>31</v>
      </c>
      <c r="N206" s="20"/>
    </row>
    <row r="207" spans="1:14" s="19" customFormat="1">
      <c r="A207" s="12" t="s">
        <v>10</v>
      </c>
      <c r="B207" s="12" t="s">
        <v>12</v>
      </c>
      <c r="C207" s="12" t="s">
        <v>12</v>
      </c>
      <c r="D207" s="12" t="s">
        <v>12</v>
      </c>
      <c r="E207" s="12" t="s">
        <v>12</v>
      </c>
      <c r="F207" s="12" t="s">
        <v>18</v>
      </c>
      <c r="G207" s="12" t="s">
        <v>18</v>
      </c>
      <c r="H207" s="12" t="s">
        <v>19</v>
      </c>
      <c r="I207" s="7" t="s">
        <v>12</v>
      </c>
      <c r="J207" s="7" t="s">
        <v>12</v>
      </c>
      <c r="K207" s="8" t="s">
        <v>23</v>
      </c>
      <c r="L207" s="6" t="s">
        <v>24</v>
      </c>
      <c r="M207" s="6" t="s">
        <v>24</v>
      </c>
    </row>
    <row r="208" spans="1:14" ht="15" customHeight="1">
      <c r="A208" s="27">
        <v>69911.204410999999</v>
      </c>
      <c r="B208" s="27">
        <v>34.779558999999999</v>
      </c>
      <c r="C208" s="27">
        <v>34.803305000000002</v>
      </c>
      <c r="D208" s="27">
        <v>35.182966999999998</v>
      </c>
      <c r="E208" s="27">
        <v>35.146526000000001</v>
      </c>
      <c r="F208" s="27">
        <v>4.0845209999999996</v>
      </c>
      <c r="G208" s="27">
        <v>4.7323570000000004</v>
      </c>
      <c r="H208" s="27">
        <v>59.356088999999997</v>
      </c>
      <c r="I208" s="29">
        <f t="shared" ref="I208:I248" si="25">(B208+C208)/2</f>
        <v>34.791432</v>
      </c>
      <c r="J208" s="29">
        <f t="shared" ref="J208:J248" si="26">(D208+E208)/2</f>
        <v>35.1647465</v>
      </c>
      <c r="K208" s="21">
        <f t="shared" ref="K208:K248" si="27">-0.6*I208+1259.5</f>
        <v>1238.6251408000001</v>
      </c>
      <c r="L208" s="21">
        <f t="shared" ref="L208:L248" si="28">0.00159*I208^4-0.27101*I208^3+17.72234*I208^2-540.89799*I208+6780.11105</f>
        <v>329.95427570543598</v>
      </c>
      <c r="M208" s="21">
        <f t="shared" ref="M208:M248" si="29">0.00159*J208^4-0.27101*J208^3+17.72234*J208^2-540.89799*J208+6780.11105</f>
        <v>321.12372504490213</v>
      </c>
    </row>
    <row r="209" spans="1:13" s="19" customFormat="1">
      <c r="A209" s="27">
        <v>67052.850544000001</v>
      </c>
      <c r="B209" s="27">
        <v>34.870722000000001</v>
      </c>
      <c r="C209" s="27">
        <v>34.889284000000004</v>
      </c>
      <c r="D209" s="27">
        <v>35.255384999999997</v>
      </c>
      <c r="E209" s="27">
        <v>35.224125999999998</v>
      </c>
      <c r="F209" s="27">
        <v>3.3011599999999999</v>
      </c>
      <c r="G209" s="27">
        <v>4.4221909999999998</v>
      </c>
      <c r="H209" s="27">
        <v>58.783448999999997</v>
      </c>
      <c r="I209" s="29">
        <f t="shared" si="25"/>
        <v>34.880003000000002</v>
      </c>
      <c r="J209" s="29">
        <f t="shared" si="26"/>
        <v>35.239755500000001</v>
      </c>
      <c r="K209" s="21">
        <f t="shared" si="27"/>
        <v>1238.5719982000001</v>
      </c>
      <c r="L209" s="21">
        <f t="shared" si="28"/>
        <v>327.83494543305369</v>
      </c>
      <c r="M209" s="21">
        <f t="shared" si="29"/>
        <v>319.38115429350819</v>
      </c>
    </row>
    <row r="210" spans="1:13" s="19" customFormat="1">
      <c r="A210" s="27">
        <v>66728.983382999999</v>
      </c>
      <c r="B210" s="27">
        <v>34.875408999999998</v>
      </c>
      <c r="C210" s="27">
        <v>34.899303000000003</v>
      </c>
      <c r="D210" s="27">
        <v>35.270933999999997</v>
      </c>
      <c r="E210" s="27">
        <v>35.235613999999998</v>
      </c>
      <c r="F210" s="27">
        <v>3.2361900000000001</v>
      </c>
      <c r="G210" s="27">
        <v>4.4004339999999997</v>
      </c>
      <c r="H210" s="27">
        <v>58.743552000000001</v>
      </c>
      <c r="I210" s="29">
        <f t="shared" si="25"/>
        <v>34.887355999999997</v>
      </c>
      <c r="J210" s="29">
        <f t="shared" si="26"/>
        <v>35.253273999999998</v>
      </c>
      <c r="K210" s="21">
        <f t="shared" si="27"/>
        <v>1238.5675864</v>
      </c>
      <c r="L210" s="21">
        <f t="shared" si="28"/>
        <v>327.6596898124817</v>
      </c>
      <c r="M210" s="21">
        <f t="shared" si="29"/>
        <v>319.06820211561626</v>
      </c>
    </row>
    <row r="211" spans="1:13" s="19" customFormat="1">
      <c r="A211" s="27">
        <v>65004.614301000001</v>
      </c>
      <c r="B211" s="27">
        <v>34.834390999999997</v>
      </c>
      <c r="C211" s="27">
        <v>34.852431000000003</v>
      </c>
      <c r="D211" s="27">
        <v>35.225150999999997</v>
      </c>
      <c r="E211" s="27">
        <v>35.188071000000001</v>
      </c>
      <c r="F211" s="27">
        <v>2.831537</v>
      </c>
      <c r="G211" s="27">
        <v>4.2398389999999999</v>
      </c>
      <c r="H211" s="27">
        <v>58.463839</v>
      </c>
      <c r="I211" s="29">
        <f t="shared" si="25"/>
        <v>34.843411000000003</v>
      </c>
      <c r="J211" s="29">
        <f t="shared" si="26"/>
        <v>35.206610999999995</v>
      </c>
      <c r="K211" s="21">
        <f t="shared" si="27"/>
        <v>1238.5939533999999</v>
      </c>
      <c r="L211" s="21">
        <f t="shared" si="28"/>
        <v>328.70866283400301</v>
      </c>
      <c r="M211" s="21">
        <f t="shared" si="29"/>
        <v>320.14986880486958</v>
      </c>
    </row>
    <row r="212" spans="1:13" s="19" customFormat="1">
      <c r="A212" s="27">
        <v>63379.849929000004</v>
      </c>
      <c r="B212" s="27">
        <v>34.842083000000002</v>
      </c>
      <c r="C212" s="27">
        <v>34.862648</v>
      </c>
      <c r="D212" s="27">
        <v>35.243008000000003</v>
      </c>
      <c r="E212" s="27">
        <v>35.201917999999999</v>
      </c>
      <c r="F212" s="27">
        <v>2.475841</v>
      </c>
      <c r="G212" s="27">
        <v>4.1032440000000001</v>
      </c>
      <c r="H212" s="27">
        <v>58.089939999999999</v>
      </c>
      <c r="I212" s="29">
        <f t="shared" si="25"/>
        <v>34.852365500000005</v>
      </c>
      <c r="J212" s="29">
        <f t="shared" si="26"/>
        <v>35.222463000000005</v>
      </c>
      <c r="K212" s="21">
        <f t="shared" si="27"/>
        <v>1238.5885807</v>
      </c>
      <c r="L212" s="21">
        <f t="shared" si="28"/>
        <v>328.49461281109961</v>
      </c>
      <c r="M212" s="21">
        <f t="shared" si="29"/>
        <v>319.78196374564232</v>
      </c>
    </row>
    <row r="213" spans="1:13" s="19" customFormat="1">
      <c r="A213" s="27">
        <v>62862.232465000001</v>
      </c>
      <c r="B213" s="27">
        <v>34.803230999999997</v>
      </c>
      <c r="C213" s="27">
        <v>34.824337</v>
      </c>
      <c r="D213" s="27">
        <v>35.207459999999998</v>
      </c>
      <c r="E213" s="27">
        <v>35.162655999999998</v>
      </c>
      <c r="F213" s="27">
        <v>2.3453879999999998</v>
      </c>
      <c r="G213" s="27">
        <v>4.0595319999999999</v>
      </c>
      <c r="H213" s="27">
        <v>57.990983999999997</v>
      </c>
      <c r="I213" s="29">
        <f t="shared" si="25"/>
        <v>34.813783999999998</v>
      </c>
      <c r="J213" s="29">
        <f t="shared" si="26"/>
        <v>35.185057999999998</v>
      </c>
      <c r="K213" s="21">
        <f t="shared" si="27"/>
        <v>1238.6117296</v>
      </c>
      <c r="L213" s="21">
        <f t="shared" si="28"/>
        <v>329.41798863871645</v>
      </c>
      <c r="M213" s="21">
        <f t="shared" si="29"/>
        <v>320.65083141574451</v>
      </c>
    </row>
    <row r="214" spans="1:13" s="19" customFormat="1">
      <c r="A214" s="27">
        <v>61071.114157999997</v>
      </c>
      <c r="B214" s="27">
        <v>34.859757000000002</v>
      </c>
      <c r="C214" s="27">
        <v>34.876137</v>
      </c>
      <c r="D214" s="27">
        <v>35.248150000000003</v>
      </c>
      <c r="E214" s="27">
        <v>35.20776</v>
      </c>
      <c r="F214" s="27">
        <v>1.926973</v>
      </c>
      <c r="G214" s="27">
        <v>3.8892929999999999</v>
      </c>
      <c r="H214" s="27">
        <v>57.651972999999998</v>
      </c>
      <c r="I214" s="29">
        <f t="shared" si="25"/>
        <v>34.867947000000001</v>
      </c>
      <c r="J214" s="29">
        <f t="shared" si="26"/>
        <v>35.227955000000001</v>
      </c>
      <c r="K214" s="21">
        <f t="shared" si="27"/>
        <v>1238.5792317999999</v>
      </c>
      <c r="L214" s="21">
        <f t="shared" si="28"/>
        <v>328.122522166007</v>
      </c>
      <c r="M214" s="21">
        <f t="shared" si="29"/>
        <v>319.65460931896541</v>
      </c>
    </row>
    <row r="215" spans="1:13" s="19" customFormat="1">
      <c r="A215" s="27">
        <v>59731.271989000001</v>
      </c>
      <c r="B215" s="27">
        <v>34.86177</v>
      </c>
      <c r="C215" s="27">
        <v>34.879244</v>
      </c>
      <c r="D215" s="27">
        <v>35.251984999999998</v>
      </c>
      <c r="E215" s="27">
        <v>35.213039000000002</v>
      </c>
      <c r="F215" s="27">
        <v>1.6477980000000001</v>
      </c>
      <c r="G215" s="27">
        <v>3.775026</v>
      </c>
      <c r="H215" s="27">
        <v>57.252858000000003</v>
      </c>
      <c r="I215" s="29">
        <f t="shared" si="25"/>
        <v>34.870507000000003</v>
      </c>
      <c r="J215" s="29">
        <f t="shared" si="26"/>
        <v>35.232512</v>
      </c>
      <c r="K215" s="21">
        <f t="shared" si="27"/>
        <v>1238.5776957999999</v>
      </c>
      <c r="L215" s="21">
        <f t="shared" si="28"/>
        <v>328.06143381687161</v>
      </c>
      <c r="M215" s="21">
        <f t="shared" si="29"/>
        <v>319.54897882205023</v>
      </c>
    </row>
    <row r="216" spans="1:13" s="19" customFormat="1" ht="14.4" customHeight="1">
      <c r="A216" s="27">
        <v>58349.974011999999</v>
      </c>
      <c r="B216" s="27">
        <v>34.796847999999997</v>
      </c>
      <c r="C216" s="27">
        <v>34.807555999999998</v>
      </c>
      <c r="D216" s="27">
        <v>35.196734999999997</v>
      </c>
      <c r="E216" s="27">
        <v>35.156928000000001</v>
      </c>
      <c r="F216" s="27">
        <v>1.362233</v>
      </c>
      <c r="G216" s="27">
        <v>3.6588690000000001</v>
      </c>
      <c r="H216" s="27">
        <v>56.998840000000001</v>
      </c>
      <c r="I216" s="29">
        <f t="shared" si="25"/>
        <v>34.802201999999994</v>
      </c>
      <c r="J216" s="29">
        <f t="shared" si="26"/>
        <v>35.176831499999999</v>
      </c>
      <c r="K216" s="21">
        <f t="shared" si="27"/>
        <v>1238.6186788</v>
      </c>
      <c r="L216" s="21">
        <f t="shared" si="28"/>
        <v>329.69575077483842</v>
      </c>
      <c r="M216" s="21">
        <f t="shared" si="29"/>
        <v>320.84226909124209</v>
      </c>
    </row>
    <row r="217" spans="1:13" s="19" customFormat="1">
      <c r="A217" s="27">
        <v>56841.664090999999</v>
      </c>
      <c r="B217" s="27">
        <v>34.772827999999997</v>
      </c>
      <c r="C217" s="27">
        <v>34.789051999999998</v>
      </c>
      <c r="D217" s="27">
        <v>35.178033999999997</v>
      </c>
      <c r="E217" s="27">
        <v>35.137146999999999</v>
      </c>
      <c r="F217" s="27">
        <v>1.0562780000000001</v>
      </c>
      <c r="G217" s="27">
        <v>3.5299070000000001</v>
      </c>
      <c r="H217" s="27">
        <v>56.567188999999999</v>
      </c>
      <c r="I217" s="29">
        <f t="shared" si="25"/>
        <v>34.780940000000001</v>
      </c>
      <c r="J217" s="29">
        <f t="shared" si="26"/>
        <v>35.157590499999998</v>
      </c>
      <c r="K217" s="21">
        <f t="shared" si="27"/>
        <v>1238.6314359999999</v>
      </c>
      <c r="L217" s="21">
        <f t="shared" si="28"/>
        <v>330.20634687224538</v>
      </c>
      <c r="M217" s="21">
        <f t="shared" si="29"/>
        <v>321.29051399365107</v>
      </c>
    </row>
    <row r="218" spans="1:13" s="19" customFormat="1">
      <c r="A218" s="27">
        <v>54648.155177000001</v>
      </c>
      <c r="B218" s="27">
        <v>34.837671999999998</v>
      </c>
      <c r="C218" s="27">
        <v>34.846471000000001</v>
      </c>
      <c r="D218" s="27">
        <v>35.225391999999999</v>
      </c>
      <c r="E218" s="27">
        <v>35.195379000000003</v>
      </c>
      <c r="F218" s="27">
        <v>0.60693799999999998</v>
      </c>
      <c r="G218" s="27">
        <v>3.3316020000000002</v>
      </c>
      <c r="H218" s="27">
        <v>55.860812000000003</v>
      </c>
      <c r="I218" s="29">
        <f t="shared" si="25"/>
        <v>34.842071500000003</v>
      </c>
      <c r="J218" s="29">
        <f t="shared" si="26"/>
        <v>35.210385500000001</v>
      </c>
      <c r="K218" s="21">
        <f t="shared" si="27"/>
        <v>1238.5947570999999</v>
      </c>
      <c r="L218" s="21">
        <f t="shared" si="28"/>
        <v>328.74069593901822</v>
      </c>
      <c r="M218" s="21">
        <f t="shared" si="29"/>
        <v>320.06222534593417</v>
      </c>
    </row>
    <row r="219" spans="1:13" s="19" customFormat="1">
      <c r="A219" s="27">
        <v>53069.664104000003</v>
      </c>
      <c r="B219" s="27">
        <v>34.836233</v>
      </c>
      <c r="C219" s="27">
        <v>34.845114000000002</v>
      </c>
      <c r="D219" s="27">
        <v>35.228757999999999</v>
      </c>
      <c r="E219" s="27">
        <v>35.201880000000003</v>
      </c>
      <c r="F219" s="27">
        <v>0.33111099999999999</v>
      </c>
      <c r="G219" s="27">
        <v>3.1896010000000001</v>
      </c>
      <c r="H219" s="27">
        <v>55.290863999999999</v>
      </c>
      <c r="I219" s="29">
        <f t="shared" si="25"/>
        <v>34.840673500000001</v>
      </c>
      <c r="J219" s="29">
        <f t="shared" si="26"/>
        <v>35.215319000000001</v>
      </c>
      <c r="K219" s="21">
        <f t="shared" si="27"/>
        <v>1238.5955959</v>
      </c>
      <c r="L219" s="21">
        <f t="shared" si="28"/>
        <v>328.77413176127538</v>
      </c>
      <c r="M219" s="21">
        <f t="shared" si="29"/>
        <v>319.94770967525164</v>
      </c>
    </row>
    <row r="220" spans="1:13" s="19" customFormat="1">
      <c r="A220" s="27">
        <v>51283.834744</v>
      </c>
      <c r="B220" s="27">
        <v>34.727111000000001</v>
      </c>
      <c r="C220" s="27">
        <v>34.747700000000002</v>
      </c>
      <c r="D220" s="27">
        <v>35.138640000000002</v>
      </c>
      <c r="E220" s="27">
        <v>35.111820999999999</v>
      </c>
      <c r="F220" s="27">
        <v>0.47675800000000002</v>
      </c>
      <c r="G220" s="27">
        <v>3.5461510000000001</v>
      </c>
      <c r="H220" s="27">
        <v>54.749107000000002</v>
      </c>
      <c r="I220" s="29">
        <f t="shared" si="25"/>
        <v>34.737405500000001</v>
      </c>
      <c r="J220" s="29">
        <f t="shared" si="26"/>
        <v>35.125230500000001</v>
      </c>
      <c r="K220" s="21">
        <f t="shared" si="27"/>
        <v>1238.6575567</v>
      </c>
      <c r="L220" s="21">
        <f t="shared" si="28"/>
        <v>331.25458758968762</v>
      </c>
      <c r="M220" s="21">
        <f t="shared" si="29"/>
        <v>322.04593779347942</v>
      </c>
    </row>
    <row r="221" spans="1:13" s="19" customFormat="1">
      <c r="A221" s="27">
        <v>49792.231041999999</v>
      </c>
      <c r="B221" s="27">
        <v>34.795656000000001</v>
      </c>
      <c r="C221" s="27">
        <v>34.803849999999997</v>
      </c>
      <c r="D221" s="27">
        <v>35.196159999999999</v>
      </c>
      <c r="E221" s="27">
        <v>35.182014000000002</v>
      </c>
      <c r="F221" s="27">
        <v>0.51402000000000003</v>
      </c>
      <c r="G221" s="27">
        <v>3.7124299999999999</v>
      </c>
      <c r="H221" s="27">
        <v>54.287025</v>
      </c>
      <c r="I221" s="29">
        <f t="shared" si="25"/>
        <v>34.799752999999995</v>
      </c>
      <c r="J221" s="29">
        <f t="shared" si="26"/>
        <v>35.189087000000001</v>
      </c>
      <c r="K221" s="21">
        <f t="shared" si="27"/>
        <v>1238.6201481999999</v>
      </c>
      <c r="L221" s="21">
        <f t="shared" si="28"/>
        <v>329.7545169691939</v>
      </c>
      <c r="M221" s="21">
        <f t="shared" si="29"/>
        <v>320.55711889255781</v>
      </c>
    </row>
    <row r="222" spans="1:13" s="19" customFormat="1">
      <c r="A222" s="27">
        <v>47973.176022</v>
      </c>
      <c r="B222" s="27">
        <v>34.747978000000003</v>
      </c>
      <c r="C222" s="27">
        <v>34.765270000000001</v>
      </c>
      <c r="D222" s="27">
        <v>35.15466</v>
      </c>
      <c r="E222" s="27">
        <v>35.123505000000002</v>
      </c>
      <c r="F222" s="27">
        <v>0.61414400000000002</v>
      </c>
      <c r="G222" s="27">
        <v>3.9819610000000001</v>
      </c>
      <c r="H222" s="27">
        <v>53.733691999999998</v>
      </c>
      <c r="I222" s="29">
        <f t="shared" si="25"/>
        <v>34.756624000000002</v>
      </c>
      <c r="J222" s="29">
        <f t="shared" si="26"/>
        <v>35.139082500000001</v>
      </c>
      <c r="K222" s="21">
        <f t="shared" si="27"/>
        <v>1238.6460256</v>
      </c>
      <c r="L222" s="21">
        <f t="shared" si="28"/>
        <v>330.79137511230056</v>
      </c>
      <c r="M222" s="21">
        <f t="shared" si="29"/>
        <v>321.72233250427507</v>
      </c>
    </row>
    <row r="223" spans="1:13" s="19" customFormat="1">
      <c r="A223" s="27">
        <v>46462.347050999997</v>
      </c>
      <c r="B223" s="27">
        <v>34.704863000000003</v>
      </c>
      <c r="C223" s="27">
        <v>34.714247</v>
      </c>
      <c r="D223" s="27">
        <v>35.117229999999999</v>
      </c>
      <c r="E223" s="27">
        <v>35.082568999999999</v>
      </c>
      <c r="F223" s="27">
        <v>0.68274100000000004</v>
      </c>
      <c r="G223" s="27">
        <v>4.1816959999999996</v>
      </c>
      <c r="H223" s="27">
        <v>53.252205000000004</v>
      </c>
      <c r="I223" s="29">
        <f t="shared" si="25"/>
        <v>34.709555000000002</v>
      </c>
      <c r="J223" s="29">
        <f t="shared" si="26"/>
        <v>35.099899499999999</v>
      </c>
      <c r="K223" s="21">
        <f t="shared" si="27"/>
        <v>1238.6742670000001</v>
      </c>
      <c r="L223" s="21">
        <f t="shared" si="28"/>
        <v>331.92715264102208</v>
      </c>
      <c r="M223" s="21">
        <f t="shared" si="29"/>
        <v>322.63863955218494</v>
      </c>
    </row>
    <row r="224" spans="1:13" s="19" customFormat="1">
      <c r="A224" s="27">
        <v>45132.001676</v>
      </c>
      <c r="B224" s="27">
        <v>34.714146</v>
      </c>
      <c r="C224" s="27">
        <v>34.726776999999998</v>
      </c>
      <c r="D224" s="27">
        <v>35.122272000000002</v>
      </c>
      <c r="E224" s="27">
        <v>35.093538000000002</v>
      </c>
      <c r="F224" s="27">
        <v>0.60808300000000004</v>
      </c>
      <c r="G224" s="27">
        <v>4.2203020000000002</v>
      </c>
      <c r="H224" s="27">
        <v>52.714567000000002</v>
      </c>
      <c r="I224" s="29">
        <f t="shared" si="25"/>
        <v>34.720461499999999</v>
      </c>
      <c r="J224" s="29">
        <f t="shared" si="26"/>
        <v>35.107905000000002</v>
      </c>
      <c r="K224" s="21">
        <f t="shared" si="27"/>
        <v>1238.6677231000001</v>
      </c>
      <c r="L224" s="21">
        <f t="shared" si="28"/>
        <v>331.66358661015238</v>
      </c>
      <c r="M224" s="21">
        <f t="shared" si="29"/>
        <v>322.45119471288945</v>
      </c>
    </row>
    <row r="225" spans="1:13" s="19" customFormat="1">
      <c r="A225" s="27">
        <v>43576.440791000001</v>
      </c>
      <c r="B225" s="27">
        <v>34.747537999999999</v>
      </c>
      <c r="C225" s="27">
        <v>34.756045</v>
      </c>
      <c r="D225" s="27">
        <v>35.149205000000002</v>
      </c>
      <c r="E225" s="27">
        <v>35.123019999999997</v>
      </c>
      <c r="F225" s="27">
        <v>0.67367200000000005</v>
      </c>
      <c r="G225" s="27">
        <v>4.4174429999999996</v>
      </c>
      <c r="H225" s="27">
        <v>52.095965999999997</v>
      </c>
      <c r="I225" s="29">
        <f t="shared" si="25"/>
        <v>34.751791499999996</v>
      </c>
      <c r="J225" s="29">
        <f t="shared" si="26"/>
        <v>35.136112499999996</v>
      </c>
      <c r="K225" s="21">
        <f t="shared" si="27"/>
        <v>1238.6489251</v>
      </c>
      <c r="L225" s="21">
        <f t="shared" si="28"/>
        <v>330.90778126839086</v>
      </c>
      <c r="M225" s="21">
        <f t="shared" si="29"/>
        <v>321.79168637059865</v>
      </c>
    </row>
    <row r="226" spans="1:13">
      <c r="A226" s="27">
        <v>41731.892554999999</v>
      </c>
      <c r="B226" s="27">
        <v>34.786568000000003</v>
      </c>
      <c r="C226" s="27">
        <v>34.794603000000002</v>
      </c>
      <c r="D226" s="27">
        <v>35.184637000000002</v>
      </c>
      <c r="E226" s="27">
        <v>35.164068</v>
      </c>
      <c r="F226" s="27">
        <v>0.74854200000000004</v>
      </c>
      <c r="G226" s="27">
        <v>4.6335990000000002</v>
      </c>
      <c r="H226" s="27">
        <v>51.264845000000001</v>
      </c>
      <c r="I226" s="29">
        <f t="shared" si="25"/>
        <v>34.790585500000006</v>
      </c>
      <c r="J226" s="29">
        <f t="shared" si="26"/>
        <v>35.174352499999998</v>
      </c>
      <c r="K226" s="21">
        <f t="shared" si="27"/>
        <v>1238.6256487000001</v>
      </c>
      <c r="L226" s="21">
        <f t="shared" si="28"/>
        <v>329.97460490311005</v>
      </c>
      <c r="M226" s="21">
        <f t="shared" si="29"/>
        <v>320.89998214200295</v>
      </c>
    </row>
    <row r="227" spans="1:13">
      <c r="A227" s="27">
        <v>40338.022704000003</v>
      </c>
      <c r="B227" s="27">
        <v>34.728468999999997</v>
      </c>
      <c r="C227" s="27">
        <v>34.731765000000003</v>
      </c>
      <c r="D227" s="27">
        <v>35.130507999999999</v>
      </c>
      <c r="E227" s="27">
        <v>35.117413999999997</v>
      </c>
      <c r="F227" s="27">
        <v>0.817388</v>
      </c>
      <c r="G227" s="27">
        <v>4.8735460000000002</v>
      </c>
      <c r="H227" s="27">
        <v>49.836185999999998</v>
      </c>
      <c r="I227" s="29">
        <f t="shared" si="25"/>
        <v>34.730117</v>
      </c>
      <c r="J227" s="29">
        <f t="shared" si="26"/>
        <v>35.123960999999994</v>
      </c>
      <c r="K227" s="21">
        <f t="shared" si="27"/>
        <v>1238.6619298000001</v>
      </c>
      <c r="L227" s="21">
        <f t="shared" si="28"/>
        <v>331.43044957791881</v>
      </c>
      <c r="M227" s="21">
        <f t="shared" si="29"/>
        <v>322.07561331459601</v>
      </c>
    </row>
    <row r="228" spans="1:13">
      <c r="A228" s="27">
        <v>38702.715803999999</v>
      </c>
      <c r="B228" s="27">
        <v>34.790545000000002</v>
      </c>
      <c r="C228" s="27">
        <v>34.792723000000002</v>
      </c>
      <c r="D228" s="27">
        <v>35.190125999999999</v>
      </c>
      <c r="E228" s="27">
        <v>35.177484999999997</v>
      </c>
      <c r="F228" s="27">
        <v>0.78621099999999999</v>
      </c>
      <c r="G228" s="27">
        <v>4.9630590000000003</v>
      </c>
      <c r="H228" s="27">
        <v>49.083072000000001</v>
      </c>
      <c r="I228" s="29">
        <f t="shared" si="25"/>
        <v>34.791634000000002</v>
      </c>
      <c r="J228" s="29">
        <f t="shared" si="26"/>
        <v>35.183805499999998</v>
      </c>
      <c r="K228" s="21">
        <f t="shared" si="27"/>
        <v>1238.6250196000001</v>
      </c>
      <c r="L228" s="21">
        <f t="shared" si="28"/>
        <v>329.94942476439155</v>
      </c>
      <c r="M228" s="21">
        <f t="shared" si="29"/>
        <v>320.67997006506175</v>
      </c>
    </row>
    <row r="229" spans="1:13">
      <c r="A229" s="27">
        <v>36615.539625999998</v>
      </c>
      <c r="B229" s="27">
        <v>34.795141999999998</v>
      </c>
      <c r="C229" s="27">
        <v>34.799179000000002</v>
      </c>
      <c r="D229" s="27">
        <v>35.207576000000003</v>
      </c>
      <c r="E229" s="27">
        <v>35.197114999999997</v>
      </c>
      <c r="F229" s="27">
        <v>0.87105699999999997</v>
      </c>
      <c r="G229" s="27">
        <v>5.177511</v>
      </c>
      <c r="H229" s="27">
        <v>48.156221000000002</v>
      </c>
      <c r="I229" s="29">
        <f t="shared" si="25"/>
        <v>34.797160500000004</v>
      </c>
      <c r="J229" s="29">
        <f t="shared" si="26"/>
        <v>35.2023455</v>
      </c>
      <c r="K229" s="21">
        <f t="shared" si="27"/>
        <v>1238.6217036999999</v>
      </c>
      <c r="L229" s="21">
        <f t="shared" si="28"/>
        <v>329.81673942723228</v>
      </c>
      <c r="M229" s="21">
        <f t="shared" si="29"/>
        <v>320.24894488902009</v>
      </c>
    </row>
    <row r="230" spans="1:13">
      <c r="A230" s="27">
        <v>34507.721245000001</v>
      </c>
      <c r="B230" s="27">
        <v>34.743636000000002</v>
      </c>
      <c r="C230" s="27">
        <v>34.748108999999999</v>
      </c>
      <c r="D230" s="27">
        <v>35.178403000000003</v>
      </c>
      <c r="E230" s="27">
        <v>35.155907999999997</v>
      </c>
      <c r="F230" s="27">
        <v>0.97570299999999999</v>
      </c>
      <c r="G230" s="27">
        <v>5.3817969999999997</v>
      </c>
      <c r="H230" s="27">
        <v>47.230766000000003</v>
      </c>
      <c r="I230" s="29">
        <f t="shared" si="25"/>
        <v>34.745872500000004</v>
      </c>
      <c r="J230" s="29">
        <f t="shared" si="26"/>
        <v>35.1671555</v>
      </c>
      <c r="K230" s="21">
        <f t="shared" si="27"/>
        <v>1238.6524764999999</v>
      </c>
      <c r="L230" s="21">
        <f t="shared" si="28"/>
        <v>331.05042220656378</v>
      </c>
      <c r="M230" s="21">
        <f t="shared" si="29"/>
        <v>321.06759853034509</v>
      </c>
    </row>
    <row r="231" spans="1:13">
      <c r="A231" s="27">
        <v>32506.987326999999</v>
      </c>
      <c r="B231" s="27">
        <v>34.775762</v>
      </c>
      <c r="C231" s="27">
        <v>34.783974999999998</v>
      </c>
      <c r="D231" s="27">
        <v>35.218072999999997</v>
      </c>
      <c r="E231" s="27">
        <v>35.201251999999997</v>
      </c>
      <c r="F231" s="27">
        <v>1.0560179999999999</v>
      </c>
      <c r="G231" s="27">
        <v>5.5569129999999998</v>
      </c>
      <c r="H231" s="27">
        <v>46.337325999999997</v>
      </c>
      <c r="I231" s="29">
        <f t="shared" si="25"/>
        <v>34.779868499999999</v>
      </c>
      <c r="J231" s="29">
        <f t="shared" si="26"/>
        <v>35.209662499999993</v>
      </c>
      <c r="K231" s="21">
        <f t="shared" si="27"/>
        <v>1238.6320788999999</v>
      </c>
      <c r="L231" s="21">
        <f t="shared" si="28"/>
        <v>330.23210194765943</v>
      </c>
      <c r="M231" s="21">
        <f t="shared" si="29"/>
        <v>320.07901128729736</v>
      </c>
    </row>
    <row r="232" spans="1:13" ht="15" customHeight="1">
      <c r="A232" s="27">
        <v>30442.096634000001</v>
      </c>
      <c r="B232" s="27">
        <v>34.809229000000002</v>
      </c>
      <c r="C232" s="27">
        <v>34.816885999999997</v>
      </c>
      <c r="D232" s="27">
        <v>35.253661999999998</v>
      </c>
      <c r="E232" s="27">
        <v>35.242171999999997</v>
      </c>
      <c r="F232" s="27">
        <v>1.0650919999999999</v>
      </c>
      <c r="G232" s="27">
        <v>5.6474679999999999</v>
      </c>
      <c r="H232" s="27">
        <v>45.371772999999997</v>
      </c>
      <c r="I232" s="29">
        <f t="shared" si="25"/>
        <v>34.813057499999999</v>
      </c>
      <c r="J232" s="29">
        <f t="shared" si="26"/>
        <v>35.247917000000001</v>
      </c>
      <c r="K232" s="21">
        <f t="shared" si="27"/>
        <v>1238.6121654999999</v>
      </c>
      <c r="L232" s="21">
        <f t="shared" si="28"/>
        <v>329.43540399066205</v>
      </c>
      <c r="M232" s="21">
        <f t="shared" si="29"/>
        <v>319.19217611658041</v>
      </c>
    </row>
    <row r="233" spans="1:13">
      <c r="A233" s="27">
        <v>28866.373920999999</v>
      </c>
      <c r="B233" s="27">
        <v>34.827927000000003</v>
      </c>
      <c r="C233" s="27">
        <v>34.838881000000001</v>
      </c>
      <c r="D233" s="27">
        <v>35.283852000000003</v>
      </c>
      <c r="E233" s="27">
        <v>35.276223000000002</v>
      </c>
      <c r="F233" s="27">
        <v>0.778057</v>
      </c>
      <c r="G233" s="27">
        <v>5.419924</v>
      </c>
      <c r="H233" s="27">
        <v>44.530476</v>
      </c>
      <c r="I233" s="29">
        <f t="shared" si="25"/>
        <v>34.833404000000002</v>
      </c>
      <c r="J233" s="29">
        <f t="shared" si="26"/>
        <v>35.280037500000006</v>
      </c>
      <c r="K233" s="21">
        <f t="shared" si="27"/>
        <v>1238.5999575999999</v>
      </c>
      <c r="L233" s="21">
        <f t="shared" si="28"/>
        <v>328.94805717056715</v>
      </c>
      <c r="M233" s="21">
        <f t="shared" si="29"/>
        <v>318.44961679059179</v>
      </c>
    </row>
    <row r="234" spans="1:13">
      <c r="A234" s="27">
        <v>26901.732745000001</v>
      </c>
      <c r="B234" s="27">
        <v>34.751618999999998</v>
      </c>
      <c r="C234" s="27">
        <v>34.759143000000002</v>
      </c>
      <c r="D234" s="27">
        <v>35.244722000000003</v>
      </c>
      <c r="E234" s="27">
        <v>35.223277000000003</v>
      </c>
      <c r="F234" s="27">
        <v>0.858622</v>
      </c>
      <c r="G234" s="27">
        <v>5.5861099999999997</v>
      </c>
      <c r="H234" s="27">
        <v>43.595812000000002</v>
      </c>
      <c r="I234" s="29">
        <f t="shared" si="25"/>
        <v>34.755381</v>
      </c>
      <c r="J234" s="29">
        <f t="shared" si="26"/>
        <v>35.233999500000003</v>
      </c>
      <c r="K234" s="21">
        <f t="shared" si="27"/>
        <v>1238.6467714</v>
      </c>
      <c r="L234" s="21">
        <f t="shared" si="28"/>
        <v>330.8213123141004</v>
      </c>
      <c r="M234" s="21">
        <f t="shared" si="29"/>
        <v>319.51450709017899</v>
      </c>
    </row>
    <row r="235" spans="1:13">
      <c r="A235" s="27">
        <v>25201.837899999999</v>
      </c>
      <c r="B235" s="27">
        <v>34.758626</v>
      </c>
      <c r="C235" s="27">
        <v>34.769036999999997</v>
      </c>
      <c r="D235" s="27">
        <v>35.266751999999997</v>
      </c>
      <c r="E235" s="27">
        <v>35.245415999999999</v>
      </c>
      <c r="F235" s="27">
        <v>0.81492900000000001</v>
      </c>
      <c r="G235" s="27">
        <v>5.5994710000000003</v>
      </c>
      <c r="H235" s="27">
        <v>42.757994000000004</v>
      </c>
      <c r="I235" s="29">
        <f t="shared" si="25"/>
        <v>34.763831499999995</v>
      </c>
      <c r="J235" s="29">
        <f t="shared" si="26"/>
        <v>35.256084000000001</v>
      </c>
      <c r="K235" s="21">
        <f t="shared" si="27"/>
        <v>1238.6417011000001</v>
      </c>
      <c r="L235" s="21">
        <f t="shared" si="28"/>
        <v>330.61784530328896</v>
      </c>
      <c r="M235" s="21">
        <f t="shared" si="29"/>
        <v>319.00319292397671</v>
      </c>
    </row>
    <row r="236" spans="1:13">
      <c r="A236" s="27">
        <v>23729.752552000002</v>
      </c>
      <c r="B236" s="27">
        <v>34.819087000000003</v>
      </c>
      <c r="C236" s="27">
        <v>34.832794</v>
      </c>
      <c r="D236" s="27">
        <v>35.319028000000003</v>
      </c>
      <c r="E236" s="27">
        <v>35.321525999999999</v>
      </c>
      <c r="F236" s="27">
        <v>0.65635900000000003</v>
      </c>
      <c r="G236" s="27">
        <v>5.4992929999999998</v>
      </c>
      <c r="H236" s="27">
        <v>41.885133000000003</v>
      </c>
      <c r="I236" s="29">
        <f t="shared" si="25"/>
        <v>34.825940500000002</v>
      </c>
      <c r="J236" s="29">
        <f t="shared" si="26"/>
        <v>35.320277000000004</v>
      </c>
      <c r="K236" s="21">
        <f t="shared" si="27"/>
        <v>1238.6044357000001</v>
      </c>
      <c r="L236" s="21">
        <f t="shared" si="28"/>
        <v>329.12673155900939</v>
      </c>
      <c r="M236" s="21">
        <f t="shared" si="29"/>
        <v>317.52201995763335</v>
      </c>
    </row>
    <row r="237" spans="1:13">
      <c r="A237" s="27">
        <v>21605.622421</v>
      </c>
      <c r="B237" s="27">
        <v>34.826680000000003</v>
      </c>
      <c r="C237" s="27">
        <v>34.845677999999999</v>
      </c>
      <c r="D237" s="27">
        <v>35.346409999999999</v>
      </c>
      <c r="E237" s="27">
        <v>35.364576</v>
      </c>
      <c r="F237" s="27">
        <v>0.73181600000000002</v>
      </c>
      <c r="G237" s="27">
        <v>5.6375299999999999</v>
      </c>
      <c r="H237" s="27">
        <v>40.597453000000002</v>
      </c>
      <c r="I237" s="29">
        <f t="shared" si="25"/>
        <v>34.836179000000001</v>
      </c>
      <c r="J237" s="29">
        <f t="shared" si="26"/>
        <v>35.355492999999996</v>
      </c>
      <c r="K237" s="21">
        <f t="shared" si="27"/>
        <v>1238.5982925999999</v>
      </c>
      <c r="L237" s="21">
        <f t="shared" si="28"/>
        <v>328.88165211245268</v>
      </c>
      <c r="M237" s="21">
        <f t="shared" si="29"/>
        <v>316.71263575175271</v>
      </c>
    </row>
    <row r="238" spans="1:13">
      <c r="A238" s="27">
        <v>19422.568386999999</v>
      </c>
      <c r="B238" s="27">
        <v>34.818320999999997</v>
      </c>
      <c r="C238" s="27">
        <v>34.835909999999998</v>
      </c>
      <c r="D238" s="27">
        <v>35.371859000000001</v>
      </c>
      <c r="E238" s="27">
        <v>35.398912000000003</v>
      </c>
      <c r="F238" s="27">
        <v>0.80982399999999999</v>
      </c>
      <c r="G238" s="27">
        <v>5.7744590000000002</v>
      </c>
      <c r="H238" s="27">
        <v>39.228924999999997</v>
      </c>
      <c r="I238" s="29">
        <f t="shared" si="25"/>
        <v>34.827115499999998</v>
      </c>
      <c r="J238" s="29">
        <f t="shared" si="26"/>
        <v>35.385385499999998</v>
      </c>
      <c r="K238" s="21">
        <f t="shared" si="27"/>
        <v>1238.6037306999999</v>
      </c>
      <c r="L238" s="21">
        <f t="shared" si="28"/>
        <v>329.0985951167213</v>
      </c>
      <c r="M238" s="21">
        <f t="shared" si="29"/>
        <v>316.02736051467673</v>
      </c>
    </row>
    <row r="239" spans="1:13">
      <c r="A239" s="27">
        <v>17697.537789000002</v>
      </c>
      <c r="B239" s="27">
        <v>34.803932000000003</v>
      </c>
      <c r="C239" s="27">
        <v>34.823844000000001</v>
      </c>
      <c r="D239" s="27">
        <v>35.396320000000003</v>
      </c>
      <c r="E239" s="27">
        <v>35.426653999999999</v>
      </c>
      <c r="F239" s="27">
        <v>0.87573299999999998</v>
      </c>
      <c r="G239" s="27">
        <v>5.8808480000000003</v>
      </c>
      <c r="H239" s="27">
        <v>38.193111000000002</v>
      </c>
      <c r="I239" s="29">
        <f t="shared" si="25"/>
        <v>34.813888000000006</v>
      </c>
      <c r="J239" s="29">
        <f t="shared" si="26"/>
        <v>35.411487000000001</v>
      </c>
      <c r="K239" s="21">
        <f t="shared" si="27"/>
        <v>1238.6116672000001</v>
      </c>
      <c r="L239" s="21">
        <f t="shared" si="28"/>
        <v>329.41549567919265</v>
      </c>
      <c r="M239" s="21">
        <f t="shared" si="29"/>
        <v>315.43030569811617</v>
      </c>
    </row>
    <row r="240" spans="1:13">
      <c r="A240" s="27">
        <v>15673.557021000001</v>
      </c>
      <c r="B240" s="27">
        <v>34.753324999999997</v>
      </c>
      <c r="C240" s="27">
        <v>34.769477000000002</v>
      </c>
      <c r="D240" s="27">
        <v>35.397264999999997</v>
      </c>
      <c r="E240" s="27">
        <v>35.421197999999997</v>
      </c>
      <c r="F240" s="27">
        <v>0.83993899999999999</v>
      </c>
      <c r="G240" s="27">
        <v>5.9328120000000002</v>
      </c>
      <c r="H240" s="27">
        <v>37.026381999999998</v>
      </c>
      <c r="I240" s="29">
        <f t="shared" si="25"/>
        <v>34.761400999999999</v>
      </c>
      <c r="J240" s="29">
        <f t="shared" si="26"/>
        <v>35.409231499999997</v>
      </c>
      <c r="K240" s="21">
        <f t="shared" si="27"/>
        <v>1238.6431594000001</v>
      </c>
      <c r="L240" s="21">
        <f t="shared" si="28"/>
        <v>330.67635123652235</v>
      </c>
      <c r="M240" s="21">
        <f t="shared" si="29"/>
        <v>315.48185060386913</v>
      </c>
    </row>
    <row r="241" spans="1:14">
      <c r="A241" s="27">
        <v>13757.334430000001</v>
      </c>
      <c r="B241" s="27">
        <v>34.823217999999997</v>
      </c>
      <c r="C241" s="27">
        <v>34.836433999999997</v>
      </c>
      <c r="D241" s="27">
        <v>35.507147000000003</v>
      </c>
      <c r="E241" s="27">
        <v>35.557926999999999</v>
      </c>
      <c r="F241" s="27">
        <v>0.66542699999999999</v>
      </c>
      <c r="G241" s="27">
        <v>5.8489110000000002</v>
      </c>
      <c r="H241" s="27">
        <v>36.073619999999998</v>
      </c>
      <c r="I241" s="29">
        <f t="shared" si="25"/>
        <v>34.829825999999997</v>
      </c>
      <c r="J241" s="29">
        <f t="shared" si="26"/>
        <v>35.532537000000005</v>
      </c>
      <c r="K241" s="21">
        <f t="shared" si="27"/>
        <v>1238.6021043999999</v>
      </c>
      <c r="L241" s="21">
        <f t="shared" si="28"/>
        <v>329.03370003327018</v>
      </c>
      <c r="M241" s="21">
        <f t="shared" si="29"/>
        <v>312.67722469981618</v>
      </c>
    </row>
    <row r="242" spans="1:14">
      <c r="A242" s="27">
        <v>11879.106913</v>
      </c>
      <c r="B242" s="27">
        <v>34.830911</v>
      </c>
      <c r="C242" s="27">
        <v>34.856099</v>
      </c>
      <c r="D242" s="27">
        <v>35.615575</v>
      </c>
      <c r="E242" s="27">
        <v>35.685333999999997</v>
      </c>
      <c r="F242" s="27">
        <v>0.72252099999999997</v>
      </c>
      <c r="G242" s="27">
        <v>5.977913</v>
      </c>
      <c r="H242" s="27">
        <v>35.351908999999999</v>
      </c>
      <c r="I242" s="29">
        <f t="shared" si="25"/>
        <v>34.843505</v>
      </c>
      <c r="J242" s="29">
        <f t="shared" si="26"/>
        <v>35.650454499999995</v>
      </c>
      <c r="K242" s="21">
        <f t="shared" si="27"/>
        <v>1238.593897</v>
      </c>
      <c r="L242" s="21">
        <f t="shared" si="28"/>
        <v>328.70641502829767</v>
      </c>
      <c r="M242" s="21">
        <f t="shared" si="29"/>
        <v>310.02013687143608</v>
      </c>
    </row>
    <row r="243" spans="1:14">
      <c r="A243" s="27">
        <v>9998.9692739999991</v>
      </c>
      <c r="B243" s="27">
        <v>34.870849</v>
      </c>
      <c r="C243" s="27">
        <v>34.887121999999998</v>
      </c>
      <c r="D243" s="27">
        <v>35.747118999999998</v>
      </c>
      <c r="E243" s="27">
        <v>35.835172</v>
      </c>
      <c r="F243" s="27">
        <v>0.78578499999999996</v>
      </c>
      <c r="G243" s="27">
        <v>6.104743</v>
      </c>
      <c r="H243" s="27">
        <v>34.597925000000004</v>
      </c>
      <c r="I243" s="29">
        <f t="shared" si="25"/>
        <v>34.878985499999999</v>
      </c>
      <c r="J243" s="29">
        <f t="shared" si="26"/>
        <v>35.791145499999999</v>
      </c>
      <c r="K243" s="21">
        <f t="shared" si="27"/>
        <v>1238.5726087</v>
      </c>
      <c r="L243" s="21">
        <f t="shared" si="28"/>
        <v>327.85920537365837</v>
      </c>
      <c r="M243" s="21">
        <f t="shared" si="29"/>
        <v>306.88122391414345</v>
      </c>
    </row>
    <row r="244" spans="1:14">
      <c r="A244" s="27">
        <v>7962.8340639999997</v>
      </c>
      <c r="B244" s="27">
        <v>34.780836999999998</v>
      </c>
      <c r="C244" s="27">
        <v>34.803314999999998</v>
      </c>
      <c r="D244" s="27">
        <v>35.849682999999999</v>
      </c>
      <c r="E244" s="27">
        <v>35.951678000000001</v>
      </c>
      <c r="F244" s="27">
        <v>0.84935700000000003</v>
      </c>
      <c r="G244" s="27">
        <v>6.2183780000000004</v>
      </c>
      <c r="H244" s="27">
        <v>33.890579000000002</v>
      </c>
      <c r="I244" s="29">
        <f t="shared" si="25"/>
        <v>34.792075999999994</v>
      </c>
      <c r="J244" s="29">
        <f t="shared" si="26"/>
        <v>35.9006805</v>
      </c>
      <c r="K244" s="21">
        <f t="shared" si="27"/>
        <v>1238.6247544</v>
      </c>
      <c r="L244" s="21">
        <f t="shared" si="28"/>
        <v>329.93881060896729</v>
      </c>
      <c r="M244" s="21">
        <f t="shared" si="29"/>
        <v>304.4605895246541</v>
      </c>
    </row>
    <row r="245" spans="1:14">
      <c r="A245" s="27">
        <v>6000.5573480000003</v>
      </c>
      <c r="B245" s="27">
        <v>34.802169999999997</v>
      </c>
      <c r="C245" s="27">
        <v>34.821440000000003</v>
      </c>
      <c r="D245" s="27">
        <v>36.052965</v>
      </c>
      <c r="E245" s="27">
        <v>36.191755000000001</v>
      </c>
      <c r="F245" s="27">
        <v>0.91361000000000003</v>
      </c>
      <c r="G245" s="27">
        <v>6.3493529999999998</v>
      </c>
      <c r="H245" s="27">
        <v>33.272902000000002</v>
      </c>
      <c r="I245" s="29">
        <f t="shared" si="25"/>
        <v>34.811805</v>
      </c>
      <c r="J245" s="29">
        <f t="shared" si="26"/>
        <v>36.12236</v>
      </c>
      <c r="K245" s="21">
        <f t="shared" si="27"/>
        <v>1238.6129169999999</v>
      </c>
      <c r="L245" s="21">
        <f t="shared" si="28"/>
        <v>329.46543082287917</v>
      </c>
      <c r="M245" s="21">
        <f t="shared" si="29"/>
        <v>299.62222693562489</v>
      </c>
    </row>
    <row r="246" spans="1:14">
      <c r="A246" s="27">
        <v>4587.159302</v>
      </c>
      <c r="B246" s="27">
        <v>34.797995</v>
      </c>
      <c r="C246" s="27">
        <v>34.820658999999999</v>
      </c>
      <c r="D246" s="27">
        <v>36.457920999999999</v>
      </c>
      <c r="E246" s="27">
        <v>36.690013</v>
      </c>
      <c r="F246" s="27">
        <v>0.50849</v>
      </c>
      <c r="G246" s="27">
        <v>5.9903930000000001</v>
      </c>
      <c r="H246" s="27">
        <v>32.803201999999999</v>
      </c>
      <c r="I246" s="29">
        <f t="shared" si="25"/>
        <v>34.809326999999996</v>
      </c>
      <c r="J246" s="29">
        <f t="shared" si="26"/>
        <v>36.573966999999996</v>
      </c>
      <c r="K246" s="21">
        <f t="shared" si="27"/>
        <v>1238.6144038</v>
      </c>
      <c r="L246" s="21">
        <f t="shared" si="28"/>
        <v>329.52484626641035</v>
      </c>
      <c r="M246" s="21">
        <f t="shared" si="29"/>
        <v>290.00646819506892</v>
      </c>
    </row>
    <row r="247" spans="1:14">
      <c r="A247" s="27">
        <v>2588.3960499999998</v>
      </c>
      <c r="B247" s="27">
        <v>34.828256000000003</v>
      </c>
      <c r="C247" s="27">
        <v>34.867508999999998</v>
      </c>
      <c r="D247" s="27">
        <v>37.558528000000003</v>
      </c>
      <c r="E247" s="27">
        <v>37.917606999999997</v>
      </c>
      <c r="F247" s="27">
        <v>0.51028499999999999</v>
      </c>
      <c r="G247" s="27">
        <v>6.0759420000000004</v>
      </c>
      <c r="H247" s="27">
        <v>32.053989000000001</v>
      </c>
      <c r="I247" s="29">
        <f t="shared" si="25"/>
        <v>34.847882499999997</v>
      </c>
      <c r="J247" s="29">
        <f t="shared" si="26"/>
        <v>37.7380675</v>
      </c>
      <c r="K247" s="21">
        <f t="shared" si="27"/>
        <v>1238.5912705000001</v>
      </c>
      <c r="L247" s="21">
        <f t="shared" si="28"/>
        <v>328.60175572497337</v>
      </c>
      <c r="M247" s="21">
        <f t="shared" si="29"/>
        <v>266.57827043650377</v>
      </c>
    </row>
    <row r="248" spans="1:14">
      <c r="A248" s="27">
        <v>92.875485999999995</v>
      </c>
      <c r="B248" s="27">
        <v>34.766758000000003</v>
      </c>
      <c r="C248" s="27">
        <v>34.775784000000002</v>
      </c>
      <c r="D248" s="27">
        <v>39.079656999999997</v>
      </c>
      <c r="E248" s="27">
        <v>39.645037000000002</v>
      </c>
      <c r="F248" s="27">
        <v>0.35468300000000003</v>
      </c>
      <c r="G248" s="27">
        <v>6.0991099999999996</v>
      </c>
      <c r="H248" s="27">
        <v>28.648661000000001</v>
      </c>
      <c r="I248" s="29">
        <f t="shared" si="25"/>
        <v>34.771270999999999</v>
      </c>
      <c r="J248" s="29">
        <f t="shared" si="26"/>
        <v>39.362347</v>
      </c>
      <c r="K248" s="21">
        <f t="shared" si="27"/>
        <v>1238.6372374</v>
      </c>
      <c r="L248" s="21">
        <f t="shared" si="28"/>
        <v>330.43883741282752</v>
      </c>
      <c r="M248" s="21">
        <f t="shared" si="29"/>
        <v>236.67746310142957</v>
      </c>
    </row>
    <row r="249" spans="1:14">
      <c r="A249" s="20"/>
      <c r="B249" s="20"/>
      <c r="C249" s="20"/>
      <c r="D249" s="20"/>
      <c r="E249" s="20"/>
      <c r="F249" s="20"/>
      <c r="G249" s="20"/>
      <c r="H249" s="20"/>
      <c r="I249" s="26"/>
      <c r="J249" s="26"/>
      <c r="K249" s="30">
        <f>AVERAGE(K208:K246)</f>
        <v>1238.6172424076919</v>
      </c>
      <c r="L249" s="30">
        <f>AVERAGE(L208:L246)</f>
        <v>329.64035005637601</v>
      </c>
      <c r="M249" s="30">
        <f>AVERAGE(M208:M246)</f>
        <v>317.40414403358471</v>
      </c>
    </row>
    <row r="250" spans="1:14">
      <c r="A250" s="20"/>
      <c r="B250" s="20"/>
      <c r="C250" s="20"/>
      <c r="D250" s="20"/>
      <c r="E250" s="20"/>
      <c r="F250" s="20"/>
      <c r="G250" s="20"/>
      <c r="H250" s="20"/>
      <c r="I250" s="26"/>
      <c r="J250" s="26"/>
      <c r="K250" s="26"/>
      <c r="L250" s="26"/>
      <c r="M250" s="26"/>
    </row>
    <row r="251" spans="1:14">
      <c r="A251" s="20"/>
      <c r="B251" s="20"/>
      <c r="C251" s="20"/>
      <c r="D251" s="20"/>
      <c r="E251" s="20"/>
      <c r="F251" s="20"/>
      <c r="G251" s="20"/>
      <c r="H251" s="20"/>
      <c r="I251" s="26"/>
      <c r="J251" s="26"/>
      <c r="K251" s="26"/>
      <c r="L251" s="26"/>
      <c r="M251" s="26"/>
    </row>
    <row r="252" spans="1:14" s="19" customFormat="1" ht="16.8">
      <c r="A252" s="12" t="s">
        <v>11</v>
      </c>
      <c r="B252" s="12" t="s">
        <v>13</v>
      </c>
      <c r="C252" s="12" t="s">
        <v>14</v>
      </c>
      <c r="D252" s="12" t="s">
        <v>15</v>
      </c>
      <c r="E252" s="12" t="s">
        <v>16</v>
      </c>
      <c r="F252" s="12" t="s">
        <v>17</v>
      </c>
      <c r="G252" s="12" t="s">
        <v>29</v>
      </c>
      <c r="H252" s="12" t="s">
        <v>20</v>
      </c>
      <c r="I252" s="7" t="s">
        <v>21</v>
      </c>
      <c r="J252" s="7" t="s">
        <v>22</v>
      </c>
      <c r="K252" s="8" t="s">
        <v>28</v>
      </c>
      <c r="L252" s="6" t="s">
        <v>30</v>
      </c>
      <c r="M252" s="6" t="s">
        <v>31</v>
      </c>
      <c r="N252" s="20"/>
    </row>
    <row r="253" spans="1:14" s="19" customFormat="1">
      <c r="A253" s="12" t="s">
        <v>10</v>
      </c>
      <c r="B253" s="12" t="s">
        <v>12</v>
      </c>
      <c r="C253" s="12" t="s">
        <v>12</v>
      </c>
      <c r="D253" s="12" t="s">
        <v>12</v>
      </c>
      <c r="E253" s="12" t="s">
        <v>12</v>
      </c>
      <c r="F253" s="12" t="s">
        <v>18</v>
      </c>
      <c r="G253" s="12" t="s">
        <v>18</v>
      </c>
      <c r="H253" s="12" t="s">
        <v>19</v>
      </c>
      <c r="I253" s="7" t="s">
        <v>12</v>
      </c>
      <c r="J253" s="7" t="s">
        <v>12</v>
      </c>
      <c r="K253" s="8" t="s">
        <v>23</v>
      </c>
      <c r="L253" s="6" t="s">
        <v>24</v>
      </c>
      <c r="M253" s="6" t="s">
        <v>24</v>
      </c>
    </row>
    <row r="254" spans="1:14">
      <c r="A254" s="27">
        <v>74726.540817999994</v>
      </c>
      <c r="B254" s="27">
        <v>39.978755999999997</v>
      </c>
      <c r="C254" s="27">
        <v>39.990830000000003</v>
      </c>
      <c r="D254" s="27">
        <v>40.287038000000003</v>
      </c>
      <c r="E254" s="27">
        <v>40.270392000000001</v>
      </c>
      <c r="F254" s="27">
        <v>3.7028810000000001</v>
      </c>
      <c r="G254" s="27">
        <v>4.4587960000000004</v>
      </c>
      <c r="H254" s="27">
        <v>56.296039999999998</v>
      </c>
      <c r="I254" s="29">
        <f t="shared" ref="I254:I297" si="30">(B254+C254)/2</f>
        <v>39.984792999999996</v>
      </c>
      <c r="J254" s="29">
        <f t="shared" ref="J254:J297" si="31">(D254+E254)/2</f>
        <v>40.278715000000005</v>
      </c>
      <c r="K254" s="21">
        <f t="shared" ref="K254:K297" si="32">-0.6*I254+1259.5</f>
        <v>1235.5091242000001</v>
      </c>
      <c r="L254" s="21">
        <f t="shared" ref="L254:L297" si="33">0.00159*I254^4-0.27101*I254^3+17.72234*I254^2-540.89799*I254+6780.11105</f>
        <v>225.95284166297552</v>
      </c>
      <c r="M254" s="21">
        <f t="shared" ref="M254:M297" si="34">0.00159*J254^4-0.27101*J254^3+17.72234*J254^2-540.89799*J254+6780.11105</f>
        <v>221.01571244366369</v>
      </c>
    </row>
    <row r="255" spans="1:14" s="19" customFormat="1">
      <c r="A255" s="27">
        <v>71785.144633000004</v>
      </c>
      <c r="B255" s="27">
        <v>40.029895000000003</v>
      </c>
      <c r="C255" s="27">
        <v>40.039371000000003</v>
      </c>
      <c r="D255" s="27">
        <v>40.325153</v>
      </c>
      <c r="E255" s="27">
        <v>40.314297000000003</v>
      </c>
      <c r="F255" s="27">
        <v>2.964181</v>
      </c>
      <c r="G255" s="27">
        <v>4.1835709999999997</v>
      </c>
      <c r="H255" s="27">
        <v>55.914760999999999</v>
      </c>
      <c r="I255" s="29">
        <f t="shared" si="30"/>
        <v>40.034632999999999</v>
      </c>
      <c r="J255" s="29">
        <f t="shared" si="31"/>
        <v>40.319725000000005</v>
      </c>
      <c r="K255" s="21">
        <f t="shared" si="32"/>
        <v>1235.4792202000001</v>
      </c>
      <c r="L255" s="21">
        <f t="shared" si="33"/>
        <v>225.11005876793479</v>
      </c>
      <c r="M255" s="21">
        <f t="shared" si="34"/>
        <v>220.33311211443379</v>
      </c>
    </row>
    <row r="256" spans="1:14" s="19" customFormat="1">
      <c r="A256" s="27">
        <v>70124.382037000003</v>
      </c>
      <c r="B256" s="27">
        <v>40.037398000000003</v>
      </c>
      <c r="C256" s="27">
        <v>40.049899000000003</v>
      </c>
      <c r="D256" s="27">
        <v>40.327553000000002</v>
      </c>
      <c r="E256" s="27">
        <v>40.318444</v>
      </c>
      <c r="F256" s="27">
        <v>2.5712799999999998</v>
      </c>
      <c r="G256" s="27">
        <v>4.0293510000000001</v>
      </c>
      <c r="H256" s="27">
        <v>55.593837999999998</v>
      </c>
      <c r="I256" s="29">
        <f t="shared" si="30"/>
        <v>40.043648500000003</v>
      </c>
      <c r="J256" s="29">
        <f t="shared" si="31"/>
        <v>40.322998499999997</v>
      </c>
      <c r="K256" s="21">
        <f t="shared" si="32"/>
        <v>1235.4738109</v>
      </c>
      <c r="L256" s="21">
        <f t="shared" si="33"/>
        <v>224.95785499998328</v>
      </c>
      <c r="M256" s="21">
        <f t="shared" si="34"/>
        <v>220.27869093420395</v>
      </c>
    </row>
    <row r="257" spans="1:13" s="19" customFormat="1" ht="15" customHeight="1">
      <c r="A257" s="27">
        <v>68630.532686999999</v>
      </c>
      <c r="B257" s="27">
        <v>40.062787999999998</v>
      </c>
      <c r="C257" s="27">
        <v>40.07349</v>
      </c>
      <c r="D257" s="27">
        <v>40.343823999999998</v>
      </c>
      <c r="E257" s="27">
        <v>40.336739000000001</v>
      </c>
      <c r="F257" s="27">
        <v>2.2343090000000001</v>
      </c>
      <c r="G257" s="27">
        <v>3.8988800000000001</v>
      </c>
      <c r="H257" s="27">
        <v>55.336900999999997</v>
      </c>
      <c r="I257" s="29">
        <f t="shared" si="30"/>
        <v>40.068139000000002</v>
      </c>
      <c r="J257" s="29">
        <f t="shared" si="31"/>
        <v>40.340281500000003</v>
      </c>
      <c r="K257" s="21">
        <f t="shared" si="32"/>
        <v>1235.4591166</v>
      </c>
      <c r="L257" s="21">
        <f t="shared" si="33"/>
        <v>224.54477495700939</v>
      </c>
      <c r="M257" s="21">
        <f t="shared" si="34"/>
        <v>219.99152487444826</v>
      </c>
    </row>
    <row r="258" spans="1:13" s="19" customFormat="1">
      <c r="A258" s="27">
        <v>66687.367144000003</v>
      </c>
      <c r="B258" s="27">
        <v>40.077917999999997</v>
      </c>
      <c r="C258" s="27">
        <v>40.087342</v>
      </c>
      <c r="D258" s="27">
        <v>40.351258000000001</v>
      </c>
      <c r="E258" s="27">
        <v>40.346618999999997</v>
      </c>
      <c r="F258" s="27">
        <v>1.8074330000000001</v>
      </c>
      <c r="G258" s="27">
        <v>3.7376330000000002</v>
      </c>
      <c r="H258" s="27">
        <v>54.959842000000002</v>
      </c>
      <c r="I258" s="29">
        <f t="shared" si="30"/>
        <v>40.082629999999995</v>
      </c>
      <c r="J258" s="29">
        <f t="shared" si="31"/>
        <v>40.348938500000003</v>
      </c>
      <c r="K258" s="21">
        <f t="shared" si="32"/>
        <v>1235.4504219999999</v>
      </c>
      <c r="L258" s="21">
        <f t="shared" si="33"/>
        <v>224.30061692972868</v>
      </c>
      <c r="M258" s="21">
        <f t="shared" si="34"/>
        <v>219.8477852254191</v>
      </c>
    </row>
    <row r="259" spans="1:13" s="19" customFormat="1">
      <c r="A259" s="27">
        <v>64801.646344000001</v>
      </c>
      <c r="B259" s="27">
        <v>40.084142</v>
      </c>
      <c r="C259" s="27">
        <v>40.09393</v>
      </c>
      <c r="D259" s="27">
        <v>40.350881999999999</v>
      </c>
      <c r="E259" s="27">
        <v>40.348098999999998</v>
      </c>
      <c r="F259" s="27">
        <v>1.4010549999999999</v>
      </c>
      <c r="G259" s="27">
        <v>3.5823839999999998</v>
      </c>
      <c r="H259" s="27">
        <v>54.476404000000002</v>
      </c>
      <c r="I259" s="29">
        <f t="shared" si="30"/>
        <v>40.089036</v>
      </c>
      <c r="J259" s="29">
        <f t="shared" si="31"/>
        <v>40.349490500000002</v>
      </c>
      <c r="K259" s="21">
        <f t="shared" si="32"/>
        <v>1235.4465783999999</v>
      </c>
      <c r="L259" s="21">
        <f t="shared" si="33"/>
        <v>224.19274434489398</v>
      </c>
      <c r="M259" s="21">
        <f t="shared" si="34"/>
        <v>219.83862217517617</v>
      </c>
    </row>
    <row r="260" spans="1:13" s="19" customFormat="1">
      <c r="A260" s="27">
        <v>63059.256929000003</v>
      </c>
      <c r="B260" s="27">
        <v>40.055005000000001</v>
      </c>
      <c r="C260" s="27">
        <v>40.055768999999998</v>
      </c>
      <c r="D260" s="27">
        <v>40.314473999999997</v>
      </c>
      <c r="E260" s="27">
        <v>40.312727000000002</v>
      </c>
      <c r="F260" s="27">
        <v>1.0597730000000001</v>
      </c>
      <c r="G260" s="27">
        <v>3.4371079999999998</v>
      </c>
      <c r="H260" s="27">
        <v>54.141737999999997</v>
      </c>
      <c r="I260" s="29">
        <f t="shared" si="30"/>
        <v>40.055386999999996</v>
      </c>
      <c r="J260" s="29">
        <f t="shared" si="31"/>
        <v>40.3136005</v>
      </c>
      <c r="K260" s="21">
        <f t="shared" si="32"/>
        <v>1235.4667678000001</v>
      </c>
      <c r="L260" s="21">
        <f t="shared" si="33"/>
        <v>224.75979309017293</v>
      </c>
      <c r="M260" s="21">
        <f t="shared" si="34"/>
        <v>220.4349564241993</v>
      </c>
    </row>
    <row r="261" spans="1:13" s="19" customFormat="1">
      <c r="A261" s="27">
        <v>61271.106780000002</v>
      </c>
      <c r="B261" s="27">
        <v>39.944026000000001</v>
      </c>
      <c r="C261" s="27">
        <v>39.937201000000002</v>
      </c>
      <c r="D261" s="27">
        <v>40.199350000000003</v>
      </c>
      <c r="E261" s="27">
        <v>40.193548999999997</v>
      </c>
      <c r="F261" s="27">
        <v>0.72310399999999997</v>
      </c>
      <c r="G261" s="27">
        <v>3.3036490000000001</v>
      </c>
      <c r="H261" s="27">
        <v>53.682498000000002</v>
      </c>
      <c r="I261" s="29">
        <f t="shared" si="30"/>
        <v>39.940613499999998</v>
      </c>
      <c r="J261" s="29">
        <f t="shared" si="31"/>
        <v>40.1964495</v>
      </c>
      <c r="K261" s="21">
        <f t="shared" si="32"/>
        <v>1235.5356319</v>
      </c>
      <c r="L261" s="21">
        <f t="shared" si="33"/>
        <v>226.70184165639967</v>
      </c>
      <c r="M261" s="21">
        <f t="shared" si="34"/>
        <v>222.38958947571246</v>
      </c>
    </row>
    <row r="262" spans="1:13" s="19" customFormat="1" ht="14.4" customHeight="1">
      <c r="A262" s="27">
        <v>60283.254851999998</v>
      </c>
      <c r="B262" s="27">
        <v>39.950968000000003</v>
      </c>
      <c r="C262" s="27">
        <v>39.946803000000003</v>
      </c>
      <c r="D262" s="27">
        <v>40.202883</v>
      </c>
      <c r="E262" s="27">
        <v>40.200350999999998</v>
      </c>
      <c r="F262" s="27">
        <v>0.53223100000000001</v>
      </c>
      <c r="G262" s="27">
        <v>3.2220230000000001</v>
      </c>
      <c r="H262" s="27">
        <v>53.428128999999998</v>
      </c>
      <c r="I262" s="29">
        <f t="shared" si="30"/>
        <v>39.948885500000003</v>
      </c>
      <c r="J262" s="29">
        <f t="shared" si="31"/>
        <v>40.201616999999999</v>
      </c>
      <c r="K262" s="21">
        <f t="shared" si="32"/>
        <v>1235.5306687</v>
      </c>
      <c r="L262" s="21">
        <f t="shared" si="33"/>
        <v>226.56146298812291</v>
      </c>
      <c r="M262" s="21">
        <f t="shared" si="34"/>
        <v>222.30310848345925</v>
      </c>
    </row>
    <row r="263" spans="1:13" s="19" customFormat="1">
      <c r="A263" s="27">
        <v>59293.926122999997</v>
      </c>
      <c r="B263" s="27">
        <v>39.999479999999998</v>
      </c>
      <c r="C263" s="27">
        <v>39.991007000000003</v>
      </c>
      <c r="D263" s="27">
        <v>40.236333000000002</v>
      </c>
      <c r="E263" s="27">
        <v>40.240361</v>
      </c>
      <c r="F263" s="27">
        <v>0.34232600000000002</v>
      </c>
      <c r="G263" s="27">
        <v>3.1438060000000001</v>
      </c>
      <c r="H263" s="27">
        <v>53.202255999999998</v>
      </c>
      <c r="I263" s="29">
        <f t="shared" si="30"/>
        <v>39.995243500000001</v>
      </c>
      <c r="J263" s="29">
        <f t="shared" si="31"/>
        <v>40.238347000000005</v>
      </c>
      <c r="K263" s="21">
        <f t="shared" si="32"/>
        <v>1235.5028539</v>
      </c>
      <c r="L263" s="21">
        <f t="shared" si="33"/>
        <v>225.77593474988771</v>
      </c>
      <c r="M263" s="21">
        <f t="shared" si="34"/>
        <v>221.68911166075213</v>
      </c>
    </row>
    <row r="264" spans="1:13" s="19" customFormat="1">
      <c r="A264" s="27">
        <v>57334.780253999998</v>
      </c>
      <c r="B264" s="27">
        <v>39.914566999999998</v>
      </c>
      <c r="C264" s="27">
        <v>39.901715000000003</v>
      </c>
      <c r="D264" s="27">
        <v>40.150607000000001</v>
      </c>
      <c r="E264" s="27">
        <v>40.156323999999998</v>
      </c>
      <c r="F264" s="27">
        <v>0.53393800000000002</v>
      </c>
      <c r="G264" s="27">
        <v>3.5340769999999999</v>
      </c>
      <c r="H264" s="27">
        <v>52.761679999999998</v>
      </c>
      <c r="I264" s="29">
        <f t="shared" si="30"/>
        <v>39.908141000000001</v>
      </c>
      <c r="J264" s="29">
        <f t="shared" si="31"/>
        <v>40.153465499999996</v>
      </c>
      <c r="K264" s="21">
        <f t="shared" si="32"/>
        <v>1235.5551154</v>
      </c>
      <c r="L264" s="21">
        <f t="shared" si="33"/>
        <v>227.25353100506345</v>
      </c>
      <c r="M264" s="21">
        <f t="shared" si="34"/>
        <v>223.10989509954288</v>
      </c>
    </row>
    <row r="265" spans="1:13" s="19" customFormat="1">
      <c r="A265" s="27">
        <v>56331.081165000003</v>
      </c>
      <c r="B265" s="27">
        <v>39.943250999999997</v>
      </c>
      <c r="C265" s="27">
        <v>39.930551999999999</v>
      </c>
      <c r="D265" s="27">
        <v>40.171655000000001</v>
      </c>
      <c r="E265" s="27">
        <v>40.179595999999997</v>
      </c>
      <c r="F265" s="27">
        <v>0.577596</v>
      </c>
      <c r="G265" s="27">
        <v>3.682998</v>
      </c>
      <c r="H265" s="27">
        <v>52.494653999999997</v>
      </c>
      <c r="I265" s="29">
        <f t="shared" si="30"/>
        <v>39.936901499999998</v>
      </c>
      <c r="J265" s="29">
        <f t="shared" si="31"/>
        <v>40.175625499999995</v>
      </c>
      <c r="K265" s="21">
        <f t="shared" si="32"/>
        <v>1235.5378591000001</v>
      </c>
      <c r="L265" s="21">
        <f t="shared" si="33"/>
        <v>226.7648563868288</v>
      </c>
      <c r="M265" s="21">
        <f t="shared" si="34"/>
        <v>222.73833750762333</v>
      </c>
    </row>
    <row r="266" spans="1:13" s="19" customFormat="1">
      <c r="A266" s="27">
        <v>55009.227651000001</v>
      </c>
      <c r="B266" s="27">
        <v>39.960371000000002</v>
      </c>
      <c r="C266" s="27">
        <v>39.947479999999999</v>
      </c>
      <c r="D266" s="27">
        <v>40.185065000000002</v>
      </c>
      <c r="E266" s="27">
        <v>40.194997000000001</v>
      </c>
      <c r="F266" s="27">
        <v>0.62771999999999994</v>
      </c>
      <c r="G266" s="27">
        <v>3.863105</v>
      </c>
      <c r="H266" s="27">
        <v>52.136927999999997</v>
      </c>
      <c r="I266" s="29">
        <f t="shared" si="30"/>
        <v>39.953925499999997</v>
      </c>
      <c r="J266" s="29">
        <f t="shared" si="31"/>
        <v>40.190031000000005</v>
      </c>
      <c r="K266" s="21">
        <f t="shared" si="32"/>
        <v>1235.5276447000001</v>
      </c>
      <c r="L266" s="21">
        <f t="shared" si="33"/>
        <v>226.47596384853114</v>
      </c>
      <c r="M266" s="21">
        <f t="shared" si="34"/>
        <v>222.49704054099766</v>
      </c>
    </row>
    <row r="267" spans="1:13" s="19" customFormat="1">
      <c r="A267" s="27">
        <v>53464.403966999998</v>
      </c>
      <c r="B267" s="27">
        <v>39.916167000000002</v>
      </c>
      <c r="C267" s="27">
        <v>39.898958999999998</v>
      </c>
      <c r="D267" s="27">
        <v>40.131900000000002</v>
      </c>
      <c r="E267" s="27">
        <v>40.140779000000002</v>
      </c>
      <c r="F267" s="27">
        <v>0.69046799999999997</v>
      </c>
      <c r="G267" s="27">
        <v>4.0648419999999996</v>
      </c>
      <c r="H267" s="27">
        <v>51.638655999999997</v>
      </c>
      <c r="I267" s="29">
        <f t="shared" si="30"/>
        <v>39.907562999999996</v>
      </c>
      <c r="J267" s="29">
        <f t="shared" si="31"/>
        <v>40.136339500000005</v>
      </c>
      <c r="K267" s="21">
        <f t="shared" si="32"/>
        <v>1235.5554622</v>
      </c>
      <c r="L267" s="21">
        <f t="shared" si="33"/>
        <v>227.26335986127287</v>
      </c>
      <c r="M267" s="21">
        <f t="shared" si="34"/>
        <v>223.39735532071882</v>
      </c>
    </row>
    <row r="268" spans="1:13" s="19" customFormat="1">
      <c r="A268" s="27">
        <v>51836.456877999997</v>
      </c>
      <c r="B268" s="27">
        <v>39.934868000000002</v>
      </c>
      <c r="C268" s="27">
        <v>39.918112999999998</v>
      </c>
      <c r="D268" s="27">
        <v>40.147111000000002</v>
      </c>
      <c r="E268" s="27">
        <v>40.156995000000002</v>
      </c>
      <c r="F268" s="27">
        <v>0.64179299999999995</v>
      </c>
      <c r="G268" s="27">
        <v>4.1533490000000004</v>
      </c>
      <c r="H268" s="27">
        <v>51.095123999999998</v>
      </c>
      <c r="I268" s="29">
        <f t="shared" si="30"/>
        <v>39.9264905</v>
      </c>
      <c r="J268" s="29">
        <f t="shared" si="31"/>
        <v>40.152053000000002</v>
      </c>
      <c r="K268" s="21">
        <f t="shared" si="32"/>
        <v>1235.5441057</v>
      </c>
      <c r="L268" s="21">
        <f t="shared" si="33"/>
        <v>226.9416618899204</v>
      </c>
      <c r="M268" s="21">
        <f t="shared" si="34"/>
        <v>223.13359377208053</v>
      </c>
    </row>
    <row r="269" spans="1:13" s="19" customFormat="1">
      <c r="A269" s="27">
        <v>50196.792257000001</v>
      </c>
      <c r="B269" s="27">
        <v>39.941110000000002</v>
      </c>
      <c r="C269" s="27">
        <v>39.921607999999999</v>
      </c>
      <c r="D269" s="27">
        <v>40.149861999999999</v>
      </c>
      <c r="E269" s="27">
        <v>40.160409000000001</v>
      </c>
      <c r="F269" s="27">
        <v>0.70599199999999995</v>
      </c>
      <c r="G269" s="27">
        <v>4.3636330000000001</v>
      </c>
      <c r="H269" s="27">
        <v>50.546686000000001</v>
      </c>
      <c r="I269" s="29">
        <f t="shared" si="30"/>
        <v>39.931359</v>
      </c>
      <c r="J269" s="29">
        <f t="shared" si="31"/>
        <v>40.1551355</v>
      </c>
      <c r="K269" s="21">
        <f t="shared" si="32"/>
        <v>1235.5411846</v>
      </c>
      <c r="L269" s="21">
        <f t="shared" si="33"/>
        <v>226.85896961901835</v>
      </c>
      <c r="M269" s="21">
        <f t="shared" si="34"/>
        <v>223.08187849424303</v>
      </c>
    </row>
    <row r="270" spans="1:13" s="19" customFormat="1">
      <c r="A270" s="27">
        <v>48530.091088000001</v>
      </c>
      <c r="B270" s="27">
        <v>39.948883000000002</v>
      </c>
      <c r="C270" s="27">
        <v>39.929172999999999</v>
      </c>
      <c r="D270" s="27">
        <v>40.155109000000003</v>
      </c>
      <c r="E270" s="27">
        <v>40.168081000000001</v>
      </c>
      <c r="F270" s="27">
        <v>0.77714099999999997</v>
      </c>
      <c r="G270" s="27">
        <v>4.5610549999999996</v>
      </c>
      <c r="H270" s="27">
        <v>50.007210000000001</v>
      </c>
      <c r="I270" s="29">
        <f t="shared" si="30"/>
        <v>39.939028</v>
      </c>
      <c r="J270" s="29">
        <f t="shared" si="31"/>
        <v>40.161595000000005</v>
      </c>
      <c r="K270" s="21">
        <f t="shared" si="32"/>
        <v>1235.5365832</v>
      </c>
      <c r="L270" s="21">
        <f t="shared" si="33"/>
        <v>226.72875544820727</v>
      </c>
      <c r="M270" s="21">
        <f t="shared" si="34"/>
        <v>222.9735352993639</v>
      </c>
    </row>
    <row r="271" spans="1:13" s="19" customFormat="1">
      <c r="A271" s="27">
        <v>46679.051837999999</v>
      </c>
      <c r="B271" s="27">
        <v>39.962220000000002</v>
      </c>
      <c r="C271" s="27">
        <v>39.940537999999997</v>
      </c>
      <c r="D271" s="27">
        <v>40.162385999999998</v>
      </c>
      <c r="E271" s="27">
        <v>40.181561000000002</v>
      </c>
      <c r="F271" s="27">
        <v>0.84442200000000001</v>
      </c>
      <c r="G271" s="27">
        <v>4.7701909999999996</v>
      </c>
      <c r="H271" s="27">
        <v>48.895263</v>
      </c>
      <c r="I271" s="29">
        <f t="shared" si="30"/>
        <v>39.951379000000003</v>
      </c>
      <c r="J271" s="29">
        <f t="shared" si="31"/>
        <v>40.1719735</v>
      </c>
      <c r="K271" s="21">
        <f t="shared" si="32"/>
        <v>1235.5291726</v>
      </c>
      <c r="L271" s="21">
        <f t="shared" si="33"/>
        <v>226.51915999835273</v>
      </c>
      <c r="M271" s="21">
        <f t="shared" si="34"/>
        <v>222.7995398404737</v>
      </c>
    </row>
    <row r="272" spans="1:13" s="19" customFormat="1">
      <c r="A272" s="27">
        <v>44907.380740000001</v>
      </c>
      <c r="B272" s="27">
        <v>39.919670000000004</v>
      </c>
      <c r="C272" s="27">
        <v>39.896890999999997</v>
      </c>
      <c r="D272" s="27">
        <v>40.110317000000002</v>
      </c>
      <c r="E272" s="27">
        <v>40.127088000000001</v>
      </c>
      <c r="F272" s="27">
        <v>0.92028200000000004</v>
      </c>
      <c r="G272" s="27">
        <v>5.0235479999999999</v>
      </c>
      <c r="H272" s="27">
        <v>48.037381000000003</v>
      </c>
      <c r="I272" s="29">
        <f t="shared" si="30"/>
        <v>39.908280500000004</v>
      </c>
      <c r="J272" s="29">
        <f t="shared" si="31"/>
        <v>40.118702499999998</v>
      </c>
      <c r="K272" s="21">
        <f t="shared" si="32"/>
        <v>1235.5550317</v>
      </c>
      <c r="L272" s="21">
        <f t="shared" si="33"/>
        <v>227.25115886274307</v>
      </c>
      <c r="M272" s="21">
        <f t="shared" si="34"/>
        <v>223.69367381907887</v>
      </c>
    </row>
    <row r="273" spans="1:13" s="19" customFormat="1">
      <c r="A273" s="27">
        <v>42923.649816999998</v>
      </c>
      <c r="B273" s="27">
        <v>39.950569000000002</v>
      </c>
      <c r="C273" s="27">
        <v>39.928009000000003</v>
      </c>
      <c r="D273" s="27">
        <v>40.134524999999996</v>
      </c>
      <c r="E273" s="27">
        <v>40.159084</v>
      </c>
      <c r="F273" s="27">
        <v>0.99571399999999999</v>
      </c>
      <c r="G273" s="27">
        <v>5.245889</v>
      </c>
      <c r="H273" s="27">
        <v>47.295878999999999</v>
      </c>
      <c r="I273" s="29">
        <f t="shared" si="30"/>
        <v>39.939289000000002</v>
      </c>
      <c r="J273" s="29">
        <f t="shared" si="31"/>
        <v>40.146804500000002</v>
      </c>
      <c r="K273" s="21">
        <f t="shared" si="32"/>
        <v>1235.5364265999999</v>
      </c>
      <c r="L273" s="21">
        <f t="shared" si="33"/>
        <v>226.72432482299428</v>
      </c>
      <c r="M273" s="21">
        <f t="shared" si="34"/>
        <v>223.22166817331981</v>
      </c>
    </row>
    <row r="274" spans="1:13">
      <c r="A274" s="27">
        <v>40498.949812999999</v>
      </c>
      <c r="B274" s="27">
        <v>39.967261000000001</v>
      </c>
      <c r="C274" s="27">
        <v>39.945951999999998</v>
      </c>
      <c r="D274" s="27">
        <v>40.151384</v>
      </c>
      <c r="E274" s="27">
        <v>40.182547</v>
      </c>
      <c r="F274" s="27">
        <v>0.93820599999999998</v>
      </c>
      <c r="G274" s="27">
        <v>5.3470769999999996</v>
      </c>
      <c r="H274" s="27">
        <v>46.274030000000003</v>
      </c>
      <c r="I274" s="29">
        <f t="shared" si="30"/>
        <v>39.956606499999999</v>
      </c>
      <c r="J274" s="29">
        <f t="shared" si="31"/>
        <v>40.166965500000003</v>
      </c>
      <c r="K274" s="21">
        <f t="shared" si="32"/>
        <v>1235.5260361000001</v>
      </c>
      <c r="L274" s="21">
        <f t="shared" si="33"/>
        <v>226.4304927333842</v>
      </c>
      <c r="M274" s="21">
        <f t="shared" si="34"/>
        <v>222.88348662160843</v>
      </c>
    </row>
    <row r="275" spans="1:13">
      <c r="A275" s="27">
        <v>39398.403916000003</v>
      </c>
      <c r="B275" s="27">
        <v>39.973191999999997</v>
      </c>
      <c r="C275" s="27">
        <v>39.953809999999997</v>
      </c>
      <c r="D275" s="27">
        <v>40.157980999999999</v>
      </c>
      <c r="E275" s="27">
        <v>40.194051999999999</v>
      </c>
      <c r="F275" s="27">
        <v>0.52620999999999996</v>
      </c>
      <c r="G275" s="27">
        <v>4.9696879999999997</v>
      </c>
      <c r="H275" s="27">
        <v>45.744199999999999</v>
      </c>
      <c r="I275" s="29">
        <f t="shared" si="30"/>
        <v>39.963500999999994</v>
      </c>
      <c r="J275" s="29">
        <f t="shared" si="31"/>
        <v>40.176016500000003</v>
      </c>
      <c r="K275" s="21">
        <f t="shared" si="32"/>
        <v>1235.5218993999999</v>
      </c>
      <c r="L275" s="21">
        <f t="shared" si="33"/>
        <v>226.31358937547066</v>
      </c>
      <c r="M275" s="21">
        <f t="shared" si="34"/>
        <v>222.73178562499288</v>
      </c>
    </row>
    <row r="276" spans="1:13">
      <c r="A276" s="27">
        <v>38214.366695999997</v>
      </c>
      <c r="B276" s="27">
        <v>39.967540999999997</v>
      </c>
      <c r="C276" s="27">
        <v>39.949156000000002</v>
      </c>
      <c r="D276" s="27">
        <v>40.154673000000003</v>
      </c>
      <c r="E276" s="27">
        <v>40.192808999999997</v>
      </c>
      <c r="F276" s="27">
        <v>0.45569199999999999</v>
      </c>
      <c r="G276" s="27">
        <v>4.9531179999999999</v>
      </c>
      <c r="H276" s="27">
        <v>45.230110000000003</v>
      </c>
      <c r="I276" s="29">
        <f t="shared" si="30"/>
        <v>39.9583485</v>
      </c>
      <c r="J276" s="29">
        <f t="shared" si="31"/>
        <v>40.173741</v>
      </c>
      <c r="K276" s="21">
        <f t="shared" si="32"/>
        <v>1235.5249908999999</v>
      </c>
      <c r="L276" s="21">
        <f t="shared" si="33"/>
        <v>226.40095113363441</v>
      </c>
      <c r="M276" s="21">
        <f t="shared" si="34"/>
        <v>222.76991752953199</v>
      </c>
    </row>
    <row r="277" spans="1:13">
      <c r="A277" s="27">
        <v>36767.999373999999</v>
      </c>
      <c r="B277" s="27">
        <v>39.973531000000001</v>
      </c>
      <c r="C277" s="27">
        <v>39.955131999999999</v>
      </c>
      <c r="D277" s="27">
        <v>40.161135999999999</v>
      </c>
      <c r="E277" s="27">
        <v>40.200690000000002</v>
      </c>
      <c r="F277" s="27">
        <v>0.50489099999999998</v>
      </c>
      <c r="G277" s="27">
        <v>5.0844630000000004</v>
      </c>
      <c r="H277" s="27">
        <v>44.524324999999997</v>
      </c>
      <c r="I277" s="29">
        <f t="shared" si="30"/>
        <v>39.9643315</v>
      </c>
      <c r="J277" s="29">
        <f t="shared" si="31"/>
        <v>40.180913000000004</v>
      </c>
      <c r="K277" s="21">
        <f t="shared" si="32"/>
        <v>1235.5214011</v>
      </c>
      <c r="L277" s="21">
        <f t="shared" si="33"/>
        <v>226.29951038802301</v>
      </c>
      <c r="M277" s="21">
        <f t="shared" si="34"/>
        <v>222.64974810287003</v>
      </c>
    </row>
    <row r="278" spans="1:13">
      <c r="A278" s="27">
        <v>35598.346557999997</v>
      </c>
      <c r="B278" s="27">
        <v>39.973615000000002</v>
      </c>
      <c r="C278" s="27">
        <v>39.955955000000003</v>
      </c>
      <c r="D278" s="27">
        <v>40.163575999999999</v>
      </c>
      <c r="E278" s="27">
        <v>40.205089000000001</v>
      </c>
      <c r="F278" s="27">
        <v>0.53915500000000005</v>
      </c>
      <c r="G278" s="27">
        <v>5.1844250000000001</v>
      </c>
      <c r="H278" s="27">
        <v>44.014198</v>
      </c>
      <c r="I278" s="29">
        <f t="shared" si="30"/>
        <v>39.964785000000006</v>
      </c>
      <c r="J278" s="29">
        <f t="shared" si="31"/>
        <v>40.184332499999996</v>
      </c>
      <c r="K278" s="21">
        <f t="shared" si="32"/>
        <v>1235.521129</v>
      </c>
      <c r="L278" s="21">
        <f t="shared" si="33"/>
        <v>226.29182273601054</v>
      </c>
      <c r="M278" s="21">
        <f t="shared" si="34"/>
        <v>222.59246968981188</v>
      </c>
    </row>
    <row r="279" spans="1:13">
      <c r="A279" s="27">
        <v>33231.938053999998</v>
      </c>
      <c r="B279" s="27">
        <v>39.979613999999998</v>
      </c>
      <c r="C279" s="27">
        <v>39.962356</v>
      </c>
      <c r="D279" s="27">
        <v>40.175586000000003</v>
      </c>
      <c r="E279" s="27">
        <v>40.221738999999999</v>
      </c>
      <c r="F279" s="27">
        <v>0.62071500000000002</v>
      </c>
      <c r="G279" s="27">
        <v>5.3658450000000002</v>
      </c>
      <c r="H279" s="27">
        <v>42.940547000000002</v>
      </c>
      <c r="I279" s="29">
        <f t="shared" si="30"/>
        <v>39.970984999999999</v>
      </c>
      <c r="J279" s="29">
        <f t="shared" si="31"/>
        <v>40.198662499999998</v>
      </c>
      <c r="K279" s="21">
        <f t="shared" si="32"/>
        <v>1235.517409</v>
      </c>
      <c r="L279" s="21">
        <f t="shared" si="33"/>
        <v>226.18674068622295</v>
      </c>
      <c r="M279" s="21">
        <f t="shared" si="34"/>
        <v>222.35255070856238</v>
      </c>
    </row>
    <row r="280" spans="1:13">
      <c r="A280" s="27">
        <v>31745.561998000001</v>
      </c>
      <c r="B280" s="27">
        <v>39.971392999999999</v>
      </c>
      <c r="C280" s="27">
        <v>39.953496000000001</v>
      </c>
      <c r="D280" s="27">
        <v>40.174177</v>
      </c>
      <c r="E280" s="27">
        <v>40.224488000000001</v>
      </c>
      <c r="F280" s="27">
        <v>0.54448200000000002</v>
      </c>
      <c r="G280" s="27">
        <v>5.351121</v>
      </c>
      <c r="H280" s="27">
        <v>42.206864000000003</v>
      </c>
      <c r="I280" s="29">
        <f t="shared" si="30"/>
        <v>39.962444500000004</v>
      </c>
      <c r="J280" s="29">
        <f t="shared" si="31"/>
        <v>40.199332499999997</v>
      </c>
      <c r="K280" s="21">
        <f t="shared" si="32"/>
        <v>1235.5225333000001</v>
      </c>
      <c r="L280" s="21">
        <f t="shared" si="33"/>
        <v>226.3315005415252</v>
      </c>
      <c r="M280" s="21">
        <f t="shared" si="34"/>
        <v>222.34133786342773</v>
      </c>
    </row>
    <row r="281" spans="1:13">
      <c r="A281" s="27">
        <v>30299.775411999999</v>
      </c>
      <c r="B281" s="27">
        <v>39.914057</v>
      </c>
      <c r="C281" s="27">
        <v>39.894432999999999</v>
      </c>
      <c r="D281" s="27">
        <v>40.116914000000001</v>
      </c>
      <c r="E281" s="27">
        <v>40.179085999999998</v>
      </c>
      <c r="F281" s="27">
        <v>0.44441599999999998</v>
      </c>
      <c r="G281" s="27">
        <v>5.3001300000000002</v>
      </c>
      <c r="H281" s="27">
        <v>41.605429999999998</v>
      </c>
      <c r="I281" s="29">
        <f t="shared" si="30"/>
        <v>39.904245000000003</v>
      </c>
      <c r="J281" s="29">
        <f t="shared" si="31"/>
        <v>40.147999999999996</v>
      </c>
      <c r="K281" s="21">
        <f t="shared" si="32"/>
        <v>1235.5574529999999</v>
      </c>
      <c r="L281" s="21">
        <f t="shared" si="33"/>
        <v>227.31978833133417</v>
      </c>
      <c r="M281" s="21">
        <f t="shared" si="34"/>
        <v>223.20160442325232</v>
      </c>
    </row>
    <row r="282" spans="1:13" ht="15" customHeight="1">
      <c r="A282" s="27">
        <v>27629.175766</v>
      </c>
      <c r="B282" s="27">
        <v>39.944718999999999</v>
      </c>
      <c r="C282" s="27">
        <v>39.927475000000001</v>
      </c>
      <c r="D282" s="27">
        <v>40.148671</v>
      </c>
      <c r="E282" s="27">
        <v>40.219793000000003</v>
      </c>
      <c r="F282" s="27">
        <v>0.524837</v>
      </c>
      <c r="G282" s="27">
        <v>5.5007489999999999</v>
      </c>
      <c r="H282" s="27">
        <v>40.140512999999999</v>
      </c>
      <c r="I282" s="29">
        <f t="shared" si="30"/>
        <v>39.936097000000004</v>
      </c>
      <c r="J282" s="29">
        <f t="shared" si="31"/>
        <v>40.184232000000002</v>
      </c>
      <c r="K282" s="21">
        <f t="shared" si="32"/>
        <v>1235.5383417999999</v>
      </c>
      <c r="L282" s="21">
        <f t="shared" si="33"/>
        <v>226.77851524096423</v>
      </c>
      <c r="M282" s="21">
        <f t="shared" si="34"/>
        <v>222.5941529651509</v>
      </c>
    </row>
    <row r="283" spans="1:13">
      <c r="A283" s="27">
        <v>26299.519483</v>
      </c>
      <c r="B283" s="27">
        <v>39.961660000000002</v>
      </c>
      <c r="C283" s="27">
        <v>39.944049</v>
      </c>
      <c r="D283" s="27">
        <v>40.169559</v>
      </c>
      <c r="E283" s="27">
        <v>40.248012000000003</v>
      </c>
      <c r="F283" s="27">
        <v>0.56716599999999995</v>
      </c>
      <c r="G283" s="27">
        <v>5.5975830000000002</v>
      </c>
      <c r="H283" s="27">
        <v>39.475459000000001</v>
      </c>
      <c r="I283" s="29">
        <f t="shared" si="30"/>
        <v>39.952854500000001</v>
      </c>
      <c r="J283" s="29">
        <f t="shared" si="31"/>
        <v>40.208785500000005</v>
      </c>
      <c r="K283" s="21">
        <f t="shared" si="32"/>
        <v>1235.5282873000001</v>
      </c>
      <c r="L283" s="21">
        <f t="shared" si="33"/>
        <v>226.49413042819378</v>
      </c>
      <c r="M283" s="21">
        <f t="shared" si="34"/>
        <v>222.18317991686399</v>
      </c>
    </row>
    <row r="284" spans="1:13">
      <c r="A284" s="27">
        <v>24989.504570000001</v>
      </c>
      <c r="B284" s="27">
        <v>39.972572999999997</v>
      </c>
      <c r="C284" s="27">
        <v>39.953577000000003</v>
      </c>
      <c r="D284" s="27">
        <v>40.181255999999998</v>
      </c>
      <c r="E284" s="27">
        <v>40.271160000000002</v>
      </c>
      <c r="F284" s="27">
        <v>0.52202999999999999</v>
      </c>
      <c r="G284" s="27">
        <v>5.6016859999999999</v>
      </c>
      <c r="H284" s="27">
        <v>38.758628000000002</v>
      </c>
      <c r="I284" s="29">
        <f t="shared" si="30"/>
        <v>39.963075000000003</v>
      </c>
      <c r="J284" s="29">
        <f t="shared" si="31"/>
        <v>40.226208</v>
      </c>
      <c r="K284" s="21">
        <f t="shared" si="32"/>
        <v>1235.5221550000001</v>
      </c>
      <c r="L284" s="21">
        <f t="shared" si="33"/>
        <v>226.32081135769749</v>
      </c>
      <c r="M284" s="21">
        <f t="shared" si="34"/>
        <v>221.89189749423622</v>
      </c>
    </row>
    <row r="285" spans="1:13">
      <c r="A285" s="27">
        <v>22695.843731000001</v>
      </c>
      <c r="B285" s="27">
        <v>39.989628000000003</v>
      </c>
      <c r="C285" s="27">
        <v>39.967671000000003</v>
      </c>
      <c r="D285" s="27">
        <v>40.196744000000002</v>
      </c>
      <c r="E285" s="27">
        <v>40.310439000000002</v>
      </c>
      <c r="F285" s="27">
        <v>0.59541299999999997</v>
      </c>
      <c r="G285" s="27">
        <v>5.7389739999999998</v>
      </c>
      <c r="H285" s="27">
        <v>37.523929000000003</v>
      </c>
      <c r="I285" s="29">
        <f t="shared" si="30"/>
        <v>39.978649500000003</v>
      </c>
      <c r="J285" s="29">
        <f t="shared" si="31"/>
        <v>40.253591499999999</v>
      </c>
      <c r="K285" s="21">
        <f t="shared" si="32"/>
        <v>1235.5128103</v>
      </c>
      <c r="L285" s="21">
        <f t="shared" si="33"/>
        <v>226.05688681908669</v>
      </c>
      <c r="M285" s="21">
        <f t="shared" si="34"/>
        <v>221.43463688827342</v>
      </c>
    </row>
    <row r="286" spans="1:13">
      <c r="A286" s="27">
        <v>21519.079903000002</v>
      </c>
      <c r="B286" s="27">
        <v>39.995114000000001</v>
      </c>
      <c r="C286" s="27">
        <v>39.972737000000002</v>
      </c>
      <c r="D286" s="27">
        <v>40.194526000000003</v>
      </c>
      <c r="E286" s="27">
        <v>40.331274000000001</v>
      </c>
      <c r="F286" s="27">
        <v>0.51672200000000001</v>
      </c>
      <c r="G286" s="27">
        <v>5.68438</v>
      </c>
      <c r="H286" s="27">
        <v>36.768050000000002</v>
      </c>
      <c r="I286" s="29">
        <f t="shared" si="30"/>
        <v>39.983925499999998</v>
      </c>
      <c r="J286" s="29">
        <f t="shared" si="31"/>
        <v>40.262900000000002</v>
      </c>
      <c r="K286" s="21">
        <f t="shared" si="32"/>
        <v>1235.5096447000001</v>
      </c>
      <c r="L286" s="21">
        <f t="shared" si="33"/>
        <v>225.96753134626397</v>
      </c>
      <c r="M286" s="21">
        <f t="shared" si="34"/>
        <v>221.27935469610475</v>
      </c>
    </row>
    <row r="287" spans="1:13">
      <c r="A287" s="27">
        <v>19755.475545000001</v>
      </c>
      <c r="B287" s="27">
        <v>40.011949000000001</v>
      </c>
      <c r="C287" s="27">
        <v>39.987392999999997</v>
      </c>
      <c r="D287" s="27">
        <v>40.195264999999999</v>
      </c>
      <c r="E287" s="27">
        <v>40.371989999999997</v>
      </c>
      <c r="F287" s="27">
        <v>0.56573099999999998</v>
      </c>
      <c r="G287" s="27">
        <v>5.7655950000000002</v>
      </c>
      <c r="H287" s="27">
        <v>35.695027000000003</v>
      </c>
      <c r="I287" s="29">
        <f t="shared" si="30"/>
        <v>39.999670999999999</v>
      </c>
      <c r="J287" s="29">
        <f t="shared" si="31"/>
        <v>40.283627499999994</v>
      </c>
      <c r="K287" s="21">
        <f t="shared" si="32"/>
        <v>1235.5001973999999</v>
      </c>
      <c r="L287" s="21">
        <f t="shared" si="33"/>
        <v>225.70101633225659</v>
      </c>
      <c r="M287" s="21">
        <f t="shared" si="34"/>
        <v>220.93386518217903</v>
      </c>
    </row>
    <row r="288" spans="1:13">
      <c r="A288" s="27">
        <v>18024.840360999999</v>
      </c>
      <c r="B288" s="27">
        <v>40.013913000000002</v>
      </c>
      <c r="C288" s="27">
        <v>39.990703000000003</v>
      </c>
      <c r="D288" s="27">
        <v>40.206798999999997</v>
      </c>
      <c r="E288" s="27">
        <v>40.405225000000002</v>
      </c>
      <c r="F288" s="27">
        <v>0.61355700000000002</v>
      </c>
      <c r="G288" s="27">
        <v>5.8845830000000001</v>
      </c>
      <c r="H288" s="27">
        <v>34.714727000000003</v>
      </c>
      <c r="I288" s="29">
        <f t="shared" si="30"/>
        <v>40.002307999999999</v>
      </c>
      <c r="J288" s="29">
        <f t="shared" si="31"/>
        <v>40.306011999999996</v>
      </c>
      <c r="K288" s="21">
        <f t="shared" si="32"/>
        <v>1235.4986151999999</v>
      </c>
      <c r="L288" s="21">
        <f t="shared" si="33"/>
        <v>225.65640391021316</v>
      </c>
      <c r="M288" s="21">
        <f t="shared" si="34"/>
        <v>220.56119246650542</v>
      </c>
    </row>
    <row r="289" spans="1:14">
      <c r="A289" s="27">
        <v>15978.945615000001</v>
      </c>
      <c r="B289" s="27">
        <v>40.016240000000003</v>
      </c>
      <c r="C289" s="27">
        <v>39.994492999999999</v>
      </c>
      <c r="D289" s="27">
        <v>40.237906000000002</v>
      </c>
      <c r="E289" s="27">
        <v>40.452582999999997</v>
      </c>
      <c r="F289" s="27">
        <v>0.67378199999999999</v>
      </c>
      <c r="G289" s="27">
        <v>6.0390379999999997</v>
      </c>
      <c r="H289" s="27">
        <v>33.934919000000001</v>
      </c>
      <c r="I289" s="29">
        <f t="shared" si="30"/>
        <v>40.005366500000001</v>
      </c>
      <c r="J289" s="29">
        <f t="shared" si="31"/>
        <v>40.3452445</v>
      </c>
      <c r="K289" s="21">
        <f t="shared" si="32"/>
        <v>1235.4967801</v>
      </c>
      <c r="L289" s="21">
        <f t="shared" si="33"/>
        <v>225.60466870661639</v>
      </c>
      <c r="M289" s="21">
        <f t="shared" si="34"/>
        <v>219.90911166499518</v>
      </c>
    </row>
    <row r="290" spans="1:14">
      <c r="A290" s="27">
        <v>13927.742854</v>
      </c>
      <c r="B290" s="27">
        <v>40.013289999999998</v>
      </c>
      <c r="C290" s="27">
        <v>39.996138000000002</v>
      </c>
      <c r="D290" s="27">
        <v>40.293064999999999</v>
      </c>
      <c r="E290" s="27">
        <v>40.517816000000003</v>
      </c>
      <c r="F290" s="27">
        <v>0.734398</v>
      </c>
      <c r="G290" s="27">
        <v>6.1631119999999999</v>
      </c>
      <c r="H290" s="27">
        <v>33.069265000000001</v>
      </c>
      <c r="I290" s="29">
        <f t="shared" si="30"/>
        <v>40.004714</v>
      </c>
      <c r="J290" s="29">
        <f t="shared" si="31"/>
        <v>40.405440499999997</v>
      </c>
      <c r="K290" s="21">
        <f t="shared" si="32"/>
        <v>1235.4971716</v>
      </c>
      <c r="L290" s="21">
        <f t="shared" si="33"/>
        <v>225.6157051584496</v>
      </c>
      <c r="M290" s="21">
        <f t="shared" si="34"/>
        <v>218.91128392146948</v>
      </c>
    </row>
    <row r="291" spans="1:14">
      <c r="A291" s="27">
        <v>12432.58093</v>
      </c>
      <c r="B291" s="27">
        <v>40.008198999999998</v>
      </c>
      <c r="C291" s="27">
        <v>39.992935000000003</v>
      </c>
      <c r="D291" s="27">
        <v>40.347780999999998</v>
      </c>
      <c r="E291" s="27">
        <v>40.578833000000003</v>
      </c>
      <c r="F291" s="27">
        <v>0.51654199999999995</v>
      </c>
      <c r="G291" s="27">
        <v>5.9953719999999997</v>
      </c>
      <c r="H291" s="27">
        <v>32.448177999999999</v>
      </c>
      <c r="I291" s="29">
        <f t="shared" si="30"/>
        <v>40.000567000000004</v>
      </c>
      <c r="J291" s="29">
        <f t="shared" si="31"/>
        <v>40.463307</v>
      </c>
      <c r="K291" s="21">
        <f t="shared" si="32"/>
        <v>1235.4996598</v>
      </c>
      <c r="L291" s="21">
        <f t="shared" si="33"/>
        <v>225.68585719560269</v>
      </c>
      <c r="M291" s="21">
        <f t="shared" si="34"/>
        <v>217.95512142251118</v>
      </c>
    </row>
    <row r="292" spans="1:14">
      <c r="A292" s="27">
        <v>10428.31616</v>
      </c>
      <c r="B292" s="27">
        <v>40.020504000000003</v>
      </c>
      <c r="C292" s="27">
        <v>40.003504999999997</v>
      </c>
      <c r="D292" s="27">
        <v>40.438896999999997</v>
      </c>
      <c r="E292" s="27">
        <v>40.674970999999999</v>
      </c>
      <c r="F292" s="27">
        <v>0.56606000000000001</v>
      </c>
      <c r="G292" s="27">
        <v>6.0817670000000001</v>
      </c>
      <c r="H292" s="27">
        <v>31.670496</v>
      </c>
      <c r="I292" s="29">
        <f t="shared" si="30"/>
        <v>40.012004500000003</v>
      </c>
      <c r="J292" s="29">
        <f t="shared" si="31"/>
        <v>40.556933999999998</v>
      </c>
      <c r="K292" s="21">
        <f t="shared" si="32"/>
        <v>1235.4927972999999</v>
      </c>
      <c r="L292" s="21">
        <f t="shared" si="33"/>
        <v>225.4924153871516</v>
      </c>
      <c r="M292" s="21">
        <f t="shared" si="34"/>
        <v>216.41435927293514</v>
      </c>
    </row>
    <row r="293" spans="1:14">
      <c r="A293" s="27">
        <v>8239.9426299999996</v>
      </c>
      <c r="B293" s="27">
        <v>40.024788999999998</v>
      </c>
      <c r="C293" s="27">
        <v>40.010542999999998</v>
      </c>
      <c r="D293" s="27">
        <v>40.564349999999997</v>
      </c>
      <c r="E293" s="27">
        <v>40.826633000000001</v>
      </c>
      <c r="F293" s="27">
        <v>0.62511700000000003</v>
      </c>
      <c r="G293" s="27">
        <v>6.1886130000000001</v>
      </c>
      <c r="H293" s="27">
        <v>30.788828000000002</v>
      </c>
      <c r="I293" s="29">
        <f t="shared" si="30"/>
        <v>40.017665999999998</v>
      </c>
      <c r="J293" s="29">
        <f t="shared" si="31"/>
        <v>40.695491500000003</v>
      </c>
      <c r="K293" s="21">
        <f t="shared" si="32"/>
        <v>1235.4894004</v>
      </c>
      <c r="L293" s="21">
        <f t="shared" si="33"/>
        <v>225.39670772884256</v>
      </c>
      <c r="M293" s="21">
        <f t="shared" si="34"/>
        <v>214.14835166586363</v>
      </c>
    </row>
    <row r="294" spans="1:14">
      <c r="A294" s="27">
        <v>6359.2129779999996</v>
      </c>
      <c r="B294" s="27">
        <v>40.012524999999997</v>
      </c>
      <c r="C294" s="27">
        <v>40.002825000000001</v>
      </c>
      <c r="D294" s="27">
        <v>40.731681000000002</v>
      </c>
      <c r="E294" s="27">
        <v>41.044570999999998</v>
      </c>
      <c r="F294" s="27">
        <v>0.66944300000000001</v>
      </c>
      <c r="G294" s="27">
        <v>6.2722300000000004</v>
      </c>
      <c r="H294" s="27">
        <v>30.139272000000002</v>
      </c>
      <c r="I294" s="29">
        <f t="shared" si="30"/>
        <v>40.007674999999999</v>
      </c>
      <c r="J294" s="29">
        <f t="shared" si="31"/>
        <v>40.888126</v>
      </c>
      <c r="K294" s="21">
        <f t="shared" si="32"/>
        <v>1235.4953949999999</v>
      </c>
      <c r="L294" s="21">
        <f t="shared" si="33"/>
        <v>225.56562567860874</v>
      </c>
      <c r="M294" s="21">
        <f t="shared" si="34"/>
        <v>211.0256736657293</v>
      </c>
    </row>
    <row r="295" spans="1:14">
      <c r="A295" s="27">
        <v>4118.2672789999997</v>
      </c>
      <c r="B295" s="27">
        <v>40.019438999999998</v>
      </c>
      <c r="C295" s="27">
        <v>40.007810999999997</v>
      </c>
      <c r="D295" s="27">
        <v>41.081308</v>
      </c>
      <c r="E295" s="27">
        <v>41.478619000000002</v>
      </c>
      <c r="F295" s="27">
        <v>0.72909100000000004</v>
      </c>
      <c r="G295" s="27">
        <v>6.39893</v>
      </c>
      <c r="H295" s="27">
        <v>29.381073000000001</v>
      </c>
      <c r="I295" s="29">
        <f t="shared" si="30"/>
        <v>40.013624999999998</v>
      </c>
      <c r="J295" s="29">
        <f t="shared" si="31"/>
        <v>41.279963500000001</v>
      </c>
      <c r="K295" s="21">
        <f t="shared" si="32"/>
        <v>1235.4918250000001</v>
      </c>
      <c r="L295" s="21">
        <f t="shared" si="33"/>
        <v>225.4650177931735</v>
      </c>
      <c r="M295" s="21">
        <f t="shared" si="34"/>
        <v>204.77149517181624</v>
      </c>
    </row>
    <row r="296" spans="1:14">
      <c r="A296" s="27">
        <v>2789.6636149999999</v>
      </c>
      <c r="B296" s="27">
        <v>40.028084</v>
      </c>
      <c r="C296" s="27">
        <v>40.014932999999999</v>
      </c>
      <c r="D296" s="27">
        <v>41.608235000000001</v>
      </c>
      <c r="E296" s="27">
        <v>42.121524999999998</v>
      </c>
      <c r="F296" s="27">
        <v>0.31051800000000002</v>
      </c>
      <c r="G296" s="27">
        <v>5.9960810000000002</v>
      </c>
      <c r="H296" s="27">
        <v>28.785402999999999</v>
      </c>
      <c r="I296" s="29">
        <f t="shared" si="30"/>
        <v>40.021508499999996</v>
      </c>
      <c r="J296" s="29">
        <f t="shared" si="31"/>
        <v>41.864879999999999</v>
      </c>
      <c r="K296" s="21">
        <f t="shared" si="32"/>
        <v>1235.4870949000001</v>
      </c>
      <c r="L296" s="21">
        <f t="shared" si="33"/>
        <v>225.33176722136068</v>
      </c>
      <c r="M296" s="21">
        <f t="shared" si="34"/>
        <v>195.6730947995502</v>
      </c>
    </row>
    <row r="297" spans="1:14">
      <c r="A297" s="27">
        <v>167.199116</v>
      </c>
      <c r="B297" s="27">
        <v>40.052643000000003</v>
      </c>
      <c r="C297" s="27">
        <v>40.03528</v>
      </c>
      <c r="D297" s="27">
        <v>41.893673</v>
      </c>
      <c r="E297" s="27">
        <v>42.438544</v>
      </c>
      <c r="F297" s="27">
        <v>0.26260499999999998</v>
      </c>
      <c r="G297" s="27">
        <v>6.0430700000000002</v>
      </c>
      <c r="H297" s="27">
        <v>26.424506999999998</v>
      </c>
      <c r="I297" s="29">
        <f t="shared" si="30"/>
        <v>40.043961500000002</v>
      </c>
      <c r="J297" s="29">
        <f t="shared" si="31"/>
        <v>42.1661085</v>
      </c>
      <c r="K297" s="21">
        <f t="shared" si="32"/>
        <v>1235.4736230999999</v>
      </c>
      <c r="L297" s="21">
        <f t="shared" si="33"/>
        <v>224.95257214399408</v>
      </c>
      <c r="M297" s="21">
        <f t="shared" si="34"/>
        <v>191.09615348639181</v>
      </c>
    </row>
    <row r="298" spans="1:14">
      <c r="A298" s="20"/>
      <c r="B298" s="20"/>
      <c r="C298" s="20"/>
      <c r="D298" s="20"/>
      <c r="E298" s="20"/>
      <c r="F298" s="20"/>
      <c r="G298" s="20"/>
      <c r="H298" s="20"/>
      <c r="I298" s="26"/>
      <c r="J298" s="26"/>
      <c r="K298" s="30">
        <f>AVERAGE(K254:K295)</f>
        <v>1235.5133026928572</v>
      </c>
      <c r="L298" s="30">
        <f>AVERAGE(L254:L295)</f>
        <v>226.0717941642564</v>
      </c>
      <c r="M298" s="30">
        <f>AVERAGE(M254:M295)</f>
        <v>220.81679306279997</v>
      </c>
    </row>
    <row r="299" spans="1:14">
      <c r="A299" s="20"/>
      <c r="B299" s="20"/>
      <c r="C299" s="20"/>
      <c r="D299" s="20"/>
      <c r="E299" s="20"/>
      <c r="F299" s="20"/>
      <c r="G299" s="20"/>
      <c r="H299" s="20"/>
      <c r="I299" s="26"/>
      <c r="J299" s="26"/>
      <c r="K299" s="26"/>
      <c r="L299" s="26"/>
      <c r="M299" s="26"/>
    </row>
    <row r="300" spans="1:14">
      <c r="A300" s="20"/>
      <c r="B300" s="20"/>
      <c r="C300" s="20"/>
      <c r="D300" s="20"/>
      <c r="E300" s="20"/>
      <c r="F300" s="20"/>
      <c r="G300" s="20"/>
      <c r="H300" s="20"/>
      <c r="I300" s="26"/>
      <c r="J300" s="26"/>
      <c r="K300" s="26"/>
      <c r="L300" s="26"/>
      <c r="M300" s="26"/>
    </row>
    <row r="301" spans="1:14" s="19" customFormat="1" ht="16.8">
      <c r="A301" s="12" t="s">
        <v>11</v>
      </c>
      <c r="B301" s="12" t="s">
        <v>13</v>
      </c>
      <c r="C301" s="12" t="s">
        <v>14</v>
      </c>
      <c r="D301" s="12" t="s">
        <v>15</v>
      </c>
      <c r="E301" s="12" t="s">
        <v>16</v>
      </c>
      <c r="F301" s="12" t="s">
        <v>17</v>
      </c>
      <c r="G301" s="12" t="s">
        <v>29</v>
      </c>
      <c r="H301" s="12" t="s">
        <v>20</v>
      </c>
      <c r="I301" s="7" t="s">
        <v>21</v>
      </c>
      <c r="J301" s="7" t="s">
        <v>22</v>
      </c>
      <c r="K301" s="8" t="s">
        <v>28</v>
      </c>
      <c r="L301" s="6" t="s">
        <v>30</v>
      </c>
      <c r="M301" s="6" t="s">
        <v>31</v>
      </c>
      <c r="N301" s="20"/>
    </row>
    <row r="302" spans="1:14" s="19" customFormat="1">
      <c r="A302" s="12" t="s">
        <v>10</v>
      </c>
      <c r="B302" s="12" t="s">
        <v>12</v>
      </c>
      <c r="C302" s="12" t="s">
        <v>12</v>
      </c>
      <c r="D302" s="12" t="s">
        <v>12</v>
      </c>
      <c r="E302" s="12" t="s">
        <v>12</v>
      </c>
      <c r="F302" s="12" t="s">
        <v>18</v>
      </c>
      <c r="G302" s="12" t="s">
        <v>18</v>
      </c>
      <c r="H302" s="12" t="s">
        <v>19</v>
      </c>
      <c r="I302" s="7" t="s">
        <v>12</v>
      </c>
      <c r="J302" s="7" t="s">
        <v>12</v>
      </c>
      <c r="K302" s="8" t="s">
        <v>23</v>
      </c>
      <c r="L302" s="6" t="s">
        <v>24</v>
      </c>
      <c r="M302" s="6" t="s">
        <v>24</v>
      </c>
    </row>
    <row r="303" spans="1:14">
      <c r="A303" s="27">
        <v>80096.920303000006</v>
      </c>
      <c r="B303" s="27">
        <v>47.070607000000003</v>
      </c>
      <c r="C303" s="27">
        <v>47.045926999999999</v>
      </c>
      <c r="D303" s="27">
        <v>47.273733</v>
      </c>
      <c r="E303" s="27">
        <v>47.218598999999998</v>
      </c>
      <c r="F303" s="27">
        <v>3.3370700000000002</v>
      </c>
      <c r="G303" s="27">
        <v>4.2644489999999999</v>
      </c>
      <c r="H303" s="27">
        <v>54.208801999999999</v>
      </c>
      <c r="I303" s="29">
        <f t="shared" ref="I303:I348" si="35">(B303+C303)/2</f>
        <v>47.058267000000001</v>
      </c>
      <c r="J303" s="29">
        <f t="shared" ref="J303:J348" si="36">(D303+E303)/2</f>
        <v>47.246166000000002</v>
      </c>
      <c r="K303" s="21">
        <f t="shared" ref="K303:K348" si="37">-0.6*I303+1259.5</f>
        <v>1231.2650398000001</v>
      </c>
      <c r="L303" s="21">
        <f t="shared" ref="L303:L348" si="38">0.00159*I303^4-0.27101*I303^3+17.72234*I303^2-540.89799*I303+6780.11105</f>
        <v>127.55659227743763</v>
      </c>
      <c r="M303" s="21">
        <f t="shared" ref="M303:M348" si="39">0.00159*J303^4-0.27101*J303^3+17.72234*J303^2-540.89799*J303+6780.11105</f>
        <v>125.58608086038748</v>
      </c>
    </row>
    <row r="304" spans="1:14" s="19" customFormat="1" ht="15" customHeight="1">
      <c r="A304" s="27">
        <v>78532.322291000004</v>
      </c>
      <c r="B304" s="27">
        <v>47.092274000000003</v>
      </c>
      <c r="C304" s="27">
        <v>47.07</v>
      </c>
      <c r="D304" s="27">
        <v>47.300812999999998</v>
      </c>
      <c r="E304" s="27">
        <v>47.239880999999997</v>
      </c>
      <c r="F304" s="27">
        <v>2.945341</v>
      </c>
      <c r="G304" s="27">
        <v>4.1116659999999996</v>
      </c>
      <c r="H304" s="27">
        <v>53.957002000000003</v>
      </c>
      <c r="I304" s="29">
        <f t="shared" si="35"/>
        <v>47.081136999999998</v>
      </c>
      <c r="J304" s="29">
        <f t="shared" si="36"/>
        <v>47.270347000000001</v>
      </c>
      <c r="K304" s="21">
        <f t="shared" si="37"/>
        <v>1231.2513177999999</v>
      </c>
      <c r="L304" s="21">
        <f t="shared" si="38"/>
        <v>127.31450818885878</v>
      </c>
      <c r="M304" s="21">
        <f t="shared" si="39"/>
        <v>125.33557086267047</v>
      </c>
    </row>
    <row r="305" spans="1:13" s="19" customFormat="1">
      <c r="A305" s="27">
        <v>77209.212174999993</v>
      </c>
      <c r="B305" s="27">
        <v>46.928415000000001</v>
      </c>
      <c r="C305" s="27">
        <v>46.908802000000001</v>
      </c>
      <c r="D305" s="27">
        <v>47.151941000000001</v>
      </c>
      <c r="E305" s="27">
        <v>47.084735999999999</v>
      </c>
      <c r="F305" s="27">
        <v>2.6779829999999998</v>
      </c>
      <c r="G305" s="27">
        <v>4.0172379999999999</v>
      </c>
      <c r="H305" s="27">
        <v>53.704743999999998</v>
      </c>
      <c r="I305" s="29">
        <f t="shared" si="35"/>
        <v>46.918608500000005</v>
      </c>
      <c r="J305" s="29">
        <f t="shared" si="36"/>
        <v>47.1183385</v>
      </c>
      <c r="K305" s="21">
        <f t="shared" si="37"/>
        <v>1231.3488348999999</v>
      </c>
      <c r="L305" s="21">
        <f t="shared" si="38"/>
        <v>129.04819714085261</v>
      </c>
      <c r="M305" s="21">
        <f t="shared" si="39"/>
        <v>126.92204281384056</v>
      </c>
    </row>
    <row r="306" spans="1:13" s="19" customFormat="1">
      <c r="A306" s="27">
        <v>76159.043065000005</v>
      </c>
      <c r="B306" s="27">
        <v>46.966526000000002</v>
      </c>
      <c r="C306" s="27">
        <v>46.948179000000003</v>
      </c>
      <c r="D306" s="27">
        <v>47.185932999999999</v>
      </c>
      <c r="E306" s="27">
        <v>47.120455999999997</v>
      </c>
      <c r="F306" s="27">
        <v>2.4404140000000001</v>
      </c>
      <c r="G306" s="27">
        <v>3.9257740000000001</v>
      </c>
      <c r="H306" s="27">
        <v>53.529375999999999</v>
      </c>
      <c r="I306" s="29">
        <f t="shared" si="35"/>
        <v>46.957352499999999</v>
      </c>
      <c r="J306" s="29">
        <f t="shared" si="36"/>
        <v>47.153194499999998</v>
      </c>
      <c r="K306" s="21">
        <f t="shared" si="37"/>
        <v>1231.3255885000001</v>
      </c>
      <c r="L306" s="21">
        <f t="shared" si="38"/>
        <v>128.63212137844766</v>
      </c>
      <c r="M306" s="21">
        <f t="shared" si="39"/>
        <v>126.55581313149105</v>
      </c>
    </row>
    <row r="307" spans="1:13" s="19" customFormat="1">
      <c r="A307" s="27">
        <v>74675.164940000002</v>
      </c>
      <c r="B307" s="27">
        <v>46.975146000000002</v>
      </c>
      <c r="C307" s="27">
        <v>46.958224999999999</v>
      </c>
      <c r="D307" s="27">
        <v>47.190632000000001</v>
      </c>
      <c r="E307" s="27">
        <v>47.127845000000001</v>
      </c>
      <c r="F307" s="27">
        <v>2.11985</v>
      </c>
      <c r="G307" s="27">
        <v>3.8069679999999999</v>
      </c>
      <c r="H307" s="27">
        <v>53.196666</v>
      </c>
      <c r="I307" s="29">
        <f t="shared" si="35"/>
        <v>46.966685499999997</v>
      </c>
      <c r="J307" s="29">
        <f t="shared" si="36"/>
        <v>47.159238500000001</v>
      </c>
      <c r="K307" s="21">
        <f t="shared" si="37"/>
        <v>1231.3199887000001</v>
      </c>
      <c r="L307" s="21">
        <f t="shared" si="38"/>
        <v>128.53215333058051</v>
      </c>
      <c r="M307" s="21">
        <f t="shared" si="39"/>
        <v>126.49245655748109</v>
      </c>
    </row>
    <row r="308" spans="1:13" s="19" customFormat="1">
      <c r="A308" s="27">
        <v>72720.370641000001</v>
      </c>
      <c r="B308" s="27">
        <v>46.994115000000001</v>
      </c>
      <c r="C308" s="27">
        <v>46.975830999999999</v>
      </c>
      <c r="D308" s="27">
        <v>47.199074000000003</v>
      </c>
      <c r="E308" s="27">
        <v>47.141753999999999</v>
      </c>
      <c r="F308" s="27">
        <v>1.698628</v>
      </c>
      <c r="G308" s="27">
        <v>3.6368510000000001</v>
      </c>
      <c r="H308" s="27">
        <v>52.810569000000001</v>
      </c>
      <c r="I308" s="29">
        <f t="shared" si="35"/>
        <v>46.984972999999997</v>
      </c>
      <c r="J308" s="29">
        <f t="shared" si="36"/>
        <v>47.170414000000001</v>
      </c>
      <c r="K308" s="21">
        <f t="shared" si="37"/>
        <v>1231.3090162000001</v>
      </c>
      <c r="L308" s="21">
        <f t="shared" si="38"/>
        <v>128.33656504096598</v>
      </c>
      <c r="M308" s="21">
        <f t="shared" si="39"/>
        <v>126.37542372609551</v>
      </c>
    </row>
    <row r="309" spans="1:13" s="19" customFormat="1">
      <c r="A309" s="27">
        <v>71049.091451</v>
      </c>
      <c r="B309" s="27">
        <v>47.014795999999997</v>
      </c>
      <c r="C309" s="27">
        <v>46.995738000000003</v>
      </c>
      <c r="D309" s="27">
        <v>47.209024999999997</v>
      </c>
      <c r="E309" s="27">
        <v>47.156914</v>
      </c>
      <c r="F309" s="27">
        <v>1.356336</v>
      </c>
      <c r="G309" s="27">
        <v>3.5094910000000001</v>
      </c>
      <c r="H309" s="27">
        <v>52.418340999999998</v>
      </c>
      <c r="I309" s="29">
        <f t="shared" si="35"/>
        <v>47.005267000000003</v>
      </c>
      <c r="J309" s="29">
        <f t="shared" si="36"/>
        <v>47.182969499999999</v>
      </c>
      <c r="K309" s="21">
        <f t="shared" si="37"/>
        <v>1231.2968398</v>
      </c>
      <c r="L309" s="21">
        <f t="shared" si="38"/>
        <v>128.11997300482926</v>
      </c>
      <c r="M309" s="21">
        <f t="shared" si="39"/>
        <v>126.24411745370253</v>
      </c>
    </row>
    <row r="310" spans="1:13" s="19" customFormat="1">
      <c r="A310" s="27">
        <v>69253.128179000007</v>
      </c>
      <c r="B310" s="27">
        <v>47.032003000000003</v>
      </c>
      <c r="C310" s="27">
        <v>47.013070999999997</v>
      </c>
      <c r="D310" s="27">
        <v>47.219318999999999</v>
      </c>
      <c r="E310" s="27">
        <v>47.170223</v>
      </c>
      <c r="F310" s="27">
        <v>1.006831</v>
      </c>
      <c r="G310" s="27">
        <v>3.3686090000000002</v>
      </c>
      <c r="H310" s="27">
        <v>51.958024000000002</v>
      </c>
      <c r="I310" s="29">
        <f t="shared" si="35"/>
        <v>47.022537</v>
      </c>
      <c r="J310" s="29">
        <f t="shared" si="36"/>
        <v>47.194771000000003</v>
      </c>
      <c r="K310" s="21">
        <f t="shared" si="37"/>
        <v>1231.2864778000001</v>
      </c>
      <c r="L310" s="21">
        <f t="shared" si="38"/>
        <v>127.93603420665841</v>
      </c>
      <c r="M310" s="21">
        <f t="shared" si="39"/>
        <v>126.12086886377892</v>
      </c>
    </row>
    <row r="311" spans="1:13" s="19" customFormat="1" ht="14.4" customHeight="1">
      <c r="A311" s="27">
        <v>67298.521273000006</v>
      </c>
      <c r="B311" s="27">
        <v>47.062373999999998</v>
      </c>
      <c r="C311" s="27">
        <v>47.041649</v>
      </c>
      <c r="D311" s="27">
        <v>47.240983999999997</v>
      </c>
      <c r="E311" s="27">
        <v>47.196142999999999</v>
      </c>
      <c r="F311" s="27">
        <v>0.63833300000000004</v>
      </c>
      <c r="G311" s="27">
        <v>3.2248559999999999</v>
      </c>
      <c r="H311" s="27">
        <v>51.502217000000002</v>
      </c>
      <c r="I311" s="29">
        <f t="shared" si="35"/>
        <v>47.052011499999999</v>
      </c>
      <c r="J311" s="29">
        <f t="shared" si="36"/>
        <v>47.218563500000002</v>
      </c>
      <c r="K311" s="21">
        <f t="shared" si="37"/>
        <v>1231.2687931</v>
      </c>
      <c r="L311" s="21">
        <f t="shared" si="38"/>
        <v>127.62291549433303</v>
      </c>
      <c r="M311" s="21">
        <f t="shared" si="39"/>
        <v>125.87290145507814</v>
      </c>
    </row>
    <row r="312" spans="1:13" s="19" customFormat="1">
      <c r="A312" s="27">
        <v>65178.618775000003</v>
      </c>
      <c r="B312" s="27">
        <v>47.069544</v>
      </c>
      <c r="C312" s="27">
        <v>47.048081000000003</v>
      </c>
      <c r="D312" s="27">
        <v>47.239319999999999</v>
      </c>
      <c r="E312" s="27">
        <v>47.199210999999998</v>
      </c>
      <c r="F312" s="27">
        <v>0.263623</v>
      </c>
      <c r="G312" s="27">
        <v>3.057992</v>
      </c>
      <c r="H312" s="27">
        <v>50.88794</v>
      </c>
      <c r="I312" s="29">
        <f t="shared" si="35"/>
        <v>47.058812500000002</v>
      </c>
      <c r="J312" s="29">
        <f t="shared" si="36"/>
        <v>47.219265499999999</v>
      </c>
      <c r="K312" s="21">
        <f t="shared" si="37"/>
        <v>1231.2647125000001</v>
      </c>
      <c r="L312" s="21">
        <f t="shared" si="38"/>
        <v>127.55081086008522</v>
      </c>
      <c r="M312" s="21">
        <f t="shared" si="39"/>
        <v>125.86559550209222</v>
      </c>
    </row>
    <row r="313" spans="1:13" s="19" customFormat="1">
      <c r="A313" s="27">
        <v>62816.571785</v>
      </c>
      <c r="B313" s="27">
        <v>47.093406000000002</v>
      </c>
      <c r="C313" s="27">
        <v>47.075505</v>
      </c>
      <c r="D313" s="27">
        <v>47.256548000000002</v>
      </c>
      <c r="E313" s="27">
        <v>47.220326</v>
      </c>
      <c r="F313" s="27">
        <v>0.58129399999999998</v>
      </c>
      <c r="G313" s="27">
        <v>3.6467610000000001</v>
      </c>
      <c r="H313" s="27">
        <v>50.302683999999999</v>
      </c>
      <c r="I313" s="29">
        <f t="shared" si="35"/>
        <v>47.084455500000004</v>
      </c>
      <c r="J313" s="29">
        <f t="shared" si="36"/>
        <v>47.238437000000005</v>
      </c>
      <c r="K313" s="21">
        <f t="shared" si="37"/>
        <v>1231.2493267</v>
      </c>
      <c r="L313" s="21">
        <f t="shared" si="38"/>
        <v>127.27943240352852</v>
      </c>
      <c r="M313" s="21">
        <f t="shared" si="39"/>
        <v>125.66630097770121</v>
      </c>
    </row>
    <row r="314" spans="1:13" s="19" customFormat="1">
      <c r="A314" s="27">
        <v>61238.159031000003</v>
      </c>
      <c r="B314" s="27">
        <v>46.918838999999998</v>
      </c>
      <c r="C314" s="27">
        <v>46.904344000000002</v>
      </c>
      <c r="D314" s="27">
        <v>47.079815000000004</v>
      </c>
      <c r="E314" s="27">
        <v>47.051900000000003</v>
      </c>
      <c r="F314" s="27">
        <v>0.69151200000000002</v>
      </c>
      <c r="G314" s="27">
        <v>3.9037540000000002</v>
      </c>
      <c r="H314" s="27">
        <v>49.907176999999997</v>
      </c>
      <c r="I314" s="29">
        <f t="shared" si="35"/>
        <v>46.9115915</v>
      </c>
      <c r="J314" s="29">
        <f t="shared" si="36"/>
        <v>47.065857500000007</v>
      </c>
      <c r="K314" s="21">
        <f t="shared" si="37"/>
        <v>1231.3530450999999</v>
      </c>
      <c r="L314" s="21">
        <f t="shared" si="38"/>
        <v>129.12373898816168</v>
      </c>
      <c r="M314" s="21">
        <f t="shared" si="39"/>
        <v>127.47617675241872</v>
      </c>
    </row>
    <row r="315" spans="1:13" s="19" customFormat="1">
      <c r="A315" s="27">
        <v>60051.400606000003</v>
      </c>
      <c r="B315" s="27">
        <v>46.918788999999997</v>
      </c>
      <c r="C315" s="27">
        <v>46.908855000000003</v>
      </c>
      <c r="D315" s="27">
        <v>47.081397000000003</v>
      </c>
      <c r="E315" s="27">
        <v>47.057037000000001</v>
      </c>
      <c r="F315" s="27">
        <v>0.73056100000000002</v>
      </c>
      <c r="G315" s="27">
        <v>4.0508220000000001</v>
      </c>
      <c r="H315" s="27">
        <v>49.564959999999999</v>
      </c>
      <c r="I315" s="29">
        <f t="shared" si="35"/>
        <v>46.913821999999996</v>
      </c>
      <c r="J315" s="29">
        <f t="shared" si="36"/>
        <v>47.069217000000002</v>
      </c>
      <c r="K315" s="21">
        <f t="shared" si="37"/>
        <v>1231.3517068000001</v>
      </c>
      <c r="L315" s="21">
        <f t="shared" si="38"/>
        <v>129.09972027712593</v>
      </c>
      <c r="M315" s="21">
        <f t="shared" si="39"/>
        <v>127.44060710247231</v>
      </c>
    </row>
    <row r="316" spans="1:13" s="19" customFormat="1">
      <c r="A316" s="27">
        <v>58606.491427000001</v>
      </c>
      <c r="B316" s="27">
        <v>46.935772</v>
      </c>
      <c r="C316" s="27">
        <v>46.925545</v>
      </c>
      <c r="D316" s="27">
        <v>47.093356999999997</v>
      </c>
      <c r="E316" s="27">
        <v>47.073622999999998</v>
      </c>
      <c r="F316" s="27">
        <v>0.78365300000000004</v>
      </c>
      <c r="G316" s="27">
        <v>4.2389749999999999</v>
      </c>
      <c r="H316" s="27">
        <v>49.182943999999999</v>
      </c>
      <c r="I316" s="29">
        <f t="shared" si="35"/>
        <v>46.9306585</v>
      </c>
      <c r="J316" s="29">
        <f t="shared" si="36"/>
        <v>47.083489999999998</v>
      </c>
      <c r="K316" s="21">
        <f t="shared" si="37"/>
        <v>1231.3416049</v>
      </c>
      <c r="L316" s="21">
        <f t="shared" si="38"/>
        <v>128.91860490313866</v>
      </c>
      <c r="M316" s="21">
        <f t="shared" si="39"/>
        <v>127.28963617530553</v>
      </c>
    </row>
    <row r="317" spans="1:13" s="19" customFormat="1">
      <c r="A317" s="27">
        <v>57051.309430000001</v>
      </c>
      <c r="B317" s="27">
        <v>46.949361000000003</v>
      </c>
      <c r="C317" s="27">
        <v>46.92595</v>
      </c>
      <c r="D317" s="27">
        <v>47.091360999999999</v>
      </c>
      <c r="E317" s="27">
        <v>47.075512000000003</v>
      </c>
      <c r="F317" s="27">
        <v>0.76822599999999996</v>
      </c>
      <c r="G317" s="27">
        <v>4.3723549999999998</v>
      </c>
      <c r="H317" s="27">
        <v>48.750700999999999</v>
      </c>
      <c r="I317" s="29">
        <f t="shared" si="35"/>
        <v>46.937655500000005</v>
      </c>
      <c r="J317" s="29">
        <f t="shared" si="36"/>
        <v>47.083436500000005</v>
      </c>
      <c r="K317" s="21">
        <f t="shared" si="37"/>
        <v>1231.3374067</v>
      </c>
      <c r="L317" s="21">
        <f t="shared" si="38"/>
        <v>128.8434323855663</v>
      </c>
      <c r="M317" s="21">
        <f t="shared" si="39"/>
        <v>127.29020161589233</v>
      </c>
    </row>
    <row r="318" spans="1:13" s="19" customFormat="1">
      <c r="A318" s="27">
        <v>54971.594857999997</v>
      </c>
      <c r="B318" s="27">
        <v>46.959763000000002</v>
      </c>
      <c r="C318" s="27">
        <v>46.925604</v>
      </c>
      <c r="D318" s="27">
        <v>47.089537</v>
      </c>
      <c r="E318" s="27">
        <v>47.076228999999998</v>
      </c>
      <c r="F318" s="27">
        <v>0.73712699999999998</v>
      </c>
      <c r="G318" s="27">
        <v>4.5310269999999999</v>
      </c>
      <c r="H318" s="27">
        <v>48.142560000000003</v>
      </c>
      <c r="I318" s="29">
        <f t="shared" si="35"/>
        <v>46.942683500000001</v>
      </c>
      <c r="J318" s="29">
        <f t="shared" si="36"/>
        <v>47.082882999999995</v>
      </c>
      <c r="K318" s="21">
        <f t="shared" si="37"/>
        <v>1231.3343898999999</v>
      </c>
      <c r="L318" s="21">
        <f t="shared" si="38"/>
        <v>128.78944886959016</v>
      </c>
      <c r="M318" s="21">
        <f t="shared" si="39"/>
        <v>127.29605174648623</v>
      </c>
    </row>
    <row r="319" spans="1:13" s="19" customFormat="1">
      <c r="A319" s="27">
        <v>53035.861705000003</v>
      </c>
      <c r="B319" s="27">
        <v>46.973433</v>
      </c>
      <c r="C319" s="27">
        <v>46.934891</v>
      </c>
      <c r="D319" s="27">
        <v>47.091028000000001</v>
      </c>
      <c r="E319" s="27">
        <v>47.082971999999998</v>
      </c>
      <c r="F319" s="27">
        <v>0.80930400000000002</v>
      </c>
      <c r="G319" s="27">
        <v>4.7307449999999998</v>
      </c>
      <c r="H319" s="27">
        <v>47.479390000000002</v>
      </c>
      <c r="I319" s="29">
        <f t="shared" si="35"/>
        <v>46.954161999999997</v>
      </c>
      <c r="J319" s="29">
        <f t="shared" si="36"/>
        <v>47.087000000000003</v>
      </c>
      <c r="K319" s="21">
        <f t="shared" si="37"/>
        <v>1231.3275028</v>
      </c>
      <c r="L319" s="21">
        <f t="shared" si="38"/>
        <v>128.66631879587749</v>
      </c>
      <c r="M319" s="21">
        <f t="shared" si="39"/>
        <v>127.2525464364162</v>
      </c>
    </row>
    <row r="320" spans="1:13" s="19" customFormat="1">
      <c r="A320" s="27">
        <v>50875.988605999999</v>
      </c>
      <c r="B320" s="27">
        <v>46.984732000000001</v>
      </c>
      <c r="C320" s="27">
        <v>46.941313999999998</v>
      </c>
      <c r="D320" s="27">
        <v>47.091703000000003</v>
      </c>
      <c r="E320" s="27">
        <v>47.086869999999998</v>
      </c>
      <c r="F320" s="27">
        <v>0.87784300000000004</v>
      </c>
      <c r="G320" s="27">
        <v>4.9654590000000001</v>
      </c>
      <c r="H320" s="27">
        <v>46.071891000000001</v>
      </c>
      <c r="I320" s="29">
        <f t="shared" si="35"/>
        <v>46.963023</v>
      </c>
      <c r="J320" s="29">
        <f t="shared" si="36"/>
        <v>47.0892865</v>
      </c>
      <c r="K320" s="21">
        <f t="shared" si="37"/>
        <v>1231.3221862</v>
      </c>
      <c r="L320" s="21">
        <f t="shared" si="38"/>
        <v>128.57137120562493</v>
      </c>
      <c r="M320" s="21">
        <f t="shared" si="39"/>
        <v>127.22839310616928</v>
      </c>
    </row>
    <row r="321" spans="1:13" s="19" customFormat="1">
      <c r="A321" s="27">
        <v>48648.415578</v>
      </c>
      <c r="B321" s="27">
        <v>46.998775000000002</v>
      </c>
      <c r="C321" s="27">
        <v>46.950189999999999</v>
      </c>
      <c r="D321" s="27">
        <v>47.093494999999997</v>
      </c>
      <c r="E321" s="27">
        <v>47.089737</v>
      </c>
      <c r="F321" s="27">
        <v>0.95186099999999996</v>
      </c>
      <c r="G321" s="27">
        <v>5.1897599999999997</v>
      </c>
      <c r="H321" s="27">
        <v>45.368144000000001</v>
      </c>
      <c r="I321" s="29">
        <f t="shared" si="35"/>
        <v>46.974482500000001</v>
      </c>
      <c r="J321" s="29">
        <f t="shared" si="36"/>
        <v>47.091616000000002</v>
      </c>
      <c r="K321" s="21">
        <f t="shared" si="37"/>
        <v>1231.3153104999999</v>
      </c>
      <c r="L321" s="21">
        <f t="shared" si="38"/>
        <v>128.44871535044604</v>
      </c>
      <c r="M321" s="21">
        <f t="shared" si="39"/>
        <v>127.20379190624681</v>
      </c>
    </row>
    <row r="322" spans="1:13" s="19" customFormat="1">
      <c r="A322" s="27">
        <v>46214.532161000003</v>
      </c>
      <c r="B322" s="27">
        <v>46.965251000000002</v>
      </c>
      <c r="C322" s="27">
        <v>46.898035999999998</v>
      </c>
      <c r="D322" s="27">
        <v>47.031190000000002</v>
      </c>
      <c r="E322" s="27">
        <v>47.042799000000002</v>
      </c>
      <c r="F322" s="27">
        <v>1.0393669999999999</v>
      </c>
      <c r="G322" s="27">
        <v>5.4141750000000002</v>
      </c>
      <c r="H322" s="27">
        <v>44.558909</v>
      </c>
      <c r="I322" s="29">
        <f t="shared" si="35"/>
        <v>46.9316435</v>
      </c>
      <c r="J322" s="29">
        <f t="shared" si="36"/>
        <v>47.036994500000006</v>
      </c>
      <c r="K322" s="21">
        <f t="shared" si="37"/>
        <v>1231.3410139</v>
      </c>
      <c r="L322" s="21">
        <f t="shared" si="38"/>
        <v>128.90801909642414</v>
      </c>
      <c r="M322" s="21">
        <f t="shared" si="39"/>
        <v>127.78231931560458</v>
      </c>
    </row>
    <row r="323" spans="1:13" s="19" customFormat="1">
      <c r="A323" s="27">
        <v>44846.229027000001</v>
      </c>
      <c r="B323" s="27">
        <v>46.978924999999997</v>
      </c>
      <c r="C323" s="27">
        <v>46.910753999999997</v>
      </c>
      <c r="D323" s="27">
        <v>47.042726000000002</v>
      </c>
      <c r="E323" s="27">
        <v>47.058008999999998</v>
      </c>
      <c r="F323" s="27">
        <v>0.77430399999999999</v>
      </c>
      <c r="G323" s="27">
        <v>5.2109360000000002</v>
      </c>
      <c r="H323" s="27">
        <v>43.953609999999998</v>
      </c>
      <c r="I323" s="29">
        <f t="shared" si="35"/>
        <v>46.9448395</v>
      </c>
      <c r="J323" s="29">
        <f t="shared" si="36"/>
        <v>47.0503675</v>
      </c>
      <c r="K323" s="21">
        <f t="shared" si="37"/>
        <v>1231.3330963000001</v>
      </c>
      <c r="L323" s="21">
        <f t="shared" si="38"/>
        <v>128.76630977373588</v>
      </c>
      <c r="M323" s="21">
        <f t="shared" si="39"/>
        <v>127.64035345475077</v>
      </c>
    </row>
    <row r="324" spans="1:13" s="19" customFormat="1">
      <c r="A324" s="27">
        <v>43297.917136999997</v>
      </c>
      <c r="B324" s="27">
        <v>46.988379000000002</v>
      </c>
      <c r="C324" s="27">
        <v>46.916958999999999</v>
      </c>
      <c r="D324" s="27">
        <v>47.049453</v>
      </c>
      <c r="E324" s="27">
        <v>47.069901999999999</v>
      </c>
      <c r="F324" s="27">
        <v>0.51318699999999995</v>
      </c>
      <c r="G324" s="27">
        <v>5.0229020000000002</v>
      </c>
      <c r="H324" s="27">
        <v>43.310858000000003</v>
      </c>
      <c r="I324" s="29">
        <f t="shared" si="35"/>
        <v>46.952669</v>
      </c>
      <c r="J324" s="29">
        <f t="shared" si="36"/>
        <v>47.059677499999999</v>
      </c>
      <c r="K324" s="21">
        <f t="shared" si="37"/>
        <v>1231.3283985999999</v>
      </c>
      <c r="L324" s="21">
        <f t="shared" si="38"/>
        <v>128.68232559236003</v>
      </c>
      <c r="M324" s="21">
        <f t="shared" si="39"/>
        <v>127.54164397803197</v>
      </c>
    </row>
    <row r="325" spans="1:13">
      <c r="A325" s="27">
        <v>42148.331016999997</v>
      </c>
      <c r="B325" s="27">
        <v>46.995393</v>
      </c>
      <c r="C325" s="27">
        <v>46.923327999999998</v>
      </c>
      <c r="D325" s="27">
        <v>47.053297999999998</v>
      </c>
      <c r="E325" s="27">
        <v>47.076968000000001</v>
      </c>
      <c r="F325" s="27">
        <v>0.54513900000000004</v>
      </c>
      <c r="G325" s="27">
        <v>5.1099629999999996</v>
      </c>
      <c r="H325" s="27">
        <v>42.827302000000003</v>
      </c>
      <c r="I325" s="29">
        <f t="shared" si="35"/>
        <v>46.959360500000003</v>
      </c>
      <c r="J325" s="29">
        <f t="shared" si="36"/>
        <v>47.065133000000003</v>
      </c>
      <c r="K325" s="21">
        <f t="shared" si="37"/>
        <v>1231.3243837</v>
      </c>
      <c r="L325" s="21">
        <f t="shared" si="38"/>
        <v>128.61060465978608</v>
      </c>
      <c r="M325" s="21">
        <f t="shared" si="39"/>
        <v>127.48384934369187</v>
      </c>
    </row>
    <row r="326" spans="1:13">
      <c r="A326" s="27">
        <v>40588.693604</v>
      </c>
      <c r="B326" s="27">
        <v>47.007198000000002</v>
      </c>
      <c r="C326" s="27">
        <v>46.935704000000001</v>
      </c>
      <c r="D326" s="27">
        <v>47.062854000000002</v>
      </c>
      <c r="E326" s="27">
        <v>47.089016999999998</v>
      </c>
      <c r="F326" s="27">
        <v>0.58716400000000002</v>
      </c>
      <c r="G326" s="27">
        <v>5.2345389999999998</v>
      </c>
      <c r="H326" s="27">
        <v>42.122320000000002</v>
      </c>
      <c r="I326" s="29">
        <f t="shared" si="35"/>
        <v>46.971451000000002</v>
      </c>
      <c r="J326" s="29">
        <f t="shared" si="36"/>
        <v>47.0759355</v>
      </c>
      <c r="K326" s="21">
        <f t="shared" si="37"/>
        <v>1231.3171293999999</v>
      </c>
      <c r="L326" s="21">
        <f t="shared" si="38"/>
        <v>128.48114792095748</v>
      </c>
      <c r="M326" s="21">
        <f t="shared" si="39"/>
        <v>127.36951302630132</v>
      </c>
    </row>
    <row r="327" spans="1:13">
      <c r="A327" s="27">
        <v>39174.619279999999</v>
      </c>
      <c r="B327" s="27">
        <v>47.010038999999999</v>
      </c>
      <c r="C327" s="27">
        <v>46.936945999999999</v>
      </c>
      <c r="D327" s="27">
        <v>47.065033</v>
      </c>
      <c r="E327" s="27">
        <v>47.094330999999997</v>
      </c>
      <c r="F327" s="27">
        <v>0.62966200000000005</v>
      </c>
      <c r="G327" s="27">
        <v>5.3380409999999996</v>
      </c>
      <c r="H327" s="27">
        <v>41.492941000000002</v>
      </c>
      <c r="I327" s="29">
        <f t="shared" si="35"/>
        <v>46.973492499999999</v>
      </c>
      <c r="J327" s="29">
        <f t="shared" si="36"/>
        <v>47.079681999999998</v>
      </c>
      <c r="K327" s="21">
        <f t="shared" si="37"/>
        <v>1231.3159045</v>
      </c>
      <c r="L327" s="21">
        <f t="shared" si="38"/>
        <v>128.45930571220833</v>
      </c>
      <c r="M327" s="21">
        <f t="shared" si="39"/>
        <v>127.32989130844453</v>
      </c>
    </row>
    <row r="328" spans="1:13">
      <c r="A328" s="27">
        <v>37840.427006999998</v>
      </c>
      <c r="B328" s="27">
        <v>47.018991</v>
      </c>
      <c r="C328" s="27">
        <v>46.944972</v>
      </c>
      <c r="D328" s="27">
        <v>47.072462999999999</v>
      </c>
      <c r="E328" s="27">
        <v>47.102702000000001</v>
      </c>
      <c r="F328" s="27">
        <v>0.52982799999999997</v>
      </c>
      <c r="G328" s="27">
        <v>5.2898180000000004</v>
      </c>
      <c r="H328" s="27">
        <v>40.848233999999998</v>
      </c>
      <c r="I328" s="29">
        <f t="shared" si="35"/>
        <v>46.981981500000003</v>
      </c>
      <c r="J328" s="29">
        <f t="shared" si="36"/>
        <v>47.087582499999996</v>
      </c>
      <c r="K328" s="21">
        <f t="shared" si="37"/>
        <v>1231.3108110999999</v>
      </c>
      <c r="L328" s="21">
        <f t="shared" si="38"/>
        <v>128.36853307372166</v>
      </c>
      <c r="M328" s="21">
        <f t="shared" si="39"/>
        <v>127.24639263948575</v>
      </c>
    </row>
    <row r="329" spans="1:13">
      <c r="A329" s="27">
        <v>35409.414361000003</v>
      </c>
      <c r="B329" s="27">
        <v>47.030790000000003</v>
      </c>
      <c r="C329" s="27">
        <v>46.956584999999997</v>
      </c>
      <c r="D329" s="27">
        <v>47.082380000000001</v>
      </c>
      <c r="E329" s="27">
        <v>47.119163999999998</v>
      </c>
      <c r="F329" s="27">
        <v>0.60117200000000004</v>
      </c>
      <c r="G329" s="27">
        <v>5.4972479999999999</v>
      </c>
      <c r="H329" s="27">
        <v>39.661316999999997</v>
      </c>
      <c r="I329" s="29">
        <f t="shared" si="35"/>
        <v>46.9936875</v>
      </c>
      <c r="J329" s="29">
        <f t="shared" si="36"/>
        <v>47.100771999999999</v>
      </c>
      <c r="K329" s="21">
        <f t="shared" si="37"/>
        <v>1231.3037875</v>
      </c>
      <c r="L329" s="21">
        <f t="shared" si="38"/>
        <v>128.24349881940088</v>
      </c>
      <c r="M329" s="21">
        <f t="shared" si="39"/>
        <v>127.1071601710255</v>
      </c>
    </row>
    <row r="330" spans="1:13">
      <c r="A330" s="27">
        <v>33814.393595000001</v>
      </c>
      <c r="B330" s="27">
        <v>47.036999999999999</v>
      </c>
      <c r="C330" s="27">
        <v>46.963303000000003</v>
      </c>
      <c r="D330" s="27">
        <v>47.088416000000002</v>
      </c>
      <c r="E330" s="27">
        <v>47.130656000000002</v>
      </c>
      <c r="F330" s="27">
        <v>0.47838000000000003</v>
      </c>
      <c r="G330" s="27">
        <v>5.421017</v>
      </c>
      <c r="H330" s="27">
        <v>38.916288999999999</v>
      </c>
      <c r="I330" s="29">
        <f t="shared" si="35"/>
        <v>47.000151500000001</v>
      </c>
      <c r="J330" s="29">
        <f t="shared" si="36"/>
        <v>47.109536000000006</v>
      </c>
      <c r="K330" s="21">
        <f t="shared" si="37"/>
        <v>1231.2999090999999</v>
      </c>
      <c r="L330" s="21">
        <f t="shared" si="38"/>
        <v>128.17452395986493</v>
      </c>
      <c r="M330" s="21">
        <f t="shared" si="39"/>
        <v>127.01475859767106</v>
      </c>
    </row>
    <row r="331" spans="1:13">
      <c r="A331" s="27">
        <v>31300.280917</v>
      </c>
      <c r="B331" s="27">
        <v>47.040564000000003</v>
      </c>
      <c r="C331" s="27">
        <v>46.966594000000001</v>
      </c>
      <c r="D331" s="27">
        <v>47.093789999999998</v>
      </c>
      <c r="E331" s="27">
        <v>47.143894000000003</v>
      </c>
      <c r="F331" s="27">
        <v>0.54322199999999998</v>
      </c>
      <c r="G331" s="27">
        <v>5.601693</v>
      </c>
      <c r="H331" s="27">
        <v>37.727863999999997</v>
      </c>
      <c r="I331" s="29">
        <f t="shared" si="35"/>
        <v>47.003579000000002</v>
      </c>
      <c r="J331" s="29">
        <f t="shared" si="36"/>
        <v>47.118842000000001</v>
      </c>
      <c r="K331" s="21">
        <f t="shared" si="37"/>
        <v>1231.2978525999999</v>
      </c>
      <c r="L331" s="21">
        <f t="shared" si="38"/>
        <v>128.13797021460505</v>
      </c>
      <c r="M331" s="21">
        <f t="shared" si="39"/>
        <v>126.91674228393913</v>
      </c>
    </row>
    <row r="332" spans="1:13">
      <c r="A332" s="27">
        <v>29693.866764999999</v>
      </c>
      <c r="B332" s="27">
        <v>47.030436999999999</v>
      </c>
      <c r="C332" s="27">
        <v>46.958078999999998</v>
      </c>
      <c r="D332" s="27">
        <v>47.088824000000002</v>
      </c>
      <c r="E332" s="27">
        <v>47.145490000000002</v>
      </c>
      <c r="F332" s="27">
        <v>0.53200099999999995</v>
      </c>
      <c r="G332" s="27">
        <v>5.6507630000000004</v>
      </c>
      <c r="H332" s="27">
        <v>36.902115999999999</v>
      </c>
      <c r="I332" s="29">
        <f t="shared" si="35"/>
        <v>46.994258000000002</v>
      </c>
      <c r="J332" s="29">
        <f t="shared" si="36"/>
        <v>47.117157000000006</v>
      </c>
      <c r="K332" s="21">
        <f t="shared" si="37"/>
        <v>1231.3034451999999</v>
      </c>
      <c r="L332" s="21">
        <f t="shared" si="38"/>
        <v>128.23740927144627</v>
      </c>
      <c r="M332" s="21">
        <f t="shared" si="39"/>
        <v>126.93448208159771</v>
      </c>
    </row>
    <row r="333" spans="1:13" ht="15" customHeight="1">
      <c r="A333" s="27">
        <v>28097.714359000001</v>
      </c>
      <c r="B333" s="27">
        <v>47.036763000000001</v>
      </c>
      <c r="C333" s="27">
        <v>46.963701999999998</v>
      </c>
      <c r="D333" s="27">
        <v>47.094594000000001</v>
      </c>
      <c r="E333" s="27">
        <v>47.157497999999997</v>
      </c>
      <c r="F333" s="27">
        <v>0.56999999999999995</v>
      </c>
      <c r="G333" s="27">
        <v>5.7248720000000004</v>
      </c>
      <c r="H333" s="27">
        <v>36.109130999999998</v>
      </c>
      <c r="I333" s="29">
        <f t="shared" si="35"/>
        <v>47.000232499999996</v>
      </c>
      <c r="J333" s="29">
        <f t="shared" si="36"/>
        <v>47.126046000000002</v>
      </c>
      <c r="K333" s="21">
        <f t="shared" si="37"/>
        <v>1231.2998605</v>
      </c>
      <c r="L333" s="21">
        <f t="shared" si="38"/>
        <v>128.17365994941156</v>
      </c>
      <c r="M333" s="21">
        <f t="shared" si="39"/>
        <v>126.84093610864602</v>
      </c>
    </row>
    <row r="334" spans="1:13">
      <c r="A334" s="27">
        <v>26910.339216</v>
      </c>
      <c r="B334" s="27">
        <v>47.029243000000001</v>
      </c>
      <c r="C334" s="27">
        <v>46.958875999999997</v>
      </c>
      <c r="D334" s="27">
        <v>47.087555999999999</v>
      </c>
      <c r="E334" s="27">
        <v>47.159180999999997</v>
      </c>
      <c r="F334" s="27">
        <v>0.599827</v>
      </c>
      <c r="G334" s="27">
        <v>5.8169769999999996</v>
      </c>
      <c r="H334" s="27">
        <v>35.483947999999998</v>
      </c>
      <c r="I334" s="29">
        <f t="shared" si="35"/>
        <v>46.994059499999999</v>
      </c>
      <c r="J334" s="29">
        <f t="shared" si="36"/>
        <v>47.123368499999998</v>
      </c>
      <c r="K334" s="21">
        <f t="shared" si="37"/>
        <v>1231.3035643000001</v>
      </c>
      <c r="L334" s="21">
        <f t="shared" si="38"/>
        <v>128.23952802813892</v>
      </c>
      <c r="M334" s="21">
        <f t="shared" si="39"/>
        <v>126.86910367577093</v>
      </c>
    </row>
    <row r="335" spans="1:13">
      <c r="A335" s="27">
        <v>24384.100388999999</v>
      </c>
      <c r="B335" s="27">
        <v>47.019457000000003</v>
      </c>
      <c r="C335" s="27">
        <v>46.948723999999999</v>
      </c>
      <c r="D335" s="27">
        <v>47.078333000000001</v>
      </c>
      <c r="E335" s="27">
        <v>47.165013999999999</v>
      </c>
      <c r="F335" s="27">
        <v>0.66756700000000002</v>
      </c>
      <c r="G335" s="27">
        <v>5.9554520000000002</v>
      </c>
      <c r="H335" s="27">
        <v>34.141444</v>
      </c>
      <c r="I335" s="29">
        <f t="shared" si="35"/>
        <v>46.984090500000001</v>
      </c>
      <c r="J335" s="29">
        <f t="shared" si="36"/>
        <v>47.1216735</v>
      </c>
      <c r="K335" s="21">
        <f t="shared" si="37"/>
        <v>1231.3095456999999</v>
      </c>
      <c r="L335" s="21">
        <f t="shared" si="38"/>
        <v>128.34599460676782</v>
      </c>
      <c r="M335" s="21">
        <f t="shared" si="39"/>
        <v>126.88693964940194</v>
      </c>
    </row>
    <row r="336" spans="1:13">
      <c r="A336" s="27">
        <v>22677.604123000001</v>
      </c>
      <c r="B336" s="27">
        <v>47.013742999999998</v>
      </c>
      <c r="C336" s="27">
        <v>46.941170999999997</v>
      </c>
      <c r="D336" s="27">
        <v>47.063597999999999</v>
      </c>
      <c r="E336" s="27">
        <v>47.173028000000002</v>
      </c>
      <c r="F336" s="27">
        <v>0.47056500000000001</v>
      </c>
      <c r="G336" s="27">
        <v>5.7814110000000003</v>
      </c>
      <c r="H336" s="27">
        <v>33.319721000000001</v>
      </c>
      <c r="I336" s="29">
        <f t="shared" si="35"/>
        <v>46.977457000000001</v>
      </c>
      <c r="J336" s="29">
        <f t="shared" si="36"/>
        <v>47.118313000000001</v>
      </c>
      <c r="K336" s="21">
        <f t="shared" si="37"/>
        <v>1231.3135258</v>
      </c>
      <c r="L336" s="21">
        <f t="shared" si="38"/>
        <v>128.41690298693447</v>
      </c>
      <c r="M336" s="21">
        <f t="shared" si="39"/>
        <v>126.92231126974821</v>
      </c>
    </row>
    <row r="337" spans="1:14">
      <c r="A337" s="27">
        <v>20863.776748</v>
      </c>
      <c r="B337" s="27">
        <v>47.021616000000002</v>
      </c>
      <c r="C337" s="27">
        <v>46.948453000000001</v>
      </c>
      <c r="D337" s="27">
        <v>47.061846000000003</v>
      </c>
      <c r="E337" s="27">
        <v>47.198677000000004</v>
      </c>
      <c r="F337" s="27">
        <v>0.51066500000000004</v>
      </c>
      <c r="G337" s="27">
        <v>5.8798370000000002</v>
      </c>
      <c r="H337" s="27">
        <v>32.323062999999998</v>
      </c>
      <c r="I337" s="29">
        <f t="shared" si="35"/>
        <v>46.985034499999998</v>
      </c>
      <c r="J337" s="29">
        <f t="shared" si="36"/>
        <v>47.130261500000003</v>
      </c>
      <c r="K337" s="21">
        <f t="shared" si="37"/>
        <v>1231.3089792999999</v>
      </c>
      <c r="L337" s="21">
        <f t="shared" si="38"/>
        <v>128.33590794356223</v>
      </c>
      <c r="M337" s="21">
        <f t="shared" si="39"/>
        <v>126.79660590390358</v>
      </c>
    </row>
    <row r="338" spans="1:14">
      <c r="A338" s="27">
        <v>19160.541007</v>
      </c>
      <c r="B338" s="27">
        <v>47.028329999999997</v>
      </c>
      <c r="C338" s="27">
        <v>46.957617999999997</v>
      </c>
      <c r="D338" s="27">
        <v>47.058461999999999</v>
      </c>
      <c r="E338" s="27">
        <v>47.227339000000001</v>
      </c>
      <c r="F338" s="27">
        <v>0.55358200000000002</v>
      </c>
      <c r="G338" s="27">
        <v>5.9777899999999997</v>
      </c>
      <c r="H338" s="27">
        <v>31.490732000000001</v>
      </c>
      <c r="I338" s="29">
        <f t="shared" si="35"/>
        <v>46.992973999999997</v>
      </c>
      <c r="J338" s="29">
        <f t="shared" si="36"/>
        <v>47.142900499999996</v>
      </c>
      <c r="K338" s="21">
        <f t="shared" si="37"/>
        <v>1231.3042155999999</v>
      </c>
      <c r="L338" s="21">
        <f t="shared" si="38"/>
        <v>128.25111529144942</v>
      </c>
      <c r="M338" s="21">
        <f t="shared" si="39"/>
        <v>126.66382093047378</v>
      </c>
    </row>
    <row r="339" spans="1:14">
      <c r="A339" s="27">
        <v>17407.653040000001</v>
      </c>
      <c r="B339" s="27">
        <v>47.031778000000003</v>
      </c>
      <c r="C339" s="27">
        <v>46.961945999999998</v>
      </c>
      <c r="D339" s="27">
        <v>47.066319999999997</v>
      </c>
      <c r="E339" s="27">
        <v>47.256681</v>
      </c>
      <c r="F339" s="27">
        <v>0.59107200000000004</v>
      </c>
      <c r="G339" s="27">
        <v>6.0689140000000004</v>
      </c>
      <c r="H339" s="27">
        <v>30.734267000000003</v>
      </c>
      <c r="I339" s="29">
        <f t="shared" si="35"/>
        <v>46.996862</v>
      </c>
      <c r="J339" s="29">
        <f t="shared" si="36"/>
        <v>47.161500500000002</v>
      </c>
      <c r="K339" s="21">
        <f t="shared" si="37"/>
        <v>1231.3018827999999</v>
      </c>
      <c r="L339" s="21">
        <f t="shared" si="38"/>
        <v>128.20961885650195</v>
      </c>
      <c r="M339" s="21">
        <f t="shared" si="39"/>
        <v>126.46875623507822</v>
      </c>
    </row>
    <row r="340" spans="1:14">
      <c r="A340" s="27">
        <v>16119.661383000001</v>
      </c>
      <c r="B340" s="27">
        <v>47.031046000000003</v>
      </c>
      <c r="C340" s="27">
        <v>46.959707000000002</v>
      </c>
      <c r="D340" s="27">
        <v>47.074846000000001</v>
      </c>
      <c r="E340" s="27">
        <v>47.281180999999997</v>
      </c>
      <c r="F340" s="27">
        <v>0.62790999999999997</v>
      </c>
      <c r="G340" s="27">
        <v>6.1323829999999999</v>
      </c>
      <c r="H340" s="27">
        <v>30.157323999999999</v>
      </c>
      <c r="I340" s="29">
        <f t="shared" si="35"/>
        <v>46.995376500000006</v>
      </c>
      <c r="J340" s="29">
        <f t="shared" si="36"/>
        <v>47.178013499999999</v>
      </c>
      <c r="K340" s="21">
        <f t="shared" si="37"/>
        <v>1231.3027741000001</v>
      </c>
      <c r="L340" s="21">
        <f t="shared" si="38"/>
        <v>128.22547144374857</v>
      </c>
      <c r="M340" s="21">
        <f t="shared" si="39"/>
        <v>126.29592508133737</v>
      </c>
    </row>
    <row r="341" spans="1:14">
      <c r="A341" s="27">
        <v>13721.935393</v>
      </c>
      <c r="B341" s="27">
        <v>47.016497000000001</v>
      </c>
      <c r="C341" s="27">
        <v>46.945718999999997</v>
      </c>
      <c r="D341" s="27">
        <v>47.119042</v>
      </c>
      <c r="E341" s="27">
        <v>47.328927999999998</v>
      </c>
      <c r="F341" s="27">
        <v>0.68438500000000002</v>
      </c>
      <c r="G341" s="27">
        <v>6.2584720000000003</v>
      </c>
      <c r="H341" s="27">
        <v>29.21078</v>
      </c>
      <c r="I341" s="29">
        <f t="shared" si="35"/>
        <v>46.981107999999999</v>
      </c>
      <c r="J341" s="29">
        <f t="shared" si="36"/>
        <v>47.223984999999999</v>
      </c>
      <c r="K341" s="21">
        <f t="shared" si="37"/>
        <v>1231.3113352</v>
      </c>
      <c r="L341" s="21">
        <f t="shared" si="38"/>
        <v>128.37786951297767</v>
      </c>
      <c r="M341" s="21">
        <f t="shared" si="39"/>
        <v>125.8164934806673</v>
      </c>
    </row>
    <row r="342" spans="1:14">
      <c r="A342" s="27">
        <v>12445.53774</v>
      </c>
      <c r="B342" s="27">
        <v>47.004581999999999</v>
      </c>
      <c r="C342" s="27">
        <v>46.935056000000003</v>
      </c>
      <c r="D342" s="27">
        <v>47.147286000000001</v>
      </c>
      <c r="E342" s="27">
        <v>47.360912999999996</v>
      </c>
      <c r="F342" s="27">
        <v>0.71787500000000004</v>
      </c>
      <c r="G342" s="27">
        <v>6.3185140000000004</v>
      </c>
      <c r="H342" s="27">
        <v>28.704135000000001</v>
      </c>
      <c r="I342" s="29">
        <f t="shared" si="35"/>
        <v>46.969819000000001</v>
      </c>
      <c r="J342" s="29">
        <f t="shared" si="36"/>
        <v>47.254099499999995</v>
      </c>
      <c r="K342" s="21">
        <f t="shared" si="37"/>
        <v>1231.3181086</v>
      </c>
      <c r="L342" s="21">
        <f t="shared" si="38"/>
        <v>128.49861233473075</v>
      </c>
      <c r="M342" s="21">
        <f t="shared" si="39"/>
        <v>125.50381339029354</v>
      </c>
    </row>
    <row r="343" spans="1:14">
      <c r="A343" s="27">
        <v>10779.255542000001</v>
      </c>
      <c r="B343" s="27">
        <v>46.983840999999998</v>
      </c>
      <c r="C343" s="27">
        <v>46.914797999999998</v>
      </c>
      <c r="D343" s="27">
        <v>47.188462999999999</v>
      </c>
      <c r="E343" s="27">
        <v>47.418571</v>
      </c>
      <c r="F343" s="27">
        <v>0.56864700000000001</v>
      </c>
      <c r="G343" s="27">
        <v>6.1893630000000002</v>
      </c>
      <c r="H343" s="27">
        <v>28.039508999999999</v>
      </c>
      <c r="I343" s="29">
        <f t="shared" si="35"/>
        <v>46.949319500000001</v>
      </c>
      <c r="J343" s="29">
        <f t="shared" si="36"/>
        <v>47.303516999999999</v>
      </c>
      <c r="K343" s="21">
        <f t="shared" si="37"/>
        <v>1231.3304083</v>
      </c>
      <c r="L343" s="21">
        <f t="shared" si="38"/>
        <v>128.71824575670053</v>
      </c>
      <c r="M343" s="21">
        <f t="shared" si="39"/>
        <v>124.99309220400119</v>
      </c>
    </row>
    <row r="344" spans="1:14">
      <c r="A344" s="27">
        <v>8623.1616329999997</v>
      </c>
      <c r="B344" s="27">
        <v>46.976452999999999</v>
      </c>
      <c r="C344" s="27">
        <v>46.906506999999998</v>
      </c>
      <c r="D344" s="27">
        <v>47.258541999999998</v>
      </c>
      <c r="E344" s="27">
        <v>47.513258999999998</v>
      </c>
      <c r="F344" s="27">
        <v>0.62026000000000003</v>
      </c>
      <c r="G344" s="27">
        <v>6.286397</v>
      </c>
      <c r="H344" s="27">
        <v>27.222940999999999</v>
      </c>
      <c r="I344" s="29">
        <f t="shared" si="35"/>
        <v>46.941479999999999</v>
      </c>
      <c r="J344" s="29">
        <f t="shared" si="36"/>
        <v>47.385900499999998</v>
      </c>
      <c r="K344" s="21">
        <f t="shared" si="37"/>
        <v>1231.335112</v>
      </c>
      <c r="L344" s="21">
        <f t="shared" si="38"/>
        <v>128.80236767731276</v>
      </c>
      <c r="M344" s="21">
        <f t="shared" si="39"/>
        <v>124.14830837883437</v>
      </c>
    </row>
    <row r="345" spans="1:14">
      <c r="A345" s="27">
        <v>6513.8643869999996</v>
      </c>
      <c r="B345" s="27">
        <v>46.972261000000003</v>
      </c>
      <c r="C345" s="27">
        <v>46.899231999999998</v>
      </c>
      <c r="D345" s="27">
        <v>47.402405000000002</v>
      </c>
      <c r="E345" s="27">
        <v>47.716715000000001</v>
      </c>
      <c r="F345" s="27">
        <v>0.66776000000000002</v>
      </c>
      <c r="G345" s="27">
        <v>6.3446610000000003</v>
      </c>
      <c r="H345" s="27">
        <v>26.490876</v>
      </c>
      <c r="I345" s="29">
        <f t="shared" si="35"/>
        <v>46.9357465</v>
      </c>
      <c r="J345" s="29">
        <f t="shared" si="36"/>
        <v>47.559560000000005</v>
      </c>
      <c r="K345" s="21">
        <f t="shared" si="37"/>
        <v>1231.3385521</v>
      </c>
      <c r="L345" s="21">
        <f t="shared" si="38"/>
        <v>128.8639361771211</v>
      </c>
      <c r="M345" s="21">
        <f t="shared" si="39"/>
        <v>122.39513702996646</v>
      </c>
    </row>
    <row r="346" spans="1:14">
      <c r="A346" s="27">
        <v>4526.1156689999998</v>
      </c>
      <c r="B346" s="27">
        <v>46.973407999999999</v>
      </c>
      <c r="C346" s="27">
        <v>46.901330000000002</v>
      </c>
      <c r="D346" s="27">
        <v>47.599162</v>
      </c>
      <c r="E346" s="27">
        <v>47.981721999999998</v>
      </c>
      <c r="F346" s="27">
        <v>0.71753</v>
      </c>
      <c r="G346" s="27">
        <v>6.4398819999999999</v>
      </c>
      <c r="H346" s="27">
        <v>25.859193000000001</v>
      </c>
      <c r="I346" s="29">
        <f t="shared" si="35"/>
        <v>46.937369000000004</v>
      </c>
      <c r="J346" s="29">
        <f t="shared" si="36"/>
        <v>47.790441999999999</v>
      </c>
      <c r="K346" s="21">
        <f t="shared" si="37"/>
        <v>1231.3375785999999</v>
      </c>
      <c r="L346" s="21">
        <f t="shared" si="38"/>
        <v>128.84650929645159</v>
      </c>
      <c r="M346" s="21">
        <f t="shared" si="39"/>
        <v>120.12363504775294</v>
      </c>
    </row>
    <row r="347" spans="1:14">
      <c r="A347" s="27">
        <v>2989.1687390000002</v>
      </c>
      <c r="B347" s="27">
        <v>46.956933999999997</v>
      </c>
      <c r="C347" s="27">
        <v>46.885820000000002</v>
      </c>
      <c r="D347" s="27">
        <v>48.133777000000002</v>
      </c>
      <c r="E347" s="27">
        <v>48.6693</v>
      </c>
      <c r="F347" s="27">
        <v>0.31736500000000001</v>
      </c>
      <c r="G347" s="27">
        <v>6.0543680000000002</v>
      </c>
      <c r="H347" s="27">
        <v>25.285549</v>
      </c>
      <c r="I347" s="29">
        <f t="shared" si="35"/>
        <v>46.921377</v>
      </c>
      <c r="J347" s="29">
        <f t="shared" si="36"/>
        <v>48.401538500000001</v>
      </c>
      <c r="K347" s="21">
        <f t="shared" si="37"/>
        <v>1231.3471738000001</v>
      </c>
      <c r="L347" s="21">
        <f t="shared" si="38"/>
        <v>129.01840835189159</v>
      </c>
      <c r="M347" s="21">
        <f t="shared" si="39"/>
        <v>114.45561826208814</v>
      </c>
    </row>
    <row r="348" spans="1:14">
      <c r="A348" s="27">
        <v>356.97136899999998</v>
      </c>
      <c r="B348" s="27">
        <v>46.974218</v>
      </c>
      <c r="C348" s="27">
        <v>46.900632999999999</v>
      </c>
      <c r="D348" s="27">
        <v>48.401927999999998</v>
      </c>
      <c r="E348" s="27">
        <v>48.935588000000003</v>
      </c>
      <c r="F348" s="27">
        <v>0.27934300000000001</v>
      </c>
      <c r="G348" s="27">
        <v>6.0590799999999998</v>
      </c>
      <c r="H348" s="27">
        <v>23.425485999999999</v>
      </c>
      <c r="I348" s="29">
        <f t="shared" si="35"/>
        <v>46.937425500000003</v>
      </c>
      <c r="J348" s="29">
        <f t="shared" si="36"/>
        <v>48.668757999999997</v>
      </c>
      <c r="K348" s="21">
        <f t="shared" si="37"/>
        <v>1231.3375447000001</v>
      </c>
      <c r="L348" s="21">
        <f t="shared" si="38"/>
        <v>128.84590249847406</v>
      </c>
      <c r="M348" s="21">
        <f t="shared" si="39"/>
        <v>112.1432063415059</v>
      </c>
    </row>
    <row r="349" spans="1:14">
      <c r="A349" s="20"/>
      <c r="B349" s="20"/>
      <c r="C349" s="20"/>
      <c r="D349" s="20"/>
      <c r="E349" s="20"/>
      <c r="F349" s="20"/>
      <c r="G349" s="20"/>
      <c r="H349" s="20"/>
      <c r="I349" s="26"/>
      <c r="J349" s="26"/>
      <c r="K349" s="30">
        <f>AVERAGE(K303:K346)</f>
        <v>1231.3127332613633</v>
      </c>
      <c r="L349" s="30">
        <f>AVERAGE(L303:L346)</f>
        <v>128.40377368314611</v>
      </c>
      <c r="M349" s="30">
        <f>AVERAGE(M303:M346)</f>
        <v>126.4228764007306</v>
      </c>
    </row>
    <row r="350" spans="1:14">
      <c r="A350" s="28" t="s">
        <v>26</v>
      </c>
      <c r="B350" s="20"/>
      <c r="C350" s="20"/>
      <c r="D350" s="20"/>
      <c r="E350" s="20"/>
      <c r="F350" s="20"/>
      <c r="G350" s="20"/>
      <c r="H350" s="20"/>
      <c r="I350" s="20"/>
      <c r="J350" s="20"/>
      <c r="K350" s="20"/>
      <c r="L350" s="20"/>
      <c r="M350" s="20"/>
    </row>
    <row r="351" spans="1:14">
      <c r="A351" s="20"/>
      <c r="B351" s="20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</row>
    <row r="352" spans="1:14" s="19" customFormat="1" ht="16.8">
      <c r="A352" s="12" t="s">
        <v>11</v>
      </c>
      <c r="B352" s="12" t="s">
        <v>13</v>
      </c>
      <c r="C352" s="12" t="s">
        <v>14</v>
      </c>
      <c r="D352" s="12" t="s">
        <v>15</v>
      </c>
      <c r="E352" s="12" t="s">
        <v>16</v>
      </c>
      <c r="F352" s="12" t="s">
        <v>17</v>
      </c>
      <c r="G352" s="12" t="s">
        <v>29</v>
      </c>
      <c r="H352" s="12" t="s">
        <v>20</v>
      </c>
      <c r="I352" s="7" t="s">
        <v>21</v>
      </c>
      <c r="J352" s="7" t="s">
        <v>22</v>
      </c>
      <c r="K352" s="8" t="s">
        <v>28</v>
      </c>
      <c r="L352" s="6" t="s">
        <v>30</v>
      </c>
      <c r="M352" s="6" t="s">
        <v>31</v>
      </c>
      <c r="N352" s="20"/>
    </row>
    <row r="353" spans="1:13" s="19" customFormat="1">
      <c r="A353" s="12" t="s">
        <v>10</v>
      </c>
      <c r="B353" s="12" t="s">
        <v>12</v>
      </c>
      <c r="C353" s="12" t="s">
        <v>12</v>
      </c>
      <c r="D353" s="12" t="s">
        <v>12</v>
      </c>
      <c r="E353" s="12" t="s">
        <v>12</v>
      </c>
      <c r="F353" s="12" t="s">
        <v>18</v>
      </c>
      <c r="G353" s="12" t="s">
        <v>18</v>
      </c>
      <c r="H353" s="12" t="s">
        <v>19</v>
      </c>
      <c r="I353" s="7" t="s">
        <v>12</v>
      </c>
      <c r="J353" s="7" t="s">
        <v>12</v>
      </c>
      <c r="K353" s="8" t="s">
        <v>23</v>
      </c>
      <c r="L353" s="6" t="s">
        <v>24</v>
      </c>
      <c r="M353" s="6" t="s">
        <v>24</v>
      </c>
    </row>
    <row r="354" spans="1:13">
      <c r="A354" s="27">
        <v>63546.810946999998</v>
      </c>
      <c r="B354" s="27">
        <v>35.054873000000001</v>
      </c>
      <c r="C354" s="27">
        <v>35.073898</v>
      </c>
      <c r="D354" s="27">
        <v>35.275485000000003</v>
      </c>
      <c r="E354" s="27">
        <v>35.209760000000003</v>
      </c>
      <c r="F354" s="27">
        <v>0.20535400000000001</v>
      </c>
      <c r="G354" s="27">
        <v>4.1155780000000002</v>
      </c>
      <c r="H354" s="27">
        <v>42.58531</v>
      </c>
      <c r="I354" s="29">
        <f t="shared" ref="I354:I384" si="40">(B354+C354)/2</f>
        <v>35.0643855</v>
      </c>
      <c r="J354" s="29">
        <f t="shared" ref="J354:J384" si="41">(D354+E354)/2</f>
        <v>35.242622500000003</v>
      </c>
      <c r="K354" s="21">
        <f t="shared" ref="K354:K384" si="42">-0.1657*I354 + 1223.6</f>
        <v>1217.7898313226499</v>
      </c>
      <c r="L354" s="21">
        <f t="shared" ref="L354:L384" si="43">0.0001079829*I354^4 - 0.0183178852*I354^3 + 1.2075396235*I354^2 - 38.3125480287*I354 + 535.330907391</f>
        <v>50.124230396507187</v>
      </c>
      <c r="M354" s="21">
        <f t="shared" ref="M354:M384" si="44">0.0001079829*J354^4 - 0.0183178852*J354^3 + 1.2075396235*J354^2 - 38.3125480287*J354 + 535.330907391</f>
        <v>49.667892267880461</v>
      </c>
    </row>
    <row r="355" spans="1:13">
      <c r="A355" s="27">
        <v>59219.099190000001</v>
      </c>
      <c r="B355" s="27">
        <v>35.116501999999997</v>
      </c>
      <c r="C355" s="27">
        <v>35.134920999999999</v>
      </c>
      <c r="D355" s="27">
        <v>35.325153</v>
      </c>
      <c r="E355" s="27">
        <v>35.256568999999999</v>
      </c>
      <c r="F355" s="27">
        <v>0.31293100000000001</v>
      </c>
      <c r="G355" s="27">
        <v>4.5387459999999997</v>
      </c>
      <c r="H355" s="27">
        <v>40.897846999999999</v>
      </c>
      <c r="I355" s="29">
        <f t="shared" si="40"/>
        <v>35.125711499999994</v>
      </c>
      <c r="J355" s="29">
        <f t="shared" si="41"/>
        <v>35.290861</v>
      </c>
      <c r="K355" s="21">
        <f t="shared" si="42"/>
        <v>1217.77966960445</v>
      </c>
      <c r="L355" s="21">
        <f t="shared" si="43"/>
        <v>49.966669914625868</v>
      </c>
      <c r="M355" s="21">
        <f t="shared" si="44"/>
        <v>49.545217535056963</v>
      </c>
    </row>
    <row r="356" spans="1:13">
      <c r="A356" s="27">
        <v>57433.107552000001</v>
      </c>
      <c r="B356" s="27">
        <v>34.787902000000003</v>
      </c>
      <c r="C356" s="27">
        <v>34.818029000000003</v>
      </c>
      <c r="D356" s="27">
        <v>35.022793</v>
      </c>
      <c r="E356" s="27">
        <v>34.953575000000001</v>
      </c>
      <c r="F356" s="27">
        <v>0.50729800000000003</v>
      </c>
      <c r="G356" s="27">
        <v>4.8542420000000002</v>
      </c>
      <c r="H356" s="27">
        <v>40.508265000000002</v>
      </c>
      <c r="I356" s="29">
        <f t="shared" si="40"/>
        <v>34.802965499999999</v>
      </c>
      <c r="J356" s="29">
        <f t="shared" si="41"/>
        <v>34.988184000000004</v>
      </c>
      <c r="K356" s="21">
        <f t="shared" si="42"/>
        <v>1217.8331486166499</v>
      </c>
      <c r="L356" s="21">
        <f t="shared" si="43"/>
        <v>50.802447343657832</v>
      </c>
      <c r="M356" s="21">
        <f t="shared" si="44"/>
        <v>50.32081918673407</v>
      </c>
    </row>
    <row r="357" spans="1:13">
      <c r="A357" s="27">
        <v>54222.080912999998</v>
      </c>
      <c r="B357" s="27">
        <v>35.004277000000002</v>
      </c>
      <c r="C357" s="27">
        <v>35.017080999999997</v>
      </c>
      <c r="D357" s="27">
        <v>35.210779000000002</v>
      </c>
      <c r="E357" s="27">
        <v>35.141975000000002</v>
      </c>
      <c r="F357" s="27">
        <v>0.67068700000000003</v>
      </c>
      <c r="G357" s="27">
        <v>5.2387160000000002</v>
      </c>
      <c r="H357" s="27">
        <v>39.551091999999997</v>
      </c>
      <c r="I357" s="29">
        <f t="shared" si="40"/>
        <v>35.010678999999996</v>
      </c>
      <c r="J357" s="29">
        <f t="shared" si="41"/>
        <v>35.176377000000002</v>
      </c>
      <c r="K357" s="21">
        <f t="shared" si="42"/>
        <v>1217.7987304896999</v>
      </c>
      <c r="L357" s="21">
        <f t="shared" si="43"/>
        <v>50.262691565702085</v>
      </c>
      <c r="M357" s="21">
        <f t="shared" si="44"/>
        <v>49.836933740511199</v>
      </c>
    </row>
    <row r="358" spans="1:13">
      <c r="A358" s="27">
        <v>52452.159299999999</v>
      </c>
      <c r="B358" s="27">
        <v>35.055931000000001</v>
      </c>
      <c r="C358" s="27">
        <v>35.072949999999999</v>
      </c>
      <c r="D358" s="27">
        <v>35.261378000000001</v>
      </c>
      <c r="E358" s="27">
        <v>35.193931999999997</v>
      </c>
      <c r="F358" s="27">
        <v>0.59841100000000003</v>
      </c>
      <c r="G358" s="27">
        <v>5.2893679999999996</v>
      </c>
      <c r="H358" s="27">
        <v>38.926876</v>
      </c>
      <c r="I358" s="29">
        <f t="shared" si="40"/>
        <v>35.064440500000003</v>
      </c>
      <c r="J358" s="29">
        <f t="shared" si="41"/>
        <v>35.227654999999999</v>
      </c>
      <c r="K358" s="21">
        <f t="shared" si="42"/>
        <v>1217.7898222091499</v>
      </c>
      <c r="L358" s="21">
        <f t="shared" si="43"/>
        <v>50.124088829391212</v>
      </c>
      <c r="M358" s="21">
        <f t="shared" si="44"/>
        <v>49.706027302835082</v>
      </c>
    </row>
    <row r="359" spans="1:13">
      <c r="A359" s="27">
        <v>49868.569939000001</v>
      </c>
      <c r="B359" s="27">
        <v>35.093843</v>
      </c>
      <c r="C359" s="27">
        <v>35.104514999999999</v>
      </c>
      <c r="D359" s="27">
        <v>35.297020000000003</v>
      </c>
      <c r="E359" s="27">
        <v>35.229374</v>
      </c>
      <c r="F359" s="27">
        <v>0.94818100000000005</v>
      </c>
      <c r="G359" s="27">
        <v>5.7829470000000001</v>
      </c>
      <c r="H359" s="27">
        <v>38.123525999999998</v>
      </c>
      <c r="I359" s="29">
        <f t="shared" si="40"/>
        <v>35.099178999999999</v>
      </c>
      <c r="J359" s="29">
        <f t="shared" si="41"/>
        <v>35.263197000000005</v>
      </c>
      <c r="K359" s="21">
        <f t="shared" si="42"/>
        <v>1217.7840660396998</v>
      </c>
      <c r="L359" s="21">
        <f t="shared" si="43"/>
        <v>50.034766952948758</v>
      </c>
      <c r="M359" s="21">
        <f t="shared" si="44"/>
        <v>49.615526634336902</v>
      </c>
    </row>
    <row r="360" spans="1:13">
      <c r="A360" s="27">
        <v>47814.209267999999</v>
      </c>
      <c r="B360" s="27">
        <v>34.870102000000003</v>
      </c>
      <c r="C360" s="27">
        <v>34.885914</v>
      </c>
      <c r="D360" s="27">
        <v>35.076936000000003</v>
      </c>
      <c r="E360" s="27">
        <v>35.010787999999998</v>
      </c>
      <c r="F360" s="27">
        <v>1.400882</v>
      </c>
      <c r="G360" s="27">
        <v>6.3397949999999996</v>
      </c>
      <c r="H360" s="27">
        <v>37.416060999999999</v>
      </c>
      <c r="I360" s="29">
        <f t="shared" si="40"/>
        <v>34.878008000000001</v>
      </c>
      <c r="J360" s="29">
        <f t="shared" si="41"/>
        <v>35.043862000000004</v>
      </c>
      <c r="K360" s="21">
        <f t="shared" si="42"/>
        <v>1217.8207140743998</v>
      </c>
      <c r="L360" s="21">
        <f t="shared" si="43"/>
        <v>50.606660145524756</v>
      </c>
      <c r="M360" s="21">
        <f t="shared" si="44"/>
        <v>50.177089450294488</v>
      </c>
    </row>
    <row r="361" spans="1:13">
      <c r="A361" s="27">
        <v>44697.524839999998</v>
      </c>
      <c r="B361" s="27">
        <v>34.940064999999997</v>
      </c>
      <c r="C361" s="27">
        <v>34.953904999999999</v>
      </c>
      <c r="D361" s="27">
        <v>35.142434000000002</v>
      </c>
      <c r="E361" s="27">
        <v>35.077373999999999</v>
      </c>
      <c r="F361" s="27">
        <v>1.5135259999999999</v>
      </c>
      <c r="G361" s="27">
        <v>6.5238199999999997</v>
      </c>
      <c r="H361" s="27">
        <v>36.102359</v>
      </c>
      <c r="I361" s="29">
        <f t="shared" si="40"/>
        <v>34.946984999999998</v>
      </c>
      <c r="J361" s="29">
        <f t="shared" si="41"/>
        <v>35.109904</v>
      </c>
      <c r="K361" s="21">
        <f t="shared" si="42"/>
        <v>1217.8092845854999</v>
      </c>
      <c r="L361" s="21">
        <f t="shared" si="43"/>
        <v>50.427483100928498</v>
      </c>
      <c r="M361" s="21">
        <f t="shared" si="44"/>
        <v>50.007227668122937</v>
      </c>
    </row>
    <row r="362" spans="1:13" ht="14.4" customHeight="1">
      <c r="A362" s="27">
        <v>43005.598219</v>
      </c>
      <c r="B362" s="27">
        <v>34.776715000000003</v>
      </c>
      <c r="C362" s="27">
        <v>34.786226999999997</v>
      </c>
      <c r="D362" s="27">
        <v>34.997419000000001</v>
      </c>
      <c r="E362" s="27">
        <v>34.929664000000002</v>
      </c>
      <c r="F362" s="27">
        <v>0.99181799999999998</v>
      </c>
      <c r="G362" s="27">
        <v>6.108695</v>
      </c>
      <c r="H362" s="27">
        <v>35.408405000000002</v>
      </c>
      <c r="I362" s="29">
        <f t="shared" si="40"/>
        <v>34.781470999999996</v>
      </c>
      <c r="J362" s="29">
        <f t="shared" si="41"/>
        <v>34.963541500000005</v>
      </c>
      <c r="K362" s="21">
        <f t="shared" si="42"/>
        <v>1217.8367102553</v>
      </c>
      <c r="L362" s="21">
        <f t="shared" si="43"/>
        <v>50.858691995258141</v>
      </c>
      <c r="M362" s="21">
        <f t="shared" si="44"/>
        <v>50.384586552548512</v>
      </c>
    </row>
    <row r="363" spans="1:13">
      <c r="A363" s="27">
        <v>41557.002676999997</v>
      </c>
      <c r="B363" s="27">
        <v>34.895403999999999</v>
      </c>
      <c r="C363" s="27">
        <v>34.906899000000003</v>
      </c>
      <c r="D363" s="27">
        <v>35.094425999999999</v>
      </c>
      <c r="E363" s="27">
        <v>35.033296</v>
      </c>
      <c r="F363" s="27">
        <v>0.54254000000000002</v>
      </c>
      <c r="G363" s="27">
        <v>5.6673590000000003</v>
      </c>
      <c r="H363" s="27">
        <v>34.633400999999999</v>
      </c>
      <c r="I363" s="29">
        <f t="shared" si="40"/>
        <v>34.901151499999997</v>
      </c>
      <c r="J363" s="29">
        <f t="shared" si="41"/>
        <v>35.063861000000003</v>
      </c>
      <c r="K363" s="21">
        <f t="shared" si="42"/>
        <v>1217.8168791964499</v>
      </c>
      <c r="L363" s="21">
        <f t="shared" si="43"/>
        <v>50.546458288357826</v>
      </c>
      <c r="M363" s="21">
        <f t="shared" si="44"/>
        <v>50.125580455475529</v>
      </c>
    </row>
    <row r="364" spans="1:13">
      <c r="A364" s="27">
        <v>38434.118781999998</v>
      </c>
      <c r="B364" s="27">
        <v>34.884596999999999</v>
      </c>
      <c r="C364" s="27">
        <v>34.892313999999999</v>
      </c>
      <c r="D364" s="27">
        <v>35.080013999999998</v>
      </c>
      <c r="E364" s="27">
        <v>35.023688999999997</v>
      </c>
      <c r="F364" s="27">
        <v>0.62529400000000002</v>
      </c>
      <c r="G364" s="27">
        <v>5.8063989999999999</v>
      </c>
      <c r="H364" s="27">
        <v>33.139408000000003</v>
      </c>
      <c r="I364" s="29">
        <f t="shared" si="40"/>
        <v>34.888455499999999</v>
      </c>
      <c r="J364" s="29">
        <f t="shared" si="41"/>
        <v>35.051851499999998</v>
      </c>
      <c r="K364" s="21">
        <f t="shared" si="42"/>
        <v>1217.8189829236499</v>
      </c>
      <c r="L364" s="21">
        <f t="shared" si="43"/>
        <v>50.579473197457673</v>
      </c>
      <c r="M364" s="21">
        <f t="shared" si="44"/>
        <v>50.156504446177337</v>
      </c>
    </row>
    <row r="365" spans="1:13">
      <c r="A365" s="27">
        <v>35152.283919000001</v>
      </c>
      <c r="B365" s="27">
        <v>34.962578999999998</v>
      </c>
      <c r="C365" s="27">
        <v>34.969213000000003</v>
      </c>
      <c r="D365" s="27">
        <v>35.156967999999999</v>
      </c>
      <c r="E365" s="27">
        <v>35.105044999999997</v>
      </c>
      <c r="F365" s="27">
        <v>0.73373500000000003</v>
      </c>
      <c r="G365" s="27">
        <v>5.9611219999999996</v>
      </c>
      <c r="H365" s="27">
        <v>31.572260999999997</v>
      </c>
      <c r="I365" s="29">
        <f t="shared" si="40"/>
        <v>34.965896000000001</v>
      </c>
      <c r="J365" s="29">
        <f t="shared" si="41"/>
        <v>35.131006499999998</v>
      </c>
      <c r="K365" s="21">
        <f t="shared" si="42"/>
        <v>1217.8061510328</v>
      </c>
      <c r="L365" s="21">
        <f t="shared" si="43"/>
        <v>50.378489717433808</v>
      </c>
      <c r="M365" s="21">
        <f t="shared" si="44"/>
        <v>49.953092949339634</v>
      </c>
    </row>
    <row r="366" spans="1:13">
      <c r="A366" s="27">
        <v>32166.682019</v>
      </c>
      <c r="B366" s="27">
        <v>34.983096000000003</v>
      </c>
      <c r="C366" s="27">
        <v>34.988940999999997</v>
      </c>
      <c r="D366" s="27">
        <v>35.180095000000001</v>
      </c>
      <c r="E366" s="27">
        <v>35.132314999999998</v>
      </c>
      <c r="F366" s="27">
        <v>0.54639199999999999</v>
      </c>
      <c r="G366" s="27">
        <v>5.8240220000000003</v>
      </c>
      <c r="H366" s="27">
        <v>30.035914000000002</v>
      </c>
      <c r="I366" s="29">
        <f t="shared" si="40"/>
        <v>34.9860185</v>
      </c>
      <c r="J366" s="29">
        <f t="shared" si="41"/>
        <v>35.156205</v>
      </c>
      <c r="K366" s="21">
        <f t="shared" si="42"/>
        <v>1217.8028167345499</v>
      </c>
      <c r="L366" s="21">
        <f t="shared" si="43"/>
        <v>50.326419050024469</v>
      </c>
      <c r="M366" s="21">
        <f t="shared" si="44"/>
        <v>49.888540012490239</v>
      </c>
    </row>
    <row r="367" spans="1:13">
      <c r="A367" s="27">
        <v>28880.351658</v>
      </c>
      <c r="B367" s="27">
        <v>34.989547999999999</v>
      </c>
      <c r="C367" s="27">
        <v>34.995638999999997</v>
      </c>
      <c r="D367" s="27">
        <v>35.190798999999998</v>
      </c>
      <c r="E367" s="27">
        <v>35.148187</v>
      </c>
      <c r="F367" s="27">
        <v>0.77820100000000003</v>
      </c>
      <c r="G367" s="27">
        <v>6.1010350000000004</v>
      </c>
      <c r="H367" s="27">
        <v>28.428457000000002</v>
      </c>
      <c r="I367" s="29">
        <f t="shared" si="40"/>
        <v>34.992593499999998</v>
      </c>
      <c r="J367" s="29">
        <f t="shared" si="41"/>
        <v>35.169493000000003</v>
      </c>
      <c r="K367" s="21">
        <f t="shared" si="42"/>
        <v>1217.8017272570498</v>
      </c>
      <c r="L367" s="21">
        <f t="shared" si="43"/>
        <v>50.309418723232397</v>
      </c>
      <c r="M367" s="21">
        <f t="shared" si="44"/>
        <v>49.854538186412128</v>
      </c>
    </row>
    <row r="368" spans="1:13">
      <c r="A368" s="27">
        <v>26641.913799999998</v>
      </c>
      <c r="B368" s="27">
        <v>35.002965000000003</v>
      </c>
      <c r="C368" s="27">
        <v>35.008440999999998</v>
      </c>
      <c r="D368" s="27">
        <v>35.207773000000003</v>
      </c>
      <c r="E368" s="27">
        <v>35.170828</v>
      </c>
      <c r="F368" s="27">
        <v>1.0265690000000001</v>
      </c>
      <c r="G368" s="27">
        <v>6.3875219999999997</v>
      </c>
      <c r="H368" s="27">
        <v>27.294374999999999</v>
      </c>
      <c r="I368" s="29">
        <f t="shared" si="40"/>
        <v>35.005702999999997</v>
      </c>
      <c r="J368" s="29">
        <f t="shared" si="41"/>
        <v>35.189300500000002</v>
      </c>
      <c r="K368" s="21">
        <f t="shared" si="42"/>
        <v>1217.7995550128999</v>
      </c>
      <c r="L368" s="21">
        <f t="shared" si="43"/>
        <v>50.275542885336222</v>
      </c>
      <c r="M368" s="21">
        <f t="shared" si="44"/>
        <v>49.803903979155734</v>
      </c>
    </row>
    <row r="369" spans="1:13">
      <c r="A369" s="27">
        <v>24499.919054000002</v>
      </c>
      <c r="B369" s="27">
        <v>35.031618999999999</v>
      </c>
      <c r="C369" s="27">
        <v>35.036147</v>
      </c>
      <c r="D369" s="27">
        <v>35.239483</v>
      </c>
      <c r="E369" s="27">
        <v>35.207079</v>
      </c>
      <c r="F369" s="27">
        <v>1.2831809999999999</v>
      </c>
      <c r="G369" s="27">
        <v>6.6620990000000004</v>
      </c>
      <c r="H369" s="27">
        <v>26.252434999999998</v>
      </c>
      <c r="I369" s="29">
        <f t="shared" si="40"/>
        <v>35.033883000000003</v>
      </c>
      <c r="J369" s="29">
        <f t="shared" si="41"/>
        <v>35.223281</v>
      </c>
      <c r="K369" s="21">
        <f t="shared" si="42"/>
        <v>1217.7948855868999</v>
      </c>
      <c r="L369" s="21">
        <f t="shared" si="43"/>
        <v>50.202814297888267</v>
      </c>
      <c r="M369" s="21">
        <f t="shared" si="44"/>
        <v>49.717178025117164</v>
      </c>
    </row>
    <row r="370" spans="1:13">
      <c r="A370" s="27">
        <v>22969.294739000001</v>
      </c>
      <c r="B370" s="27">
        <v>34.950102999999999</v>
      </c>
      <c r="C370" s="27">
        <v>34.969042999999999</v>
      </c>
      <c r="D370" s="27">
        <v>35.195743999999998</v>
      </c>
      <c r="E370" s="27">
        <v>35.163769000000002</v>
      </c>
      <c r="F370" s="27">
        <v>1.146709</v>
      </c>
      <c r="G370" s="27">
        <v>6.549417</v>
      </c>
      <c r="H370" s="27">
        <v>25.625147000000002</v>
      </c>
      <c r="I370" s="29">
        <f t="shared" si="40"/>
        <v>34.959572999999999</v>
      </c>
      <c r="J370" s="29">
        <f t="shared" si="41"/>
        <v>35.179756499999996</v>
      </c>
      <c r="K370" s="21">
        <f t="shared" si="42"/>
        <v>1217.8071987538999</v>
      </c>
      <c r="L370" s="21">
        <f t="shared" si="43"/>
        <v>50.394864704947622</v>
      </c>
      <c r="M370" s="21">
        <f t="shared" si="44"/>
        <v>49.828293990868474</v>
      </c>
    </row>
    <row r="371" spans="1:13">
      <c r="A371" s="27">
        <v>22147.307350999999</v>
      </c>
      <c r="B371" s="27">
        <v>34.876001000000002</v>
      </c>
      <c r="C371" s="27">
        <v>34.885581999999999</v>
      </c>
      <c r="D371" s="27">
        <v>35.117102000000003</v>
      </c>
      <c r="E371" s="27">
        <v>35.085940999999998</v>
      </c>
      <c r="F371" s="27">
        <v>0.58604599999999996</v>
      </c>
      <c r="G371" s="27">
        <v>5.9851489999999998</v>
      </c>
      <c r="H371" s="27">
        <v>25.157520999999999</v>
      </c>
      <c r="I371" s="29">
        <f t="shared" si="40"/>
        <v>34.880791500000001</v>
      </c>
      <c r="J371" s="29">
        <f t="shared" si="41"/>
        <v>35.101521500000004</v>
      </c>
      <c r="K371" s="21">
        <f t="shared" si="42"/>
        <v>1217.8202528484499</v>
      </c>
      <c r="L371" s="21">
        <f t="shared" si="43"/>
        <v>50.599415113589089</v>
      </c>
      <c r="M371" s="21">
        <f t="shared" si="44"/>
        <v>50.028750453294379</v>
      </c>
    </row>
    <row r="372" spans="1:13">
      <c r="A372" s="27">
        <v>20739.684985</v>
      </c>
      <c r="B372" s="27">
        <v>34.916415999999998</v>
      </c>
      <c r="C372" s="27">
        <v>34.924384000000003</v>
      </c>
      <c r="D372" s="27">
        <v>35.155830000000002</v>
      </c>
      <c r="E372" s="27">
        <v>35.132140999999997</v>
      </c>
      <c r="F372" s="27">
        <v>0.49762499999999998</v>
      </c>
      <c r="G372" s="27">
        <v>5.921354</v>
      </c>
      <c r="H372" s="27">
        <v>24.621986</v>
      </c>
      <c r="I372" s="29">
        <f t="shared" si="40"/>
        <v>34.920400000000001</v>
      </c>
      <c r="J372" s="29">
        <f t="shared" si="41"/>
        <v>35.143985499999999</v>
      </c>
      <c r="K372" s="21">
        <f t="shared" si="42"/>
        <v>1217.81368972</v>
      </c>
      <c r="L372" s="21">
        <f t="shared" si="43"/>
        <v>50.496452573663419</v>
      </c>
      <c r="M372" s="21">
        <f t="shared" si="44"/>
        <v>49.919831518296292</v>
      </c>
    </row>
    <row r="373" spans="1:13">
      <c r="A373" s="27">
        <v>19241.797548999999</v>
      </c>
      <c r="B373" s="27">
        <v>34.933073</v>
      </c>
      <c r="C373" s="27">
        <v>34.939929999999997</v>
      </c>
      <c r="D373" s="27">
        <v>35.179582000000003</v>
      </c>
      <c r="E373" s="27">
        <v>35.161724999999997</v>
      </c>
      <c r="F373" s="27">
        <v>0.61460499999999996</v>
      </c>
      <c r="G373" s="27">
        <v>6.077642</v>
      </c>
      <c r="H373" s="27">
        <v>24.092722999999999</v>
      </c>
      <c r="I373" s="29">
        <f t="shared" si="40"/>
        <v>34.936501499999999</v>
      </c>
      <c r="J373" s="29">
        <f t="shared" si="41"/>
        <v>35.1706535</v>
      </c>
      <c r="K373" s="21">
        <f t="shared" si="42"/>
        <v>1217.8110217014498</v>
      </c>
      <c r="L373" s="21">
        <f t="shared" si="43"/>
        <v>50.454667202697465</v>
      </c>
      <c r="M373" s="21">
        <f t="shared" si="44"/>
        <v>49.851569934848385</v>
      </c>
    </row>
    <row r="374" spans="1:13">
      <c r="A374" s="27">
        <v>17613.741591999998</v>
      </c>
      <c r="B374" s="27">
        <v>34.940486999999997</v>
      </c>
      <c r="C374" s="27">
        <v>34.947378</v>
      </c>
      <c r="D374" s="27">
        <v>35.197411000000002</v>
      </c>
      <c r="E374" s="27">
        <v>35.185760000000002</v>
      </c>
      <c r="F374" s="27">
        <v>0.54858799999999996</v>
      </c>
      <c r="G374" s="27">
        <v>6.0564960000000001</v>
      </c>
      <c r="H374" s="27">
        <v>23.621974999999999</v>
      </c>
      <c r="I374" s="29">
        <f t="shared" si="40"/>
        <v>34.943932500000003</v>
      </c>
      <c r="J374" s="29">
        <f t="shared" si="41"/>
        <v>35.191585500000002</v>
      </c>
      <c r="K374" s="21">
        <f t="shared" si="42"/>
        <v>1217.8097903847499</v>
      </c>
      <c r="L374" s="21">
        <f t="shared" si="43"/>
        <v>50.435396567758517</v>
      </c>
      <c r="M374" s="21">
        <f t="shared" si="44"/>
        <v>49.798066641076389</v>
      </c>
    </row>
    <row r="375" spans="1:13">
      <c r="A375" s="27">
        <v>16366.885695999999</v>
      </c>
      <c r="B375" s="27">
        <v>34.945416000000002</v>
      </c>
      <c r="C375" s="27">
        <v>34.953009999999999</v>
      </c>
      <c r="D375" s="27">
        <v>35.218741999999999</v>
      </c>
      <c r="E375" s="27">
        <v>35.217953999999999</v>
      </c>
      <c r="F375" s="27">
        <v>0.32294699999999998</v>
      </c>
      <c r="G375" s="27">
        <v>5.8419999999999996</v>
      </c>
      <c r="H375" s="27">
        <v>23.143882000000001</v>
      </c>
      <c r="I375" s="29">
        <f t="shared" si="40"/>
        <v>34.949213</v>
      </c>
      <c r="J375" s="29">
        <f t="shared" si="41"/>
        <v>35.218347999999999</v>
      </c>
      <c r="K375" s="21">
        <f t="shared" si="42"/>
        <v>1217.8089154058998</v>
      </c>
      <c r="L375" s="21">
        <f t="shared" si="43"/>
        <v>50.421708034467883</v>
      </c>
      <c r="M375" s="21">
        <f t="shared" si="44"/>
        <v>49.72975729354971</v>
      </c>
    </row>
    <row r="376" spans="1:13">
      <c r="A376" s="27">
        <v>14267.283724000001</v>
      </c>
      <c r="B376" s="27">
        <v>34.947181</v>
      </c>
      <c r="C376" s="27">
        <v>34.955779999999997</v>
      </c>
      <c r="D376" s="27">
        <v>35.248275999999997</v>
      </c>
      <c r="E376" s="27">
        <v>35.258616000000004</v>
      </c>
      <c r="F376" s="27">
        <v>0.43657400000000002</v>
      </c>
      <c r="G376" s="27">
        <v>6.0019910000000003</v>
      </c>
      <c r="H376" s="27">
        <v>22.41976</v>
      </c>
      <c r="I376" s="29">
        <f t="shared" si="40"/>
        <v>34.951480500000002</v>
      </c>
      <c r="J376" s="29">
        <f t="shared" si="41"/>
        <v>35.253445999999997</v>
      </c>
      <c r="K376" s="21">
        <f t="shared" si="42"/>
        <v>1217.8085396811498</v>
      </c>
      <c r="L376" s="21">
        <f t="shared" si="43"/>
        <v>50.415831380814552</v>
      </c>
      <c r="M376" s="21">
        <f t="shared" si="44"/>
        <v>49.640336640085934</v>
      </c>
    </row>
    <row r="377" spans="1:13">
      <c r="A377" s="27">
        <v>12910.675364999999</v>
      </c>
      <c r="B377" s="27">
        <v>34.945006999999997</v>
      </c>
      <c r="C377" s="27">
        <v>34.953508999999997</v>
      </c>
      <c r="D377" s="27">
        <v>35.268084000000002</v>
      </c>
      <c r="E377" s="27">
        <v>35.285722999999997</v>
      </c>
      <c r="F377" s="27">
        <v>0.51717800000000003</v>
      </c>
      <c r="G377" s="27">
        <v>6.1221170000000003</v>
      </c>
      <c r="H377" s="27">
        <v>21.878285999999999</v>
      </c>
      <c r="I377" s="29">
        <f t="shared" si="40"/>
        <v>34.949258</v>
      </c>
      <c r="J377" s="29">
        <f t="shared" si="41"/>
        <v>35.276903500000003</v>
      </c>
      <c r="K377" s="21">
        <f t="shared" si="42"/>
        <v>1217.8089079494</v>
      </c>
      <c r="L377" s="21">
        <f t="shared" si="43"/>
        <v>50.421591400652915</v>
      </c>
      <c r="M377" s="21">
        <f t="shared" si="44"/>
        <v>49.580676656229912</v>
      </c>
    </row>
    <row r="378" spans="1:13">
      <c r="A378" s="27">
        <v>10658.024606000001</v>
      </c>
      <c r="B378" s="27">
        <v>34.950710999999998</v>
      </c>
      <c r="C378" s="27">
        <v>34.958976999999997</v>
      </c>
      <c r="D378" s="27">
        <v>35.329237999999997</v>
      </c>
      <c r="E378" s="27">
        <v>35.354894999999999</v>
      </c>
      <c r="F378" s="27">
        <v>0.646146</v>
      </c>
      <c r="G378" s="27">
        <v>6.2792269999999997</v>
      </c>
      <c r="H378" s="27">
        <v>21.140067999999999</v>
      </c>
      <c r="I378" s="29">
        <f t="shared" si="40"/>
        <v>34.954843999999994</v>
      </c>
      <c r="J378" s="29">
        <f t="shared" si="41"/>
        <v>35.342066500000001</v>
      </c>
      <c r="K378" s="21">
        <f t="shared" si="42"/>
        <v>1217.8079823491998</v>
      </c>
      <c r="L378" s="21">
        <f t="shared" si="43"/>
        <v>50.407115719562967</v>
      </c>
      <c r="M378" s="21">
        <f t="shared" si="44"/>
        <v>49.415379822643217</v>
      </c>
    </row>
    <row r="379" spans="1:13">
      <c r="A379" s="27">
        <v>8447.4247419999992</v>
      </c>
      <c r="B379" s="27">
        <v>34.959662999999999</v>
      </c>
      <c r="C379" s="27">
        <v>34.968736</v>
      </c>
      <c r="D379" s="27">
        <v>35.474696000000002</v>
      </c>
      <c r="E379" s="27">
        <v>35.511307000000002</v>
      </c>
      <c r="F379" s="27">
        <v>0.76553000000000004</v>
      </c>
      <c r="G379" s="27">
        <v>6.4321080000000004</v>
      </c>
      <c r="H379" s="27">
        <v>20.440189</v>
      </c>
      <c r="I379" s="29">
        <f t="shared" si="40"/>
        <v>34.964199499999999</v>
      </c>
      <c r="J379" s="29">
        <f t="shared" si="41"/>
        <v>35.493001500000005</v>
      </c>
      <c r="K379" s="21">
        <f t="shared" si="42"/>
        <v>1217.8064321428499</v>
      </c>
      <c r="L379" s="21">
        <f t="shared" si="43"/>
        <v>50.382882614140954</v>
      </c>
      <c r="M379" s="21">
        <f t="shared" si="44"/>
        <v>49.034933617887987</v>
      </c>
    </row>
    <row r="380" spans="1:13">
      <c r="A380" s="27">
        <v>6916.2070819999999</v>
      </c>
      <c r="B380" s="27">
        <v>34.876345999999998</v>
      </c>
      <c r="C380" s="27">
        <v>34.900790000000001</v>
      </c>
      <c r="D380" s="27">
        <v>35.553775000000002</v>
      </c>
      <c r="E380" s="27">
        <v>35.596271999999999</v>
      </c>
      <c r="F380" s="27">
        <v>0.68184100000000003</v>
      </c>
      <c r="G380" s="27">
        <v>6.3600919999999999</v>
      </c>
      <c r="H380" s="27">
        <v>19.934474000000002</v>
      </c>
      <c r="I380" s="29">
        <f t="shared" si="40"/>
        <v>34.888567999999999</v>
      </c>
      <c r="J380" s="29">
        <f t="shared" si="41"/>
        <v>35.5750235</v>
      </c>
      <c r="K380" s="21">
        <f t="shared" si="42"/>
        <v>1217.8189642824</v>
      </c>
      <c r="L380" s="21">
        <f t="shared" si="43"/>
        <v>50.579180538756873</v>
      </c>
      <c r="M380" s="21">
        <f t="shared" si="44"/>
        <v>48.82959306315297</v>
      </c>
    </row>
    <row r="381" spans="1:13">
      <c r="A381" s="27">
        <v>4896.2149390000004</v>
      </c>
      <c r="B381" s="27">
        <v>34.771847999999999</v>
      </c>
      <c r="C381" s="27">
        <v>34.781303999999999</v>
      </c>
      <c r="D381" s="27">
        <v>35.740574000000002</v>
      </c>
      <c r="E381" s="27">
        <v>35.777489000000003</v>
      </c>
      <c r="F381" s="27">
        <v>0.77366500000000005</v>
      </c>
      <c r="G381" s="27">
        <v>6.4585939999999997</v>
      </c>
      <c r="H381" s="27">
        <v>19.375920000000001</v>
      </c>
      <c r="I381" s="29">
        <f t="shared" si="40"/>
        <v>34.776575999999999</v>
      </c>
      <c r="J381" s="29">
        <f t="shared" si="41"/>
        <v>35.759031500000006</v>
      </c>
      <c r="K381" s="21">
        <f t="shared" si="42"/>
        <v>1217.8375213567999</v>
      </c>
      <c r="L381" s="21">
        <f t="shared" si="43"/>
        <v>50.871511062813624</v>
      </c>
      <c r="M381" s="21">
        <f t="shared" si="44"/>
        <v>48.372468287150696</v>
      </c>
    </row>
    <row r="382" spans="1:13">
      <c r="A382" s="27">
        <v>3552.9215370000002</v>
      </c>
      <c r="B382" s="27">
        <v>34.849893000000002</v>
      </c>
      <c r="C382" s="27">
        <v>34.858110000000003</v>
      </c>
      <c r="D382" s="27">
        <v>36.095708999999999</v>
      </c>
      <c r="E382" s="27">
        <v>36.151007999999997</v>
      </c>
      <c r="F382" s="27">
        <v>0.53845200000000004</v>
      </c>
      <c r="G382" s="27">
        <v>6.2224019999999998</v>
      </c>
      <c r="H382" s="27">
        <v>18.954962000000002</v>
      </c>
      <c r="I382" s="29">
        <f t="shared" si="40"/>
        <v>34.854001500000003</v>
      </c>
      <c r="J382" s="29">
        <f t="shared" si="41"/>
        <v>36.123358499999995</v>
      </c>
      <c r="K382" s="21">
        <f t="shared" si="42"/>
        <v>1217.8246919514499</v>
      </c>
      <c r="L382" s="21">
        <f t="shared" si="43"/>
        <v>50.669196317961223</v>
      </c>
      <c r="M382" s="21">
        <f t="shared" si="44"/>
        <v>47.481450169365758</v>
      </c>
    </row>
    <row r="383" spans="1:13">
      <c r="A383" s="27">
        <v>1762.8495809999999</v>
      </c>
      <c r="B383" s="27">
        <v>34.900843999999999</v>
      </c>
      <c r="C383" s="27">
        <v>34.908974999999998</v>
      </c>
      <c r="D383" s="27">
        <v>36.613954</v>
      </c>
      <c r="E383" s="27">
        <v>36.714005</v>
      </c>
      <c r="F383" s="27">
        <v>0.48361900000000002</v>
      </c>
      <c r="G383" s="27">
        <v>6.1734780000000002</v>
      </c>
      <c r="H383" s="27">
        <v>18.513656999999998</v>
      </c>
      <c r="I383" s="29">
        <f t="shared" si="40"/>
        <v>34.904909500000002</v>
      </c>
      <c r="J383" s="29">
        <f t="shared" si="41"/>
        <v>36.663979499999996</v>
      </c>
      <c r="K383" s="21">
        <f t="shared" si="42"/>
        <v>1217.81625649585</v>
      </c>
      <c r="L383" s="21">
        <f t="shared" si="43"/>
        <v>50.536690790658895</v>
      </c>
      <c r="M383" s="21">
        <f t="shared" si="44"/>
        <v>46.192259168121382</v>
      </c>
    </row>
    <row r="384" spans="1:13">
      <c r="A384" s="27">
        <v>325.09120999999999</v>
      </c>
      <c r="B384" s="27">
        <v>35.024521999999997</v>
      </c>
      <c r="C384" s="27">
        <v>35.023955999999998</v>
      </c>
      <c r="D384" s="27">
        <v>37.058452000000003</v>
      </c>
      <c r="E384" s="27">
        <v>37.199845000000003</v>
      </c>
      <c r="F384" s="27">
        <v>0.51091299999999995</v>
      </c>
      <c r="G384" s="27">
        <v>6.2125950000000003</v>
      </c>
      <c r="H384" s="27">
        <v>17.888732000000001</v>
      </c>
      <c r="I384" s="29">
        <f t="shared" si="40"/>
        <v>35.024238999999994</v>
      </c>
      <c r="J384" s="29">
        <f t="shared" si="41"/>
        <v>37.129148499999999</v>
      </c>
      <c r="K384" s="21">
        <f t="shared" si="42"/>
        <v>1217.7964835977</v>
      </c>
      <c r="L384" s="21">
        <f t="shared" si="43"/>
        <v>50.227690217925783</v>
      </c>
      <c r="M384" s="21">
        <f t="shared" si="44"/>
        <v>45.112876706706288</v>
      </c>
    </row>
    <row r="385" spans="1:14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2">
        <f>AVERAGE(K354:K382)</f>
        <v>1217.8092028782585</v>
      </c>
      <c r="L385" s="22">
        <f>AVERAGE(L354:L382)</f>
        <v>50.426764125382832</v>
      </c>
      <c r="M385" s="22">
        <f>AVERAGE(M354:M382)</f>
        <v>49.664543671756512</v>
      </c>
    </row>
    <row r="386" spans="1:14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</row>
    <row r="387" spans="1:14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</row>
    <row r="388" spans="1:14" s="19" customFormat="1" ht="16.8">
      <c r="A388" s="12" t="s">
        <v>11</v>
      </c>
      <c r="B388" s="12" t="s">
        <v>13</v>
      </c>
      <c r="C388" s="12" t="s">
        <v>14</v>
      </c>
      <c r="D388" s="12" t="s">
        <v>15</v>
      </c>
      <c r="E388" s="12" t="s">
        <v>16</v>
      </c>
      <c r="F388" s="12" t="s">
        <v>17</v>
      </c>
      <c r="G388" s="12" t="s">
        <v>29</v>
      </c>
      <c r="H388" s="12" t="s">
        <v>20</v>
      </c>
      <c r="I388" s="7" t="s">
        <v>21</v>
      </c>
      <c r="J388" s="7" t="s">
        <v>22</v>
      </c>
      <c r="K388" s="8" t="s">
        <v>28</v>
      </c>
      <c r="L388" s="6" t="s">
        <v>30</v>
      </c>
      <c r="M388" s="6" t="s">
        <v>31</v>
      </c>
      <c r="N388" s="20"/>
    </row>
    <row r="389" spans="1:14" s="19" customFormat="1">
      <c r="A389" s="12" t="s">
        <v>10</v>
      </c>
      <c r="B389" s="12" t="s">
        <v>12</v>
      </c>
      <c r="C389" s="12" t="s">
        <v>12</v>
      </c>
      <c r="D389" s="12" t="s">
        <v>12</v>
      </c>
      <c r="E389" s="12" t="s">
        <v>12</v>
      </c>
      <c r="F389" s="12" t="s">
        <v>18</v>
      </c>
      <c r="G389" s="12" t="s">
        <v>18</v>
      </c>
      <c r="H389" s="12" t="s">
        <v>19</v>
      </c>
      <c r="I389" s="7" t="s">
        <v>12</v>
      </c>
      <c r="J389" s="7" t="s">
        <v>12</v>
      </c>
      <c r="K389" s="8" t="s">
        <v>23</v>
      </c>
      <c r="L389" s="6" t="s">
        <v>24</v>
      </c>
      <c r="M389" s="6" t="s">
        <v>24</v>
      </c>
    </row>
    <row r="390" spans="1:14">
      <c r="A390" s="27">
        <v>65401.412316000002</v>
      </c>
      <c r="B390" s="27">
        <v>50.237211000000002</v>
      </c>
      <c r="C390" s="27">
        <v>50.167189999999998</v>
      </c>
      <c r="D390" s="27">
        <v>50.416609000000001</v>
      </c>
      <c r="E390" s="27">
        <v>50.241267000000001</v>
      </c>
      <c r="F390" s="27">
        <v>0.12908800000000001</v>
      </c>
      <c r="G390" s="27">
        <v>4.111415</v>
      </c>
      <c r="H390" s="27">
        <v>40.521462999999997</v>
      </c>
      <c r="I390" s="29">
        <f t="shared" ref="I390:I416" si="45">(B390+C390)/2</f>
        <v>50.202200500000004</v>
      </c>
      <c r="J390" s="29">
        <f t="shared" ref="J390:J416" si="46">(D390+E390)/2</f>
        <v>50.328938000000001</v>
      </c>
      <c r="K390" s="21">
        <f t="shared" ref="K390:K416" si="47">-0.1657*I390 + 1223.6</f>
        <v>1215.2814953771499</v>
      </c>
      <c r="L390" s="21">
        <f t="shared" ref="L390:L416" si="48">0.0001079829*I390^4 - 0.0183178852*I390^3 + 1.2075396235*I390^2 - 38.3125480287*I390 + 535.330907391</f>
        <v>23.520973239126533</v>
      </c>
      <c r="M390" s="21">
        <f t="shared" ref="M390:M416" si="49">0.0001079829*J390^4 - 0.0183178852*J390^3 + 1.2075396235*J390^2 - 38.3125480287*J390 + 535.330907391</f>
        <v>23.40586004618649</v>
      </c>
    </row>
    <row r="391" spans="1:14">
      <c r="A391" s="27">
        <v>62530.016756999998</v>
      </c>
      <c r="B391" s="27">
        <v>49.994951999999998</v>
      </c>
      <c r="C391" s="27">
        <v>49.945287999999998</v>
      </c>
      <c r="D391" s="27">
        <v>50.193520999999997</v>
      </c>
      <c r="E391" s="27">
        <v>50.018610000000002</v>
      </c>
      <c r="F391" s="27">
        <v>0.192413</v>
      </c>
      <c r="G391" s="27">
        <v>4.3958709999999996</v>
      </c>
      <c r="H391" s="27">
        <v>39.486406000000002</v>
      </c>
      <c r="I391" s="29">
        <f t="shared" si="45"/>
        <v>49.970119999999994</v>
      </c>
      <c r="J391" s="29">
        <f t="shared" si="46"/>
        <v>50.1060655</v>
      </c>
      <c r="K391" s="21">
        <f t="shared" si="47"/>
        <v>1215.3199511159999</v>
      </c>
      <c r="L391" s="21">
        <f t="shared" si="48"/>
        <v>23.738534774351365</v>
      </c>
      <c r="M391" s="21">
        <f t="shared" si="49"/>
        <v>23.610041702585704</v>
      </c>
    </row>
    <row r="392" spans="1:14">
      <c r="A392" s="27">
        <v>59608.01427</v>
      </c>
      <c r="B392" s="27">
        <v>50.200479999999999</v>
      </c>
      <c r="C392" s="27">
        <v>50.135395000000003</v>
      </c>
      <c r="D392" s="27">
        <v>50.379868999999999</v>
      </c>
      <c r="E392" s="27">
        <v>50.200485999999998</v>
      </c>
      <c r="F392" s="27">
        <v>0.724213</v>
      </c>
      <c r="G392" s="27">
        <v>5.1964220000000001</v>
      </c>
      <c r="H392" s="27">
        <v>38.746859999999998</v>
      </c>
      <c r="I392" s="29">
        <f t="shared" si="45"/>
        <v>50.167937500000001</v>
      </c>
      <c r="J392" s="29">
        <f t="shared" si="46"/>
        <v>50.290177499999999</v>
      </c>
      <c r="K392" s="21">
        <f t="shared" si="47"/>
        <v>1215.2871727562499</v>
      </c>
      <c r="L392" s="21">
        <f t="shared" si="48"/>
        <v>23.552545598354982</v>
      </c>
      <c r="M392" s="21">
        <f t="shared" si="49"/>
        <v>23.440784660795089</v>
      </c>
    </row>
    <row r="393" spans="1:14">
      <c r="A393" s="27">
        <v>56665.028622999998</v>
      </c>
      <c r="B393" s="27">
        <v>49.920195</v>
      </c>
      <c r="C393" s="27">
        <v>49.863506999999998</v>
      </c>
      <c r="D393" s="27">
        <v>50.119483000000002</v>
      </c>
      <c r="E393" s="27">
        <v>49.942407000000003</v>
      </c>
      <c r="F393" s="27">
        <v>0.66043099999999999</v>
      </c>
      <c r="G393" s="27">
        <v>5.3042870000000004</v>
      </c>
      <c r="H393" s="27">
        <v>37.977611000000003</v>
      </c>
      <c r="I393" s="29">
        <f t="shared" si="45"/>
        <v>49.891851000000003</v>
      </c>
      <c r="J393" s="29">
        <f t="shared" si="46"/>
        <v>50.030945000000003</v>
      </c>
      <c r="K393" s="21">
        <f t="shared" si="47"/>
        <v>1215.3329202892999</v>
      </c>
      <c r="L393" s="21">
        <f t="shared" si="48"/>
        <v>23.813846000701005</v>
      </c>
      <c r="M393" s="21">
        <f t="shared" si="49"/>
        <v>23.6806788330573</v>
      </c>
    </row>
    <row r="394" spans="1:14">
      <c r="A394" s="27">
        <v>54169.652535000001</v>
      </c>
      <c r="B394" s="27">
        <v>49.8795</v>
      </c>
      <c r="C394" s="27">
        <v>49.813619000000003</v>
      </c>
      <c r="D394" s="27">
        <v>50.060001</v>
      </c>
      <c r="E394" s="27">
        <v>49.881498999999998</v>
      </c>
      <c r="F394" s="27">
        <v>0.52037</v>
      </c>
      <c r="G394" s="27">
        <v>5.3116310000000002</v>
      </c>
      <c r="H394" s="27">
        <v>37.144126999999997</v>
      </c>
      <c r="I394" s="29">
        <f t="shared" si="45"/>
        <v>49.846559499999998</v>
      </c>
      <c r="J394" s="29">
        <f t="shared" si="46"/>
        <v>49.970749999999995</v>
      </c>
      <c r="K394" s="21">
        <f t="shared" si="47"/>
        <v>1215.34042509085</v>
      </c>
      <c r="L394" s="21">
        <f t="shared" si="48"/>
        <v>23.857866093033181</v>
      </c>
      <c r="M394" s="21">
        <f t="shared" si="49"/>
        <v>23.737932511449117</v>
      </c>
    </row>
    <row r="395" spans="1:14">
      <c r="A395" s="27">
        <v>51048.313714000004</v>
      </c>
      <c r="B395" s="27">
        <v>49.980034000000003</v>
      </c>
      <c r="C395" s="27">
        <v>49.914389999999997</v>
      </c>
      <c r="D395" s="27">
        <v>50.156770000000002</v>
      </c>
      <c r="E395" s="27">
        <v>49.9758</v>
      </c>
      <c r="F395" s="27">
        <v>0.350991</v>
      </c>
      <c r="G395" s="27">
        <v>5.288449</v>
      </c>
      <c r="H395" s="27">
        <v>36.103029999999997</v>
      </c>
      <c r="I395" s="29">
        <f t="shared" si="45"/>
        <v>49.947212</v>
      </c>
      <c r="J395" s="29">
        <f t="shared" si="46"/>
        <v>50.066285000000001</v>
      </c>
      <c r="K395" s="21">
        <f t="shared" si="47"/>
        <v>1215.3237469715998</v>
      </c>
      <c r="L395" s="21">
        <f t="shared" si="48"/>
        <v>23.760476924452632</v>
      </c>
      <c r="M395" s="21">
        <f t="shared" si="49"/>
        <v>23.647335161008868</v>
      </c>
    </row>
    <row r="396" spans="1:14">
      <c r="A396" s="27">
        <v>48040.560518999999</v>
      </c>
      <c r="B396" s="27">
        <v>50.103865999999996</v>
      </c>
      <c r="C396" s="27">
        <v>50.037014999999997</v>
      </c>
      <c r="D396" s="27">
        <v>50.274948000000002</v>
      </c>
      <c r="E396" s="27">
        <v>50.085659</v>
      </c>
      <c r="F396" s="27">
        <v>0.67882600000000004</v>
      </c>
      <c r="G396" s="27">
        <v>5.7450400000000004</v>
      </c>
      <c r="H396" s="27">
        <v>35.035541000000002</v>
      </c>
      <c r="I396" s="29">
        <f t="shared" si="45"/>
        <v>50.070440499999997</v>
      </c>
      <c r="J396" s="29">
        <f t="shared" si="46"/>
        <v>50.180303500000001</v>
      </c>
      <c r="K396" s="21">
        <f t="shared" si="47"/>
        <v>1215.3033280091499</v>
      </c>
      <c r="L396" s="21">
        <f t="shared" si="48"/>
        <v>23.643427556692359</v>
      </c>
      <c r="M396" s="21">
        <f t="shared" si="49"/>
        <v>23.541128639919862</v>
      </c>
    </row>
    <row r="397" spans="1:14">
      <c r="A397" s="27">
        <v>43551.149627999999</v>
      </c>
      <c r="B397" s="27">
        <v>50.150221999999999</v>
      </c>
      <c r="C397" s="27">
        <v>50.081454999999998</v>
      </c>
      <c r="D397" s="27">
        <v>50.321252000000001</v>
      </c>
      <c r="E397" s="27">
        <v>50.133296000000001</v>
      </c>
      <c r="F397" s="27">
        <v>1.295339</v>
      </c>
      <c r="G397" s="27">
        <v>6.4988530000000004</v>
      </c>
      <c r="H397" s="27">
        <v>33.220136000000004</v>
      </c>
      <c r="I397" s="29">
        <f t="shared" si="45"/>
        <v>50.115838499999995</v>
      </c>
      <c r="J397" s="29">
        <f t="shared" si="46"/>
        <v>50.227274000000001</v>
      </c>
      <c r="K397" s="21">
        <f t="shared" si="47"/>
        <v>1215.29580556055</v>
      </c>
      <c r="L397" s="21">
        <f t="shared" si="48"/>
        <v>23.600918711763143</v>
      </c>
      <c r="M397" s="21">
        <f t="shared" si="49"/>
        <v>23.497990117028621</v>
      </c>
    </row>
    <row r="398" spans="1:14" ht="14.4" customHeight="1">
      <c r="A398" s="27">
        <v>39085.984371999999</v>
      </c>
      <c r="B398" s="27">
        <v>50.194467000000003</v>
      </c>
      <c r="C398" s="27">
        <v>50.122069000000003</v>
      </c>
      <c r="D398" s="27">
        <v>50.363019000000001</v>
      </c>
      <c r="E398" s="27">
        <v>50.173645</v>
      </c>
      <c r="F398" s="27">
        <v>1.1981569999999999</v>
      </c>
      <c r="G398" s="27">
        <v>6.4803249999999997</v>
      </c>
      <c r="H398" s="27">
        <v>31.184831000000003</v>
      </c>
      <c r="I398" s="29">
        <f t="shared" si="45"/>
        <v>50.158268000000007</v>
      </c>
      <c r="J398" s="29">
        <f t="shared" si="46"/>
        <v>50.268332000000001</v>
      </c>
      <c r="K398" s="21">
        <f t="shared" si="47"/>
        <v>1215.2887749923998</v>
      </c>
      <c r="L398" s="21">
        <f t="shared" si="48"/>
        <v>23.56149032090434</v>
      </c>
      <c r="M398" s="21">
        <f t="shared" si="49"/>
        <v>23.460577563499101</v>
      </c>
    </row>
    <row r="399" spans="1:14">
      <c r="A399" s="27">
        <v>36169.531318000001</v>
      </c>
      <c r="B399" s="27">
        <v>50.187865000000002</v>
      </c>
      <c r="C399" s="27">
        <v>50.115217000000001</v>
      </c>
      <c r="D399" s="27">
        <v>50.358544999999999</v>
      </c>
      <c r="E399" s="27">
        <v>50.171819999999997</v>
      </c>
      <c r="F399" s="27">
        <v>1.6272819999999999</v>
      </c>
      <c r="G399" s="27">
        <v>6.9248289999999999</v>
      </c>
      <c r="H399" s="27">
        <v>29.836214000000002</v>
      </c>
      <c r="I399" s="29">
        <f t="shared" si="45"/>
        <v>50.151541000000002</v>
      </c>
      <c r="J399" s="29">
        <f t="shared" si="46"/>
        <v>50.265182499999995</v>
      </c>
      <c r="K399" s="21">
        <f t="shared" si="47"/>
        <v>1215.2898896562999</v>
      </c>
      <c r="L399" s="21">
        <f t="shared" si="48"/>
        <v>23.567722053007856</v>
      </c>
      <c r="M399" s="21">
        <f t="shared" si="49"/>
        <v>23.463437620050854</v>
      </c>
    </row>
    <row r="400" spans="1:14">
      <c r="A400" s="27">
        <v>33677.178951000002</v>
      </c>
      <c r="B400" s="27">
        <v>50.200693000000001</v>
      </c>
      <c r="C400" s="27">
        <v>50.125656999999997</v>
      </c>
      <c r="D400" s="27">
        <v>50.369647000000001</v>
      </c>
      <c r="E400" s="27">
        <v>50.185543000000003</v>
      </c>
      <c r="F400" s="27">
        <v>1.59294</v>
      </c>
      <c r="G400" s="27">
        <v>6.9180869999999999</v>
      </c>
      <c r="H400" s="27">
        <v>28.626004999999999</v>
      </c>
      <c r="I400" s="29">
        <f t="shared" si="45"/>
        <v>50.163174999999995</v>
      </c>
      <c r="J400" s="29">
        <f t="shared" si="46"/>
        <v>50.277595000000005</v>
      </c>
      <c r="K400" s="21">
        <f t="shared" si="47"/>
        <v>1215.2879619025</v>
      </c>
      <c r="L400" s="21">
        <f t="shared" si="48"/>
        <v>23.556949227001269</v>
      </c>
      <c r="M400" s="21">
        <f t="shared" si="49"/>
        <v>23.452175309555287</v>
      </c>
    </row>
    <row r="401" spans="1:13">
      <c r="A401" s="27">
        <v>31044.086520000001</v>
      </c>
      <c r="B401" s="27">
        <v>50.188836000000002</v>
      </c>
      <c r="C401" s="27">
        <v>50.108913000000001</v>
      </c>
      <c r="D401" s="27">
        <v>50.357263000000003</v>
      </c>
      <c r="E401" s="27">
        <v>50.174875</v>
      </c>
      <c r="F401" s="27">
        <v>1.2128460000000001</v>
      </c>
      <c r="G401" s="27">
        <v>6.5499429999999998</v>
      </c>
      <c r="H401" s="27">
        <v>27.333176000000002</v>
      </c>
      <c r="I401" s="29">
        <f t="shared" si="45"/>
        <v>50.148874500000005</v>
      </c>
      <c r="J401" s="29">
        <f t="shared" si="46"/>
        <v>50.266069000000002</v>
      </c>
      <c r="K401" s="21">
        <f t="shared" si="47"/>
        <v>1215.2903314953498</v>
      </c>
      <c r="L401" s="21">
        <f t="shared" si="48"/>
        <v>23.570194266769022</v>
      </c>
      <c r="M401" s="21">
        <f t="shared" si="49"/>
        <v>23.462632425597349</v>
      </c>
    </row>
    <row r="402" spans="1:13">
      <c r="A402" s="27">
        <v>28179.219803</v>
      </c>
      <c r="B402" s="27">
        <v>50.178454000000002</v>
      </c>
      <c r="C402" s="27">
        <v>50.096240999999999</v>
      </c>
      <c r="D402" s="27">
        <v>50.350790000000003</v>
      </c>
      <c r="E402" s="27">
        <v>50.170146000000003</v>
      </c>
      <c r="F402" s="27">
        <v>1.2683990000000001</v>
      </c>
      <c r="G402" s="27">
        <v>6.6271259999999996</v>
      </c>
      <c r="H402" s="27">
        <v>25.920496</v>
      </c>
      <c r="I402" s="29">
        <f t="shared" si="45"/>
        <v>50.137347500000004</v>
      </c>
      <c r="J402" s="29">
        <f t="shared" si="46"/>
        <v>50.260468000000003</v>
      </c>
      <c r="K402" s="21">
        <f t="shared" si="47"/>
        <v>1215.29224151925</v>
      </c>
      <c r="L402" s="21">
        <f t="shared" si="48"/>
        <v>23.580894648098138</v>
      </c>
      <c r="M402" s="21">
        <f t="shared" si="49"/>
        <v>23.467721900283323</v>
      </c>
    </row>
    <row r="403" spans="1:13">
      <c r="A403" s="27">
        <v>26284.194317000001</v>
      </c>
      <c r="B403" s="27">
        <v>49.578412</v>
      </c>
      <c r="C403" s="27">
        <v>49.565685999999999</v>
      </c>
      <c r="D403" s="27">
        <v>49.872535999999997</v>
      </c>
      <c r="E403" s="27">
        <v>49.693289999999998</v>
      </c>
      <c r="F403" s="27">
        <v>0.95638100000000004</v>
      </c>
      <c r="G403" s="27">
        <v>6.335216</v>
      </c>
      <c r="H403" s="27">
        <v>25.031609</v>
      </c>
      <c r="I403" s="29">
        <f t="shared" si="45"/>
        <v>49.572049</v>
      </c>
      <c r="J403" s="29">
        <f t="shared" si="46"/>
        <v>49.782912999999994</v>
      </c>
      <c r="K403" s="21">
        <f t="shared" si="47"/>
        <v>1215.3859114806999</v>
      </c>
      <c r="L403" s="21">
        <f t="shared" si="48"/>
        <v>24.131463478221576</v>
      </c>
      <c r="M403" s="21">
        <f t="shared" si="49"/>
        <v>23.920267075682887</v>
      </c>
    </row>
    <row r="404" spans="1:13">
      <c r="A404" s="27">
        <v>23681.529048</v>
      </c>
      <c r="B404" s="27">
        <v>49.872148000000003</v>
      </c>
      <c r="C404" s="27">
        <v>49.792769</v>
      </c>
      <c r="D404" s="27">
        <v>50.059536000000001</v>
      </c>
      <c r="E404" s="27">
        <v>49.898446</v>
      </c>
      <c r="F404" s="27">
        <v>0.96019100000000002</v>
      </c>
      <c r="G404" s="27">
        <v>6.3534940000000004</v>
      </c>
      <c r="H404" s="27">
        <v>23.743535000000001</v>
      </c>
      <c r="I404" s="29">
        <f t="shared" si="45"/>
        <v>49.832458500000001</v>
      </c>
      <c r="J404" s="29">
        <f t="shared" si="46"/>
        <v>49.978991000000001</v>
      </c>
      <c r="K404" s="21">
        <f t="shared" si="47"/>
        <v>1215.3427616265499</v>
      </c>
      <c r="L404" s="21">
        <f t="shared" si="48"/>
        <v>23.871636752157201</v>
      </c>
      <c r="M404" s="21">
        <f t="shared" si="49"/>
        <v>23.730060139189391</v>
      </c>
    </row>
    <row r="405" spans="1:13">
      <c r="A405" s="27">
        <v>21933.513930000001</v>
      </c>
      <c r="B405" s="27">
        <v>49.910029999999999</v>
      </c>
      <c r="C405" s="27">
        <v>49.825983999999998</v>
      </c>
      <c r="D405" s="27">
        <v>50.091791999999998</v>
      </c>
      <c r="E405" s="27">
        <v>49.933579999999999</v>
      </c>
      <c r="F405" s="27">
        <v>0.64922899999999995</v>
      </c>
      <c r="G405" s="27">
        <v>6.0605950000000002</v>
      </c>
      <c r="H405" s="27">
        <v>23.041041</v>
      </c>
      <c r="I405" s="29">
        <f t="shared" si="45"/>
        <v>49.868006999999999</v>
      </c>
      <c r="J405" s="29">
        <f t="shared" si="46"/>
        <v>50.012686000000002</v>
      </c>
      <c r="K405" s="21">
        <f t="shared" si="47"/>
        <v>1215.3368712401</v>
      </c>
      <c r="L405" s="21">
        <f t="shared" si="48"/>
        <v>23.836980607035457</v>
      </c>
      <c r="M405" s="21">
        <f t="shared" si="49"/>
        <v>23.697984652571222</v>
      </c>
    </row>
    <row r="406" spans="1:13">
      <c r="A406" s="27">
        <v>19105.898556</v>
      </c>
      <c r="B406" s="27">
        <v>49.932400000000001</v>
      </c>
      <c r="C406" s="27">
        <v>49.849885</v>
      </c>
      <c r="D406" s="27">
        <v>50.116294000000003</v>
      </c>
      <c r="E406" s="27">
        <v>49.978011000000002</v>
      </c>
      <c r="F406" s="27">
        <v>0.49244399999999999</v>
      </c>
      <c r="G406" s="27">
        <v>5.9508530000000004</v>
      </c>
      <c r="H406" s="27">
        <v>21.997772999999999</v>
      </c>
      <c r="I406" s="29">
        <f t="shared" si="45"/>
        <v>49.891142500000001</v>
      </c>
      <c r="J406" s="29">
        <f t="shared" si="46"/>
        <v>50.047152500000003</v>
      </c>
      <c r="K406" s="21">
        <f t="shared" si="47"/>
        <v>1215.33303768775</v>
      </c>
      <c r="L406" s="21">
        <f t="shared" si="48"/>
        <v>23.814532135638274</v>
      </c>
      <c r="M406" s="21">
        <f t="shared" si="49"/>
        <v>23.665362051055581</v>
      </c>
    </row>
    <row r="407" spans="1:13">
      <c r="A407" s="27">
        <v>17704.517994999998</v>
      </c>
      <c r="B407" s="27">
        <v>49.94444</v>
      </c>
      <c r="C407" s="27">
        <v>49.862530999999997</v>
      </c>
      <c r="D407" s="27">
        <v>50.132573000000001</v>
      </c>
      <c r="E407" s="27">
        <v>50.003082999999997</v>
      </c>
      <c r="F407" s="27">
        <v>0.59338599999999997</v>
      </c>
      <c r="G407" s="27">
        <v>6.0868880000000001</v>
      </c>
      <c r="H407" s="27">
        <v>21.504315000000002</v>
      </c>
      <c r="I407" s="29">
        <f t="shared" si="45"/>
        <v>49.903485500000002</v>
      </c>
      <c r="J407" s="29">
        <f t="shared" si="46"/>
        <v>50.067827999999999</v>
      </c>
      <c r="K407" s="21">
        <f t="shared" si="47"/>
        <v>1215.33099245265</v>
      </c>
      <c r="L407" s="21">
        <f t="shared" si="48"/>
        <v>23.802590048755519</v>
      </c>
      <c r="M407" s="21">
        <f t="shared" si="49"/>
        <v>23.645883884833665</v>
      </c>
    </row>
    <row r="408" spans="1:13">
      <c r="A408" s="27">
        <v>15557.521234</v>
      </c>
      <c r="B408" s="27">
        <v>49.943525000000001</v>
      </c>
      <c r="C408" s="27">
        <v>49.862175999999998</v>
      </c>
      <c r="D408" s="27">
        <v>50.138722000000001</v>
      </c>
      <c r="E408" s="27">
        <v>50.025767000000002</v>
      </c>
      <c r="F408" s="27">
        <v>0.74966699999999997</v>
      </c>
      <c r="G408" s="27">
        <v>6.2808460000000004</v>
      </c>
      <c r="H408" s="27">
        <v>20.600482</v>
      </c>
      <c r="I408" s="29">
        <f t="shared" si="45"/>
        <v>49.9028505</v>
      </c>
      <c r="J408" s="29">
        <f t="shared" si="46"/>
        <v>50.082244500000002</v>
      </c>
      <c r="K408" s="21">
        <f t="shared" si="47"/>
        <v>1215.33109767215</v>
      </c>
      <c r="L408" s="21">
        <f t="shared" si="48"/>
        <v>23.803203838843046</v>
      </c>
      <c r="M408" s="21">
        <f t="shared" si="49"/>
        <v>23.632342853897626</v>
      </c>
    </row>
    <row r="409" spans="1:13">
      <c r="A409" s="27">
        <v>15275.155396</v>
      </c>
      <c r="B409" s="27">
        <v>49.894655</v>
      </c>
      <c r="C409" s="27">
        <v>49.819201</v>
      </c>
      <c r="D409" s="27">
        <v>50.097234</v>
      </c>
      <c r="E409" s="27">
        <v>50.009656</v>
      </c>
      <c r="F409" s="27">
        <v>0.77013799999999999</v>
      </c>
      <c r="G409" s="27">
        <v>6.2992990000000004</v>
      </c>
      <c r="H409" s="27">
        <v>20.523655000000002</v>
      </c>
      <c r="I409" s="29">
        <f t="shared" si="45"/>
        <v>49.856927999999996</v>
      </c>
      <c r="J409" s="29">
        <f t="shared" si="46"/>
        <v>50.053444999999996</v>
      </c>
      <c r="K409" s="21">
        <f t="shared" si="47"/>
        <v>1215.3387070304</v>
      </c>
      <c r="L409" s="21">
        <f t="shared" si="48"/>
        <v>23.847760306971622</v>
      </c>
      <c r="M409" s="21">
        <f t="shared" si="49"/>
        <v>23.659426700074391</v>
      </c>
    </row>
    <row r="410" spans="1:13">
      <c r="A410" s="27">
        <v>12660.130471</v>
      </c>
      <c r="B410" s="27">
        <v>49.738160999999998</v>
      </c>
      <c r="C410" s="27">
        <v>49.653382000000001</v>
      </c>
      <c r="D410" s="27">
        <v>49.926966999999998</v>
      </c>
      <c r="E410" s="27">
        <v>49.878376000000003</v>
      </c>
      <c r="F410" s="27">
        <v>0.56675799999999998</v>
      </c>
      <c r="G410" s="27">
        <v>6.0961230000000004</v>
      </c>
      <c r="H410" s="27">
        <v>19.540471</v>
      </c>
      <c r="I410" s="29">
        <f t="shared" si="45"/>
        <v>49.695771499999999</v>
      </c>
      <c r="J410" s="29">
        <f t="shared" si="46"/>
        <v>49.902671499999997</v>
      </c>
      <c r="K410" s="21">
        <f t="shared" si="47"/>
        <v>1215.3654106624499</v>
      </c>
      <c r="L410" s="21">
        <f t="shared" si="48"/>
        <v>24.006720586795154</v>
      </c>
      <c r="M410" s="21">
        <f t="shared" si="49"/>
        <v>23.803376871446062</v>
      </c>
    </row>
    <row r="411" spans="1:13">
      <c r="A411" s="27">
        <v>11128.521656999999</v>
      </c>
      <c r="B411" s="27">
        <v>49.781948</v>
      </c>
      <c r="C411" s="27">
        <v>49.697727999999998</v>
      </c>
      <c r="D411" s="27">
        <v>50.012959000000002</v>
      </c>
      <c r="E411" s="27">
        <v>49.956507000000002</v>
      </c>
      <c r="F411" s="27">
        <v>0.502583</v>
      </c>
      <c r="G411" s="27">
        <v>6.0528589999999998</v>
      </c>
      <c r="H411" s="27">
        <v>18.951135000000001</v>
      </c>
      <c r="I411" s="29">
        <f t="shared" si="45"/>
        <v>49.739837999999999</v>
      </c>
      <c r="J411" s="29">
        <f t="shared" si="46"/>
        <v>49.984733000000006</v>
      </c>
      <c r="K411" s="21">
        <f t="shared" si="47"/>
        <v>1215.3581088433998</v>
      </c>
      <c r="L411" s="21">
        <f t="shared" si="48"/>
        <v>23.962855680365237</v>
      </c>
      <c r="M411" s="21">
        <f t="shared" si="49"/>
        <v>23.724581358209207</v>
      </c>
    </row>
    <row r="412" spans="1:13">
      <c r="A412" s="27">
        <v>8694.8413189999992</v>
      </c>
      <c r="B412" s="27">
        <v>49.804948000000003</v>
      </c>
      <c r="C412" s="27">
        <v>49.722878000000001</v>
      </c>
      <c r="D412" s="27">
        <v>50.110211</v>
      </c>
      <c r="E412" s="27">
        <v>50.05838</v>
      </c>
      <c r="F412" s="27">
        <v>0.49169099999999999</v>
      </c>
      <c r="G412" s="27">
        <v>6.041461</v>
      </c>
      <c r="H412" s="27">
        <v>18.238568000000001</v>
      </c>
      <c r="I412" s="29">
        <f t="shared" si="45"/>
        <v>49.763913000000002</v>
      </c>
      <c r="J412" s="29">
        <f t="shared" si="46"/>
        <v>50.084295499999996</v>
      </c>
      <c r="K412" s="21">
        <f t="shared" si="47"/>
        <v>1215.3541196158999</v>
      </c>
      <c r="L412" s="21">
        <f t="shared" si="48"/>
        <v>23.939017172892136</v>
      </c>
      <c r="M412" s="21">
        <f t="shared" si="49"/>
        <v>23.630419119303951</v>
      </c>
    </row>
    <row r="413" spans="1:13">
      <c r="A413" s="27">
        <v>6446.0840070000004</v>
      </c>
      <c r="B413" s="27">
        <v>49.820712999999998</v>
      </c>
      <c r="C413" s="27">
        <v>49.739528999999997</v>
      </c>
      <c r="D413" s="27">
        <v>50.290078000000001</v>
      </c>
      <c r="E413" s="27">
        <v>50.240443999999997</v>
      </c>
      <c r="F413" s="27">
        <v>0.467034</v>
      </c>
      <c r="G413" s="27">
        <v>6.0246190000000004</v>
      </c>
      <c r="H413" s="27">
        <v>17.541982000000001</v>
      </c>
      <c r="I413" s="29">
        <f t="shared" si="45"/>
        <v>49.780120999999994</v>
      </c>
      <c r="J413" s="29">
        <f t="shared" si="46"/>
        <v>50.265260999999995</v>
      </c>
      <c r="K413" s="21">
        <f t="shared" si="47"/>
        <v>1215.3514339502999</v>
      </c>
      <c r="L413" s="21">
        <f t="shared" si="48"/>
        <v>23.923018849376376</v>
      </c>
      <c r="M413" s="21">
        <f t="shared" si="49"/>
        <v>23.46336631447889</v>
      </c>
    </row>
    <row r="414" spans="1:13">
      <c r="A414" s="27">
        <v>4358.8482670000003</v>
      </c>
      <c r="B414" s="27">
        <v>49.821083000000002</v>
      </c>
      <c r="C414" s="27">
        <v>49.740352000000001</v>
      </c>
      <c r="D414" s="27">
        <v>50.513548999999998</v>
      </c>
      <c r="E414" s="27">
        <v>50.464134999999999</v>
      </c>
      <c r="F414" s="27">
        <v>0.43861</v>
      </c>
      <c r="G414" s="27">
        <v>5.9882419999999996</v>
      </c>
      <c r="H414" s="27">
        <v>16.862904</v>
      </c>
      <c r="I414" s="29">
        <f t="shared" si="45"/>
        <v>49.780717500000002</v>
      </c>
      <c r="J414" s="29">
        <f t="shared" si="46"/>
        <v>50.488841999999998</v>
      </c>
      <c r="K414" s="21">
        <f t="shared" si="47"/>
        <v>1215.3513351102499</v>
      </c>
      <c r="L414" s="21">
        <f t="shared" si="48"/>
        <v>23.922430842103267</v>
      </c>
      <c r="M414" s="21">
        <f t="shared" si="49"/>
        <v>23.264427678277571</v>
      </c>
    </row>
    <row r="415" spans="1:13">
      <c r="A415" s="27">
        <v>2185.0954459999998</v>
      </c>
      <c r="B415" s="27">
        <v>49.830247</v>
      </c>
      <c r="C415" s="27">
        <v>49.749706000000003</v>
      </c>
      <c r="D415" s="27">
        <v>50.935374000000003</v>
      </c>
      <c r="E415" s="27">
        <v>50.888942</v>
      </c>
      <c r="F415" s="27">
        <v>0.49085099999999998</v>
      </c>
      <c r="G415" s="27">
        <v>6.0681770000000004</v>
      </c>
      <c r="H415" s="27">
        <v>16.387048</v>
      </c>
      <c r="I415" s="29">
        <f t="shared" si="45"/>
        <v>49.789976500000002</v>
      </c>
      <c r="J415" s="29">
        <f t="shared" si="46"/>
        <v>50.912158000000005</v>
      </c>
      <c r="K415" s="21">
        <f t="shared" si="47"/>
        <v>1215.3498008939498</v>
      </c>
      <c r="L415" s="21">
        <f t="shared" si="48"/>
        <v>23.91331074024265</v>
      </c>
      <c r="M415" s="21">
        <f t="shared" si="49"/>
        <v>22.911120050554018</v>
      </c>
    </row>
    <row r="416" spans="1:13">
      <c r="A416" s="27">
        <v>546.83932700000003</v>
      </c>
      <c r="B416" s="27">
        <v>49.905743000000001</v>
      </c>
      <c r="C416" s="27">
        <v>49.823518999999997</v>
      </c>
      <c r="D416" s="27">
        <v>51.335085999999997</v>
      </c>
      <c r="E416" s="27">
        <v>51.302492000000001</v>
      </c>
      <c r="F416" s="27">
        <v>0.52099399999999996</v>
      </c>
      <c r="G416" s="27">
        <v>6.0966339999999999</v>
      </c>
      <c r="H416" s="27">
        <v>15.987587000000001</v>
      </c>
      <c r="I416" s="29">
        <f t="shared" si="45"/>
        <v>49.864631000000003</v>
      </c>
      <c r="J416" s="29">
        <f t="shared" si="46"/>
        <v>51.318788999999995</v>
      </c>
      <c r="K416" s="21">
        <f t="shared" si="47"/>
        <v>1215.3374306433</v>
      </c>
      <c r="L416" s="21">
        <f t="shared" si="48"/>
        <v>23.840263368774231</v>
      </c>
      <c r="M416" s="21">
        <f t="shared" si="49"/>
        <v>22.601797181217307</v>
      </c>
    </row>
    <row r="417" spans="1:13">
      <c r="A417" s="20"/>
      <c r="B417" s="20"/>
      <c r="C417" s="20"/>
      <c r="D417" s="20"/>
      <c r="E417" s="20"/>
      <c r="F417" s="20"/>
      <c r="G417" s="20"/>
      <c r="H417" s="20"/>
      <c r="I417" s="20"/>
      <c r="J417" s="20"/>
      <c r="K417" s="22">
        <f>AVERAGE(K390:K414)</f>
        <v>1215.3245532843698</v>
      </c>
      <c r="L417" s="22">
        <f t="shared" ref="L417:M417" si="50">AVERAGE(L390:L414)</f>
        <v>23.767521988536426</v>
      </c>
      <c r="M417" s="22">
        <f t="shared" si="50"/>
        <v>23.588231807601495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4"/>
  <sheetViews>
    <sheetView tabSelected="1" topLeftCell="D382" zoomScaleNormal="100" workbookViewId="0">
      <selection activeCell="C4" sqref="C4"/>
    </sheetView>
  </sheetViews>
  <sheetFormatPr defaultRowHeight="14.4"/>
  <cols>
    <col min="1" max="1" width="21.88671875" bestFit="1" customWidth="1"/>
    <col min="2" max="2" width="24.5546875" bestFit="1" customWidth="1"/>
    <col min="3" max="3" width="18.77734375" bestFit="1" customWidth="1"/>
    <col min="4" max="5" width="20.21875" bestFit="1" customWidth="1"/>
    <col min="6" max="6" width="15" bestFit="1" customWidth="1"/>
    <col min="7" max="7" width="16.44140625" bestFit="1" customWidth="1"/>
    <col min="8" max="8" width="15.44140625" bestFit="1" customWidth="1"/>
    <col min="9" max="9" width="21.77734375" bestFit="1" customWidth="1"/>
    <col min="10" max="10" width="23.88671875" bestFit="1" customWidth="1"/>
    <col min="11" max="11" width="14.109375" bestFit="1" customWidth="1"/>
    <col min="12" max="12" width="15.77734375" bestFit="1" customWidth="1"/>
    <col min="13" max="13" width="17.33203125" bestFit="1" customWidth="1"/>
  </cols>
  <sheetData>
    <row r="1" spans="1:14" ht="14.4" customHeight="1">
      <c r="A1" s="1" t="s">
        <v>3</v>
      </c>
      <c r="B1" s="2" t="s">
        <v>1</v>
      </c>
      <c r="D1" s="25"/>
      <c r="E1" s="9"/>
      <c r="F1" s="9"/>
      <c r="G1" s="9"/>
      <c r="H1" s="9"/>
      <c r="I1" s="9"/>
      <c r="J1" s="9"/>
      <c r="K1" s="9"/>
    </row>
    <row r="2" spans="1:14">
      <c r="A2" s="1" t="s">
        <v>4</v>
      </c>
      <c r="B2" s="2">
        <v>3</v>
      </c>
      <c r="D2" s="25"/>
      <c r="E2" s="16"/>
      <c r="F2" s="9"/>
      <c r="G2" s="9"/>
      <c r="H2" s="9"/>
      <c r="I2" s="9"/>
      <c r="J2" s="9"/>
      <c r="K2" s="9"/>
    </row>
    <row r="3" spans="1:14">
      <c r="A3" s="1" t="s">
        <v>5</v>
      </c>
      <c r="B3" s="3" t="s">
        <v>27</v>
      </c>
      <c r="D3" s="9"/>
      <c r="E3" s="9"/>
      <c r="F3" s="9"/>
      <c r="G3" s="9"/>
      <c r="H3" s="9"/>
      <c r="I3" s="9"/>
      <c r="J3" s="9"/>
      <c r="K3" s="9"/>
    </row>
    <row r="4" spans="1:14">
      <c r="A4" s="1" t="s">
        <v>6</v>
      </c>
      <c r="B4" s="4">
        <v>3000</v>
      </c>
      <c r="D4" s="9"/>
      <c r="E4" s="9"/>
      <c r="F4" s="9"/>
      <c r="G4" s="9"/>
      <c r="H4" s="9"/>
      <c r="I4" s="9"/>
      <c r="J4" s="9"/>
      <c r="K4" s="9"/>
    </row>
    <row r="5" spans="1:14">
      <c r="A5" s="1" t="s">
        <v>7</v>
      </c>
      <c r="B5" s="5">
        <f>B4*2*PI()/60</f>
        <v>314.15926535897933</v>
      </c>
    </row>
    <row r="6" spans="1:14">
      <c r="A6" s="1" t="s">
        <v>8</v>
      </c>
      <c r="B6" s="18">
        <v>0.13400000000000001</v>
      </c>
    </row>
    <row r="7" spans="1:14">
      <c r="A7" s="1" t="s">
        <v>0</v>
      </c>
      <c r="B7" s="17" t="s">
        <v>2</v>
      </c>
    </row>
    <row r="9" spans="1:14">
      <c r="A9" s="31" t="s">
        <v>25</v>
      </c>
    </row>
    <row r="10" spans="1:14" s="19" customFormat="1" ht="16.8">
      <c r="A10" s="12" t="s">
        <v>11</v>
      </c>
      <c r="B10" s="12" t="s">
        <v>13</v>
      </c>
      <c r="C10" s="12" t="s">
        <v>14</v>
      </c>
      <c r="D10" s="12" t="s">
        <v>15</v>
      </c>
      <c r="E10" s="12" t="s">
        <v>16</v>
      </c>
      <c r="F10" s="12" t="s">
        <v>17</v>
      </c>
      <c r="G10" s="12" t="s">
        <v>29</v>
      </c>
      <c r="H10" s="12" t="s">
        <v>20</v>
      </c>
      <c r="I10" s="7" t="s">
        <v>21</v>
      </c>
      <c r="J10" s="7" t="s">
        <v>22</v>
      </c>
      <c r="K10" s="8" t="s">
        <v>28</v>
      </c>
      <c r="L10" s="6" t="s">
        <v>30</v>
      </c>
      <c r="M10" s="6" t="s">
        <v>31</v>
      </c>
      <c r="N10" s="20"/>
    </row>
    <row r="11" spans="1:14" s="19" customFormat="1">
      <c r="A11" s="12" t="s">
        <v>10</v>
      </c>
      <c r="B11" s="12" t="s">
        <v>12</v>
      </c>
      <c r="C11" s="12" t="s">
        <v>12</v>
      </c>
      <c r="D11" s="12" t="s">
        <v>12</v>
      </c>
      <c r="E11" s="12" t="s">
        <v>12</v>
      </c>
      <c r="F11" s="12" t="s">
        <v>18</v>
      </c>
      <c r="G11" s="12" t="s">
        <v>18</v>
      </c>
      <c r="H11" s="12" t="s">
        <v>19</v>
      </c>
      <c r="I11" s="7" t="s">
        <v>12</v>
      </c>
      <c r="J11" s="7" t="s">
        <v>12</v>
      </c>
      <c r="K11" s="8" t="s">
        <v>23</v>
      </c>
      <c r="L11" s="6" t="s">
        <v>24</v>
      </c>
      <c r="M11" s="6" t="s">
        <v>24</v>
      </c>
    </row>
    <row r="12" spans="1:14" s="19" customFormat="1">
      <c r="A12" s="27">
        <v>54016.960492999999</v>
      </c>
      <c r="B12" s="27">
        <v>18.713267999999999</v>
      </c>
      <c r="C12" s="27">
        <v>18.788910000000001</v>
      </c>
      <c r="D12" s="27">
        <v>19.397316</v>
      </c>
      <c r="E12" s="27">
        <v>19.54935</v>
      </c>
      <c r="F12" s="27">
        <v>4.4972659999999998</v>
      </c>
      <c r="G12" s="27">
        <v>7.1178869999999996</v>
      </c>
      <c r="H12" s="27">
        <v>93.486329999999995</v>
      </c>
      <c r="I12" s="29">
        <f t="shared" ref="I12:I50" si="0">(B12+C12)/2</f>
        <v>18.751089</v>
      </c>
      <c r="J12" s="29">
        <f t="shared" ref="J12:J50" si="1">(D12+E12)/2</f>
        <v>19.473333</v>
      </c>
      <c r="K12" s="21">
        <f t="shared" ref="K12:K50" si="2">-0.6*I12+1259.5</f>
        <v>1248.2493466000001</v>
      </c>
      <c r="L12" s="21">
        <f t="shared" ref="L12:L50" si="3">0.00159*I12^4-0.27101*I12^3+17.72234*I12^2-540.89799*I12+6780.11105</f>
        <v>1278.7280572998125</v>
      </c>
      <c r="M12" s="21">
        <f t="shared" ref="M12:M50" si="4">0.00159*J12^4-0.27101*J12^3+17.72234*J12^2-540.89799*J12+6780.11105</f>
        <v>1194.8961781047947</v>
      </c>
      <c r="N12" s="20"/>
    </row>
    <row r="13" spans="1:14" s="19" customFormat="1">
      <c r="A13" s="27">
        <v>54329.507255999997</v>
      </c>
      <c r="B13" s="27">
        <v>18.730906999999998</v>
      </c>
      <c r="C13" s="27">
        <v>18.777387000000001</v>
      </c>
      <c r="D13" s="27">
        <v>19.386728999999999</v>
      </c>
      <c r="E13" s="27">
        <v>19.510909000000002</v>
      </c>
      <c r="F13" s="27">
        <v>4.5568070000000001</v>
      </c>
      <c r="G13" s="27">
        <v>7.2185819999999996</v>
      </c>
      <c r="H13" s="27">
        <v>93.407725999999997</v>
      </c>
      <c r="I13" s="29">
        <f t="shared" si="0"/>
        <v>18.754147</v>
      </c>
      <c r="J13" s="29">
        <f t="shared" si="1"/>
        <v>19.448819</v>
      </c>
      <c r="K13" s="21">
        <f t="shared" si="2"/>
        <v>1248.2475118</v>
      </c>
      <c r="L13" s="21">
        <f t="shared" si="3"/>
        <v>1278.3605262528063</v>
      </c>
      <c r="M13" s="21">
        <f t="shared" si="4"/>
        <v>1197.6454553978383</v>
      </c>
      <c r="N13" s="20"/>
    </row>
    <row r="14" spans="1:14" s="19" customFormat="1">
      <c r="A14" s="27">
        <v>53319.981742999997</v>
      </c>
      <c r="B14" s="27">
        <v>18.813565000000001</v>
      </c>
      <c r="C14" s="27">
        <v>18.866682999999998</v>
      </c>
      <c r="D14" s="27">
        <v>19.469270000000002</v>
      </c>
      <c r="E14" s="27">
        <v>19.602193</v>
      </c>
      <c r="F14" s="27">
        <v>4.1634869999999999</v>
      </c>
      <c r="G14" s="27">
        <v>7.0006930000000001</v>
      </c>
      <c r="H14" s="27">
        <v>92.783267999999993</v>
      </c>
      <c r="I14" s="29">
        <f t="shared" si="0"/>
        <v>18.840123999999999</v>
      </c>
      <c r="J14" s="29">
        <f t="shared" si="1"/>
        <v>19.535731500000001</v>
      </c>
      <c r="K14" s="21">
        <f t="shared" si="2"/>
        <v>1248.1959256</v>
      </c>
      <c r="L14" s="21">
        <f t="shared" si="3"/>
        <v>1268.0717635738029</v>
      </c>
      <c r="M14" s="21">
        <f t="shared" si="4"/>
        <v>1187.9279430782999</v>
      </c>
      <c r="N14" s="20"/>
    </row>
    <row r="15" spans="1:14" s="19" customFormat="1">
      <c r="A15" s="27">
        <v>52132.136271000003</v>
      </c>
      <c r="B15" s="27">
        <v>18.817108999999999</v>
      </c>
      <c r="C15" s="27">
        <v>18.865310000000001</v>
      </c>
      <c r="D15" s="27">
        <v>19.503705</v>
      </c>
      <c r="E15" s="27">
        <v>19.617865999999999</v>
      </c>
      <c r="F15" s="27">
        <v>3.7767819999999999</v>
      </c>
      <c r="G15" s="27">
        <v>6.8043839999999998</v>
      </c>
      <c r="H15" s="27">
        <v>92.141751999999997</v>
      </c>
      <c r="I15" s="29">
        <f t="shared" si="0"/>
        <v>18.841209499999998</v>
      </c>
      <c r="J15" s="29">
        <f t="shared" si="1"/>
        <v>19.560785500000001</v>
      </c>
      <c r="K15" s="21">
        <f t="shared" si="2"/>
        <v>1248.1952742999999</v>
      </c>
      <c r="L15" s="21">
        <f t="shared" si="3"/>
        <v>1267.942411611697</v>
      </c>
      <c r="M15" s="21">
        <f t="shared" si="4"/>
        <v>1185.1421038907092</v>
      </c>
      <c r="N15" s="20"/>
    </row>
    <row r="16" spans="1:14" s="19" customFormat="1">
      <c r="A16" s="27">
        <v>50303.907884</v>
      </c>
      <c r="B16" s="27">
        <v>18.802792</v>
      </c>
      <c r="C16" s="27">
        <v>18.863864</v>
      </c>
      <c r="D16" s="27">
        <v>19.566144999999999</v>
      </c>
      <c r="E16" s="27">
        <v>19.591045999999999</v>
      </c>
      <c r="F16" s="27">
        <v>3.2113079999999998</v>
      </c>
      <c r="G16" s="27">
        <v>6.5203530000000001</v>
      </c>
      <c r="H16" s="27">
        <v>91.156669999999991</v>
      </c>
      <c r="I16" s="29">
        <f t="shared" si="0"/>
        <v>18.833328000000002</v>
      </c>
      <c r="J16" s="29">
        <f t="shared" si="1"/>
        <v>19.578595499999999</v>
      </c>
      <c r="K16" s="21">
        <f t="shared" si="2"/>
        <v>1248.2000032000001</v>
      </c>
      <c r="L16" s="21">
        <f t="shared" si="3"/>
        <v>1268.8819088390692</v>
      </c>
      <c r="M16" s="21">
        <f t="shared" si="4"/>
        <v>1183.1659255614613</v>
      </c>
      <c r="N16" s="20"/>
    </row>
    <row r="17" spans="1:14" s="19" customFormat="1">
      <c r="A17" s="27">
        <v>49237.741635999999</v>
      </c>
      <c r="B17" s="27">
        <v>18.828907999999998</v>
      </c>
      <c r="C17" s="27">
        <v>18.88944</v>
      </c>
      <c r="D17" s="27">
        <v>19.635850999999999</v>
      </c>
      <c r="E17" s="27">
        <v>19.602741999999999</v>
      </c>
      <c r="F17" s="27">
        <v>2.8475100000000002</v>
      </c>
      <c r="G17" s="27">
        <v>6.3111040000000003</v>
      </c>
      <c r="H17" s="27">
        <v>90.506635000000003</v>
      </c>
      <c r="I17" s="29">
        <f t="shared" si="0"/>
        <v>18.859173999999999</v>
      </c>
      <c r="J17" s="29">
        <f t="shared" si="1"/>
        <v>19.619296499999997</v>
      </c>
      <c r="K17" s="21">
        <f t="shared" si="2"/>
        <v>1248.1844956</v>
      </c>
      <c r="L17" s="21">
        <f t="shared" si="3"/>
        <v>1265.8036799686779</v>
      </c>
      <c r="M17" s="21">
        <f t="shared" si="4"/>
        <v>1178.662784365205</v>
      </c>
      <c r="N17" s="20"/>
    </row>
    <row r="18" spans="1:14" s="19" customFormat="1">
      <c r="A18" s="27">
        <v>47723.591042</v>
      </c>
      <c r="B18" s="27">
        <v>18.817398000000001</v>
      </c>
      <c r="C18" s="27">
        <v>18.894269000000001</v>
      </c>
      <c r="D18" s="27">
        <v>19.687376</v>
      </c>
      <c r="E18" s="27">
        <v>19.599902</v>
      </c>
      <c r="F18" s="27">
        <v>2.3799600000000001</v>
      </c>
      <c r="G18" s="27">
        <v>6.0877629999999998</v>
      </c>
      <c r="H18" s="27">
        <v>89.610972000000004</v>
      </c>
      <c r="I18" s="29">
        <f t="shared" si="0"/>
        <v>18.855833500000003</v>
      </c>
      <c r="J18" s="29">
        <f t="shared" si="1"/>
        <v>19.643639</v>
      </c>
      <c r="K18" s="21">
        <f t="shared" si="2"/>
        <v>1248.1864998999999</v>
      </c>
      <c r="L18" s="21">
        <f t="shared" si="3"/>
        <v>1266.201094630328</v>
      </c>
      <c r="M18" s="21">
        <f t="shared" si="4"/>
        <v>1175.9781629922036</v>
      </c>
      <c r="N18" s="20"/>
    </row>
    <row r="19" spans="1:14" s="19" customFormat="1">
      <c r="A19" s="27">
        <v>46063.527480999997</v>
      </c>
      <c r="B19" s="27">
        <v>18.831738999999999</v>
      </c>
      <c r="C19" s="27">
        <v>18.913095999999999</v>
      </c>
      <c r="D19" s="27">
        <v>19.735135</v>
      </c>
      <c r="E19" s="27">
        <v>19.621120999999999</v>
      </c>
      <c r="F19" s="27">
        <v>1.8658399999999999</v>
      </c>
      <c r="G19" s="27">
        <v>5.8126290000000003</v>
      </c>
      <c r="H19" s="27">
        <v>88.601805999999996</v>
      </c>
      <c r="I19" s="29">
        <f t="shared" si="0"/>
        <v>18.872417499999997</v>
      </c>
      <c r="J19" s="29">
        <f t="shared" si="1"/>
        <v>19.678128000000001</v>
      </c>
      <c r="K19" s="21">
        <f t="shared" si="2"/>
        <v>1248.1765495</v>
      </c>
      <c r="L19" s="21">
        <f t="shared" si="3"/>
        <v>1264.2293887516671</v>
      </c>
      <c r="M19" s="21">
        <f t="shared" si="4"/>
        <v>1172.1855513668297</v>
      </c>
      <c r="N19" s="20"/>
    </row>
    <row r="20" spans="1:14" s="19" customFormat="1" ht="14.4" customHeight="1">
      <c r="A20" s="27">
        <v>44301.240209000003</v>
      </c>
      <c r="B20" s="27">
        <v>18.831432</v>
      </c>
      <c r="C20" s="27">
        <v>18.928336999999999</v>
      </c>
      <c r="D20" s="27">
        <v>19.734767000000002</v>
      </c>
      <c r="E20" s="27">
        <v>19.638434</v>
      </c>
      <c r="F20" s="27">
        <v>1.3341080000000001</v>
      </c>
      <c r="G20" s="27">
        <v>5.5249779999999999</v>
      </c>
      <c r="H20" s="27">
        <v>87.526512999999994</v>
      </c>
      <c r="I20" s="29">
        <f t="shared" si="0"/>
        <v>18.879884499999999</v>
      </c>
      <c r="J20" s="29">
        <f t="shared" si="1"/>
        <v>19.686600500000001</v>
      </c>
      <c r="K20" s="21">
        <f t="shared" si="2"/>
        <v>1248.1720693</v>
      </c>
      <c r="L20" s="21">
        <f t="shared" si="3"/>
        <v>1263.342659373403</v>
      </c>
      <c r="M20" s="21">
        <f t="shared" si="4"/>
        <v>1171.2558391828034</v>
      </c>
      <c r="N20" s="20"/>
    </row>
    <row r="21" spans="1:14" s="19" customFormat="1">
      <c r="A21" s="27">
        <v>42690.904836000002</v>
      </c>
      <c r="B21" s="27">
        <v>18.816292000000001</v>
      </c>
      <c r="C21" s="27">
        <v>18.908564999999999</v>
      </c>
      <c r="D21" s="27">
        <v>19.719756</v>
      </c>
      <c r="E21" s="27">
        <v>19.701076</v>
      </c>
      <c r="F21" s="27">
        <v>0.89882200000000001</v>
      </c>
      <c r="G21" s="27">
        <v>5.2811459999999997</v>
      </c>
      <c r="H21" s="27">
        <v>86.496639999999999</v>
      </c>
      <c r="I21" s="29">
        <f t="shared" si="0"/>
        <v>18.8624285</v>
      </c>
      <c r="J21" s="29">
        <f t="shared" si="1"/>
        <v>19.710416000000002</v>
      </c>
      <c r="K21" s="21">
        <f t="shared" si="2"/>
        <v>1248.1825429</v>
      </c>
      <c r="L21" s="21">
        <f t="shared" si="3"/>
        <v>1265.4166207171747</v>
      </c>
      <c r="M21" s="21">
        <f t="shared" si="4"/>
        <v>1168.6466560872695</v>
      </c>
      <c r="N21" s="20"/>
    </row>
    <row r="22" spans="1:14" s="19" customFormat="1">
      <c r="A22" s="27">
        <v>41446.804179999999</v>
      </c>
      <c r="B22" s="27">
        <v>18.827655</v>
      </c>
      <c r="C22" s="27">
        <v>18.915001</v>
      </c>
      <c r="D22" s="27">
        <v>19.738422</v>
      </c>
      <c r="E22" s="27">
        <v>19.749700000000001</v>
      </c>
      <c r="F22" s="27">
        <v>0.55564800000000003</v>
      </c>
      <c r="G22" s="27">
        <v>5.1036159999999997</v>
      </c>
      <c r="H22" s="27">
        <v>85.734409999999997</v>
      </c>
      <c r="I22" s="29">
        <f t="shared" si="0"/>
        <v>18.871327999999998</v>
      </c>
      <c r="J22" s="29">
        <f t="shared" si="1"/>
        <v>19.744061000000002</v>
      </c>
      <c r="K22" s="21">
        <f t="shared" si="2"/>
        <v>1248.1772031999999</v>
      </c>
      <c r="L22" s="21">
        <f t="shared" si="3"/>
        <v>1264.3588240911404</v>
      </c>
      <c r="M22" s="21">
        <f t="shared" si="4"/>
        <v>1164.9710143037209</v>
      </c>
      <c r="N22" s="20"/>
    </row>
    <row r="23" spans="1:14" s="19" customFormat="1">
      <c r="A23" s="27">
        <v>39678.062696000001</v>
      </c>
      <c r="B23" s="27">
        <v>18.823021000000001</v>
      </c>
      <c r="C23" s="27">
        <v>18.917878999999999</v>
      </c>
      <c r="D23" s="27">
        <v>19.760656000000001</v>
      </c>
      <c r="E23" s="27">
        <v>19.767119000000001</v>
      </c>
      <c r="F23" s="27">
        <v>0.108983</v>
      </c>
      <c r="G23" s="27">
        <v>4.8408759999999997</v>
      </c>
      <c r="H23" s="27">
        <v>84.517319999999998</v>
      </c>
      <c r="I23" s="29">
        <f t="shared" si="0"/>
        <v>18.870449999999998</v>
      </c>
      <c r="J23" s="29">
        <f t="shared" si="1"/>
        <v>19.763887500000003</v>
      </c>
      <c r="K23" s="21">
        <f t="shared" si="2"/>
        <v>1248.1777300000001</v>
      </c>
      <c r="L23" s="21">
        <f t="shared" si="3"/>
        <v>1264.4631426780406</v>
      </c>
      <c r="M23" s="21">
        <f t="shared" si="4"/>
        <v>1162.8107281273651</v>
      </c>
      <c r="N23" s="20"/>
    </row>
    <row r="24" spans="1:14" s="19" customFormat="1">
      <c r="A24" s="27">
        <v>38184.631906000002</v>
      </c>
      <c r="B24" s="27">
        <v>18.713483</v>
      </c>
      <c r="C24" s="27">
        <v>18.793033000000001</v>
      </c>
      <c r="D24" s="27">
        <v>19.77983</v>
      </c>
      <c r="E24" s="27">
        <v>19.809705000000001</v>
      </c>
      <c r="F24" s="27">
        <v>0.84567899999999996</v>
      </c>
      <c r="G24" s="27">
        <v>5.7247630000000003</v>
      </c>
      <c r="H24" s="27">
        <v>83.228151999999994</v>
      </c>
      <c r="I24" s="29">
        <f t="shared" si="0"/>
        <v>18.753258000000002</v>
      </c>
      <c r="J24" s="29">
        <f t="shared" si="1"/>
        <v>19.794767499999999</v>
      </c>
      <c r="K24" s="21">
        <f t="shared" si="2"/>
        <v>1248.2480452</v>
      </c>
      <c r="L24" s="21">
        <f t="shared" si="3"/>
        <v>1278.467361020641</v>
      </c>
      <c r="M24" s="21">
        <f t="shared" si="4"/>
        <v>1159.454479552227</v>
      </c>
      <c r="N24" s="20"/>
    </row>
    <row r="25" spans="1:14" s="19" customFormat="1">
      <c r="A25" s="27">
        <v>38312.387788</v>
      </c>
      <c r="B25" s="27">
        <v>18.720488</v>
      </c>
      <c r="C25" s="27">
        <v>18.804224000000001</v>
      </c>
      <c r="D25" s="27">
        <v>19.807258000000001</v>
      </c>
      <c r="E25" s="27">
        <v>19.811553</v>
      </c>
      <c r="F25" s="27">
        <v>0.88914400000000005</v>
      </c>
      <c r="G25" s="27">
        <v>5.775817</v>
      </c>
      <c r="H25" s="27">
        <v>83.264614999999992</v>
      </c>
      <c r="I25" s="29">
        <f t="shared" si="0"/>
        <v>18.762356</v>
      </c>
      <c r="J25" s="29">
        <f t="shared" si="1"/>
        <v>19.8094055</v>
      </c>
      <c r="K25" s="21">
        <f t="shared" si="2"/>
        <v>1248.2425863999999</v>
      </c>
      <c r="L25" s="21">
        <f t="shared" si="3"/>
        <v>1277.3744524679978</v>
      </c>
      <c r="M25" s="21">
        <f t="shared" si="4"/>
        <v>1157.8670994364757</v>
      </c>
      <c r="N25" s="20"/>
    </row>
    <row r="26" spans="1:14" s="19" customFormat="1">
      <c r="A26" s="27">
        <v>36893.949592999998</v>
      </c>
      <c r="B26" s="27">
        <v>18.742079</v>
      </c>
      <c r="C26" s="27">
        <v>18.826740000000001</v>
      </c>
      <c r="D26" s="27">
        <v>19.833568</v>
      </c>
      <c r="E26" s="27">
        <v>19.888688999999999</v>
      </c>
      <c r="F26" s="27">
        <v>0.565971</v>
      </c>
      <c r="G26" s="27">
        <v>5.6009450000000003</v>
      </c>
      <c r="H26" s="27">
        <v>82.349217999999993</v>
      </c>
      <c r="I26" s="29">
        <f t="shared" si="0"/>
        <v>18.784409500000002</v>
      </c>
      <c r="J26" s="29">
        <f t="shared" si="1"/>
        <v>19.8611285</v>
      </c>
      <c r="K26" s="21">
        <f t="shared" si="2"/>
        <v>1248.2293543000001</v>
      </c>
      <c r="L26" s="21">
        <f t="shared" si="3"/>
        <v>1274.7292497058361</v>
      </c>
      <c r="M26" s="21">
        <f t="shared" si="4"/>
        <v>1152.2765124889493</v>
      </c>
      <c r="N26" s="20"/>
    </row>
    <row r="27" spans="1:14" s="19" customFormat="1">
      <c r="A27" s="27">
        <v>35355.528762000002</v>
      </c>
      <c r="B27" s="27">
        <v>18.728666</v>
      </c>
      <c r="C27" s="27">
        <v>18.816965</v>
      </c>
      <c r="D27" s="27">
        <v>19.860309999999998</v>
      </c>
      <c r="E27" s="27">
        <v>19.88185</v>
      </c>
      <c r="F27" s="27">
        <v>0.683284</v>
      </c>
      <c r="G27" s="27">
        <v>5.8944789999999996</v>
      </c>
      <c r="H27" s="27">
        <v>81.423946999999998</v>
      </c>
      <c r="I27" s="29">
        <f t="shared" si="0"/>
        <v>18.7728155</v>
      </c>
      <c r="J27" s="29">
        <f t="shared" si="1"/>
        <v>19.871079999999999</v>
      </c>
      <c r="K27" s="21">
        <f t="shared" si="2"/>
        <v>1248.2363107000001</v>
      </c>
      <c r="L27" s="21">
        <f t="shared" si="3"/>
        <v>1276.1191838338827</v>
      </c>
      <c r="M27" s="21">
        <f t="shared" si="4"/>
        <v>1151.2041639519275</v>
      </c>
      <c r="N27" s="20"/>
    </row>
    <row r="28" spans="1:14" s="19" customFormat="1">
      <c r="A28" s="27">
        <v>33817.099833</v>
      </c>
      <c r="B28" s="27">
        <v>18.779446</v>
      </c>
      <c r="C28" s="27">
        <v>18.855117</v>
      </c>
      <c r="D28" s="27">
        <v>19.946864000000001</v>
      </c>
      <c r="E28" s="27">
        <v>19.863696000000001</v>
      </c>
      <c r="F28" s="27">
        <v>0.77658199999999999</v>
      </c>
      <c r="G28" s="27">
        <v>6.1567970000000001</v>
      </c>
      <c r="H28" s="27">
        <v>80.427845000000005</v>
      </c>
      <c r="I28" s="29">
        <f t="shared" si="0"/>
        <v>18.8172815</v>
      </c>
      <c r="J28" s="29">
        <f t="shared" si="1"/>
        <v>19.905280000000001</v>
      </c>
      <c r="K28" s="21">
        <f t="shared" si="2"/>
        <v>1248.2096311</v>
      </c>
      <c r="L28" s="21">
        <f t="shared" si="3"/>
        <v>1270.796922466744</v>
      </c>
      <c r="M28" s="21">
        <f t="shared" si="4"/>
        <v>1147.5269064423774</v>
      </c>
      <c r="N28" s="20"/>
    </row>
    <row r="29" spans="1:14" s="19" customFormat="1">
      <c r="A29" s="27">
        <v>32239.761516999999</v>
      </c>
      <c r="B29" s="27">
        <v>18.815370999999999</v>
      </c>
      <c r="C29" s="27">
        <v>18.888079999999999</v>
      </c>
      <c r="D29" s="27">
        <v>20.043313000000001</v>
      </c>
      <c r="E29" s="27">
        <v>19.830755</v>
      </c>
      <c r="F29" s="27">
        <v>0.89193500000000003</v>
      </c>
      <c r="G29" s="27">
        <v>6.448448</v>
      </c>
      <c r="H29" s="27">
        <v>79.351316999999995</v>
      </c>
      <c r="I29" s="29">
        <f t="shared" si="0"/>
        <v>18.851725500000001</v>
      </c>
      <c r="J29" s="29">
        <f t="shared" si="1"/>
        <v>19.937034000000001</v>
      </c>
      <c r="K29" s="21">
        <f t="shared" si="2"/>
        <v>1248.1889647</v>
      </c>
      <c r="L29" s="21">
        <f t="shared" si="3"/>
        <v>1266.6899946852636</v>
      </c>
      <c r="M29" s="21">
        <f t="shared" si="4"/>
        <v>1144.1237878051243</v>
      </c>
      <c r="N29" s="20"/>
    </row>
    <row r="30" spans="1:14" s="19" customFormat="1">
      <c r="A30" s="27">
        <v>30598.35756</v>
      </c>
      <c r="B30" s="27">
        <v>18.839017999999999</v>
      </c>
      <c r="C30" s="27">
        <v>18.895122000000001</v>
      </c>
      <c r="D30" s="27">
        <v>20.165531000000001</v>
      </c>
      <c r="E30" s="27">
        <v>19.808479999999999</v>
      </c>
      <c r="F30" s="27">
        <v>1.0144409999999999</v>
      </c>
      <c r="G30" s="27">
        <v>6.7363020000000002</v>
      </c>
      <c r="H30" s="27">
        <v>78.225364999999996</v>
      </c>
      <c r="I30" s="29">
        <f t="shared" si="0"/>
        <v>18.867069999999998</v>
      </c>
      <c r="J30" s="29">
        <f t="shared" si="1"/>
        <v>19.987005500000002</v>
      </c>
      <c r="K30" s="21">
        <f t="shared" si="2"/>
        <v>1248.179758</v>
      </c>
      <c r="L30" s="21">
        <f t="shared" si="3"/>
        <v>1264.8648167450547</v>
      </c>
      <c r="M30" s="21">
        <f t="shared" si="4"/>
        <v>1138.7899297189515</v>
      </c>
      <c r="N30" s="20"/>
    </row>
    <row r="31" spans="1:14">
      <c r="A31" s="27">
        <v>29007.837828</v>
      </c>
      <c r="B31" s="27">
        <v>18.796268999999999</v>
      </c>
      <c r="C31" s="27">
        <v>18.873847999999999</v>
      </c>
      <c r="D31" s="27">
        <v>20.068891000000001</v>
      </c>
      <c r="E31" s="27">
        <v>19.758918000000001</v>
      </c>
      <c r="F31" s="27">
        <v>0.58019100000000001</v>
      </c>
      <c r="G31" s="27">
        <v>6.4023760000000003</v>
      </c>
      <c r="H31" s="27">
        <v>77.201699000000005</v>
      </c>
      <c r="I31" s="29">
        <f t="shared" si="0"/>
        <v>18.835058499999999</v>
      </c>
      <c r="J31" s="29">
        <f t="shared" si="1"/>
        <v>19.913904500000001</v>
      </c>
      <c r="K31" s="21">
        <f t="shared" si="2"/>
        <v>1248.1989649</v>
      </c>
      <c r="L31" s="21">
        <f t="shared" si="3"/>
        <v>1268.6755666565086</v>
      </c>
      <c r="M31" s="21">
        <f t="shared" si="4"/>
        <v>1146.6015474342157</v>
      </c>
      <c r="N31" s="20"/>
    </row>
    <row r="32" spans="1:14">
      <c r="A32" s="27">
        <v>27620.723884999999</v>
      </c>
      <c r="B32" s="27">
        <v>18.695989000000001</v>
      </c>
      <c r="C32" s="27">
        <v>18.798745</v>
      </c>
      <c r="D32" s="27">
        <v>20.004401999999999</v>
      </c>
      <c r="E32" s="27">
        <v>19.672654000000001</v>
      </c>
      <c r="F32" s="27">
        <v>0.52770899999999998</v>
      </c>
      <c r="G32" s="27">
        <v>6.4498360000000003</v>
      </c>
      <c r="H32" s="27">
        <v>76.354368999999991</v>
      </c>
      <c r="I32" s="29">
        <f t="shared" si="0"/>
        <v>18.747367000000001</v>
      </c>
      <c r="J32" s="29">
        <f t="shared" si="1"/>
        <v>19.838528</v>
      </c>
      <c r="K32" s="21">
        <f t="shared" si="2"/>
        <v>1248.2515797999999</v>
      </c>
      <c r="L32" s="21">
        <f t="shared" si="3"/>
        <v>1279.1755395011414</v>
      </c>
      <c r="M32" s="21">
        <f t="shared" si="4"/>
        <v>1154.7158137068054</v>
      </c>
      <c r="N32" s="20"/>
    </row>
    <row r="33" spans="1:14">
      <c r="A33" s="27">
        <v>26142.790996</v>
      </c>
      <c r="B33" s="27">
        <v>18.730643000000001</v>
      </c>
      <c r="C33" s="27">
        <v>18.807774999999999</v>
      </c>
      <c r="D33" s="27">
        <v>20.001048999999998</v>
      </c>
      <c r="E33" s="27">
        <v>19.662077</v>
      </c>
      <c r="F33" s="27">
        <v>0.65084799999999998</v>
      </c>
      <c r="G33" s="27">
        <v>6.7270399999999997</v>
      </c>
      <c r="H33" s="27">
        <v>75.362570000000005</v>
      </c>
      <c r="I33" s="29">
        <f t="shared" si="0"/>
        <v>18.769209</v>
      </c>
      <c r="J33" s="29">
        <f t="shared" si="1"/>
        <v>19.831562999999999</v>
      </c>
      <c r="K33" s="21">
        <f t="shared" si="2"/>
        <v>1248.2384746</v>
      </c>
      <c r="L33" s="21">
        <f t="shared" si="3"/>
        <v>1276.5518642533561</v>
      </c>
      <c r="M33" s="21">
        <f t="shared" si="4"/>
        <v>1155.4686559141701</v>
      </c>
      <c r="N33" s="20"/>
    </row>
    <row r="34" spans="1:14">
      <c r="A34" s="27">
        <v>24636.806272000002</v>
      </c>
      <c r="B34" s="27">
        <v>18.769275</v>
      </c>
      <c r="C34" s="27">
        <v>18.811819</v>
      </c>
      <c r="D34" s="27">
        <v>20.112109</v>
      </c>
      <c r="E34" s="27">
        <v>20.102329999999998</v>
      </c>
      <c r="F34" s="27">
        <v>0.496809</v>
      </c>
      <c r="G34" s="27">
        <v>6.6601229999999996</v>
      </c>
      <c r="H34" s="27">
        <v>74.520304999999993</v>
      </c>
      <c r="I34" s="29">
        <f t="shared" si="0"/>
        <v>18.790547</v>
      </c>
      <c r="J34" s="29">
        <f t="shared" si="1"/>
        <v>20.107219499999999</v>
      </c>
      <c r="K34" s="21">
        <f t="shared" si="2"/>
        <v>1248.2256718000001</v>
      </c>
      <c r="L34" s="21">
        <f t="shared" si="3"/>
        <v>1273.9940952269253</v>
      </c>
      <c r="M34" s="21">
        <f t="shared" si="4"/>
        <v>1126.0664113934827</v>
      </c>
      <c r="N34" s="20"/>
    </row>
    <row r="35" spans="1:14">
      <c r="A35" s="27">
        <v>22355.407205</v>
      </c>
      <c r="B35" s="27">
        <v>18.729555999999999</v>
      </c>
      <c r="C35" s="27">
        <v>18.728193999999998</v>
      </c>
      <c r="D35" s="27">
        <v>20.224726</v>
      </c>
      <c r="E35" s="27">
        <v>20.088372</v>
      </c>
      <c r="F35" s="27">
        <v>0.66500000000000004</v>
      </c>
      <c r="G35" s="27">
        <v>6.9835330000000004</v>
      </c>
      <c r="H35" s="27">
        <v>73.325214000000003</v>
      </c>
      <c r="I35" s="29">
        <f t="shared" si="0"/>
        <v>18.728874999999999</v>
      </c>
      <c r="J35" s="29">
        <f t="shared" si="1"/>
        <v>20.156548999999998</v>
      </c>
      <c r="K35" s="21">
        <f t="shared" si="2"/>
        <v>1248.2626749999999</v>
      </c>
      <c r="L35" s="21">
        <f t="shared" si="3"/>
        <v>1281.4011608699175</v>
      </c>
      <c r="M35" s="21">
        <f t="shared" si="4"/>
        <v>1120.8891883747647</v>
      </c>
      <c r="N35" s="20"/>
    </row>
    <row r="36" spans="1:14">
      <c r="A36" s="27">
        <v>21620.347475999999</v>
      </c>
      <c r="B36" s="27">
        <v>18.741095999999999</v>
      </c>
      <c r="C36" s="27">
        <v>18.756882999999998</v>
      </c>
      <c r="D36" s="27">
        <v>20.247368999999999</v>
      </c>
      <c r="E36" s="27">
        <v>20.097373999999999</v>
      </c>
      <c r="F36" s="27">
        <v>0.71891300000000002</v>
      </c>
      <c r="G36" s="27">
        <v>7.103294</v>
      </c>
      <c r="H36" s="27">
        <v>72.404102999999992</v>
      </c>
      <c r="I36" s="29">
        <f t="shared" si="0"/>
        <v>18.7489895</v>
      </c>
      <c r="J36" s="29">
        <f t="shared" si="1"/>
        <v>20.172371499999997</v>
      </c>
      <c r="K36" s="21">
        <f t="shared" si="2"/>
        <v>1248.2506063000001</v>
      </c>
      <c r="L36" s="21">
        <f t="shared" si="3"/>
        <v>1278.98045249999</v>
      </c>
      <c r="M36" s="21">
        <f t="shared" si="4"/>
        <v>1119.2339636958113</v>
      </c>
      <c r="N36" s="20"/>
    </row>
    <row r="37" spans="1:14">
      <c r="A37" s="27">
        <v>19862.323408</v>
      </c>
      <c r="B37" s="27">
        <v>18.739726999999998</v>
      </c>
      <c r="C37" s="27">
        <v>18.772110999999999</v>
      </c>
      <c r="D37" s="27">
        <v>20.25065</v>
      </c>
      <c r="E37" s="27">
        <v>20.051722999999999</v>
      </c>
      <c r="F37" s="27">
        <v>0.83326699999999998</v>
      </c>
      <c r="G37" s="27">
        <v>7.3224140000000002</v>
      </c>
      <c r="H37" s="27">
        <v>66.743589999999998</v>
      </c>
      <c r="I37" s="29">
        <f t="shared" si="0"/>
        <v>18.755918999999999</v>
      </c>
      <c r="J37" s="29">
        <f t="shared" si="1"/>
        <v>20.151186500000001</v>
      </c>
      <c r="K37" s="21">
        <f t="shared" si="2"/>
        <v>1248.2464485999999</v>
      </c>
      <c r="L37" s="21">
        <f t="shared" si="3"/>
        <v>1278.1476052514281</v>
      </c>
      <c r="M37" s="21">
        <f t="shared" si="4"/>
        <v>1121.4507624277785</v>
      </c>
      <c r="N37" s="20"/>
    </row>
    <row r="38" spans="1:14">
      <c r="A38" s="27">
        <v>19061.151981999999</v>
      </c>
      <c r="B38" s="27">
        <v>18.70881</v>
      </c>
      <c r="C38" s="27">
        <v>18.794029999999999</v>
      </c>
      <c r="D38" s="27">
        <v>20.257860999999998</v>
      </c>
      <c r="E38" s="27">
        <v>20.110019999999999</v>
      </c>
      <c r="F38" s="27">
        <v>0.63436499999999996</v>
      </c>
      <c r="G38" s="27">
        <v>7.1740849999999998</v>
      </c>
      <c r="H38" s="27">
        <v>65.547393</v>
      </c>
      <c r="I38" s="29">
        <f t="shared" si="0"/>
        <v>18.75142</v>
      </c>
      <c r="J38" s="29">
        <f t="shared" si="1"/>
        <v>20.183940499999999</v>
      </c>
      <c r="K38" s="21">
        <f t="shared" si="2"/>
        <v>1248.2491480000001</v>
      </c>
      <c r="L38" s="21">
        <f t="shared" si="3"/>
        <v>1278.6882702260891</v>
      </c>
      <c r="M38" s="21">
        <f t="shared" si="4"/>
        <v>1118.0253557019159</v>
      </c>
      <c r="N38" s="20"/>
    </row>
    <row r="39" spans="1:14">
      <c r="A39" s="27">
        <v>17716.982231000002</v>
      </c>
      <c r="B39" s="27">
        <v>18.694174</v>
      </c>
      <c r="C39" s="27">
        <v>18.754372</v>
      </c>
      <c r="D39" s="27">
        <v>20.261645000000001</v>
      </c>
      <c r="E39" s="27">
        <v>20.160046999999999</v>
      </c>
      <c r="F39" s="27">
        <v>0.74451299999999998</v>
      </c>
      <c r="G39" s="27">
        <v>7.3340690000000004</v>
      </c>
      <c r="H39" s="27">
        <v>64.742403999999993</v>
      </c>
      <c r="I39" s="29">
        <f t="shared" si="0"/>
        <v>18.724273</v>
      </c>
      <c r="J39" s="29">
        <f t="shared" si="1"/>
        <v>20.210846</v>
      </c>
      <c r="K39" s="21">
        <f t="shared" si="2"/>
        <v>1248.2654362000001</v>
      </c>
      <c r="L39" s="21">
        <f t="shared" si="3"/>
        <v>1281.9556593462557</v>
      </c>
      <c r="M39" s="21">
        <f t="shared" si="4"/>
        <v>1115.2199300689872</v>
      </c>
      <c r="N39" s="20"/>
    </row>
    <row r="40" spans="1:14">
      <c r="A40" s="27">
        <v>16477.763854000001</v>
      </c>
      <c r="B40" s="27">
        <v>18.760532000000001</v>
      </c>
      <c r="C40" s="27">
        <v>18.848475000000001</v>
      </c>
      <c r="D40" s="27">
        <v>20.541703999999999</v>
      </c>
      <c r="E40" s="27">
        <v>20.425529999999998</v>
      </c>
      <c r="F40" s="27">
        <v>0.44198199999999999</v>
      </c>
      <c r="G40" s="27">
        <v>7.1207739999999999</v>
      </c>
      <c r="H40" s="27">
        <v>63.807626999999997</v>
      </c>
      <c r="I40" s="29">
        <f t="shared" si="0"/>
        <v>18.804503500000003</v>
      </c>
      <c r="J40" s="29">
        <f t="shared" si="1"/>
        <v>20.483616999999999</v>
      </c>
      <c r="K40" s="21">
        <f t="shared" si="2"/>
        <v>1248.2172978999999</v>
      </c>
      <c r="L40" s="21">
        <f t="shared" si="3"/>
        <v>1272.3240049173855</v>
      </c>
      <c r="M40" s="21">
        <f t="shared" si="4"/>
        <v>1087.1993709126491</v>
      </c>
      <c r="N40" s="20"/>
    </row>
    <row r="41" spans="1:14">
      <c r="A41" s="27">
        <v>15448.467396</v>
      </c>
      <c r="B41" s="27">
        <v>18.825505</v>
      </c>
      <c r="C41" s="27">
        <v>18.899771999999999</v>
      </c>
      <c r="D41" s="27">
        <v>20.626097999999999</v>
      </c>
      <c r="E41" s="27">
        <v>20.565186000000001</v>
      </c>
      <c r="F41" s="27">
        <v>0.50507800000000003</v>
      </c>
      <c r="G41" s="27">
        <v>7.2531879999999997</v>
      </c>
      <c r="H41" s="27">
        <v>63.186108000000004</v>
      </c>
      <c r="I41" s="29">
        <f t="shared" si="0"/>
        <v>18.862638499999999</v>
      </c>
      <c r="J41" s="29">
        <f t="shared" si="1"/>
        <v>20.595641999999998</v>
      </c>
      <c r="K41" s="21">
        <f t="shared" si="2"/>
        <v>1248.1824168999999</v>
      </c>
      <c r="L41" s="21">
        <f t="shared" si="3"/>
        <v>1265.391649522272</v>
      </c>
      <c r="M41" s="21">
        <f t="shared" si="4"/>
        <v>1075.911125293811</v>
      </c>
      <c r="N41" s="20"/>
    </row>
    <row r="42" spans="1:14">
      <c r="A42" s="27">
        <v>13763.933902999999</v>
      </c>
      <c r="B42" s="27">
        <v>18.767112999999998</v>
      </c>
      <c r="C42" s="27">
        <v>18.836133</v>
      </c>
      <c r="D42" s="27">
        <v>20.729606</v>
      </c>
      <c r="E42" s="27">
        <v>20.617657000000001</v>
      </c>
      <c r="F42" s="27">
        <v>0.607294</v>
      </c>
      <c r="G42" s="27">
        <v>7.5072570000000001</v>
      </c>
      <c r="H42" s="27">
        <v>62.243336999999997</v>
      </c>
      <c r="I42" s="29">
        <f t="shared" si="0"/>
        <v>18.801622999999999</v>
      </c>
      <c r="J42" s="29">
        <f t="shared" si="1"/>
        <v>20.673631499999999</v>
      </c>
      <c r="K42" s="21">
        <f t="shared" si="2"/>
        <v>1248.2190261999999</v>
      </c>
      <c r="L42" s="21">
        <f t="shared" si="3"/>
        <v>1272.6685116511189</v>
      </c>
      <c r="M42" s="21">
        <f t="shared" si="4"/>
        <v>1068.1270053299841</v>
      </c>
      <c r="N42" s="20"/>
    </row>
    <row r="43" spans="1:14">
      <c r="A43" s="27">
        <v>12003.536559</v>
      </c>
      <c r="B43" s="27">
        <v>18.783503</v>
      </c>
      <c r="C43" s="27">
        <v>18.836386000000001</v>
      </c>
      <c r="D43" s="27">
        <v>20.911904</v>
      </c>
      <c r="E43" s="27">
        <v>20.840426000000001</v>
      </c>
      <c r="F43" s="27">
        <v>0.71031200000000005</v>
      </c>
      <c r="G43" s="27">
        <v>7.786111</v>
      </c>
      <c r="H43" s="27">
        <v>61.481024999999995</v>
      </c>
      <c r="I43" s="29">
        <f t="shared" si="0"/>
        <v>18.8099445</v>
      </c>
      <c r="J43" s="29">
        <f t="shared" si="1"/>
        <v>20.876165</v>
      </c>
      <c r="K43" s="21">
        <f t="shared" si="2"/>
        <v>1248.2140333</v>
      </c>
      <c r="L43" s="21">
        <f t="shared" si="3"/>
        <v>1271.673526245776</v>
      </c>
      <c r="M43" s="21">
        <f t="shared" si="4"/>
        <v>1048.1947739083416</v>
      </c>
      <c r="N43" s="20"/>
    </row>
    <row r="44" spans="1:14">
      <c r="A44" s="27">
        <v>10186.353322000001</v>
      </c>
      <c r="B44" s="27">
        <v>18.744456</v>
      </c>
      <c r="C44" s="27">
        <v>18.769808999999999</v>
      </c>
      <c r="D44" s="27">
        <v>21.087322</v>
      </c>
      <c r="E44" s="27">
        <v>21.016127000000001</v>
      </c>
      <c r="F44" s="27">
        <v>0.80962599999999996</v>
      </c>
      <c r="G44" s="27">
        <v>8.0600480000000001</v>
      </c>
      <c r="H44" s="27">
        <v>60.896488999999995</v>
      </c>
      <c r="I44" s="29">
        <f t="shared" si="0"/>
        <v>18.757132499999997</v>
      </c>
      <c r="J44" s="29">
        <f t="shared" si="1"/>
        <v>21.051724499999999</v>
      </c>
      <c r="K44" s="21">
        <f t="shared" si="2"/>
        <v>1248.2457205000001</v>
      </c>
      <c r="L44" s="21">
        <f t="shared" si="3"/>
        <v>1278.0018139353133</v>
      </c>
      <c r="M44" s="21">
        <f t="shared" si="4"/>
        <v>1031.2431462350041</v>
      </c>
      <c r="N44" s="20"/>
    </row>
    <row r="45" spans="1:14">
      <c r="A45" s="27">
        <v>8282.8845660000006</v>
      </c>
      <c r="B45" s="27">
        <v>18.844282</v>
      </c>
      <c r="C45" s="27">
        <v>18.877535000000002</v>
      </c>
      <c r="D45" s="27">
        <v>21.603656999999998</v>
      </c>
      <c r="E45" s="27">
        <v>21.613671</v>
      </c>
      <c r="F45" s="27">
        <v>0.91981199999999996</v>
      </c>
      <c r="G45" s="27">
        <v>8.3833090000000006</v>
      </c>
      <c r="H45" s="27">
        <v>60.124535999999999</v>
      </c>
      <c r="I45" s="29">
        <f t="shared" si="0"/>
        <v>18.860908500000001</v>
      </c>
      <c r="J45" s="29">
        <f t="shared" si="1"/>
        <v>21.608663999999997</v>
      </c>
      <c r="K45" s="21">
        <f t="shared" si="2"/>
        <v>1248.1834549</v>
      </c>
      <c r="L45" s="21">
        <f t="shared" si="3"/>
        <v>1265.5973798059904</v>
      </c>
      <c r="M45" s="21">
        <f t="shared" si="4"/>
        <v>979.41744342364382</v>
      </c>
      <c r="N45" s="20"/>
    </row>
    <row r="46" spans="1:14">
      <c r="A46" s="27">
        <v>6220.1080979999997</v>
      </c>
      <c r="B46" s="27">
        <v>18.760161</v>
      </c>
      <c r="C46" s="27">
        <v>18.811800999999999</v>
      </c>
      <c r="D46" s="27">
        <v>22.349249</v>
      </c>
      <c r="E46" s="27">
        <v>22.433252</v>
      </c>
      <c r="F46" s="27">
        <v>1.045474</v>
      </c>
      <c r="G46" s="27">
        <v>8.7456600000000009</v>
      </c>
      <c r="H46" s="27">
        <v>59.119709</v>
      </c>
      <c r="I46" s="29">
        <f t="shared" si="0"/>
        <v>18.785981</v>
      </c>
      <c r="J46" s="29">
        <f t="shared" si="1"/>
        <v>22.391250499999998</v>
      </c>
      <c r="K46" s="21">
        <f t="shared" si="2"/>
        <v>1248.2284113999999</v>
      </c>
      <c r="L46" s="21">
        <f t="shared" si="3"/>
        <v>1274.5409724988558</v>
      </c>
      <c r="M46" s="21">
        <f t="shared" si="4"/>
        <v>911.39445980007986</v>
      </c>
      <c r="N46" s="20"/>
    </row>
    <row r="47" spans="1:14">
      <c r="A47" s="27">
        <v>4934.6088369999998</v>
      </c>
      <c r="B47" s="27">
        <v>18.790755000000001</v>
      </c>
      <c r="C47" s="27">
        <v>18.837610999999999</v>
      </c>
      <c r="D47" s="27">
        <v>23.538333999999999</v>
      </c>
      <c r="E47" s="27">
        <v>23.684239000000002</v>
      </c>
      <c r="F47" s="27">
        <v>0.61226599999999998</v>
      </c>
      <c r="G47" s="27">
        <v>8.4873460000000005</v>
      </c>
      <c r="H47" s="27">
        <v>57.81024</v>
      </c>
      <c r="I47" s="29">
        <f t="shared" si="0"/>
        <v>18.814183</v>
      </c>
      <c r="J47" s="29">
        <f t="shared" si="1"/>
        <v>23.611286499999999</v>
      </c>
      <c r="K47" s="21">
        <f t="shared" si="2"/>
        <v>1248.2114902000001</v>
      </c>
      <c r="L47" s="21">
        <f t="shared" si="3"/>
        <v>1271.1670461764788</v>
      </c>
      <c r="M47" s="21">
        <f t="shared" si="4"/>
        <v>815.72266677154312</v>
      </c>
      <c r="N47" s="20"/>
    </row>
    <row r="48" spans="1:14">
      <c r="A48" s="27">
        <v>3489.041244</v>
      </c>
      <c r="B48" s="27">
        <v>18.788689999999999</v>
      </c>
      <c r="C48" s="27">
        <v>18.838958999999999</v>
      </c>
      <c r="D48" s="27">
        <v>25.524222999999999</v>
      </c>
      <c r="E48" s="27">
        <v>25.696742</v>
      </c>
      <c r="F48" s="27">
        <v>0.70208899999999996</v>
      </c>
      <c r="G48" s="27">
        <v>8.7720549999999999</v>
      </c>
      <c r="H48" s="27">
        <v>56.305720999999998</v>
      </c>
      <c r="I48" s="29">
        <f t="shared" si="0"/>
        <v>18.813824499999999</v>
      </c>
      <c r="J48" s="29">
        <f t="shared" si="1"/>
        <v>25.6104825</v>
      </c>
      <c r="K48" s="21">
        <f t="shared" si="2"/>
        <v>1248.2117052999999</v>
      </c>
      <c r="L48" s="21">
        <f t="shared" si="3"/>
        <v>1271.2098771047877</v>
      </c>
      <c r="M48" s="21">
        <f t="shared" si="4"/>
        <v>683.11692767624754</v>
      </c>
      <c r="N48" s="20"/>
    </row>
    <row r="49" spans="1:14">
      <c r="A49" s="27">
        <v>2243.3799629999999</v>
      </c>
      <c r="B49" s="27">
        <v>18.796348999999999</v>
      </c>
      <c r="C49" s="27">
        <v>18.852446</v>
      </c>
      <c r="D49" s="27">
        <v>28.527553000000001</v>
      </c>
      <c r="E49" s="27">
        <v>28.765709999999999</v>
      </c>
      <c r="F49" s="27">
        <v>0.79943900000000001</v>
      </c>
      <c r="G49" s="27">
        <v>9.1144859999999994</v>
      </c>
      <c r="H49" s="27">
        <v>54.211656999999995</v>
      </c>
      <c r="I49" s="29">
        <f t="shared" si="0"/>
        <v>18.8243975</v>
      </c>
      <c r="J49" s="29">
        <f t="shared" si="1"/>
        <v>28.646631499999998</v>
      </c>
      <c r="K49" s="21">
        <f t="shared" si="2"/>
        <v>1248.2053615</v>
      </c>
      <c r="L49" s="21">
        <f t="shared" si="3"/>
        <v>1269.9473197932957</v>
      </c>
      <c r="M49" s="21">
        <f t="shared" si="4"/>
        <v>528.46223971927338</v>
      </c>
      <c r="N49" s="20"/>
    </row>
    <row r="50" spans="1:14">
      <c r="A50" s="27">
        <v>242.74432100000001</v>
      </c>
      <c r="B50" s="27">
        <v>18.884084000000001</v>
      </c>
      <c r="C50" s="27">
        <v>18.962803000000001</v>
      </c>
      <c r="D50" s="27">
        <v>29.475611000000001</v>
      </c>
      <c r="E50" s="27">
        <v>29.589760999999999</v>
      </c>
      <c r="F50" s="27">
        <v>0.36508600000000002</v>
      </c>
      <c r="G50" s="27">
        <v>9.3223319999999994</v>
      </c>
      <c r="H50" s="27">
        <v>45.426136999999997</v>
      </c>
      <c r="I50" s="29">
        <f t="shared" si="0"/>
        <v>18.923443500000001</v>
      </c>
      <c r="J50" s="29">
        <f t="shared" si="1"/>
        <v>29.532685999999998</v>
      </c>
      <c r="K50" s="21">
        <f t="shared" si="2"/>
        <v>1248.1459339</v>
      </c>
      <c r="L50" s="21">
        <f t="shared" si="3"/>
        <v>1258.1827123243966</v>
      </c>
      <c r="M50" s="21">
        <f t="shared" si="4"/>
        <v>491.88880542251263</v>
      </c>
      <c r="N50" s="20"/>
    </row>
    <row r="51" spans="1:14">
      <c r="A51" s="20"/>
      <c r="B51" s="20"/>
      <c r="C51" s="20"/>
      <c r="D51" s="20"/>
      <c r="E51" s="20"/>
      <c r="F51" s="20"/>
      <c r="G51" s="20"/>
      <c r="H51" s="32"/>
      <c r="I51" s="33"/>
      <c r="J51" s="20"/>
      <c r="K51" s="22">
        <f>AVERAGE(K12:K48)</f>
        <v>1248.2157395702704</v>
      </c>
      <c r="L51" s="22">
        <f>AVERAGE(L12:L48)</f>
        <v>1272.0266771460172</v>
      </c>
      <c r="M51" s="22">
        <f>AVERAGE(M12:M48)</f>
        <v>1110.0683721601017</v>
      </c>
      <c r="N51" s="20"/>
    </row>
    <row r="52" spans="1:14">
      <c r="A52" s="20"/>
      <c r="B52" s="20"/>
      <c r="C52" s="20"/>
      <c r="D52" s="20"/>
      <c r="E52" s="20"/>
      <c r="F52" s="20"/>
      <c r="G52" s="20"/>
      <c r="H52" s="32"/>
      <c r="I52" s="33"/>
      <c r="J52" s="20"/>
      <c r="K52" s="20"/>
      <c r="L52" s="20"/>
      <c r="M52" s="20"/>
      <c r="N52" s="20"/>
    </row>
    <row r="53" spans="1:14">
      <c r="A53" s="20"/>
      <c r="B53" s="20"/>
      <c r="C53" s="20"/>
      <c r="D53" s="20"/>
      <c r="E53" s="20"/>
      <c r="F53" s="20"/>
      <c r="G53" s="20"/>
      <c r="H53" s="32"/>
      <c r="I53" s="33"/>
      <c r="J53" s="20"/>
      <c r="K53" s="20"/>
      <c r="L53" s="20"/>
      <c r="M53" s="20"/>
      <c r="N53" s="20"/>
    </row>
    <row r="54" spans="1:14" s="19" customFormat="1" ht="16.8">
      <c r="A54" s="12" t="s">
        <v>11</v>
      </c>
      <c r="B54" s="12" t="s">
        <v>13</v>
      </c>
      <c r="C54" s="12" t="s">
        <v>14</v>
      </c>
      <c r="D54" s="12" t="s">
        <v>15</v>
      </c>
      <c r="E54" s="12" t="s">
        <v>16</v>
      </c>
      <c r="F54" s="12" t="s">
        <v>17</v>
      </c>
      <c r="G54" s="12" t="s">
        <v>29</v>
      </c>
      <c r="H54" s="12" t="s">
        <v>20</v>
      </c>
      <c r="I54" s="7" t="s">
        <v>21</v>
      </c>
      <c r="J54" s="7" t="s">
        <v>22</v>
      </c>
      <c r="K54" s="8" t="s">
        <v>28</v>
      </c>
      <c r="L54" s="6" t="s">
        <v>30</v>
      </c>
      <c r="M54" s="6" t="s">
        <v>31</v>
      </c>
      <c r="N54" s="20"/>
    </row>
    <row r="55" spans="1:14" s="19" customFormat="1">
      <c r="A55" s="12" t="s">
        <v>10</v>
      </c>
      <c r="B55" s="12" t="s">
        <v>12</v>
      </c>
      <c r="C55" s="12" t="s">
        <v>12</v>
      </c>
      <c r="D55" s="12" t="s">
        <v>12</v>
      </c>
      <c r="E55" s="12" t="s">
        <v>12</v>
      </c>
      <c r="F55" s="12" t="s">
        <v>18</v>
      </c>
      <c r="G55" s="12" t="s">
        <v>18</v>
      </c>
      <c r="H55" s="12" t="s">
        <v>19</v>
      </c>
      <c r="I55" s="7" t="s">
        <v>12</v>
      </c>
      <c r="J55" s="7" t="s">
        <v>12</v>
      </c>
      <c r="K55" s="8" t="s">
        <v>23</v>
      </c>
      <c r="L55" s="6" t="s">
        <v>24</v>
      </c>
      <c r="M55" s="6" t="s">
        <v>24</v>
      </c>
    </row>
    <row r="56" spans="1:14">
      <c r="A56" s="27">
        <v>61273.71112</v>
      </c>
      <c r="B56" s="27">
        <v>20.953185000000001</v>
      </c>
      <c r="C56" s="27">
        <v>20.944665000000001</v>
      </c>
      <c r="D56" s="27">
        <v>21.594968999999999</v>
      </c>
      <c r="E56" s="27">
        <v>21.627685</v>
      </c>
      <c r="F56" s="27">
        <v>4.9477909999999996</v>
      </c>
      <c r="G56" s="27">
        <v>7.4115710000000004</v>
      </c>
      <c r="H56" s="27">
        <v>93.835058000000004</v>
      </c>
      <c r="I56" s="29">
        <f t="shared" ref="I56:I91" si="5">(B56+C56)/2</f>
        <v>20.948925000000003</v>
      </c>
      <c r="J56" s="29">
        <f t="shared" ref="J56:J91" si="6">(D56+E56)/2</f>
        <v>21.611326999999999</v>
      </c>
      <c r="K56" s="21">
        <f t="shared" ref="K56:K91" si="7">-0.6*I56+1259.5</f>
        <v>1246.9306449999999</v>
      </c>
      <c r="L56" s="21">
        <f t="shared" ref="L56:L91" si="8">0.00159*I56^4-0.27101*I56^3+17.72234*I56^2-540.89799*I56+6780.11105</f>
        <v>1041.1327859931725</v>
      </c>
      <c r="M56" s="21">
        <f t="shared" ref="M56:M91" si="9">0.00159*J56^4-0.27101*J56^3+17.72234*J56^2-540.89799*J56+6780.11105</f>
        <v>979.17661801040776</v>
      </c>
      <c r="N56" s="20"/>
    </row>
    <row r="57" spans="1:14">
      <c r="A57" s="27">
        <v>58618.668832000003</v>
      </c>
      <c r="B57" s="27">
        <v>21.043738999999999</v>
      </c>
      <c r="C57" s="27">
        <v>21.037835000000001</v>
      </c>
      <c r="D57" s="27">
        <v>21.680168999999999</v>
      </c>
      <c r="E57" s="27">
        <v>21.715613000000001</v>
      </c>
      <c r="F57" s="27">
        <v>4.1232980000000001</v>
      </c>
      <c r="G57" s="27">
        <v>6.9481520000000003</v>
      </c>
      <c r="H57" s="27">
        <v>92.490279000000001</v>
      </c>
      <c r="I57" s="29">
        <f t="shared" si="5"/>
        <v>21.040787000000002</v>
      </c>
      <c r="J57" s="29">
        <f t="shared" si="6"/>
        <v>21.697890999999998</v>
      </c>
      <c r="K57" s="21">
        <f t="shared" si="7"/>
        <v>1246.8755278000001</v>
      </c>
      <c r="L57" s="21">
        <f t="shared" si="8"/>
        <v>1032.2904954637042</v>
      </c>
      <c r="M57" s="21">
        <f t="shared" si="9"/>
        <v>971.38379980040463</v>
      </c>
      <c r="N57" s="20"/>
    </row>
    <row r="58" spans="1:14">
      <c r="A58" s="27">
        <v>57049.551640999998</v>
      </c>
      <c r="B58" s="27">
        <v>21.056539000000001</v>
      </c>
      <c r="C58" s="27">
        <v>21.058458999999999</v>
      </c>
      <c r="D58" s="27">
        <v>21.722097000000002</v>
      </c>
      <c r="E58" s="27">
        <v>21.752541999999998</v>
      </c>
      <c r="F58" s="27">
        <v>3.600171</v>
      </c>
      <c r="G58" s="27">
        <v>6.6978569999999999</v>
      </c>
      <c r="H58" s="27">
        <v>91.627549000000002</v>
      </c>
      <c r="I58" s="29">
        <f t="shared" si="5"/>
        <v>21.057499</v>
      </c>
      <c r="J58" s="29">
        <f t="shared" si="6"/>
        <v>21.737319499999998</v>
      </c>
      <c r="K58" s="21">
        <f t="shared" si="7"/>
        <v>1246.8655005999999</v>
      </c>
      <c r="L58" s="21">
        <f t="shared" si="8"/>
        <v>1030.690660339832</v>
      </c>
      <c r="M58" s="21">
        <f t="shared" si="9"/>
        <v>967.8570443940107</v>
      </c>
      <c r="N58" s="20"/>
    </row>
    <row r="59" spans="1:14" s="19" customFormat="1">
      <c r="A59" s="27">
        <v>55687.788933000003</v>
      </c>
      <c r="B59" s="27">
        <v>21.076916000000001</v>
      </c>
      <c r="C59" s="27">
        <v>21.106195</v>
      </c>
      <c r="D59" s="27">
        <v>21.77853</v>
      </c>
      <c r="E59" s="27">
        <v>21.801030999999998</v>
      </c>
      <c r="F59" s="27">
        <v>3.1517189999999999</v>
      </c>
      <c r="G59" s="27">
        <v>6.4754350000000001</v>
      </c>
      <c r="H59" s="27">
        <v>90.881305999999995</v>
      </c>
      <c r="I59" s="29">
        <f t="shared" si="5"/>
        <v>21.091555499999998</v>
      </c>
      <c r="J59" s="29">
        <f t="shared" si="6"/>
        <v>21.789780499999999</v>
      </c>
      <c r="K59" s="21">
        <f t="shared" si="7"/>
        <v>1246.8450667</v>
      </c>
      <c r="L59" s="21">
        <f t="shared" si="8"/>
        <v>1027.4387917466056</v>
      </c>
      <c r="M59" s="21">
        <f t="shared" si="9"/>
        <v>963.1865320540719</v>
      </c>
      <c r="N59" s="20"/>
    </row>
    <row r="60" spans="1:14" s="19" customFormat="1">
      <c r="A60" s="27">
        <v>53956.318269000003</v>
      </c>
      <c r="B60" s="27">
        <v>21.052363</v>
      </c>
      <c r="C60" s="27">
        <v>21.10633</v>
      </c>
      <c r="D60" s="27">
        <v>21.803038999999998</v>
      </c>
      <c r="E60" s="27">
        <v>21.810231000000002</v>
      </c>
      <c r="F60" s="27">
        <v>2.6308549999999999</v>
      </c>
      <c r="G60" s="27">
        <v>6.2249359999999996</v>
      </c>
      <c r="H60" s="27">
        <v>89.957024000000004</v>
      </c>
      <c r="I60" s="29">
        <f t="shared" si="5"/>
        <v>21.0793465</v>
      </c>
      <c r="J60" s="29">
        <f t="shared" si="6"/>
        <v>21.806635</v>
      </c>
      <c r="K60" s="21">
        <f t="shared" si="7"/>
        <v>1246.8523921000001</v>
      </c>
      <c r="L60" s="21">
        <f t="shared" si="8"/>
        <v>1028.6032753931913</v>
      </c>
      <c r="M60" s="21">
        <f t="shared" si="9"/>
        <v>961.69130997086722</v>
      </c>
      <c r="N60" s="20"/>
    </row>
    <row r="61" spans="1:14" s="19" customFormat="1">
      <c r="A61" s="27">
        <v>52705.817323000003</v>
      </c>
      <c r="B61" s="27">
        <v>21.004038000000001</v>
      </c>
      <c r="C61" s="27">
        <v>21.103708999999998</v>
      </c>
      <c r="D61" s="27">
        <v>21.809799000000002</v>
      </c>
      <c r="E61" s="27">
        <v>21.823677</v>
      </c>
      <c r="F61" s="27">
        <v>2.281498</v>
      </c>
      <c r="G61" s="27">
        <v>6.0402120000000004</v>
      </c>
      <c r="H61" s="27">
        <v>89.324432999999999</v>
      </c>
      <c r="I61" s="29">
        <f t="shared" si="5"/>
        <v>21.053873500000002</v>
      </c>
      <c r="J61" s="29">
        <f t="shared" si="6"/>
        <v>21.816738000000001</v>
      </c>
      <c r="K61" s="21">
        <f t="shared" si="7"/>
        <v>1246.8676759</v>
      </c>
      <c r="L61" s="21">
        <f t="shared" si="8"/>
        <v>1031.0374990538667</v>
      </c>
      <c r="M61" s="21">
        <f t="shared" si="9"/>
        <v>960.79627108622572</v>
      </c>
      <c r="N61" s="20"/>
    </row>
    <row r="62" spans="1:14" s="19" customFormat="1">
      <c r="A62" s="27">
        <v>50886.538720999997</v>
      </c>
      <c r="B62" s="27">
        <v>20.972752</v>
      </c>
      <c r="C62" s="27">
        <v>21.057057</v>
      </c>
      <c r="D62" s="27">
        <v>21.812004000000002</v>
      </c>
      <c r="E62" s="27">
        <v>21.808202000000001</v>
      </c>
      <c r="F62" s="27">
        <v>1.7942739999999999</v>
      </c>
      <c r="G62" s="27">
        <v>5.7913240000000004</v>
      </c>
      <c r="H62" s="27">
        <v>88.375541999999996</v>
      </c>
      <c r="I62" s="29">
        <f t="shared" si="5"/>
        <v>21.0149045</v>
      </c>
      <c r="J62" s="29">
        <f t="shared" si="6"/>
        <v>21.810103000000002</v>
      </c>
      <c r="K62" s="21">
        <f t="shared" si="7"/>
        <v>1246.8910573000001</v>
      </c>
      <c r="L62" s="21">
        <f t="shared" si="8"/>
        <v>1034.7735562146045</v>
      </c>
      <c r="M62" s="21">
        <f t="shared" si="9"/>
        <v>961.38397082386837</v>
      </c>
      <c r="N62" s="20"/>
    </row>
    <row r="63" spans="1:14" s="19" customFormat="1">
      <c r="A63" s="27">
        <v>48459.233146999999</v>
      </c>
      <c r="B63" s="27">
        <v>20.956989</v>
      </c>
      <c r="C63" s="27">
        <v>21.029133000000002</v>
      </c>
      <c r="D63" s="27">
        <v>21.845168000000001</v>
      </c>
      <c r="E63" s="27">
        <v>21.800445</v>
      </c>
      <c r="F63" s="27">
        <v>1.161648</v>
      </c>
      <c r="G63" s="27">
        <v>5.4419890000000004</v>
      </c>
      <c r="H63" s="27">
        <v>87.136092000000005</v>
      </c>
      <c r="I63" s="29">
        <f t="shared" si="5"/>
        <v>20.993061000000001</v>
      </c>
      <c r="J63" s="29">
        <f t="shared" si="6"/>
        <v>21.822806499999999</v>
      </c>
      <c r="K63" s="21">
        <f t="shared" si="7"/>
        <v>1246.9041634</v>
      </c>
      <c r="L63" s="21">
        <f t="shared" si="8"/>
        <v>1036.8741871489692</v>
      </c>
      <c r="M63" s="21">
        <f t="shared" si="9"/>
        <v>960.2590983566206</v>
      </c>
      <c r="N63" s="20"/>
    </row>
    <row r="64" spans="1:14" s="19" customFormat="1" ht="14.4" customHeight="1">
      <c r="A64" s="27">
        <v>47407.939778</v>
      </c>
      <c r="B64" s="27">
        <v>20.963963</v>
      </c>
      <c r="C64" s="27">
        <v>20.998176999999998</v>
      </c>
      <c r="D64" s="27">
        <v>21.852706999999999</v>
      </c>
      <c r="E64" s="27">
        <v>21.776057000000002</v>
      </c>
      <c r="F64" s="27">
        <v>0.84979899999999997</v>
      </c>
      <c r="G64" s="27">
        <v>5.3055130000000004</v>
      </c>
      <c r="H64" s="27">
        <v>86.417273999999992</v>
      </c>
      <c r="I64" s="29">
        <f t="shared" si="5"/>
        <v>20.981069999999999</v>
      </c>
      <c r="J64" s="29">
        <f t="shared" si="6"/>
        <v>21.814382000000002</v>
      </c>
      <c r="K64" s="21">
        <f t="shared" si="7"/>
        <v>1246.9113580000001</v>
      </c>
      <c r="L64" s="21">
        <f t="shared" si="8"/>
        <v>1038.0293002030749</v>
      </c>
      <c r="M64" s="21">
        <f t="shared" si="9"/>
        <v>961.00490978977905</v>
      </c>
      <c r="N64" s="20"/>
    </row>
    <row r="65" spans="1:14" s="19" customFormat="1">
      <c r="A65" s="27">
        <v>45757.486699000001</v>
      </c>
      <c r="B65" s="27">
        <v>20.935285</v>
      </c>
      <c r="C65" s="27">
        <v>20.986160000000002</v>
      </c>
      <c r="D65" s="27">
        <v>21.837952999999999</v>
      </c>
      <c r="E65" s="27">
        <v>21.754642</v>
      </c>
      <c r="F65" s="27">
        <v>0.44856499999999999</v>
      </c>
      <c r="G65" s="27">
        <v>5.0895910000000004</v>
      </c>
      <c r="H65" s="27">
        <v>85.524473</v>
      </c>
      <c r="I65" s="29">
        <f t="shared" si="5"/>
        <v>20.960722500000003</v>
      </c>
      <c r="J65" s="29">
        <f t="shared" si="6"/>
        <v>21.796297500000001</v>
      </c>
      <c r="K65" s="21">
        <f t="shared" si="7"/>
        <v>1246.9235665000001</v>
      </c>
      <c r="L65" s="21">
        <f t="shared" si="8"/>
        <v>1039.9926099385693</v>
      </c>
      <c r="M65" s="21">
        <f t="shared" si="9"/>
        <v>962.60808063228887</v>
      </c>
      <c r="N65" s="20"/>
    </row>
    <row r="66" spans="1:14" s="19" customFormat="1">
      <c r="A66" s="27">
        <v>44573.955175000003</v>
      </c>
      <c r="B66" s="27">
        <v>20.970472999999998</v>
      </c>
      <c r="C66" s="27">
        <v>21.017614999999999</v>
      </c>
      <c r="D66" s="27">
        <v>21.858585000000001</v>
      </c>
      <c r="E66" s="27">
        <v>21.772732000000001</v>
      </c>
      <c r="F66" s="27">
        <v>0.14585799999999999</v>
      </c>
      <c r="G66" s="27">
        <v>4.9077169999999999</v>
      </c>
      <c r="H66" s="27">
        <v>84.743392999999998</v>
      </c>
      <c r="I66" s="29">
        <f t="shared" si="5"/>
        <v>20.994043999999999</v>
      </c>
      <c r="J66" s="29">
        <f t="shared" si="6"/>
        <v>21.815658500000001</v>
      </c>
      <c r="K66" s="21">
        <f t="shared" si="7"/>
        <v>1246.9035736000001</v>
      </c>
      <c r="L66" s="21">
        <f t="shared" si="8"/>
        <v>1036.7795551020345</v>
      </c>
      <c r="M66" s="21">
        <f t="shared" si="9"/>
        <v>960.89186140332367</v>
      </c>
      <c r="N66" s="20"/>
    </row>
    <row r="67" spans="1:14">
      <c r="A67" s="27">
        <v>43320.774232999996</v>
      </c>
      <c r="B67" s="27">
        <v>20.948975000000001</v>
      </c>
      <c r="C67" s="27">
        <v>20.995241</v>
      </c>
      <c r="D67" s="27">
        <v>21.869834000000001</v>
      </c>
      <c r="E67" s="27">
        <v>21.770634999999999</v>
      </c>
      <c r="F67" s="27">
        <v>0.38761499999999999</v>
      </c>
      <c r="G67" s="27">
        <v>5.3213949999999999</v>
      </c>
      <c r="H67" s="27">
        <v>83.966324</v>
      </c>
      <c r="I67" s="29">
        <f t="shared" si="5"/>
        <v>20.972107999999999</v>
      </c>
      <c r="J67" s="29">
        <f t="shared" si="6"/>
        <v>21.820234499999998</v>
      </c>
      <c r="K67" s="21">
        <f t="shared" si="7"/>
        <v>1246.9167351999999</v>
      </c>
      <c r="L67" s="21">
        <f t="shared" si="8"/>
        <v>1038.893537852502</v>
      </c>
      <c r="M67" s="21">
        <f t="shared" si="9"/>
        <v>960.48672649514174</v>
      </c>
      <c r="N67" s="20"/>
    </row>
    <row r="68" spans="1:14">
      <c r="A68" s="27">
        <v>42095.041427999997</v>
      </c>
      <c r="B68" s="27">
        <v>20.963895000000001</v>
      </c>
      <c r="C68" s="27">
        <v>21.013618999999998</v>
      </c>
      <c r="D68" s="27">
        <v>21.897372000000001</v>
      </c>
      <c r="E68" s="27">
        <v>21.779647000000001</v>
      </c>
      <c r="F68" s="27">
        <v>0.46955799999999998</v>
      </c>
      <c r="G68" s="27">
        <v>5.5622939999999996</v>
      </c>
      <c r="H68" s="27">
        <v>83.210013000000004</v>
      </c>
      <c r="I68" s="29">
        <f t="shared" si="5"/>
        <v>20.988757</v>
      </c>
      <c r="J68" s="29">
        <f t="shared" si="6"/>
        <v>21.838509500000001</v>
      </c>
      <c r="K68" s="21">
        <f t="shared" si="7"/>
        <v>1246.9067458</v>
      </c>
      <c r="L68" s="21">
        <f t="shared" si="8"/>
        <v>1037.2886378324611</v>
      </c>
      <c r="M68" s="21">
        <f t="shared" si="9"/>
        <v>958.87064286340865</v>
      </c>
      <c r="N68" s="20"/>
    </row>
    <row r="69" spans="1:14" s="19" customFormat="1">
      <c r="A69" s="27">
        <v>40330.65582</v>
      </c>
      <c r="B69" s="27">
        <v>20.982285000000001</v>
      </c>
      <c r="C69" s="27">
        <v>21.031089000000001</v>
      </c>
      <c r="D69" s="27">
        <v>21.926037999999998</v>
      </c>
      <c r="E69" s="27">
        <v>21.790182999999999</v>
      </c>
      <c r="F69" s="27">
        <v>0.56288499999999997</v>
      </c>
      <c r="G69" s="27">
        <v>5.852239</v>
      </c>
      <c r="H69" s="27">
        <v>82.076112999999992</v>
      </c>
      <c r="I69" s="29">
        <f t="shared" si="5"/>
        <v>21.006686999999999</v>
      </c>
      <c r="J69" s="29">
        <f t="shared" si="6"/>
        <v>21.858110499999999</v>
      </c>
      <c r="K69" s="21">
        <f t="shared" si="7"/>
        <v>1246.8959878000001</v>
      </c>
      <c r="L69" s="21">
        <f t="shared" si="8"/>
        <v>1035.5632677046806</v>
      </c>
      <c r="M69" s="21">
        <f t="shared" si="9"/>
        <v>957.14065238511012</v>
      </c>
      <c r="N69" s="20"/>
    </row>
    <row r="70" spans="1:14" s="19" customFormat="1">
      <c r="A70" s="27">
        <v>38935.790774000001</v>
      </c>
      <c r="B70" s="27">
        <v>20.979443</v>
      </c>
      <c r="C70" s="27">
        <v>21.027414</v>
      </c>
      <c r="D70" s="27">
        <v>21.951402000000002</v>
      </c>
      <c r="E70" s="27">
        <v>21.778805999999999</v>
      </c>
      <c r="F70" s="27">
        <v>0.66025100000000003</v>
      </c>
      <c r="G70" s="27">
        <v>6.1027519999999997</v>
      </c>
      <c r="H70" s="27">
        <v>81.215250999999995</v>
      </c>
      <c r="I70" s="29">
        <f t="shared" si="5"/>
        <v>21.003428499999998</v>
      </c>
      <c r="J70" s="29">
        <f t="shared" si="6"/>
        <v>21.865104000000002</v>
      </c>
      <c r="K70" s="21">
        <f t="shared" si="7"/>
        <v>1246.8979429000001</v>
      </c>
      <c r="L70" s="21">
        <f t="shared" si="8"/>
        <v>1035.876594870665</v>
      </c>
      <c r="M70" s="21">
        <f t="shared" si="9"/>
        <v>956.52424279494244</v>
      </c>
      <c r="N70" s="20"/>
    </row>
    <row r="71" spans="1:14">
      <c r="A71" s="27">
        <v>37420.607259999997</v>
      </c>
      <c r="B71" s="27">
        <v>20.997586999999999</v>
      </c>
      <c r="C71" s="27">
        <v>21.056259000000001</v>
      </c>
      <c r="D71" s="27">
        <v>22.001110000000001</v>
      </c>
      <c r="E71" s="27">
        <v>21.819143</v>
      </c>
      <c r="F71" s="27">
        <v>0.76735699999999996</v>
      </c>
      <c r="G71" s="27">
        <v>6.3823259999999999</v>
      </c>
      <c r="H71" s="27">
        <v>80.198775999999995</v>
      </c>
      <c r="I71" s="29">
        <f t="shared" si="5"/>
        <v>21.026923</v>
      </c>
      <c r="J71" s="29">
        <f t="shared" si="6"/>
        <v>21.910126500000001</v>
      </c>
      <c r="K71" s="21">
        <f t="shared" si="7"/>
        <v>1246.8838462000001</v>
      </c>
      <c r="L71" s="21">
        <f t="shared" si="8"/>
        <v>1033.6197434717642</v>
      </c>
      <c r="M71" s="21">
        <f t="shared" si="9"/>
        <v>952.56648498132836</v>
      </c>
      <c r="N71" s="20"/>
    </row>
    <row r="72" spans="1:14">
      <c r="A72" s="27">
        <v>35606.994444000004</v>
      </c>
      <c r="B72" s="27">
        <v>21.012643000000001</v>
      </c>
      <c r="C72" s="27">
        <v>21.067817000000002</v>
      </c>
      <c r="D72" s="27">
        <v>22.002206000000001</v>
      </c>
      <c r="E72" s="27">
        <v>21.875254999999999</v>
      </c>
      <c r="F72" s="27">
        <v>0.86259399999999997</v>
      </c>
      <c r="G72" s="27">
        <v>6.644844</v>
      </c>
      <c r="H72" s="27">
        <v>79.036982999999992</v>
      </c>
      <c r="I72" s="29">
        <f t="shared" si="5"/>
        <v>21.040230000000001</v>
      </c>
      <c r="J72" s="29">
        <f t="shared" si="6"/>
        <v>21.938730499999998</v>
      </c>
      <c r="K72" s="21">
        <f t="shared" si="7"/>
        <v>1246.8758620000001</v>
      </c>
      <c r="L72" s="21">
        <f t="shared" si="8"/>
        <v>1032.3438634438608</v>
      </c>
      <c r="M72" s="21">
        <f t="shared" si="9"/>
        <v>950.06147276299725</v>
      </c>
      <c r="N72" s="20"/>
    </row>
    <row r="73" spans="1:14">
      <c r="A73" s="27">
        <v>33516.695620999999</v>
      </c>
      <c r="B73" s="27">
        <v>20.989139000000002</v>
      </c>
      <c r="C73" s="27">
        <v>21.043451000000001</v>
      </c>
      <c r="D73" s="27">
        <v>22.017548999999999</v>
      </c>
      <c r="E73" s="27">
        <v>21.953320000000001</v>
      </c>
      <c r="F73" s="27">
        <v>1.0156430000000001</v>
      </c>
      <c r="G73" s="27">
        <v>6.9874689999999999</v>
      </c>
      <c r="H73" s="27">
        <v>77.671311000000003</v>
      </c>
      <c r="I73" s="29">
        <f t="shared" si="5"/>
        <v>21.016295</v>
      </c>
      <c r="J73" s="29">
        <f t="shared" si="6"/>
        <v>21.9854345</v>
      </c>
      <c r="K73" s="21">
        <f t="shared" si="7"/>
        <v>1246.8902230000001</v>
      </c>
      <c r="L73" s="21">
        <f t="shared" si="8"/>
        <v>1034.6399923207018</v>
      </c>
      <c r="M73" s="21">
        <f t="shared" si="9"/>
        <v>945.98708101715329</v>
      </c>
      <c r="N73" s="20"/>
    </row>
    <row r="74" spans="1:14">
      <c r="A74" s="27">
        <v>31932.419847000001</v>
      </c>
      <c r="B74" s="27">
        <v>21.015658999999999</v>
      </c>
      <c r="C74" s="27">
        <v>21.064204</v>
      </c>
      <c r="D74" s="27">
        <v>22.059695999999999</v>
      </c>
      <c r="E74" s="27">
        <v>22.034095000000001</v>
      </c>
      <c r="F74" s="27">
        <v>0.94285200000000002</v>
      </c>
      <c r="G74" s="27">
        <v>7.0483279999999997</v>
      </c>
      <c r="H74" s="27">
        <v>76.674756000000002</v>
      </c>
      <c r="I74" s="29">
        <f t="shared" si="5"/>
        <v>21.039931500000002</v>
      </c>
      <c r="J74" s="29">
        <f t="shared" si="6"/>
        <v>22.046895499999998</v>
      </c>
      <c r="K74" s="21">
        <f t="shared" si="7"/>
        <v>1246.8760411000001</v>
      </c>
      <c r="L74" s="21">
        <f t="shared" si="8"/>
        <v>1032.3724649347141</v>
      </c>
      <c r="M74" s="21">
        <f t="shared" si="9"/>
        <v>940.654937948103</v>
      </c>
      <c r="N74" s="20"/>
    </row>
    <row r="75" spans="1:14">
      <c r="A75" s="27">
        <v>30184.763933999999</v>
      </c>
      <c r="B75" s="27">
        <v>20.965672999999999</v>
      </c>
      <c r="C75" s="27">
        <v>21.024832</v>
      </c>
      <c r="D75" s="27">
        <v>22.052114</v>
      </c>
      <c r="E75" s="27">
        <v>22.007301999999999</v>
      </c>
      <c r="F75" s="27">
        <v>0.86770000000000003</v>
      </c>
      <c r="G75" s="27">
        <v>7.1153180000000003</v>
      </c>
      <c r="H75" s="27">
        <v>75.485681999999997</v>
      </c>
      <c r="I75" s="29">
        <f t="shared" si="5"/>
        <v>20.995252499999999</v>
      </c>
      <c r="J75" s="29">
        <f t="shared" si="6"/>
        <v>22.029707999999999</v>
      </c>
      <c r="K75" s="21">
        <f t="shared" si="7"/>
        <v>1246.9028484999999</v>
      </c>
      <c r="L75" s="21">
        <f t="shared" si="8"/>
        <v>1036.6632273495761</v>
      </c>
      <c r="M75" s="21">
        <f t="shared" si="9"/>
        <v>942.14268344141965</v>
      </c>
      <c r="N75" s="20"/>
    </row>
    <row r="76" spans="1:14">
      <c r="A76" s="27">
        <v>28381.734755000001</v>
      </c>
      <c r="B76" s="27">
        <v>20.913772000000002</v>
      </c>
      <c r="C76" s="27">
        <v>20.978940000000001</v>
      </c>
      <c r="D76" s="27">
        <v>22.034935999999998</v>
      </c>
      <c r="E76" s="27">
        <v>21.946798000000001</v>
      </c>
      <c r="F76" s="27">
        <v>0.79529300000000003</v>
      </c>
      <c r="G76" s="27">
        <v>7.1616330000000001</v>
      </c>
      <c r="H76" s="27">
        <v>74.050398999999999</v>
      </c>
      <c r="I76" s="29">
        <f t="shared" si="5"/>
        <v>20.946356000000002</v>
      </c>
      <c r="J76" s="29">
        <f t="shared" si="6"/>
        <v>21.990867000000001</v>
      </c>
      <c r="K76" s="21">
        <f t="shared" si="7"/>
        <v>1246.9321864000001</v>
      </c>
      <c r="L76" s="21">
        <f t="shared" si="8"/>
        <v>1041.3812483987613</v>
      </c>
      <c r="M76" s="21">
        <f t="shared" si="9"/>
        <v>945.51442170137216</v>
      </c>
      <c r="N76" s="20"/>
    </row>
    <row r="77" spans="1:14">
      <c r="A77" s="27">
        <v>26056.405630000001</v>
      </c>
      <c r="B77" s="27">
        <v>20.92708</v>
      </c>
      <c r="C77" s="27">
        <v>20.972942</v>
      </c>
      <c r="D77" s="27">
        <v>22.098763000000002</v>
      </c>
      <c r="E77" s="27">
        <v>21.859779</v>
      </c>
      <c r="F77" s="27">
        <v>0.93557500000000005</v>
      </c>
      <c r="G77" s="27">
        <v>7.4526599999999998</v>
      </c>
      <c r="H77" s="27">
        <v>72.597444999999993</v>
      </c>
      <c r="I77" s="29">
        <f t="shared" si="5"/>
        <v>20.950011</v>
      </c>
      <c r="J77" s="29">
        <f t="shared" si="6"/>
        <v>21.979271000000001</v>
      </c>
      <c r="K77" s="21">
        <f t="shared" si="7"/>
        <v>1246.9299934000001</v>
      </c>
      <c r="L77" s="21">
        <f t="shared" si="8"/>
        <v>1041.0277721982138</v>
      </c>
      <c r="M77" s="21">
        <f t="shared" si="9"/>
        <v>946.52366029792665</v>
      </c>
      <c r="N77" s="20"/>
    </row>
    <row r="78" spans="1:14">
      <c r="A78" s="27">
        <v>25064.998759999999</v>
      </c>
      <c r="B78" s="27">
        <v>20.917154</v>
      </c>
      <c r="C78" s="27">
        <v>20.963439000000001</v>
      </c>
      <c r="D78" s="27">
        <v>22.086544</v>
      </c>
      <c r="E78" s="27">
        <v>21.873348</v>
      </c>
      <c r="F78" s="27">
        <v>0.65201299999999995</v>
      </c>
      <c r="G78" s="27">
        <v>7.2150889999999999</v>
      </c>
      <c r="H78" s="27">
        <v>72.017690999999999</v>
      </c>
      <c r="I78" s="29">
        <f t="shared" si="5"/>
        <v>20.940296500000002</v>
      </c>
      <c r="J78" s="29">
        <f t="shared" si="6"/>
        <v>21.979945999999998</v>
      </c>
      <c r="K78" s="21">
        <f t="shared" si="7"/>
        <v>1246.9358221</v>
      </c>
      <c r="L78" s="21">
        <f t="shared" si="8"/>
        <v>1041.9675517141059</v>
      </c>
      <c r="M78" s="21">
        <f t="shared" si="9"/>
        <v>946.46487991962294</v>
      </c>
      <c r="N78" s="20"/>
    </row>
    <row r="79" spans="1:14">
      <c r="A79" s="27">
        <v>23056.119475</v>
      </c>
      <c r="B79" s="27">
        <v>20.904208000000001</v>
      </c>
      <c r="C79" s="27">
        <v>20.969069999999999</v>
      </c>
      <c r="D79" s="27">
        <v>22.085011999999999</v>
      </c>
      <c r="E79" s="27">
        <v>21.893691</v>
      </c>
      <c r="F79" s="27">
        <v>0.79311100000000001</v>
      </c>
      <c r="G79" s="27">
        <v>7.4454219999999998</v>
      </c>
      <c r="H79" s="27">
        <v>68.897908000000001</v>
      </c>
      <c r="I79" s="29">
        <f t="shared" si="5"/>
        <v>20.936639</v>
      </c>
      <c r="J79" s="29">
        <f t="shared" si="6"/>
        <v>21.989351499999998</v>
      </c>
      <c r="K79" s="21">
        <f t="shared" si="7"/>
        <v>1246.9380166000001</v>
      </c>
      <c r="L79" s="21">
        <f t="shared" si="8"/>
        <v>1042.3216164622381</v>
      </c>
      <c r="M79" s="21">
        <f t="shared" si="9"/>
        <v>945.64625261606398</v>
      </c>
      <c r="N79" s="20"/>
    </row>
    <row r="80" spans="1:14">
      <c r="A80" s="27">
        <v>21230.136324999999</v>
      </c>
      <c r="B80" s="27">
        <v>20.927357000000001</v>
      </c>
      <c r="C80" s="27">
        <v>20.923278</v>
      </c>
      <c r="D80" s="27">
        <v>22.270948000000001</v>
      </c>
      <c r="E80" s="27">
        <v>22.200944</v>
      </c>
      <c r="F80" s="27">
        <v>0.91806399999999999</v>
      </c>
      <c r="G80" s="27">
        <v>7.6849980000000002</v>
      </c>
      <c r="H80" s="27">
        <v>67.587204</v>
      </c>
      <c r="I80" s="29">
        <f t="shared" si="5"/>
        <v>20.925317499999998</v>
      </c>
      <c r="J80" s="29">
        <f t="shared" si="6"/>
        <v>22.235945999999998</v>
      </c>
      <c r="K80" s="21">
        <f t="shared" si="7"/>
        <v>1246.9448095</v>
      </c>
      <c r="L80" s="21">
        <f t="shared" si="8"/>
        <v>1043.4184237901072</v>
      </c>
      <c r="M80" s="21">
        <f t="shared" si="9"/>
        <v>924.46280495406154</v>
      </c>
      <c r="N80" s="20"/>
    </row>
    <row r="81" spans="1:14">
      <c r="A81" s="27">
        <v>19833.374688</v>
      </c>
      <c r="B81" s="27">
        <v>20.923067</v>
      </c>
      <c r="C81" s="27">
        <v>21.010687000000001</v>
      </c>
      <c r="D81" s="27">
        <v>22.436337999999999</v>
      </c>
      <c r="E81" s="27">
        <v>22.311537999999999</v>
      </c>
      <c r="F81" s="27">
        <v>0.79685799999999996</v>
      </c>
      <c r="G81" s="27">
        <v>7.6785139999999998</v>
      </c>
      <c r="H81" s="27">
        <v>63.331739999999996</v>
      </c>
      <c r="I81" s="29">
        <f t="shared" si="5"/>
        <v>20.966877</v>
      </c>
      <c r="J81" s="29">
        <f t="shared" si="6"/>
        <v>22.373937999999999</v>
      </c>
      <c r="K81" s="21">
        <f t="shared" si="7"/>
        <v>1246.9198738</v>
      </c>
      <c r="L81" s="21">
        <f t="shared" si="8"/>
        <v>1039.398343186338</v>
      </c>
      <c r="M81" s="21">
        <f t="shared" si="9"/>
        <v>912.84092046793648</v>
      </c>
      <c r="N81" s="20"/>
    </row>
    <row r="82" spans="1:14">
      <c r="A82" s="27">
        <v>18302.688762999998</v>
      </c>
      <c r="B82" s="27">
        <v>20.985952999999999</v>
      </c>
      <c r="C82" s="27">
        <v>21.068128999999999</v>
      </c>
      <c r="D82" s="27">
        <v>22.490055999999999</v>
      </c>
      <c r="E82" s="27">
        <v>22.423262000000001</v>
      </c>
      <c r="F82" s="27">
        <v>0.88940600000000003</v>
      </c>
      <c r="G82" s="27">
        <v>7.8317750000000004</v>
      </c>
      <c r="H82" s="27">
        <v>62.318316999999993</v>
      </c>
      <c r="I82" s="29">
        <f t="shared" si="5"/>
        <v>21.027040999999997</v>
      </c>
      <c r="J82" s="29">
        <f t="shared" si="6"/>
        <v>22.456659000000002</v>
      </c>
      <c r="K82" s="21">
        <f t="shared" si="7"/>
        <v>1246.8837754000001</v>
      </c>
      <c r="L82" s="21">
        <f t="shared" si="8"/>
        <v>1033.6084220515622</v>
      </c>
      <c r="M82" s="21">
        <f t="shared" si="9"/>
        <v>905.9528105535237</v>
      </c>
      <c r="N82" s="20"/>
    </row>
    <row r="83" spans="1:14">
      <c r="A83" s="27">
        <v>16343.468263999999</v>
      </c>
      <c r="B83" s="27">
        <v>20.960121999999998</v>
      </c>
      <c r="C83" s="27">
        <v>21.019549999999999</v>
      </c>
      <c r="D83" s="27">
        <v>22.486398999999999</v>
      </c>
      <c r="E83" s="27">
        <v>22.430873999999999</v>
      </c>
      <c r="F83" s="27">
        <v>0.86493100000000001</v>
      </c>
      <c r="G83" s="27">
        <v>7.8455500000000002</v>
      </c>
      <c r="H83" s="27">
        <v>61.65211</v>
      </c>
      <c r="I83" s="29">
        <f t="shared" si="5"/>
        <v>20.989835999999997</v>
      </c>
      <c r="J83" s="29">
        <f t="shared" si="6"/>
        <v>22.458636499999997</v>
      </c>
      <c r="K83" s="21">
        <f t="shared" si="7"/>
        <v>1246.9060984</v>
      </c>
      <c r="L83" s="21">
        <f t="shared" si="8"/>
        <v>1037.1847193678504</v>
      </c>
      <c r="M83" s="21">
        <f t="shared" si="9"/>
        <v>905.78886358240015</v>
      </c>
      <c r="N83" s="20"/>
    </row>
    <row r="84" spans="1:14">
      <c r="A84" s="27">
        <v>14392.488367</v>
      </c>
      <c r="B84" s="27">
        <v>20.984701999999999</v>
      </c>
      <c r="C84" s="27">
        <v>21.022303000000001</v>
      </c>
      <c r="D84" s="27">
        <v>22.579782000000002</v>
      </c>
      <c r="E84" s="27">
        <v>22.499025</v>
      </c>
      <c r="F84" s="27">
        <v>0.84807600000000005</v>
      </c>
      <c r="G84" s="27">
        <v>7.9870200000000002</v>
      </c>
      <c r="H84" s="27">
        <v>60.481242000000002</v>
      </c>
      <c r="I84" s="29">
        <f t="shared" si="5"/>
        <v>21.0035025</v>
      </c>
      <c r="J84" s="29">
        <f t="shared" si="6"/>
        <v>22.539403499999999</v>
      </c>
      <c r="K84" s="21">
        <f t="shared" si="7"/>
        <v>1246.8978985000001</v>
      </c>
      <c r="L84" s="21">
        <f t="shared" si="8"/>
        <v>1035.869478118314</v>
      </c>
      <c r="M84" s="21">
        <f t="shared" si="9"/>
        <v>899.12128049812691</v>
      </c>
      <c r="N84" s="20"/>
    </row>
    <row r="85" spans="1:14">
      <c r="A85" s="27">
        <v>10556.952012</v>
      </c>
      <c r="B85" s="27">
        <v>20.942136000000001</v>
      </c>
      <c r="C85" s="27">
        <v>20.98255</v>
      </c>
      <c r="D85" s="27">
        <v>23.027829000000001</v>
      </c>
      <c r="E85" s="27">
        <v>22.983453000000001</v>
      </c>
      <c r="F85" s="27">
        <v>0.86612800000000001</v>
      </c>
      <c r="G85" s="27">
        <v>8.3383859999999999</v>
      </c>
      <c r="H85" s="27">
        <v>59.197037000000002</v>
      </c>
      <c r="I85" s="29">
        <f t="shared" si="5"/>
        <v>20.962343000000001</v>
      </c>
      <c r="J85" s="29">
        <f t="shared" si="6"/>
        <v>23.005641000000001</v>
      </c>
      <c r="K85" s="21">
        <f t="shared" si="7"/>
        <v>1246.9225942</v>
      </c>
      <c r="L85" s="21">
        <f t="shared" si="8"/>
        <v>1039.8361017682055</v>
      </c>
      <c r="M85" s="21">
        <f t="shared" si="9"/>
        <v>861.70164168153951</v>
      </c>
      <c r="N85" s="20"/>
    </row>
    <row r="86" spans="1:14">
      <c r="A86" s="27">
        <v>8579.4959039999994</v>
      </c>
      <c r="B86" s="27">
        <v>20.907176</v>
      </c>
      <c r="C86" s="27">
        <v>20.928467999999999</v>
      </c>
      <c r="D86" s="27">
        <v>23.458366000000002</v>
      </c>
      <c r="E86" s="27">
        <v>23.440525999999998</v>
      </c>
      <c r="F86" s="27">
        <v>0.96486700000000003</v>
      </c>
      <c r="G86" s="27">
        <v>8.6314410000000006</v>
      </c>
      <c r="H86" s="27">
        <v>58.333002999999998</v>
      </c>
      <c r="I86" s="29">
        <f t="shared" si="5"/>
        <v>20.917822000000001</v>
      </c>
      <c r="J86" s="29">
        <f t="shared" si="6"/>
        <v>23.449446000000002</v>
      </c>
      <c r="K86" s="21">
        <f t="shared" si="7"/>
        <v>1246.9493067999999</v>
      </c>
      <c r="L86" s="21">
        <f t="shared" si="8"/>
        <v>1044.1452640183115</v>
      </c>
      <c r="M86" s="21">
        <f t="shared" si="9"/>
        <v>827.7263364804212</v>
      </c>
      <c r="N86" s="20"/>
    </row>
    <row r="87" spans="1:14">
      <c r="A87" s="27">
        <v>6370.1247590000003</v>
      </c>
      <c r="B87" s="27">
        <v>20.909479000000001</v>
      </c>
      <c r="C87" s="27">
        <v>20.963177999999999</v>
      </c>
      <c r="D87" s="27">
        <v>24.133686000000001</v>
      </c>
      <c r="E87" s="27">
        <v>24.297808</v>
      </c>
      <c r="F87" s="27">
        <v>1.1038159999999999</v>
      </c>
      <c r="G87" s="27">
        <v>9.002129</v>
      </c>
      <c r="H87" s="27">
        <v>57.119850999999997</v>
      </c>
      <c r="I87" s="29">
        <f t="shared" si="5"/>
        <v>20.936328500000002</v>
      </c>
      <c r="J87" s="29">
        <f t="shared" si="6"/>
        <v>24.215747</v>
      </c>
      <c r="K87" s="21">
        <f t="shared" si="7"/>
        <v>1246.9382029000001</v>
      </c>
      <c r="L87" s="21">
        <f t="shared" si="8"/>
        <v>1042.3516804682304</v>
      </c>
      <c r="M87" s="21">
        <f t="shared" si="9"/>
        <v>772.64602213281978</v>
      </c>
      <c r="N87" s="20"/>
    </row>
    <row r="88" spans="1:14">
      <c r="A88" s="27">
        <v>4708.1049789999997</v>
      </c>
      <c r="B88" s="27">
        <v>20.949294999999999</v>
      </c>
      <c r="C88" s="27">
        <v>21.004144</v>
      </c>
      <c r="D88" s="27">
        <v>25.004086999999998</v>
      </c>
      <c r="E88" s="27">
        <v>25.248487999999998</v>
      </c>
      <c r="F88" s="27">
        <v>0.52155799999999997</v>
      </c>
      <c r="G88" s="27">
        <v>8.5887080000000005</v>
      </c>
      <c r="H88" s="27">
        <v>55.761792</v>
      </c>
      <c r="I88" s="29">
        <f t="shared" si="5"/>
        <v>20.976719500000002</v>
      </c>
      <c r="J88" s="29">
        <f t="shared" si="6"/>
        <v>25.126287499999997</v>
      </c>
      <c r="K88" s="21">
        <f t="shared" si="7"/>
        <v>1246.9139683000001</v>
      </c>
      <c r="L88" s="21">
        <f t="shared" si="8"/>
        <v>1038.4487368338887</v>
      </c>
      <c r="M88" s="21">
        <f t="shared" si="9"/>
        <v>712.71410957135868</v>
      </c>
      <c r="N88" s="20"/>
    </row>
    <row r="89" spans="1:14">
      <c r="A89" s="27">
        <v>2738.9773989999999</v>
      </c>
      <c r="B89" s="27">
        <v>20.789294999999999</v>
      </c>
      <c r="C89" s="27">
        <v>20.901036999999999</v>
      </c>
      <c r="D89" s="27">
        <v>27.984673000000001</v>
      </c>
      <c r="E89" s="27">
        <v>28.277729999999998</v>
      </c>
      <c r="F89" s="27">
        <v>0.33332400000000001</v>
      </c>
      <c r="G89" s="27">
        <v>8.6398980000000005</v>
      </c>
      <c r="H89" s="27">
        <v>53.653130999999995</v>
      </c>
      <c r="I89" s="29">
        <f t="shared" si="5"/>
        <v>20.845165999999999</v>
      </c>
      <c r="J89" s="29">
        <f t="shared" si="6"/>
        <v>28.1312015</v>
      </c>
      <c r="K89" s="21">
        <f t="shared" si="7"/>
        <v>1246.9929004000001</v>
      </c>
      <c r="L89" s="21">
        <f t="shared" si="8"/>
        <v>1051.2192598730262</v>
      </c>
      <c r="M89" s="21">
        <f t="shared" si="9"/>
        <v>551.34737412144841</v>
      </c>
      <c r="N89" s="20"/>
    </row>
    <row r="90" spans="1:14">
      <c r="A90" s="27">
        <v>2863.8793850000002</v>
      </c>
      <c r="B90" s="27">
        <v>21.096231</v>
      </c>
      <c r="C90" s="27">
        <v>21.113047000000002</v>
      </c>
      <c r="D90" s="27">
        <v>28.269262000000001</v>
      </c>
      <c r="E90" s="27">
        <v>28.570817000000002</v>
      </c>
      <c r="F90" s="27">
        <v>0.35257500000000003</v>
      </c>
      <c r="G90" s="27">
        <v>8.6625119999999995</v>
      </c>
      <c r="H90" s="27">
        <v>53.475816999999999</v>
      </c>
      <c r="I90" s="29">
        <f t="shared" si="5"/>
        <v>21.104638999999999</v>
      </c>
      <c r="J90" s="29">
        <f t="shared" si="6"/>
        <v>28.420039500000001</v>
      </c>
      <c r="K90" s="21">
        <f t="shared" si="7"/>
        <v>1246.8372165999999</v>
      </c>
      <c r="L90" s="21">
        <f t="shared" si="8"/>
        <v>1026.1924934264516</v>
      </c>
      <c r="M90" s="21">
        <f t="shared" si="9"/>
        <v>538.37063373069486</v>
      </c>
      <c r="N90" s="20"/>
    </row>
    <row r="91" spans="1:14">
      <c r="A91" s="27">
        <v>362.38244800000001</v>
      </c>
      <c r="B91" s="27">
        <v>20.842943999999999</v>
      </c>
      <c r="C91" s="27">
        <v>20.938507000000001</v>
      </c>
      <c r="D91" s="27">
        <v>28.611571999999999</v>
      </c>
      <c r="E91" s="27">
        <v>28.987410000000001</v>
      </c>
      <c r="F91" s="27">
        <v>0.51218200000000003</v>
      </c>
      <c r="G91" s="27">
        <v>9.4226980000000005</v>
      </c>
      <c r="H91" s="27">
        <v>47.107847</v>
      </c>
      <c r="I91" s="29">
        <f t="shared" si="5"/>
        <v>20.890725500000002</v>
      </c>
      <c r="J91" s="29">
        <f t="shared" si="6"/>
        <v>28.799491</v>
      </c>
      <c r="K91" s="21">
        <f t="shared" si="7"/>
        <v>1246.9655647</v>
      </c>
      <c r="L91" s="21">
        <f t="shared" si="8"/>
        <v>1046.7774032368161</v>
      </c>
      <c r="M91" s="21">
        <f t="shared" si="9"/>
        <v>521.90951676628447</v>
      </c>
      <c r="N91" s="20"/>
    </row>
    <row r="92" spans="1:14">
      <c r="A92" s="20"/>
      <c r="B92" s="20"/>
      <c r="C92" s="20"/>
      <c r="D92" s="20"/>
      <c r="E92" s="20"/>
      <c r="F92" s="20"/>
      <c r="G92" s="20"/>
      <c r="H92" s="32"/>
      <c r="I92" s="33"/>
      <c r="J92" s="20"/>
      <c r="K92" s="22">
        <f>AVERAGE(K56:K89)</f>
        <v>1246.9065354735296</v>
      </c>
      <c r="L92" s="22">
        <f>AVERAGE(L56:L89)</f>
        <v>1037.2671371949325</v>
      </c>
      <c r="M92" s="22">
        <f>AVERAGE(M56:M89)</f>
        <v>918.62134704676748</v>
      </c>
      <c r="N92" s="20"/>
    </row>
    <row r="93" spans="1:14">
      <c r="A93" s="20"/>
      <c r="B93" s="20"/>
      <c r="C93" s="20"/>
      <c r="D93" s="20"/>
      <c r="E93" s="20"/>
      <c r="F93" s="20"/>
      <c r="G93" s="20"/>
      <c r="H93" s="32"/>
      <c r="I93" s="33"/>
      <c r="J93" s="20"/>
      <c r="K93" s="20"/>
      <c r="L93" s="20"/>
      <c r="M93" s="20"/>
      <c r="N93" s="20"/>
    </row>
    <row r="94" spans="1:14">
      <c r="A94" s="20"/>
      <c r="B94" s="20"/>
      <c r="C94" s="20"/>
      <c r="D94" s="20"/>
      <c r="E94" s="20"/>
      <c r="F94" s="20"/>
      <c r="G94" s="20"/>
      <c r="H94" s="32"/>
      <c r="I94" s="33"/>
      <c r="J94" s="20"/>
      <c r="K94" s="20"/>
      <c r="L94" s="20"/>
      <c r="M94" s="20"/>
      <c r="N94" s="20"/>
    </row>
    <row r="95" spans="1:14" s="19" customFormat="1" ht="16.8">
      <c r="A95" s="12" t="s">
        <v>11</v>
      </c>
      <c r="B95" s="12" t="s">
        <v>13</v>
      </c>
      <c r="C95" s="12" t="s">
        <v>14</v>
      </c>
      <c r="D95" s="12" t="s">
        <v>15</v>
      </c>
      <c r="E95" s="12" t="s">
        <v>16</v>
      </c>
      <c r="F95" s="12" t="s">
        <v>17</v>
      </c>
      <c r="G95" s="12" t="s">
        <v>29</v>
      </c>
      <c r="H95" s="12" t="s">
        <v>20</v>
      </c>
      <c r="I95" s="7" t="s">
        <v>21</v>
      </c>
      <c r="J95" s="7" t="s">
        <v>22</v>
      </c>
      <c r="K95" s="8" t="s">
        <v>28</v>
      </c>
      <c r="L95" s="6" t="s">
        <v>30</v>
      </c>
      <c r="M95" s="6" t="s">
        <v>31</v>
      </c>
      <c r="N95" s="20"/>
    </row>
    <row r="96" spans="1:14" s="19" customFormat="1">
      <c r="A96" s="12" t="s">
        <v>10</v>
      </c>
      <c r="B96" s="12" t="s">
        <v>12</v>
      </c>
      <c r="C96" s="12" t="s">
        <v>12</v>
      </c>
      <c r="D96" s="12" t="s">
        <v>12</v>
      </c>
      <c r="E96" s="12" t="s">
        <v>12</v>
      </c>
      <c r="F96" s="12" t="s">
        <v>18</v>
      </c>
      <c r="G96" s="12" t="s">
        <v>18</v>
      </c>
      <c r="H96" s="12" t="s">
        <v>19</v>
      </c>
      <c r="I96" s="7" t="s">
        <v>12</v>
      </c>
      <c r="J96" s="7" t="s">
        <v>12</v>
      </c>
      <c r="K96" s="8" t="s">
        <v>23</v>
      </c>
      <c r="L96" s="6" t="s">
        <v>24</v>
      </c>
      <c r="M96" s="6" t="s">
        <v>24</v>
      </c>
    </row>
    <row r="97" spans="1:14">
      <c r="A97" s="27">
        <v>60793.906257000002</v>
      </c>
      <c r="B97" s="27">
        <v>23.129736999999999</v>
      </c>
      <c r="C97" s="27">
        <v>23.170463000000002</v>
      </c>
      <c r="D97" s="27">
        <v>23.777266000000001</v>
      </c>
      <c r="E97" s="27">
        <v>23.709668000000001</v>
      </c>
      <c r="F97" s="27">
        <v>4.4636769999999997</v>
      </c>
      <c r="G97" s="27">
        <v>7.6196339999999996</v>
      </c>
      <c r="H97" s="27">
        <v>90.64188</v>
      </c>
      <c r="I97" s="29">
        <f t="shared" ref="I97:I132" si="10">(B97+C97)/2</f>
        <v>23.150100000000002</v>
      </c>
      <c r="J97" s="29">
        <f t="shared" ref="J97:J132" si="11">(D97+E97)/2</f>
        <v>23.743467000000003</v>
      </c>
      <c r="K97" s="21">
        <f t="shared" ref="K97:K132" si="12">-0.6*I97+1259.5</f>
        <v>1245.6099400000001</v>
      </c>
      <c r="L97" s="21">
        <f t="shared" ref="L97:L132" si="13">0.00159*I97^4-0.27101*I97^3+17.72234*I97^2-540.89799*I97+6780.11105</f>
        <v>850.46991748583878</v>
      </c>
      <c r="M97" s="21">
        <f t="shared" ref="M97:M132" si="14">0.00159*J97^4-0.27101*J97^3+17.72234*J97^2-540.89799*J97+6780.11105</f>
        <v>806.06841052752316</v>
      </c>
      <c r="N97" s="20"/>
    </row>
    <row r="98" spans="1:14" s="19" customFormat="1">
      <c r="A98" s="27">
        <v>60846.780257999999</v>
      </c>
      <c r="B98" s="27">
        <v>23.159858</v>
      </c>
      <c r="C98" s="27">
        <v>23.198074999999999</v>
      </c>
      <c r="D98" s="27">
        <v>23.789372</v>
      </c>
      <c r="E98" s="27">
        <v>23.740524000000001</v>
      </c>
      <c r="F98" s="27">
        <v>4.4283190000000001</v>
      </c>
      <c r="G98" s="27">
        <v>7.5960390000000002</v>
      </c>
      <c r="H98" s="27">
        <v>90.753452999999993</v>
      </c>
      <c r="I98" s="29">
        <f t="shared" si="10"/>
        <v>23.178966500000001</v>
      </c>
      <c r="J98" s="29">
        <f t="shared" si="11"/>
        <v>23.764948</v>
      </c>
      <c r="K98" s="21">
        <f t="shared" si="12"/>
        <v>1245.5926201</v>
      </c>
      <c r="L98" s="21">
        <f t="shared" si="13"/>
        <v>848.2456914937402</v>
      </c>
      <c r="M98" s="21">
        <f t="shared" si="14"/>
        <v>804.51204705106375</v>
      </c>
      <c r="N98" s="20"/>
    </row>
    <row r="99" spans="1:14" s="19" customFormat="1">
      <c r="A99" s="27">
        <v>59623.917608999996</v>
      </c>
      <c r="B99" s="27">
        <v>23.213512999999999</v>
      </c>
      <c r="C99" s="27">
        <v>23.255171000000001</v>
      </c>
      <c r="D99" s="27">
        <v>23.844213</v>
      </c>
      <c r="E99" s="27">
        <v>23.796614999999999</v>
      </c>
      <c r="F99" s="27">
        <v>3.8966310000000002</v>
      </c>
      <c r="G99" s="27">
        <v>7.2678370000000001</v>
      </c>
      <c r="H99" s="27">
        <v>90.146829999999994</v>
      </c>
      <c r="I99" s="29">
        <f t="shared" si="10"/>
        <v>23.234341999999998</v>
      </c>
      <c r="J99" s="29">
        <f t="shared" si="11"/>
        <v>23.820414</v>
      </c>
      <c r="K99" s="21">
        <f t="shared" si="12"/>
        <v>1245.5593948000001</v>
      </c>
      <c r="L99" s="21">
        <f t="shared" si="13"/>
        <v>843.99754681965169</v>
      </c>
      <c r="M99" s="21">
        <f t="shared" si="14"/>
        <v>800.50951984339554</v>
      </c>
      <c r="N99" s="20"/>
    </row>
    <row r="100" spans="1:14" s="19" customFormat="1">
      <c r="A100" s="27">
        <v>58060.010841000003</v>
      </c>
      <c r="B100" s="27">
        <v>23.224084999999999</v>
      </c>
      <c r="C100" s="27">
        <v>23.265039999999999</v>
      </c>
      <c r="D100" s="27">
        <v>23.878409999999999</v>
      </c>
      <c r="E100" s="27">
        <v>23.798525000000001</v>
      </c>
      <c r="F100" s="27">
        <v>3.3131499999999998</v>
      </c>
      <c r="G100" s="27">
        <v>6.8882680000000001</v>
      </c>
      <c r="H100" s="27">
        <v>89.423970999999995</v>
      </c>
      <c r="I100" s="29">
        <f t="shared" si="10"/>
        <v>23.244562500000001</v>
      </c>
      <c r="J100" s="29">
        <f t="shared" si="11"/>
        <v>23.8384675</v>
      </c>
      <c r="K100" s="21">
        <f t="shared" si="12"/>
        <v>1245.5532625000001</v>
      </c>
      <c r="L100" s="21">
        <f t="shared" si="13"/>
        <v>843.2161521865919</v>
      </c>
      <c r="M100" s="21">
        <f t="shared" si="14"/>
        <v>799.21175465352553</v>
      </c>
      <c r="N100" s="20"/>
    </row>
    <row r="101" spans="1:14" s="19" customFormat="1">
      <c r="A101" s="27">
        <v>56555.858740000003</v>
      </c>
      <c r="B101" s="27">
        <v>23.262592999999999</v>
      </c>
      <c r="C101" s="27">
        <v>23.297042000000001</v>
      </c>
      <c r="D101" s="27">
        <v>23.931348</v>
      </c>
      <c r="E101" s="27">
        <v>23.798148000000001</v>
      </c>
      <c r="F101" s="27">
        <v>2.6691220000000002</v>
      </c>
      <c r="G101" s="27">
        <v>6.5188920000000001</v>
      </c>
      <c r="H101" s="27">
        <v>88.592618000000002</v>
      </c>
      <c r="I101" s="29">
        <f t="shared" si="10"/>
        <v>23.2798175</v>
      </c>
      <c r="J101" s="29">
        <f t="shared" si="11"/>
        <v>23.864747999999999</v>
      </c>
      <c r="K101" s="21">
        <f t="shared" si="12"/>
        <v>1245.5321094999999</v>
      </c>
      <c r="L101" s="21">
        <f t="shared" si="13"/>
        <v>840.52715173183697</v>
      </c>
      <c r="M101" s="21">
        <f t="shared" si="14"/>
        <v>797.32697877756891</v>
      </c>
      <c r="N101" s="20"/>
    </row>
    <row r="102" spans="1:14" s="19" customFormat="1">
      <c r="A102" s="27">
        <v>54810.607575000002</v>
      </c>
      <c r="B102" s="27">
        <v>23.278582</v>
      </c>
      <c r="C102" s="27">
        <v>23.301525000000002</v>
      </c>
      <c r="D102" s="27">
        <v>23.967407000000001</v>
      </c>
      <c r="E102" s="27">
        <v>23.818148999999998</v>
      </c>
      <c r="F102" s="27">
        <v>2.0147659999999998</v>
      </c>
      <c r="G102" s="27">
        <v>6.0898859999999999</v>
      </c>
      <c r="H102" s="27">
        <v>87.682907999999998</v>
      </c>
      <c r="I102" s="29">
        <f t="shared" si="10"/>
        <v>23.290053499999999</v>
      </c>
      <c r="J102" s="29">
        <f t="shared" si="11"/>
        <v>23.892778</v>
      </c>
      <c r="K102" s="21">
        <f t="shared" si="12"/>
        <v>1245.5259679000001</v>
      </c>
      <c r="L102" s="21">
        <f t="shared" si="13"/>
        <v>839.74827039466345</v>
      </c>
      <c r="M102" s="21">
        <f t="shared" si="14"/>
        <v>795.32244561766674</v>
      </c>
      <c r="N102" s="20"/>
    </row>
    <row r="103" spans="1:14" s="19" customFormat="1">
      <c r="A103" s="27">
        <v>53341.889468000001</v>
      </c>
      <c r="B103" s="27">
        <v>23.19237</v>
      </c>
      <c r="C103" s="27">
        <v>23.224893000000002</v>
      </c>
      <c r="D103" s="27">
        <v>23.925519000000001</v>
      </c>
      <c r="E103" s="27">
        <v>23.798901999999998</v>
      </c>
      <c r="F103" s="27">
        <v>1.5264759999999999</v>
      </c>
      <c r="G103" s="27">
        <v>5.7789489999999999</v>
      </c>
      <c r="H103" s="27">
        <v>86.977611999999993</v>
      </c>
      <c r="I103" s="29">
        <f t="shared" si="10"/>
        <v>23.208631500000003</v>
      </c>
      <c r="J103" s="29">
        <f t="shared" si="11"/>
        <v>23.8622105</v>
      </c>
      <c r="K103" s="21">
        <f t="shared" si="12"/>
        <v>1245.5748211</v>
      </c>
      <c r="L103" s="21">
        <f t="shared" si="13"/>
        <v>845.96688913375056</v>
      </c>
      <c r="M103" s="21">
        <f t="shared" si="14"/>
        <v>797.50873602224419</v>
      </c>
      <c r="N103" s="20"/>
    </row>
    <row r="104" spans="1:14" s="19" customFormat="1">
      <c r="A104" s="27">
        <v>52048.029459999998</v>
      </c>
      <c r="B104" s="27">
        <v>23.218260999999998</v>
      </c>
      <c r="C104" s="27">
        <v>23.285803000000001</v>
      </c>
      <c r="D104" s="27">
        <v>23.956817999999998</v>
      </c>
      <c r="E104" s="27">
        <v>23.849253999999998</v>
      </c>
      <c r="F104" s="27">
        <v>1.0161210000000001</v>
      </c>
      <c r="G104" s="27">
        <v>5.4565630000000001</v>
      </c>
      <c r="H104" s="27">
        <v>86.154978999999997</v>
      </c>
      <c r="I104" s="29">
        <f t="shared" si="10"/>
        <v>23.252032</v>
      </c>
      <c r="J104" s="29">
        <f t="shared" si="11"/>
        <v>23.903036</v>
      </c>
      <c r="K104" s="21">
        <f t="shared" si="12"/>
        <v>1245.5487808</v>
      </c>
      <c r="L104" s="21">
        <f t="shared" si="13"/>
        <v>842.64560730069479</v>
      </c>
      <c r="M104" s="21">
        <f t="shared" si="14"/>
        <v>794.59032742965064</v>
      </c>
      <c r="N104" s="20"/>
    </row>
    <row r="105" spans="1:14" s="19" customFormat="1" ht="14.4" customHeight="1">
      <c r="A105" s="27">
        <v>50361.735205999998</v>
      </c>
      <c r="B105" s="27">
        <v>23.217134000000001</v>
      </c>
      <c r="C105" s="27">
        <v>23.306864999999998</v>
      </c>
      <c r="D105" s="27">
        <v>23.974426000000001</v>
      </c>
      <c r="E105" s="27">
        <v>23.919065</v>
      </c>
      <c r="F105" s="27">
        <v>0.96008400000000005</v>
      </c>
      <c r="G105" s="27">
        <v>5.6288159999999996</v>
      </c>
      <c r="H105" s="27">
        <v>85.224931999999995</v>
      </c>
      <c r="I105" s="29">
        <f t="shared" si="10"/>
        <v>23.261999500000002</v>
      </c>
      <c r="J105" s="29">
        <f t="shared" si="11"/>
        <v>23.946745499999999</v>
      </c>
      <c r="K105" s="21">
        <f t="shared" si="12"/>
        <v>1245.5428003</v>
      </c>
      <c r="L105" s="21">
        <f t="shared" si="13"/>
        <v>841.88494790976983</v>
      </c>
      <c r="M105" s="21">
        <f t="shared" si="14"/>
        <v>791.47957121484342</v>
      </c>
      <c r="N105" s="20"/>
    </row>
    <row r="106" spans="1:14" s="19" customFormat="1">
      <c r="A106" s="27">
        <v>48802.638855999998</v>
      </c>
      <c r="B106" s="27">
        <v>23.18037</v>
      </c>
      <c r="C106" s="27">
        <v>23.260946000000001</v>
      </c>
      <c r="D106" s="27">
        <v>23.927572999999999</v>
      </c>
      <c r="E106" s="27">
        <v>23.903133</v>
      </c>
      <c r="F106" s="27">
        <v>0.60281300000000004</v>
      </c>
      <c r="G106" s="27">
        <v>5.442291</v>
      </c>
      <c r="H106" s="27">
        <v>84.427668999999995</v>
      </c>
      <c r="I106" s="29">
        <f t="shared" si="10"/>
        <v>23.220658</v>
      </c>
      <c r="J106" s="29">
        <f t="shared" si="11"/>
        <v>23.915353</v>
      </c>
      <c r="K106" s="21">
        <f t="shared" si="12"/>
        <v>1245.5676051999999</v>
      </c>
      <c r="L106" s="21">
        <f t="shared" si="13"/>
        <v>845.04504144050497</v>
      </c>
      <c r="M106" s="21">
        <f t="shared" si="14"/>
        <v>793.71229709773525</v>
      </c>
      <c r="N106" s="20"/>
    </row>
    <row r="107" spans="1:14" s="19" customFormat="1">
      <c r="A107" s="27">
        <v>47639.745126000002</v>
      </c>
      <c r="B107" s="27">
        <v>23.195819</v>
      </c>
      <c r="C107" s="27">
        <v>23.280953</v>
      </c>
      <c r="D107" s="27">
        <v>23.950866999999999</v>
      </c>
      <c r="E107" s="27">
        <v>23.928460999999999</v>
      </c>
      <c r="F107" s="27">
        <v>0.80635400000000002</v>
      </c>
      <c r="G107" s="27">
        <v>5.7872570000000003</v>
      </c>
      <c r="H107" s="27">
        <v>83.772414999999995</v>
      </c>
      <c r="I107" s="29">
        <f t="shared" si="10"/>
        <v>23.238385999999998</v>
      </c>
      <c r="J107" s="29">
        <f t="shared" si="11"/>
        <v>23.939664</v>
      </c>
      <c r="K107" s="21">
        <f t="shared" si="12"/>
        <v>1245.5569684</v>
      </c>
      <c r="L107" s="21">
        <f t="shared" si="13"/>
        <v>843.68826879701101</v>
      </c>
      <c r="M107" s="21">
        <f t="shared" si="14"/>
        <v>791.98258625123435</v>
      </c>
      <c r="N107" s="20"/>
    </row>
    <row r="108" spans="1:14" s="19" customFormat="1">
      <c r="A108" s="27">
        <v>45915.537398</v>
      </c>
      <c r="B108" s="27">
        <v>23.139925999999999</v>
      </c>
      <c r="C108" s="27">
        <v>23.165223999999998</v>
      </c>
      <c r="D108" s="27">
        <v>23.916889999999999</v>
      </c>
      <c r="E108" s="27">
        <v>23.857057999999999</v>
      </c>
      <c r="F108" s="27">
        <v>0.86119999999999997</v>
      </c>
      <c r="G108" s="27">
        <v>6.0261760000000004</v>
      </c>
      <c r="H108" s="27">
        <v>82.895318000000003</v>
      </c>
      <c r="I108" s="29">
        <f t="shared" si="10"/>
        <v>23.152574999999999</v>
      </c>
      <c r="J108" s="29">
        <f t="shared" si="11"/>
        <v>23.886973999999999</v>
      </c>
      <c r="K108" s="21">
        <f t="shared" si="12"/>
        <v>1245.608455</v>
      </c>
      <c r="L108" s="21">
        <f t="shared" si="13"/>
        <v>850.27895151051416</v>
      </c>
      <c r="M108" s="21">
        <f t="shared" si="14"/>
        <v>795.73702864580991</v>
      </c>
      <c r="N108" s="20"/>
    </row>
    <row r="109" spans="1:14" s="19" customFormat="1">
      <c r="A109" s="27">
        <v>44303.960696000002</v>
      </c>
      <c r="B109" s="27">
        <v>23.197514999999999</v>
      </c>
      <c r="C109" s="27">
        <v>23.201436000000001</v>
      </c>
      <c r="D109" s="27">
        <v>23.951332000000001</v>
      </c>
      <c r="E109" s="27">
        <v>23.886445999999999</v>
      </c>
      <c r="F109" s="27">
        <v>0.77320999999999995</v>
      </c>
      <c r="G109" s="27">
        <v>6.1301160000000001</v>
      </c>
      <c r="H109" s="27">
        <v>81.866264000000001</v>
      </c>
      <c r="I109" s="29">
        <f t="shared" si="10"/>
        <v>23.199475499999998</v>
      </c>
      <c r="J109" s="29">
        <f t="shared" si="11"/>
        <v>23.918889</v>
      </c>
      <c r="K109" s="21">
        <f t="shared" si="12"/>
        <v>1245.5803146999999</v>
      </c>
      <c r="L109" s="21">
        <f t="shared" si="13"/>
        <v>846.66948317253537</v>
      </c>
      <c r="M109" s="21">
        <f t="shared" si="14"/>
        <v>793.46043902597103</v>
      </c>
      <c r="N109" s="20"/>
    </row>
    <row r="110" spans="1:14">
      <c r="A110" s="27">
        <v>43005.460338999997</v>
      </c>
      <c r="B110" s="27">
        <v>23.184684000000001</v>
      </c>
      <c r="C110" s="27">
        <v>23.200966999999999</v>
      </c>
      <c r="D110" s="27">
        <v>23.948329999999999</v>
      </c>
      <c r="E110" s="27">
        <v>23.905183000000001</v>
      </c>
      <c r="F110" s="27">
        <v>1.0128440000000001</v>
      </c>
      <c r="G110" s="27">
        <v>6.5029830000000004</v>
      </c>
      <c r="H110" s="27">
        <v>81.151974999999993</v>
      </c>
      <c r="I110" s="29">
        <f t="shared" si="10"/>
        <v>23.192825499999998</v>
      </c>
      <c r="J110" s="29">
        <f t="shared" si="11"/>
        <v>23.9267565</v>
      </c>
      <c r="K110" s="21">
        <f t="shared" si="12"/>
        <v>1245.5843047000001</v>
      </c>
      <c r="L110" s="21">
        <f t="shared" si="13"/>
        <v>847.18019689461471</v>
      </c>
      <c r="M110" s="21">
        <f t="shared" si="14"/>
        <v>792.90039685368356</v>
      </c>
      <c r="N110" s="20"/>
    </row>
    <row r="111" spans="1:14">
      <c r="A111" s="27">
        <v>41407.983876999999</v>
      </c>
      <c r="B111" s="27">
        <v>23.126929000000001</v>
      </c>
      <c r="C111" s="27">
        <v>23.195677</v>
      </c>
      <c r="D111" s="27">
        <v>23.970217999999999</v>
      </c>
      <c r="E111" s="27">
        <v>23.942537000000002</v>
      </c>
      <c r="F111" s="27">
        <v>0.92421399999999998</v>
      </c>
      <c r="G111" s="27">
        <v>6.5765209999999996</v>
      </c>
      <c r="H111" s="27">
        <v>80.195790000000002</v>
      </c>
      <c r="I111" s="29">
        <f t="shared" si="10"/>
        <v>23.161303</v>
      </c>
      <c r="J111" s="29">
        <f t="shared" si="11"/>
        <v>23.956377500000002</v>
      </c>
      <c r="K111" s="21">
        <f t="shared" si="12"/>
        <v>1245.6032181999999</v>
      </c>
      <c r="L111" s="21">
        <f t="shared" si="13"/>
        <v>849.60590900970601</v>
      </c>
      <c r="M111" s="21">
        <f t="shared" si="14"/>
        <v>790.79598776054627</v>
      </c>
      <c r="N111" s="20"/>
    </row>
    <row r="112" spans="1:14">
      <c r="A112" s="27">
        <v>39939.469463000001</v>
      </c>
      <c r="B112" s="27">
        <v>23.123092</v>
      </c>
      <c r="C112" s="27">
        <v>23.186654999999998</v>
      </c>
      <c r="D112" s="27">
        <v>23.997232</v>
      </c>
      <c r="E112" s="27">
        <v>23.966557000000002</v>
      </c>
      <c r="F112" s="27">
        <v>0.92989299999999997</v>
      </c>
      <c r="G112" s="27">
        <v>6.7172369999999999</v>
      </c>
      <c r="H112" s="27">
        <v>79.444107000000002</v>
      </c>
      <c r="I112" s="29">
        <f t="shared" si="10"/>
        <v>23.154873500000001</v>
      </c>
      <c r="J112" s="29">
        <f t="shared" si="11"/>
        <v>23.981894500000003</v>
      </c>
      <c r="K112" s="21">
        <f t="shared" si="12"/>
        <v>1245.6070758999999</v>
      </c>
      <c r="L112" s="21">
        <f t="shared" si="13"/>
        <v>850.10164794115099</v>
      </c>
      <c r="M112" s="21">
        <f t="shared" si="14"/>
        <v>788.98838009179144</v>
      </c>
      <c r="N112" s="20"/>
    </row>
    <row r="113" spans="1:14">
      <c r="A113" s="27">
        <v>38411.111094</v>
      </c>
      <c r="B113" s="27">
        <v>23.144548</v>
      </c>
      <c r="C113" s="27">
        <v>23.164114000000001</v>
      </c>
      <c r="D113" s="27">
        <v>24.017453</v>
      </c>
      <c r="E113" s="27">
        <v>23.973666000000001</v>
      </c>
      <c r="F113" s="27">
        <v>0.96263200000000004</v>
      </c>
      <c r="G113" s="27">
        <v>6.8952869999999997</v>
      </c>
      <c r="H113" s="27">
        <v>78.530815000000004</v>
      </c>
      <c r="I113" s="29">
        <f t="shared" si="10"/>
        <v>23.154330999999999</v>
      </c>
      <c r="J113" s="29">
        <f t="shared" si="11"/>
        <v>23.995559499999999</v>
      </c>
      <c r="K113" s="21">
        <f t="shared" si="12"/>
        <v>1245.6074014000001</v>
      </c>
      <c r="L113" s="21">
        <f t="shared" si="13"/>
        <v>850.14349192712052</v>
      </c>
      <c r="M113" s="21">
        <f t="shared" si="14"/>
        <v>788.02234814055464</v>
      </c>
      <c r="N113" s="20"/>
    </row>
    <row r="114" spans="1:14">
      <c r="A114" s="27">
        <v>36795.123570000003</v>
      </c>
      <c r="B114" s="27">
        <v>23.157983000000002</v>
      </c>
      <c r="C114" s="27">
        <v>23.159416</v>
      </c>
      <c r="D114" s="27">
        <v>24.029872000000001</v>
      </c>
      <c r="E114" s="27">
        <v>23.978482</v>
      </c>
      <c r="F114" s="27">
        <v>1.0172000000000001</v>
      </c>
      <c r="G114" s="27">
        <v>7.088101</v>
      </c>
      <c r="H114" s="27">
        <v>77.470804000000001</v>
      </c>
      <c r="I114" s="29">
        <f t="shared" si="10"/>
        <v>23.158699500000001</v>
      </c>
      <c r="J114" s="29">
        <f t="shared" si="11"/>
        <v>24.004176999999999</v>
      </c>
      <c r="K114" s="21">
        <f t="shared" si="12"/>
        <v>1245.6047802999999</v>
      </c>
      <c r="L114" s="21">
        <f t="shared" si="13"/>
        <v>849.8066088262467</v>
      </c>
      <c r="M114" s="21">
        <f t="shared" si="14"/>
        <v>787.41385536292637</v>
      </c>
      <c r="N114" s="20"/>
    </row>
    <row r="115" spans="1:14">
      <c r="A115" s="27">
        <v>35357.295469999997</v>
      </c>
      <c r="B115" s="27">
        <v>23.248766</v>
      </c>
      <c r="C115" s="27">
        <v>23.231176999999999</v>
      </c>
      <c r="D115" s="27">
        <v>24.080832000000001</v>
      </c>
      <c r="E115" s="27">
        <v>24.048192</v>
      </c>
      <c r="F115" s="27">
        <v>0.75007800000000002</v>
      </c>
      <c r="G115" s="27">
        <v>6.9249229999999997</v>
      </c>
      <c r="H115" s="27">
        <v>76.360437000000005</v>
      </c>
      <c r="I115" s="29">
        <f t="shared" si="10"/>
        <v>23.239971499999999</v>
      </c>
      <c r="J115" s="29">
        <f t="shared" si="11"/>
        <v>24.064512000000001</v>
      </c>
      <c r="K115" s="21">
        <f t="shared" si="12"/>
        <v>1245.5560171</v>
      </c>
      <c r="L115" s="21">
        <f t="shared" si="13"/>
        <v>843.56704807190454</v>
      </c>
      <c r="M115" s="21">
        <f t="shared" si="14"/>
        <v>783.16890397525185</v>
      </c>
      <c r="N115" s="20"/>
    </row>
    <row r="116" spans="1:14">
      <c r="A116" s="27">
        <v>33968.258385000001</v>
      </c>
      <c r="B116" s="27">
        <v>23.228770999999998</v>
      </c>
      <c r="C116" s="27">
        <v>23.200196999999999</v>
      </c>
      <c r="D116" s="27">
        <v>24.072044999999999</v>
      </c>
      <c r="E116" s="27">
        <v>24.024664999999999</v>
      </c>
      <c r="F116" s="27">
        <v>1.014516</v>
      </c>
      <c r="G116" s="27">
        <v>7.2946330000000001</v>
      </c>
      <c r="H116" s="27">
        <v>75.580855999999997</v>
      </c>
      <c r="I116" s="29">
        <f t="shared" si="10"/>
        <v>23.214483999999999</v>
      </c>
      <c r="J116" s="29">
        <f t="shared" si="11"/>
        <v>24.048355000000001</v>
      </c>
      <c r="K116" s="21">
        <f t="shared" si="12"/>
        <v>1245.5713095999999</v>
      </c>
      <c r="L116" s="21">
        <f t="shared" si="13"/>
        <v>845.51814284256034</v>
      </c>
      <c r="M116" s="21">
        <f t="shared" si="14"/>
        <v>784.30301734359546</v>
      </c>
      <c r="N116" s="20"/>
    </row>
    <row r="117" spans="1:14">
      <c r="A117" s="27">
        <v>32592.029773999999</v>
      </c>
      <c r="B117" s="27">
        <v>23.175276</v>
      </c>
      <c r="C117" s="27">
        <v>23.164127000000001</v>
      </c>
      <c r="D117" s="27">
        <v>24.078334999999999</v>
      </c>
      <c r="E117" s="27">
        <v>24.019456000000002</v>
      </c>
      <c r="F117" s="27">
        <v>0.87084300000000003</v>
      </c>
      <c r="G117" s="27">
        <v>7.2462799999999996</v>
      </c>
      <c r="H117" s="27">
        <v>74.715947999999997</v>
      </c>
      <c r="I117" s="29">
        <f t="shared" si="10"/>
        <v>23.169701500000002</v>
      </c>
      <c r="J117" s="29">
        <f t="shared" si="11"/>
        <v>24.0488955</v>
      </c>
      <c r="K117" s="21">
        <f t="shared" si="12"/>
        <v>1245.5981790999999</v>
      </c>
      <c r="L117" s="21">
        <f t="shared" si="13"/>
        <v>848.95885192819424</v>
      </c>
      <c r="M117" s="21">
        <f t="shared" si="14"/>
        <v>784.26504674897114</v>
      </c>
      <c r="N117" s="20"/>
    </row>
    <row r="118" spans="1:14">
      <c r="A118" s="27">
        <v>30829.229938</v>
      </c>
      <c r="B118" s="27">
        <v>23.153435000000002</v>
      </c>
      <c r="C118" s="27">
        <v>23.128599999999999</v>
      </c>
      <c r="D118" s="27">
        <v>24.070893999999999</v>
      </c>
      <c r="E118" s="27">
        <v>24.047501</v>
      </c>
      <c r="F118" s="27">
        <v>0.97904999999999998</v>
      </c>
      <c r="G118" s="27">
        <v>7.4827360000000001</v>
      </c>
      <c r="H118" s="27">
        <v>73.528773000000001</v>
      </c>
      <c r="I118" s="29">
        <f t="shared" si="10"/>
        <v>23.1410175</v>
      </c>
      <c r="J118" s="29">
        <f t="shared" si="11"/>
        <v>24.0591975</v>
      </c>
      <c r="K118" s="21">
        <f t="shared" si="12"/>
        <v>1245.6153895</v>
      </c>
      <c r="L118" s="21">
        <f t="shared" si="13"/>
        <v>851.17112611895664</v>
      </c>
      <c r="M118" s="21">
        <f t="shared" si="14"/>
        <v>783.54173404069843</v>
      </c>
      <c r="N118" s="20"/>
    </row>
    <row r="119" spans="1:14">
      <c r="A119" s="27">
        <v>28441.750215</v>
      </c>
      <c r="B119" s="27">
        <v>23.219148000000001</v>
      </c>
      <c r="C119" s="27">
        <v>23.214224999999999</v>
      </c>
      <c r="D119" s="27">
        <v>24.145064000000001</v>
      </c>
      <c r="E119" s="27">
        <v>24.171005999999998</v>
      </c>
      <c r="F119" s="27">
        <v>1.138828</v>
      </c>
      <c r="G119" s="27">
        <v>7.8188979999999999</v>
      </c>
      <c r="H119" s="27">
        <v>71.751118000000005</v>
      </c>
      <c r="I119" s="29">
        <f t="shared" si="10"/>
        <v>23.216686500000002</v>
      </c>
      <c r="J119" s="29">
        <f t="shared" si="11"/>
        <v>24.158034999999998</v>
      </c>
      <c r="K119" s="21">
        <f t="shared" si="12"/>
        <v>1245.5699881</v>
      </c>
      <c r="L119" s="21">
        <f t="shared" si="13"/>
        <v>845.34933473821093</v>
      </c>
      <c r="M119" s="21">
        <f t="shared" si="14"/>
        <v>776.64188756267959</v>
      </c>
      <c r="N119" s="20"/>
    </row>
    <row r="120" spans="1:14">
      <c r="A120" s="27">
        <v>26897.604243000002</v>
      </c>
      <c r="B120" s="27">
        <v>23.157875000000001</v>
      </c>
      <c r="C120" s="27">
        <v>23.223980999999998</v>
      </c>
      <c r="D120" s="27">
        <v>24.145104</v>
      </c>
      <c r="E120" s="27">
        <v>24.151219999999999</v>
      </c>
      <c r="F120" s="27">
        <v>0.89097099999999996</v>
      </c>
      <c r="G120" s="27">
        <v>7.663932</v>
      </c>
      <c r="H120" s="27">
        <v>69.413398000000001</v>
      </c>
      <c r="I120" s="29">
        <f t="shared" si="10"/>
        <v>23.190928</v>
      </c>
      <c r="J120" s="29">
        <f t="shared" si="11"/>
        <v>24.148161999999999</v>
      </c>
      <c r="K120" s="21">
        <f t="shared" si="12"/>
        <v>1245.5854432000001</v>
      </c>
      <c r="L120" s="21">
        <f t="shared" si="13"/>
        <v>847.32598792892441</v>
      </c>
      <c r="M120" s="21">
        <f t="shared" si="14"/>
        <v>777.32790563931576</v>
      </c>
      <c r="N120" s="20"/>
    </row>
    <row r="121" spans="1:14">
      <c r="A121" s="27">
        <v>25002.022830000002</v>
      </c>
      <c r="B121" s="27">
        <v>23.222239999999999</v>
      </c>
      <c r="C121" s="27">
        <v>23.304029</v>
      </c>
      <c r="D121" s="27">
        <v>24.192896000000001</v>
      </c>
      <c r="E121" s="27">
        <v>24.173779</v>
      </c>
      <c r="F121" s="27">
        <v>1.2068540000000001</v>
      </c>
      <c r="G121" s="27">
        <v>8.0515260000000008</v>
      </c>
      <c r="H121" s="27">
        <v>66.025761000000003</v>
      </c>
      <c r="I121" s="29">
        <f t="shared" si="10"/>
        <v>23.2631345</v>
      </c>
      <c r="J121" s="29">
        <f t="shared" si="11"/>
        <v>24.1833375</v>
      </c>
      <c r="K121" s="21">
        <f t="shared" si="12"/>
        <v>1245.5421193</v>
      </c>
      <c r="L121" s="21">
        <f t="shared" si="13"/>
        <v>841.79838163107979</v>
      </c>
      <c r="M121" s="21">
        <f t="shared" si="14"/>
        <v>774.88700803556367</v>
      </c>
      <c r="N121" s="20"/>
    </row>
    <row r="122" spans="1:14">
      <c r="A122" s="27">
        <v>22996.884957999999</v>
      </c>
      <c r="B122" s="27">
        <v>23.194445000000002</v>
      </c>
      <c r="C122" s="27">
        <v>23.275507999999999</v>
      </c>
      <c r="D122" s="27">
        <v>24.084969000000001</v>
      </c>
      <c r="E122" s="27">
        <v>24.043613000000001</v>
      </c>
      <c r="F122" s="27">
        <v>1.2736289999999999</v>
      </c>
      <c r="G122" s="27">
        <v>8.1986290000000004</v>
      </c>
      <c r="H122" s="27">
        <v>64.722324999999998</v>
      </c>
      <c r="I122" s="29">
        <f t="shared" si="10"/>
        <v>23.234976500000002</v>
      </c>
      <c r="J122" s="29">
        <f t="shared" si="11"/>
        <v>24.064291000000001</v>
      </c>
      <c r="K122" s="21">
        <f t="shared" si="12"/>
        <v>1245.5590141</v>
      </c>
      <c r="L122" s="21">
        <f t="shared" si="13"/>
        <v>843.94901275978191</v>
      </c>
      <c r="M122" s="21">
        <f t="shared" si="14"/>
        <v>783.18440372402165</v>
      </c>
      <c r="N122" s="20"/>
    </row>
    <row r="123" spans="1:14">
      <c r="A123" s="27">
        <v>20992.775598</v>
      </c>
      <c r="B123" s="27">
        <v>23.202984000000001</v>
      </c>
      <c r="C123" s="27">
        <v>23.254221000000001</v>
      </c>
      <c r="D123" s="27">
        <v>24.097235000000001</v>
      </c>
      <c r="E123" s="27">
        <v>24.054970999999998</v>
      </c>
      <c r="F123" s="27">
        <v>0.53639899999999996</v>
      </c>
      <c r="G123" s="27">
        <v>7.5780709999999996</v>
      </c>
      <c r="H123" s="27">
        <v>62.712033000000005</v>
      </c>
      <c r="I123" s="29">
        <f t="shared" si="10"/>
        <v>23.228602500000001</v>
      </c>
      <c r="J123" s="29">
        <f t="shared" si="11"/>
        <v>24.076103</v>
      </c>
      <c r="K123" s="21">
        <f t="shared" si="12"/>
        <v>1245.5628385</v>
      </c>
      <c r="L123" s="21">
        <f t="shared" si="13"/>
        <v>844.43671732538951</v>
      </c>
      <c r="M123" s="21">
        <f t="shared" si="14"/>
        <v>782.35647761388373</v>
      </c>
      <c r="N123" s="20"/>
    </row>
    <row r="124" spans="1:14">
      <c r="A124" s="27">
        <v>19204.155735</v>
      </c>
      <c r="B124" s="27">
        <v>23.117919000000001</v>
      </c>
      <c r="C124" s="27">
        <v>23.179372999999998</v>
      </c>
      <c r="D124" s="27">
        <v>24.247868</v>
      </c>
      <c r="E124" s="27">
        <v>24.242377999999999</v>
      </c>
      <c r="F124" s="27">
        <v>0.88811200000000001</v>
      </c>
      <c r="G124" s="27">
        <v>8.0397719999999993</v>
      </c>
      <c r="H124" s="27">
        <v>61.325592</v>
      </c>
      <c r="I124" s="29">
        <f t="shared" si="10"/>
        <v>23.148645999999999</v>
      </c>
      <c r="J124" s="29">
        <f t="shared" si="11"/>
        <v>24.245123</v>
      </c>
      <c r="K124" s="21">
        <f t="shared" si="12"/>
        <v>1245.6108124</v>
      </c>
      <c r="L124" s="21">
        <f t="shared" si="13"/>
        <v>850.58212810062923</v>
      </c>
      <c r="M124" s="21">
        <f t="shared" si="14"/>
        <v>770.62137688742405</v>
      </c>
      <c r="N124" s="20"/>
    </row>
    <row r="125" spans="1:14">
      <c r="A125" s="27">
        <v>17067.554397</v>
      </c>
      <c r="B125" s="27">
        <v>23.158761999999999</v>
      </c>
      <c r="C125" s="27">
        <v>23.200196999999999</v>
      </c>
      <c r="D125" s="27">
        <v>24.519905000000001</v>
      </c>
      <c r="E125" s="27">
        <v>24.593888</v>
      </c>
      <c r="F125" s="27">
        <v>0.73396600000000001</v>
      </c>
      <c r="G125" s="27">
        <v>8.0144769999999994</v>
      </c>
      <c r="H125" s="27">
        <v>59.836318999999996</v>
      </c>
      <c r="I125" s="29">
        <f t="shared" si="10"/>
        <v>23.179479499999999</v>
      </c>
      <c r="J125" s="29">
        <f t="shared" si="11"/>
        <v>24.556896500000001</v>
      </c>
      <c r="K125" s="21">
        <f t="shared" si="12"/>
        <v>1245.5923123</v>
      </c>
      <c r="L125" s="21">
        <f t="shared" si="13"/>
        <v>848.20622411842032</v>
      </c>
      <c r="M125" s="21">
        <f t="shared" si="14"/>
        <v>749.51474442010385</v>
      </c>
      <c r="N125" s="20"/>
    </row>
    <row r="126" spans="1:14">
      <c r="A126" s="27">
        <v>15056.91066</v>
      </c>
      <c r="B126" s="27">
        <v>23.09291</v>
      </c>
      <c r="C126" s="27">
        <v>23.144157</v>
      </c>
      <c r="D126" s="27">
        <v>24.487998999999999</v>
      </c>
      <c r="E126" s="27">
        <v>24.491859999999999</v>
      </c>
      <c r="F126" s="27">
        <v>0.82356200000000002</v>
      </c>
      <c r="G126" s="27">
        <v>8.1801770000000005</v>
      </c>
      <c r="H126" s="27">
        <v>59.118828999999998</v>
      </c>
      <c r="I126" s="29">
        <f t="shared" si="10"/>
        <v>23.118533499999998</v>
      </c>
      <c r="J126" s="29">
        <f t="shared" si="11"/>
        <v>24.489929499999999</v>
      </c>
      <c r="K126" s="21">
        <f t="shared" si="12"/>
        <v>1245.6288798999999</v>
      </c>
      <c r="L126" s="21">
        <f t="shared" si="13"/>
        <v>852.9098410506067</v>
      </c>
      <c r="M126" s="21">
        <f t="shared" si="14"/>
        <v>753.99006056187409</v>
      </c>
      <c r="N126" s="20"/>
    </row>
    <row r="127" spans="1:14">
      <c r="A127" s="27">
        <v>13289.957001000001</v>
      </c>
      <c r="B127" s="27">
        <v>23.189312000000001</v>
      </c>
      <c r="C127" s="27">
        <v>23.211200999999999</v>
      </c>
      <c r="D127" s="27">
        <v>24.576219999999999</v>
      </c>
      <c r="E127" s="27">
        <v>24.590489000000002</v>
      </c>
      <c r="F127" s="27">
        <v>1.18049</v>
      </c>
      <c r="G127" s="27">
        <v>8.7135420000000003</v>
      </c>
      <c r="H127" s="27">
        <v>58.502375000000001</v>
      </c>
      <c r="I127" s="29">
        <f t="shared" si="10"/>
        <v>23.200256500000002</v>
      </c>
      <c r="J127" s="29">
        <f t="shared" si="11"/>
        <v>24.583354499999999</v>
      </c>
      <c r="K127" s="21">
        <f t="shared" si="12"/>
        <v>1245.5798460999999</v>
      </c>
      <c r="L127" s="21">
        <f t="shared" si="13"/>
        <v>846.60952629974418</v>
      </c>
      <c r="M127" s="21">
        <f t="shared" si="14"/>
        <v>747.7552785499056</v>
      </c>
      <c r="N127" s="20"/>
    </row>
    <row r="128" spans="1:14">
      <c r="A128" s="27">
        <v>11697.877227999999</v>
      </c>
      <c r="B128" s="27">
        <v>23.211977000000001</v>
      </c>
      <c r="C128" s="27">
        <v>23.214648</v>
      </c>
      <c r="D128" s="27">
        <v>24.818971999999999</v>
      </c>
      <c r="E128" s="27">
        <v>24.867947999999998</v>
      </c>
      <c r="F128" s="27">
        <v>0.76039000000000001</v>
      </c>
      <c r="G128" s="27">
        <v>8.4068129999999996</v>
      </c>
      <c r="H128" s="27">
        <v>57.750938999999995</v>
      </c>
      <c r="I128" s="29">
        <f t="shared" si="10"/>
        <v>23.213312500000001</v>
      </c>
      <c r="J128" s="29">
        <f t="shared" si="11"/>
        <v>24.84346</v>
      </c>
      <c r="K128" s="21">
        <f t="shared" si="12"/>
        <v>1245.5720125</v>
      </c>
      <c r="L128" s="21">
        <f t="shared" si="13"/>
        <v>845.60794689450722</v>
      </c>
      <c r="M128" s="21">
        <f t="shared" si="14"/>
        <v>730.71712065538031</v>
      </c>
      <c r="N128" s="20"/>
    </row>
    <row r="129" spans="1:14">
      <c r="A129" s="27">
        <v>9365.7938360000007</v>
      </c>
      <c r="B129" s="27">
        <v>23.246103000000002</v>
      </c>
      <c r="C129" s="27">
        <v>23.269036</v>
      </c>
      <c r="D129" s="27">
        <v>25.341246000000002</v>
      </c>
      <c r="E129" s="27">
        <v>25.443565</v>
      </c>
      <c r="F129" s="27">
        <v>0.79243799999999998</v>
      </c>
      <c r="G129" s="27">
        <v>8.6072019999999991</v>
      </c>
      <c r="H129" s="27">
        <v>56.799385999999998</v>
      </c>
      <c r="I129" s="29">
        <f t="shared" si="10"/>
        <v>23.257569500000002</v>
      </c>
      <c r="J129" s="29">
        <f t="shared" si="11"/>
        <v>25.392405500000002</v>
      </c>
      <c r="K129" s="21">
        <f t="shared" si="12"/>
        <v>1245.5454583000001</v>
      </c>
      <c r="L129" s="21">
        <f t="shared" si="13"/>
        <v>842.2229212708653</v>
      </c>
      <c r="M129" s="21">
        <f t="shared" si="14"/>
        <v>696.25954182664009</v>
      </c>
      <c r="N129" s="20"/>
    </row>
    <row r="130" spans="1:14">
      <c r="A130" s="27">
        <v>6986.882243</v>
      </c>
      <c r="B130" s="27">
        <v>23.186273</v>
      </c>
      <c r="C130" s="27">
        <v>23.210525000000001</v>
      </c>
      <c r="D130" s="27">
        <v>25.772300000000001</v>
      </c>
      <c r="E130" s="27">
        <v>25.949397000000001</v>
      </c>
      <c r="F130" s="27">
        <v>0.91436600000000001</v>
      </c>
      <c r="G130" s="27">
        <v>8.8926459999999992</v>
      </c>
      <c r="H130" s="27">
        <v>55.687311000000001</v>
      </c>
      <c r="I130" s="29">
        <f t="shared" si="10"/>
        <v>23.198399000000002</v>
      </c>
      <c r="J130" s="29">
        <f t="shared" si="11"/>
        <v>25.860848500000003</v>
      </c>
      <c r="K130" s="21">
        <f t="shared" si="12"/>
        <v>1245.5809606</v>
      </c>
      <c r="L130" s="21">
        <f t="shared" si="13"/>
        <v>846.75213338076264</v>
      </c>
      <c r="M130" s="21">
        <f t="shared" si="14"/>
        <v>668.39830681511648</v>
      </c>
      <c r="N130" s="20"/>
    </row>
    <row r="131" spans="1:14">
      <c r="A131" s="27">
        <v>4623.5935890000001</v>
      </c>
      <c r="B131" s="27">
        <v>23.228843000000001</v>
      </c>
      <c r="C131" s="27">
        <v>23.23978</v>
      </c>
      <c r="D131" s="27">
        <v>27.370441</v>
      </c>
      <c r="E131" s="27">
        <v>27.685131999999999</v>
      </c>
      <c r="F131" s="27">
        <v>0.61894000000000005</v>
      </c>
      <c r="G131" s="27">
        <v>8.8509030000000006</v>
      </c>
      <c r="H131" s="27">
        <v>54.122115000000001</v>
      </c>
      <c r="I131" s="29">
        <f t="shared" si="10"/>
        <v>23.2343115</v>
      </c>
      <c r="J131" s="29">
        <f t="shared" si="11"/>
        <v>27.527786499999998</v>
      </c>
      <c r="K131" s="21">
        <f t="shared" si="12"/>
        <v>1245.5594131</v>
      </c>
      <c r="L131" s="21">
        <f t="shared" si="13"/>
        <v>843.9998799009345</v>
      </c>
      <c r="M131" s="21">
        <f t="shared" si="14"/>
        <v>579.76547084950016</v>
      </c>
      <c r="N131" s="20"/>
    </row>
    <row r="132" spans="1:14">
      <c r="A132" s="27">
        <v>601.547957</v>
      </c>
      <c r="B132" s="27">
        <v>23.304773000000001</v>
      </c>
      <c r="C132" s="27">
        <v>23.293237999999999</v>
      </c>
      <c r="D132" s="27">
        <v>28.909278</v>
      </c>
      <c r="E132" s="27">
        <v>29.403922999999999</v>
      </c>
      <c r="F132" s="27">
        <v>0.89790700000000001</v>
      </c>
      <c r="G132" s="27">
        <v>9.8215500000000002</v>
      </c>
      <c r="H132" s="27">
        <v>46.689918999999996</v>
      </c>
      <c r="I132" s="29">
        <f t="shared" si="10"/>
        <v>23.2990055</v>
      </c>
      <c r="J132" s="29">
        <f t="shared" si="11"/>
        <v>29.1566005</v>
      </c>
      <c r="K132" s="21">
        <f t="shared" si="12"/>
        <v>1245.5205966999999</v>
      </c>
      <c r="L132" s="21">
        <f t="shared" si="13"/>
        <v>839.06777215138845</v>
      </c>
      <c r="M132" s="21">
        <f t="shared" si="14"/>
        <v>507.00214988465177</v>
      </c>
      <c r="N132" s="20"/>
    </row>
    <row r="133" spans="1:14">
      <c r="A133" s="20"/>
      <c r="B133" s="20"/>
      <c r="C133" s="20"/>
      <c r="D133" s="20"/>
      <c r="E133" s="20"/>
      <c r="F133" s="20"/>
      <c r="G133" s="20"/>
      <c r="H133" s="32"/>
      <c r="I133" s="33"/>
      <c r="J133" s="20"/>
      <c r="K133" s="22">
        <f>AVERAGE(K97:K130)</f>
        <v>1245.5773647470592</v>
      </c>
      <c r="L133" s="22">
        <f>AVERAGE(L97:L130)</f>
        <v>846.29962054224939</v>
      </c>
      <c r="M133" s="22">
        <f>AVERAGE(M97:M130)</f>
        <v>778.13164484612253</v>
      </c>
      <c r="N133" s="20"/>
    </row>
    <row r="134" spans="1:14">
      <c r="A134" s="20"/>
      <c r="B134" s="20"/>
      <c r="C134" s="20"/>
      <c r="D134" s="20"/>
      <c r="E134" s="20"/>
      <c r="F134" s="20"/>
      <c r="G134" s="20"/>
      <c r="H134" s="32"/>
      <c r="I134" s="33"/>
      <c r="J134" s="20"/>
      <c r="K134" s="20"/>
      <c r="L134" s="20"/>
      <c r="M134" s="20"/>
      <c r="N134" s="20"/>
    </row>
    <row r="135" spans="1:14">
      <c r="A135" s="20"/>
      <c r="B135" s="20"/>
      <c r="C135" s="20"/>
      <c r="D135" s="20"/>
      <c r="E135" s="20"/>
      <c r="F135" s="20"/>
      <c r="G135" s="20"/>
      <c r="H135" s="32"/>
      <c r="I135" s="33"/>
      <c r="J135" s="20"/>
      <c r="K135" s="20"/>
      <c r="L135" s="20"/>
      <c r="M135" s="20"/>
      <c r="N135" s="20"/>
    </row>
    <row r="136" spans="1:14" s="19" customFormat="1" ht="16.8">
      <c r="A136" s="12" t="s">
        <v>11</v>
      </c>
      <c r="B136" s="12" t="s">
        <v>13</v>
      </c>
      <c r="C136" s="12" t="s">
        <v>14</v>
      </c>
      <c r="D136" s="12" t="s">
        <v>15</v>
      </c>
      <c r="E136" s="12" t="s">
        <v>16</v>
      </c>
      <c r="F136" s="12" t="s">
        <v>17</v>
      </c>
      <c r="G136" s="12" t="s">
        <v>29</v>
      </c>
      <c r="H136" s="12" t="s">
        <v>20</v>
      </c>
      <c r="I136" s="7" t="s">
        <v>21</v>
      </c>
      <c r="J136" s="7" t="s">
        <v>22</v>
      </c>
      <c r="K136" s="8" t="s">
        <v>28</v>
      </c>
      <c r="L136" s="6" t="s">
        <v>30</v>
      </c>
      <c r="M136" s="6" t="s">
        <v>31</v>
      </c>
      <c r="N136" s="20"/>
    </row>
    <row r="137" spans="1:14" s="19" customFormat="1">
      <c r="A137" s="12" t="s">
        <v>10</v>
      </c>
      <c r="B137" s="12" t="s">
        <v>12</v>
      </c>
      <c r="C137" s="12" t="s">
        <v>12</v>
      </c>
      <c r="D137" s="12" t="s">
        <v>12</v>
      </c>
      <c r="E137" s="12" t="s">
        <v>12</v>
      </c>
      <c r="F137" s="12" t="s">
        <v>18</v>
      </c>
      <c r="G137" s="12" t="s">
        <v>18</v>
      </c>
      <c r="H137" s="12" t="s">
        <v>19</v>
      </c>
      <c r="I137" s="7" t="s">
        <v>12</v>
      </c>
      <c r="J137" s="7" t="s">
        <v>12</v>
      </c>
      <c r="K137" s="8" t="s">
        <v>23</v>
      </c>
      <c r="L137" s="6" t="s">
        <v>24</v>
      </c>
      <c r="M137" s="6" t="s">
        <v>24</v>
      </c>
    </row>
    <row r="138" spans="1:14">
      <c r="A138" s="27">
        <v>71971.108261999994</v>
      </c>
      <c r="B138" s="27">
        <v>26.011336</v>
      </c>
      <c r="C138" s="27">
        <v>26.054293000000001</v>
      </c>
      <c r="D138" s="27">
        <v>26.676615000000002</v>
      </c>
      <c r="E138" s="27">
        <v>26.630911000000001</v>
      </c>
      <c r="F138" s="27">
        <v>4.7872909999999997</v>
      </c>
      <c r="G138" s="27">
        <v>7.0876140000000003</v>
      </c>
      <c r="H138" s="27">
        <v>91.711237999999994</v>
      </c>
      <c r="I138" s="29">
        <f t="shared" ref="I138:I175" si="15">(B138+C138)/2</f>
        <v>26.032814500000001</v>
      </c>
      <c r="J138" s="29">
        <f t="shared" ref="J138:J175" si="16">(D138+E138)/2</f>
        <v>26.653763000000001</v>
      </c>
      <c r="K138" s="21">
        <f t="shared" ref="K138:K175" si="17">-0.6*I138+1259.5</f>
        <v>1243.8803112999999</v>
      </c>
      <c r="L138" s="21">
        <f t="shared" ref="L138:L175" si="18">0.00159*I138^4-0.27101*I138^3+17.72234*I138^2-540.89799*I138+6780.11105</f>
        <v>658.51277456456137</v>
      </c>
      <c r="M138" s="21">
        <f t="shared" ref="M138:M175" si="19">0.00159*J138^4-0.27101*J138^3+17.72234*J138^2-540.89799*J138+6780.11105</f>
        <v>624.282253901697</v>
      </c>
      <c r="N138" s="20"/>
    </row>
    <row r="139" spans="1:14" s="19" customFormat="1">
      <c r="A139" s="27">
        <v>70265.946714000005</v>
      </c>
      <c r="B139" s="27">
        <v>26.119012999999999</v>
      </c>
      <c r="C139" s="27">
        <v>26.158403</v>
      </c>
      <c r="D139" s="27">
        <v>26.764814000000001</v>
      </c>
      <c r="E139" s="27">
        <v>26.735720000000001</v>
      </c>
      <c r="F139" s="27">
        <v>4.213908</v>
      </c>
      <c r="G139" s="27">
        <v>6.8140359999999998</v>
      </c>
      <c r="H139" s="27">
        <v>91.086496999999994</v>
      </c>
      <c r="I139" s="29">
        <f t="shared" si="15"/>
        <v>26.138708000000001</v>
      </c>
      <c r="J139" s="29">
        <f t="shared" si="16"/>
        <v>26.750267000000001</v>
      </c>
      <c r="K139" s="21">
        <f t="shared" si="17"/>
        <v>1243.8167751999999</v>
      </c>
      <c r="L139" s="21">
        <f t="shared" si="18"/>
        <v>652.51457569531613</v>
      </c>
      <c r="M139" s="21">
        <f t="shared" si="19"/>
        <v>619.16198281416928</v>
      </c>
      <c r="N139" s="20"/>
    </row>
    <row r="140" spans="1:14" s="19" customFormat="1">
      <c r="A140" s="27">
        <v>68686.116617000007</v>
      </c>
      <c r="B140" s="27">
        <v>26.163715</v>
      </c>
      <c r="C140" s="27">
        <v>26.203648000000001</v>
      </c>
      <c r="D140" s="27">
        <v>26.807086999999999</v>
      </c>
      <c r="E140" s="27">
        <v>26.784178000000001</v>
      </c>
      <c r="F140" s="27">
        <v>3.7387000000000001</v>
      </c>
      <c r="G140" s="27">
        <v>6.5933000000000002</v>
      </c>
      <c r="H140" s="27">
        <v>90.498559</v>
      </c>
      <c r="I140" s="29">
        <f t="shared" si="15"/>
        <v>26.183681499999999</v>
      </c>
      <c r="J140" s="29">
        <f t="shared" si="16"/>
        <v>26.7956325</v>
      </c>
      <c r="K140" s="21">
        <f t="shared" si="17"/>
        <v>1243.7897911</v>
      </c>
      <c r="L140" s="21">
        <f t="shared" si="18"/>
        <v>649.98743317462868</v>
      </c>
      <c r="M140" s="21">
        <f t="shared" si="19"/>
        <v>616.77305317907212</v>
      </c>
      <c r="N140" s="20"/>
    </row>
    <row r="141" spans="1:14" s="19" customFormat="1">
      <c r="A141" s="27">
        <v>66162.460603</v>
      </c>
      <c r="B141" s="27">
        <v>26.157938999999999</v>
      </c>
      <c r="C141" s="27">
        <v>26.197209000000001</v>
      </c>
      <c r="D141" s="27">
        <v>26.809265</v>
      </c>
      <c r="E141" s="27">
        <v>26.779775000000001</v>
      </c>
      <c r="F141" s="27">
        <v>3.0125130000000002</v>
      </c>
      <c r="G141" s="27">
        <v>6.2773009999999996</v>
      </c>
      <c r="H141" s="27">
        <v>89.508432999999997</v>
      </c>
      <c r="I141" s="29">
        <f t="shared" si="15"/>
        <v>26.177574</v>
      </c>
      <c r="J141" s="29">
        <f t="shared" si="16"/>
        <v>26.794519999999999</v>
      </c>
      <c r="K141" s="21">
        <f t="shared" si="17"/>
        <v>1243.7934556</v>
      </c>
      <c r="L141" s="21">
        <f t="shared" si="18"/>
        <v>650.32991728964134</v>
      </c>
      <c r="M141" s="21">
        <f t="shared" si="19"/>
        <v>616.83149958559352</v>
      </c>
      <c r="N141" s="20"/>
    </row>
    <row r="142" spans="1:14" s="19" customFormat="1">
      <c r="A142" s="27">
        <v>63897.668934000001</v>
      </c>
      <c r="B142" s="27">
        <v>26.11214</v>
      </c>
      <c r="C142" s="27">
        <v>26.141724</v>
      </c>
      <c r="D142" s="27">
        <v>26.867512999999999</v>
      </c>
      <c r="E142" s="27">
        <v>26.790899</v>
      </c>
      <c r="F142" s="27">
        <v>2.4254470000000001</v>
      </c>
      <c r="G142" s="27">
        <v>5.9942460000000004</v>
      </c>
      <c r="H142" s="27">
        <v>88.492796999999996</v>
      </c>
      <c r="I142" s="29">
        <f t="shared" si="15"/>
        <v>26.126932</v>
      </c>
      <c r="J142" s="29">
        <f t="shared" si="16"/>
        <v>26.829205999999999</v>
      </c>
      <c r="K142" s="21">
        <f t="shared" si="17"/>
        <v>1243.8238408</v>
      </c>
      <c r="L142" s="21">
        <f t="shared" si="18"/>
        <v>653.17828554251082</v>
      </c>
      <c r="M142" s="21">
        <f t="shared" si="19"/>
        <v>615.01247368944405</v>
      </c>
      <c r="N142" s="20"/>
    </row>
    <row r="143" spans="1:14" s="19" customFormat="1">
      <c r="A143" s="27">
        <v>62278.86292</v>
      </c>
      <c r="B143" s="27">
        <v>26.135110000000001</v>
      </c>
      <c r="C143" s="27">
        <v>26.163753</v>
      </c>
      <c r="D143" s="27">
        <v>26.882052000000002</v>
      </c>
      <c r="E143" s="27">
        <v>26.807615999999999</v>
      </c>
      <c r="F143" s="27">
        <v>1.972453</v>
      </c>
      <c r="G143" s="27">
        <v>5.7855150000000002</v>
      </c>
      <c r="H143" s="27">
        <v>87.845629000000002</v>
      </c>
      <c r="I143" s="29">
        <f t="shared" si="15"/>
        <v>26.149431499999999</v>
      </c>
      <c r="J143" s="29">
        <f t="shared" si="16"/>
        <v>26.844833999999999</v>
      </c>
      <c r="K143" s="21">
        <f t="shared" si="17"/>
        <v>1243.8103411</v>
      </c>
      <c r="L143" s="21">
        <f t="shared" si="18"/>
        <v>651.91090719233216</v>
      </c>
      <c r="M143" s="21">
        <f t="shared" si="19"/>
        <v>614.19508445650081</v>
      </c>
      <c r="N143" s="20"/>
    </row>
    <row r="144" spans="1:14" s="19" customFormat="1">
      <c r="A144" s="27">
        <v>60121.589957999997</v>
      </c>
      <c r="B144" s="27">
        <v>26.09442</v>
      </c>
      <c r="C144" s="27">
        <v>26.118289000000001</v>
      </c>
      <c r="D144" s="27">
        <v>26.834848000000001</v>
      </c>
      <c r="E144" s="27">
        <v>26.771820999999999</v>
      </c>
      <c r="F144" s="27">
        <v>1.4472640000000001</v>
      </c>
      <c r="G144" s="27">
        <v>5.5509550000000001</v>
      </c>
      <c r="H144" s="27">
        <v>86.895498000000003</v>
      </c>
      <c r="I144" s="29">
        <f t="shared" si="15"/>
        <v>26.106354500000002</v>
      </c>
      <c r="J144" s="29">
        <f t="shared" si="16"/>
        <v>26.803334499999998</v>
      </c>
      <c r="K144" s="21">
        <f t="shared" si="17"/>
        <v>1243.8361872999999</v>
      </c>
      <c r="L144" s="21">
        <f t="shared" si="18"/>
        <v>654.34005165659437</v>
      </c>
      <c r="M144" s="21">
        <f t="shared" si="19"/>
        <v>616.36860929562772</v>
      </c>
      <c r="N144" s="20"/>
    </row>
    <row r="145" spans="1:14" s="19" customFormat="1">
      <c r="A145" s="27">
        <v>59123.636511999997</v>
      </c>
      <c r="B145" s="27">
        <v>26.139203999999999</v>
      </c>
      <c r="C145" s="27">
        <v>26.159659000000001</v>
      </c>
      <c r="D145" s="27">
        <v>26.863178999999999</v>
      </c>
      <c r="E145" s="27">
        <v>26.817214</v>
      </c>
      <c r="F145" s="27">
        <v>1.1682110000000001</v>
      </c>
      <c r="G145" s="27">
        <v>5.4214859999999998</v>
      </c>
      <c r="H145" s="27">
        <v>86.339930999999993</v>
      </c>
      <c r="I145" s="29">
        <f t="shared" si="15"/>
        <v>26.149431499999999</v>
      </c>
      <c r="J145" s="29">
        <f t="shared" si="16"/>
        <v>26.840196499999998</v>
      </c>
      <c r="K145" s="21">
        <f t="shared" si="17"/>
        <v>1243.8103411</v>
      </c>
      <c r="L145" s="21">
        <f t="shared" si="18"/>
        <v>651.91090719233216</v>
      </c>
      <c r="M145" s="21">
        <f t="shared" si="19"/>
        <v>614.43749764063705</v>
      </c>
      <c r="N145" s="20"/>
    </row>
    <row r="146" spans="1:14" s="19" customFormat="1" ht="14.4" customHeight="1">
      <c r="A146" s="27">
        <v>57403.148362</v>
      </c>
      <c r="B146" s="27">
        <v>26.078704999999999</v>
      </c>
      <c r="C146" s="27">
        <v>26.098804999999999</v>
      </c>
      <c r="D146" s="27">
        <v>26.825008</v>
      </c>
      <c r="E146" s="27">
        <v>26.765896999999999</v>
      </c>
      <c r="F146" s="27">
        <v>0.76695199999999997</v>
      </c>
      <c r="G146" s="27">
        <v>5.2349410000000001</v>
      </c>
      <c r="H146" s="27">
        <v>85.606679999999997</v>
      </c>
      <c r="I146" s="29">
        <f t="shared" si="15"/>
        <v>26.088754999999999</v>
      </c>
      <c r="J146" s="29">
        <f t="shared" si="16"/>
        <v>26.7954525</v>
      </c>
      <c r="K146" s="21">
        <f t="shared" si="17"/>
        <v>1243.8467470000001</v>
      </c>
      <c r="L146" s="21">
        <f t="shared" si="18"/>
        <v>655.33570041838266</v>
      </c>
      <c r="M146" s="21">
        <f t="shared" si="19"/>
        <v>616.7825092085759</v>
      </c>
      <c r="N146" s="20"/>
    </row>
    <row r="147" spans="1:14">
      <c r="A147" s="27">
        <v>56126.206161000002</v>
      </c>
      <c r="B147" s="27">
        <v>26.080846000000001</v>
      </c>
      <c r="C147" s="27">
        <v>26.099903999999999</v>
      </c>
      <c r="D147" s="27">
        <v>26.842385</v>
      </c>
      <c r="E147" s="27">
        <v>26.743039</v>
      </c>
      <c r="F147" s="27">
        <v>0.52088500000000004</v>
      </c>
      <c r="G147" s="27">
        <v>5.1470659999999997</v>
      </c>
      <c r="H147" s="27">
        <v>84.962806999999998</v>
      </c>
      <c r="I147" s="29">
        <f t="shared" si="15"/>
        <v>26.090375000000002</v>
      </c>
      <c r="J147" s="29">
        <f t="shared" si="16"/>
        <v>26.792712000000002</v>
      </c>
      <c r="K147" s="21">
        <f t="shared" si="17"/>
        <v>1243.845775</v>
      </c>
      <c r="L147" s="21">
        <f t="shared" si="18"/>
        <v>655.24397514617522</v>
      </c>
      <c r="M147" s="21">
        <f t="shared" si="19"/>
        <v>616.92649956210789</v>
      </c>
      <c r="N147" s="20"/>
    </row>
    <row r="148" spans="1:14">
      <c r="A148" s="27">
        <v>54348.198741</v>
      </c>
      <c r="B148" s="27">
        <v>26.070215999999999</v>
      </c>
      <c r="C148" s="27">
        <v>26.096499000000001</v>
      </c>
      <c r="D148" s="27">
        <v>26.866872999999998</v>
      </c>
      <c r="E148" s="27">
        <v>26.728676</v>
      </c>
      <c r="F148" s="27">
        <v>0.656528</v>
      </c>
      <c r="G148" s="27">
        <v>5.5166639999999996</v>
      </c>
      <c r="H148" s="27">
        <v>84.068667000000005</v>
      </c>
      <c r="I148" s="29">
        <f t="shared" si="15"/>
        <v>26.083357499999998</v>
      </c>
      <c r="J148" s="29">
        <f t="shared" si="16"/>
        <v>26.797774499999999</v>
      </c>
      <c r="K148" s="21">
        <f t="shared" si="17"/>
        <v>1243.8499855</v>
      </c>
      <c r="L148" s="21">
        <f t="shared" si="18"/>
        <v>655.64142359242123</v>
      </c>
      <c r="M148" s="21">
        <f t="shared" si="19"/>
        <v>616.66054028608505</v>
      </c>
      <c r="N148" s="20"/>
    </row>
    <row r="149" spans="1:14">
      <c r="A149" s="27">
        <v>52800.122629999998</v>
      </c>
      <c r="B149" s="27">
        <v>26.090088000000002</v>
      </c>
      <c r="C149" s="27">
        <v>26.115085000000001</v>
      </c>
      <c r="D149" s="27">
        <v>26.883997999999998</v>
      </c>
      <c r="E149" s="27">
        <v>26.76117</v>
      </c>
      <c r="F149" s="27">
        <v>0.73332699999999995</v>
      </c>
      <c r="G149" s="27">
        <v>5.7761680000000002</v>
      </c>
      <c r="H149" s="27">
        <v>83.244694999999993</v>
      </c>
      <c r="I149" s="29">
        <f t="shared" si="15"/>
        <v>26.102586500000001</v>
      </c>
      <c r="J149" s="29">
        <f t="shared" si="16"/>
        <v>26.822583999999999</v>
      </c>
      <c r="K149" s="21">
        <f t="shared" si="17"/>
        <v>1243.8384481000001</v>
      </c>
      <c r="L149" s="21">
        <f t="shared" si="18"/>
        <v>654.55306064494653</v>
      </c>
      <c r="M149" s="21">
        <f t="shared" si="19"/>
        <v>615.35923221815301</v>
      </c>
      <c r="N149" s="20"/>
    </row>
    <row r="150" spans="1:14">
      <c r="A150" s="27">
        <v>50737.086087000003</v>
      </c>
      <c r="B150" s="27">
        <v>26.056448</v>
      </c>
      <c r="C150" s="27">
        <v>26.089541000000001</v>
      </c>
      <c r="D150" s="27">
        <v>26.840565999999999</v>
      </c>
      <c r="E150" s="27">
        <v>26.751228999999999</v>
      </c>
      <c r="F150" s="27">
        <v>0.86280999999999997</v>
      </c>
      <c r="G150" s="27">
        <v>6.1514829999999998</v>
      </c>
      <c r="H150" s="27">
        <v>82.179017999999999</v>
      </c>
      <c r="I150" s="29">
        <f t="shared" si="15"/>
        <v>26.0729945</v>
      </c>
      <c r="J150" s="29">
        <f t="shared" si="16"/>
        <v>26.795897499999999</v>
      </c>
      <c r="K150" s="21">
        <f t="shared" si="17"/>
        <v>1243.8562033000001</v>
      </c>
      <c r="L150" s="21">
        <f t="shared" si="18"/>
        <v>656.22889184185988</v>
      </c>
      <c r="M150" s="21">
        <f t="shared" si="19"/>
        <v>616.75913213089643</v>
      </c>
      <c r="N150" s="20"/>
    </row>
    <row r="151" spans="1:14">
      <c r="A151" s="27">
        <v>49132.988520999999</v>
      </c>
      <c r="B151" s="27">
        <v>26.048461</v>
      </c>
      <c r="C151" s="27">
        <v>26.074943000000001</v>
      </c>
      <c r="D151" s="27">
        <v>26.855988</v>
      </c>
      <c r="E151" s="27">
        <v>26.742939</v>
      </c>
      <c r="F151" s="27">
        <v>0.98108499999999998</v>
      </c>
      <c r="G151" s="27">
        <v>6.4501390000000001</v>
      </c>
      <c r="H151" s="27">
        <v>81.240555000000001</v>
      </c>
      <c r="I151" s="29">
        <f t="shared" si="15"/>
        <v>26.061702</v>
      </c>
      <c r="J151" s="29">
        <f t="shared" si="16"/>
        <v>26.799463500000002</v>
      </c>
      <c r="K151" s="21">
        <f t="shared" si="17"/>
        <v>1243.8629788000001</v>
      </c>
      <c r="L151" s="21">
        <f t="shared" si="18"/>
        <v>656.869788514633</v>
      </c>
      <c r="M151" s="21">
        <f t="shared" si="19"/>
        <v>616.57184016266092</v>
      </c>
      <c r="N151" s="20"/>
    </row>
    <row r="152" spans="1:14">
      <c r="A152" s="27">
        <v>47127.999806</v>
      </c>
      <c r="B152" s="27">
        <v>26.044675999999999</v>
      </c>
      <c r="C152" s="27">
        <v>26.058954</v>
      </c>
      <c r="D152" s="27">
        <v>26.895152</v>
      </c>
      <c r="E152" s="27">
        <v>26.728142999999999</v>
      </c>
      <c r="F152" s="27">
        <v>0.81894699999999998</v>
      </c>
      <c r="G152" s="27">
        <v>6.5038390000000001</v>
      </c>
      <c r="H152" s="27">
        <v>80.102197000000004</v>
      </c>
      <c r="I152" s="29">
        <f t="shared" si="15"/>
        <v>26.051814999999998</v>
      </c>
      <c r="J152" s="29">
        <f t="shared" si="16"/>
        <v>26.811647499999999</v>
      </c>
      <c r="K152" s="21">
        <f t="shared" si="17"/>
        <v>1243.868911</v>
      </c>
      <c r="L152" s="21">
        <f t="shared" si="18"/>
        <v>657.43154808872805</v>
      </c>
      <c r="M152" s="21">
        <f t="shared" si="19"/>
        <v>615.93245151291285</v>
      </c>
      <c r="N152" s="20"/>
    </row>
    <row r="153" spans="1:14">
      <c r="A153" s="27">
        <v>45421.250229999998</v>
      </c>
      <c r="B153" s="27">
        <v>26.031692</v>
      </c>
      <c r="C153" s="27">
        <v>26.064762999999999</v>
      </c>
      <c r="D153" s="27">
        <v>26.923770999999999</v>
      </c>
      <c r="E153" s="27">
        <v>26.736485999999999</v>
      </c>
      <c r="F153" s="27">
        <v>0.81387200000000004</v>
      </c>
      <c r="G153" s="27">
        <v>6.6585200000000002</v>
      </c>
      <c r="H153" s="27">
        <v>79.132310000000004</v>
      </c>
      <c r="I153" s="29">
        <f t="shared" si="15"/>
        <v>26.048227499999999</v>
      </c>
      <c r="J153" s="29">
        <f t="shared" si="16"/>
        <v>26.830128500000001</v>
      </c>
      <c r="K153" s="21">
        <f t="shared" si="17"/>
        <v>1243.8710635</v>
      </c>
      <c r="L153" s="21">
        <f t="shared" si="18"/>
        <v>657.63552843715024</v>
      </c>
      <c r="M153" s="21">
        <f t="shared" si="19"/>
        <v>614.96418665217152</v>
      </c>
      <c r="N153" s="20"/>
    </row>
    <row r="154" spans="1:14">
      <c r="A154" s="27">
        <v>43864.117207000003</v>
      </c>
      <c r="B154" s="27">
        <v>26.121845</v>
      </c>
      <c r="C154" s="27">
        <v>26.158937000000002</v>
      </c>
      <c r="D154" s="27">
        <v>26.996922000000001</v>
      </c>
      <c r="E154" s="27">
        <v>26.847977</v>
      </c>
      <c r="F154" s="27">
        <v>0.53278800000000004</v>
      </c>
      <c r="G154" s="27">
        <v>6.5245350000000002</v>
      </c>
      <c r="H154" s="27">
        <v>78.083583000000004</v>
      </c>
      <c r="I154" s="29">
        <f t="shared" si="15"/>
        <v>26.140391000000001</v>
      </c>
      <c r="J154" s="29">
        <f t="shared" si="16"/>
        <v>26.922449499999999</v>
      </c>
      <c r="K154" s="21">
        <f t="shared" si="17"/>
        <v>1243.8157653999999</v>
      </c>
      <c r="L154" s="21">
        <f t="shared" si="18"/>
        <v>652.41978747004032</v>
      </c>
      <c r="M154" s="21">
        <f t="shared" si="19"/>
        <v>610.1555849609822</v>
      </c>
      <c r="N154" s="20"/>
    </row>
    <row r="155" spans="1:14">
      <c r="A155" s="27">
        <v>41010.457199999997</v>
      </c>
      <c r="B155" s="27">
        <v>26.0503</v>
      </c>
      <c r="C155" s="27">
        <v>26.102799000000001</v>
      </c>
      <c r="D155" s="27">
        <v>26.949691999999999</v>
      </c>
      <c r="E155" s="27">
        <v>26.846744000000001</v>
      </c>
      <c r="F155" s="27">
        <v>0.69353799999999999</v>
      </c>
      <c r="G155" s="27">
        <v>6.9347659999999998</v>
      </c>
      <c r="H155" s="27">
        <v>76.423434999999998</v>
      </c>
      <c r="I155" s="29">
        <f t="shared" si="15"/>
        <v>26.076549499999999</v>
      </c>
      <c r="J155" s="29">
        <f t="shared" si="16"/>
        <v>26.898218</v>
      </c>
      <c r="K155" s="21">
        <f t="shared" si="17"/>
        <v>1243.8540703000001</v>
      </c>
      <c r="L155" s="21">
        <f t="shared" si="18"/>
        <v>656.02728959581054</v>
      </c>
      <c r="M155" s="21">
        <f t="shared" si="19"/>
        <v>611.41314527229497</v>
      </c>
      <c r="N155" s="20"/>
    </row>
    <row r="156" spans="1:14">
      <c r="A156" s="27">
        <v>39102.633593999999</v>
      </c>
      <c r="B156" s="27">
        <v>26.029761000000001</v>
      </c>
      <c r="C156" s="27">
        <v>26.077625999999999</v>
      </c>
      <c r="D156" s="27">
        <v>26.958508999999999</v>
      </c>
      <c r="E156" s="27">
        <v>26.870470999999998</v>
      </c>
      <c r="F156" s="27">
        <v>0.81222700000000003</v>
      </c>
      <c r="G156" s="27">
        <v>7.1997939999999998</v>
      </c>
      <c r="H156" s="27">
        <v>75.291855999999996</v>
      </c>
      <c r="I156" s="29">
        <f t="shared" si="15"/>
        <v>26.053693500000001</v>
      </c>
      <c r="J156" s="29">
        <f t="shared" si="16"/>
        <v>26.914490000000001</v>
      </c>
      <c r="K156" s="21">
        <f t="shared" si="17"/>
        <v>1243.8677838999999</v>
      </c>
      <c r="L156" s="21">
        <f t="shared" si="18"/>
        <v>657.32477011717037</v>
      </c>
      <c r="M156" s="21">
        <f t="shared" si="19"/>
        <v>610.56830872239971</v>
      </c>
      <c r="N156" s="20"/>
    </row>
    <row r="157" spans="1:14">
      <c r="A157" s="27">
        <v>37050.076433000002</v>
      </c>
      <c r="B157" s="27">
        <v>26.115576000000001</v>
      </c>
      <c r="C157" s="27">
        <v>26.14667</v>
      </c>
      <c r="D157" s="27">
        <v>27.041906999999998</v>
      </c>
      <c r="E157" s="27">
        <v>26.980867</v>
      </c>
      <c r="F157" s="27">
        <v>0.92407399999999995</v>
      </c>
      <c r="G157" s="27">
        <v>7.4549149999999997</v>
      </c>
      <c r="H157" s="27">
        <v>74.030422000000002</v>
      </c>
      <c r="I157" s="29">
        <f t="shared" si="15"/>
        <v>26.131123000000002</v>
      </c>
      <c r="J157" s="29">
        <f t="shared" si="16"/>
        <v>27.011386999999999</v>
      </c>
      <c r="K157" s="21">
        <f t="shared" si="17"/>
        <v>1243.8213261999999</v>
      </c>
      <c r="L157" s="21">
        <f t="shared" si="18"/>
        <v>652.94198055131073</v>
      </c>
      <c r="M157" s="21">
        <f t="shared" si="19"/>
        <v>605.56752602989309</v>
      </c>
      <c r="N157" s="20"/>
    </row>
    <row r="158" spans="1:14" s="19" customFormat="1">
      <c r="A158" s="27">
        <v>34840.844499999999</v>
      </c>
      <c r="B158" s="27">
        <v>26.117868000000001</v>
      </c>
      <c r="C158" s="27">
        <v>26.153115</v>
      </c>
      <c r="D158" s="27">
        <v>27.092262000000002</v>
      </c>
      <c r="E158" s="27">
        <v>27.031148000000002</v>
      </c>
      <c r="F158" s="27">
        <v>0.996085</v>
      </c>
      <c r="G158" s="27">
        <v>7.6813260000000003</v>
      </c>
      <c r="H158" s="27">
        <v>72.566452999999996</v>
      </c>
      <c r="I158" s="29">
        <f t="shared" si="15"/>
        <v>26.135491500000001</v>
      </c>
      <c r="J158" s="29">
        <f t="shared" si="16"/>
        <v>27.061705000000003</v>
      </c>
      <c r="K158" s="21">
        <f t="shared" si="17"/>
        <v>1243.8187051</v>
      </c>
      <c r="L158" s="21">
        <f t="shared" si="18"/>
        <v>652.695779262006</v>
      </c>
      <c r="M158" s="21">
        <f t="shared" si="19"/>
        <v>602.99084738860529</v>
      </c>
      <c r="N158" s="20"/>
    </row>
    <row r="159" spans="1:14">
      <c r="A159" s="27">
        <v>32722.981905000001</v>
      </c>
      <c r="B159" s="27">
        <v>26.118023000000001</v>
      </c>
      <c r="C159" s="27">
        <v>26.145869999999999</v>
      </c>
      <c r="D159" s="27">
        <v>27.153669000000001</v>
      </c>
      <c r="E159" s="27">
        <v>27.078168999999999</v>
      </c>
      <c r="F159" s="27">
        <v>0.90978700000000001</v>
      </c>
      <c r="G159" s="27">
        <v>7.7106940000000002</v>
      </c>
      <c r="H159" s="27">
        <v>71.050892000000005</v>
      </c>
      <c r="I159" s="29">
        <f t="shared" si="15"/>
        <v>26.131946499999998</v>
      </c>
      <c r="J159" s="29">
        <f t="shared" si="16"/>
        <v>27.115918999999998</v>
      </c>
      <c r="K159" s="21">
        <f t="shared" si="17"/>
        <v>1243.8208321</v>
      </c>
      <c r="L159" s="21">
        <f t="shared" si="18"/>
        <v>652.89556075009295</v>
      </c>
      <c r="M159" s="21">
        <f t="shared" si="19"/>
        <v>600.23000060912727</v>
      </c>
      <c r="N159" s="20"/>
    </row>
    <row r="160" spans="1:14">
      <c r="A160" s="27">
        <v>31448.421489</v>
      </c>
      <c r="B160" s="27">
        <v>26.119883000000002</v>
      </c>
      <c r="C160" s="27">
        <v>26.119900000000001</v>
      </c>
      <c r="D160" s="27">
        <v>27.174188000000001</v>
      </c>
      <c r="E160" s="27">
        <v>27.068449000000001</v>
      </c>
      <c r="F160" s="27">
        <v>0.89442600000000005</v>
      </c>
      <c r="G160" s="27">
        <v>7.7812049999999999</v>
      </c>
      <c r="H160" s="27">
        <v>70.176301999999993</v>
      </c>
      <c r="I160" s="29">
        <f t="shared" si="15"/>
        <v>26.119891500000001</v>
      </c>
      <c r="J160" s="29">
        <f t="shared" si="16"/>
        <v>27.121318500000001</v>
      </c>
      <c r="K160" s="21">
        <f t="shared" si="17"/>
        <v>1243.8280651</v>
      </c>
      <c r="L160" s="21">
        <f t="shared" si="18"/>
        <v>653.57549316031873</v>
      </c>
      <c r="M160" s="21">
        <f t="shared" si="19"/>
        <v>599.95589885770369</v>
      </c>
      <c r="N160" s="20"/>
    </row>
    <row r="161" spans="1:14">
      <c r="A161" s="27">
        <v>29615.838147999999</v>
      </c>
      <c r="B161" s="27">
        <v>26.171026000000001</v>
      </c>
      <c r="C161" s="27">
        <v>26.178899999999999</v>
      </c>
      <c r="D161" s="27">
        <v>27.203648999999999</v>
      </c>
      <c r="E161" s="27">
        <v>27.102571000000001</v>
      </c>
      <c r="F161" s="27">
        <v>0.85569499999999998</v>
      </c>
      <c r="G161" s="27">
        <v>7.8218430000000003</v>
      </c>
      <c r="H161" s="27">
        <v>67.075158000000002</v>
      </c>
      <c r="I161" s="29">
        <f t="shared" si="15"/>
        <v>26.174962999999998</v>
      </c>
      <c r="J161" s="29">
        <f t="shared" si="16"/>
        <v>27.153109999999998</v>
      </c>
      <c r="K161" s="21">
        <f t="shared" si="17"/>
        <v>1243.7950221999999</v>
      </c>
      <c r="L161" s="21">
        <f t="shared" si="18"/>
        <v>650.47639945357696</v>
      </c>
      <c r="M161" s="21">
        <f t="shared" si="19"/>
        <v>598.34520263883405</v>
      </c>
      <c r="N161" s="20"/>
    </row>
    <row r="162" spans="1:14">
      <c r="A162" s="27">
        <v>27226.260294</v>
      </c>
      <c r="B162" s="27">
        <v>26.105877</v>
      </c>
      <c r="C162" s="27">
        <v>26.123999999999999</v>
      </c>
      <c r="D162" s="27">
        <v>27.195255</v>
      </c>
      <c r="E162" s="27">
        <v>27.099149000000001</v>
      </c>
      <c r="F162" s="27">
        <v>0.98886499999999999</v>
      </c>
      <c r="G162" s="27">
        <v>8.0838370000000008</v>
      </c>
      <c r="H162" s="27">
        <v>64.655126999999993</v>
      </c>
      <c r="I162" s="29">
        <f t="shared" si="15"/>
        <v>26.114938500000001</v>
      </c>
      <c r="J162" s="29">
        <f t="shared" si="16"/>
        <v>27.147202</v>
      </c>
      <c r="K162" s="21">
        <f t="shared" si="17"/>
        <v>1243.8310369000001</v>
      </c>
      <c r="L162" s="21">
        <f t="shared" si="18"/>
        <v>653.85510707068988</v>
      </c>
      <c r="M162" s="21">
        <f t="shared" si="19"/>
        <v>598.64411735582416</v>
      </c>
      <c r="N162" s="20"/>
    </row>
    <row r="163" spans="1:14">
      <c r="A163" s="27">
        <v>25976.307483000001</v>
      </c>
      <c r="B163" s="27">
        <v>26.096135</v>
      </c>
      <c r="C163" s="27">
        <v>26.149743999999998</v>
      </c>
      <c r="D163" s="27">
        <v>27.198719000000001</v>
      </c>
      <c r="E163" s="27">
        <v>27.08483</v>
      </c>
      <c r="F163" s="27">
        <v>0.50214899999999996</v>
      </c>
      <c r="G163" s="27">
        <v>7.6381449999999997</v>
      </c>
      <c r="H163" s="27">
        <v>63.752690000000001</v>
      </c>
      <c r="I163" s="29">
        <f t="shared" si="15"/>
        <v>26.122939500000001</v>
      </c>
      <c r="J163" s="29">
        <f t="shared" si="16"/>
        <v>27.1417745</v>
      </c>
      <c r="K163" s="21">
        <f t="shared" si="17"/>
        <v>1243.8262362999999</v>
      </c>
      <c r="L163" s="21">
        <f t="shared" si="18"/>
        <v>653.40349609930763</v>
      </c>
      <c r="M163" s="21">
        <f t="shared" si="19"/>
        <v>598.91888619469955</v>
      </c>
      <c r="N163" s="20"/>
    </row>
    <row r="164" spans="1:14">
      <c r="A164" s="27">
        <v>23682.969969999998</v>
      </c>
      <c r="B164" s="27">
        <v>26.097552</v>
      </c>
      <c r="C164" s="27">
        <v>26.138542000000001</v>
      </c>
      <c r="D164" s="27">
        <v>27.253788</v>
      </c>
      <c r="E164" s="27">
        <v>27.18469</v>
      </c>
      <c r="F164" s="27">
        <v>0.63836599999999999</v>
      </c>
      <c r="G164" s="27">
        <v>7.9387040000000004</v>
      </c>
      <c r="H164" s="27">
        <v>61.911311999999995</v>
      </c>
      <c r="I164" s="29">
        <f t="shared" si="15"/>
        <v>26.118047000000001</v>
      </c>
      <c r="J164" s="29">
        <f t="shared" si="16"/>
        <v>27.219239000000002</v>
      </c>
      <c r="K164" s="21">
        <f t="shared" si="17"/>
        <v>1243.8291718</v>
      </c>
      <c r="L164" s="21">
        <f t="shared" si="18"/>
        <v>653.67960436380872</v>
      </c>
      <c r="M164" s="21">
        <f t="shared" si="19"/>
        <v>595.01214967625583</v>
      </c>
      <c r="N164" s="20"/>
    </row>
    <row r="165" spans="1:14">
      <c r="A165" s="27">
        <v>21688.126339999999</v>
      </c>
      <c r="B165" s="27">
        <v>26.080805999999999</v>
      </c>
      <c r="C165" s="27">
        <v>26.148651000000001</v>
      </c>
      <c r="D165" s="27">
        <v>27.298386000000001</v>
      </c>
      <c r="E165" s="27">
        <v>27.219117000000001</v>
      </c>
      <c r="F165" s="27">
        <v>0.75452900000000001</v>
      </c>
      <c r="G165" s="27">
        <v>8.1334149999999994</v>
      </c>
      <c r="H165" s="27">
        <v>60.643037</v>
      </c>
      <c r="I165" s="29">
        <f t="shared" si="15"/>
        <v>26.114728499999998</v>
      </c>
      <c r="J165" s="29">
        <f t="shared" si="16"/>
        <v>27.258751500000002</v>
      </c>
      <c r="K165" s="21">
        <f t="shared" si="17"/>
        <v>1243.8311629</v>
      </c>
      <c r="L165" s="21">
        <f t="shared" si="18"/>
        <v>653.86696554216087</v>
      </c>
      <c r="M165" s="21">
        <f t="shared" si="19"/>
        <v>593.03174483471685</v>
      </c>
      <c r="N165" s="20"/>
    </row>
    <row r="166" spans="1:14">
      <c r="A166" s="27">
        <v>19856.527021000002</v>
      </c>
      <c r="B166" s="27">
        <v>26.060597000000001</v>
      </c>
      <c r="C166" s="27">
        <v>26.132435999999998</v>
      </c>
      <c r="D166" s="27">
        <v>27.294322999999999</v>
      </c>
      <c r="E166" s="27">
        <v>27.209378999999998</v>
      </c>
      <c r="F166" s="27">
        <v>0.847387</v>
      </c>
      <c r="G166" s="27">
        <v>8.3482050000000001</v>
      </c>
      <c r="H166" s="27">
        <v>58.874919999999996</v>
      </c>
      <c r="I166" s="29">
        <f t="shared" si="15"/>
        <v>26.0965165</v>
      </c>
      <c r="J166" s="29">
        <f t="shared" si="16"/>
        <v>27.251850999999998</v>
      </c>
      <c r="K166" s="21">
        <f t="shared" si="17"/>
        <v>1243.8420901</v>
      </c>
      <c r="L166" s="21">
        <f t="shared" si="18"/>
        <v>654.89638328097863</v>
      </c>
      <c r="M166" s="21">
        <f t="shared" si="19"/>
        <v>593.37700749685155</v>
      </c>
      <c r="N166" s="20"/>
    </row>
    <row r="167" spans="1:14">
      <c r="A167" s="27">
        <v>18504.718009</v>
      </c>
      <c r="B167" s="27">
        <v>26.060054000000001</v>
      </c>
      <c r="C167" s="27">
        <v>26.116505</v>
      </c>
      <c r="D167" s="27">
        <v>27.395429</v>
      </c>
      <c r="E167" s="27">
        <v>27.325842000000002</v>
      </c>
      <c r="F167" s="27">
        <v>0.770868</v>
      </c>
      <c r="G167" s="27">
        <v>8.3293820000000007</v>
      </c>
      <c r="H167" s="27">
        <v>57.981712000000002</v>
      </c>
      <c r="I167" s="29">
        <f t="shared" si="15"/>
        <v>26.088279499999999</v>
      </c>
      <c r="J167" s="29">
        <f t="shared" si="16"/>
        <v>27.360635500000001</v>
      </c>
      <c r="K167" s="21">
        <f t="shared" si="17"/>
        <v>1243.8470322999999</v>
      </c>
      <c r="L167" s="21">
        <f t="shared" si="18"/>
        <v>655.3626264780296</v>
      </c>
      <c r="M167" s="21">
        <f t="shared" si="19"/>
        <v>587.96329040010551</v>
      </c>
      <c r="N167" s="20"/>
    </row>
    <row r="168" spans="1:14">
      <c r="A168" s="27">
        <v>16386.488724999999</v>
      </c>
      <c r="B168" s="27">
        <v>26.099207</v>
      </c>
      <c r="C168" s="27">
        <v>26.147632999999999</v>
      </c>
      <c r="D168" s="27">
        <v>27.504612999999999</v>
      </c>
      <c r="E168" s="27">
        <v>27.458437</v>
      </c>
      <c r="F168" s="27">
        <v>0.88081600000000004</v>
      </c>
      <c r="G168" s="27">
        <v>8.5947410000000009</v>
      </c>
      <c r="H168" s="27">
        <v>56.727550999999998</v>
      </c>
      <c r="I168" s="29">
        <f t="shared" si="15"/>
        <v>26.123419999999999</v>
      </c>
      <c r="J168" s="29">
        <f t="shared" si="16"/>
        <v>27.481524999999998</v>
      </c>
      <c r="K168" s="21">
        <f t="shared" si="17"/>
        <v>1243.8259479999999</v>
      </c>
      <c r="L168" s="21">
        <f t="shared" si="18"/>
        <v>653.37638680946748</v>
      </c>
      <c r="M168" s="21">
        <f t="shared" si="19"/>
        <v>582.01984690584959</v>
      </c>
      <c r="N168" s="20"/>
    </row>
    <row r="169" spans="1:14">
      <c r="A169" s="27">
        <v>14547.298326</v>
      </c>
      <c r="B169" s="27">
        <v>26.036196</v>
      </c>
      <c r="C169" s="27">
        <v>26.074641</v>
      </c>
      <c r="D169" s="27">
        <v>27.695412000000001</v>
      </c>
      <c r="E169" s="27">
        <v>27.672097000000001</v>
      </c>
      <c r="F169" s="27">
        <v>0.96588499999999999</v>
      </c>
      <c r="G169" s="27">
        <v>8.8027929999999994</v>
      </c>
      <c r="H169" s="27">
        <v>55.837049999999998</v>
      </c>
      <c r="I169" s="29">
        <f t="shared" si="15"/>
        <v>26.055418500000002</v>
      </c>
      <c r="J169" s="29">
        <f t="shared" si="16"/>
        <v>27.683754499999999</v>
      </c>
      <c r="K169" s="21">
        <f t="shared" si="17"/>
        <v>1243.8667488999999</v>
      </c>
      <c r="L169" s="21">
        <f t="shared" si="18"/>
        <v>657.2267361602926</v>
      </c>
      <c r="M169" s="21">
        <f t="shared" si="19"/>
        <v>572.24572125773284</v>
      </c>
      <c r="N169" s="20"/>
    </row>
    <row r="170" spans="1:14">
      <c r="A170" s="27">
        <v>12808.344938</v>
      </c>
      <c r="B170" s="27">
        <v>26.040388</v>
      </c>
      <c r="C170" s="27">
        <v>26.101483999999999</v>
      </c>
      <c r="D170" s="27">
        <v>27.913492999999999</v>
      </c>
      <c r="E170" s="27">
        <v>27.890419000000001</v>
      </c>
      <c r="F170" s="27">
        <v>0.66591400000000001</v>
      </c>
      <c r="G170" s="27">
        <v>8.5780530000000006</v>
      </c>
      <c r="H170" s="27">
        <v>55.306498999999995</v>
      </c>
      <c r="I170" s="29">
        <f t="shared" si="15"/>
        <v>26.070936</v>
      </c>
      <c r="J170" s="29">
        <f t="shared" si="16"/>
        <v>27.901955999999998</v>
      </c>
      <c r="K170" s="21">
        <f t="shared" si="17"/>
        <v>1243.8574384000001</v>
      </c>
      <c r="L170" s="21">
        <f t="shared" si="18"/>
        <v>656.34566310659739</v>
      </c>
      <c r="M170" s="21">
        <f t="shared" si="19"/>
        <v>561.93123675439256</v>
      </c>
      <c r="N170" s="20"/>
    </row>
    <row r="171" spans="1:14">
      <c r="A171" s="27">
        <v>10592.002198</v>
      </c>
      <c r="B171" s="27">
        <v>26.018381000000002</v>
      </c>
      <c r="C171" s="27">
        <v>26.051998999999999</v>
      </c>
      <c r="D171" s="27">
        <v>27.794898</v>
      </c>
      <c r="E171" s="27">
        <v>27.698129999999999</v>
      </c>
      <c r="F171" s="27">
        <v>0.76031599999999999</v>
      </c>
      <c r="G171" s="27">
        <v>8.7174800000000001</v>
      </c>
      <c r="H171" s="27">
        <v>54.576954999999998</v>
      </c>
      <c r="I171" s="29">
        <f t="shared" si="15"/>
        <v>26.03519</v>
      </c>
      <c r="J171" s="29">
        <f t="shared" si="16"/>
        <v>27.746513999999998</v>
      </c>
      <c r="K171" s="21">
        <f t="shared" si="17"/>
        <v>1243.878886</v>
      </c>
      <c r="L171" s="21">
        <f t="shared" si="18"/>
        <v>658.37747709287851</v>
      </c>
      <c r="M171" s="21">
        <f t="shared" si="19"/>
        <v>569.25466815488926</v>
      </c>
      <c r="N171" s="20"/>
    </row>
    <row r="172" spans="1:14">
      <c r="A172" s="27">
        <v>8191.2268590000003</v>
      </c>
      <c r="B172" s="27">
        <v>26.049347000000001</v>
      </c>
      <c r="C172" s="27">
        <v>26.080676</v>
      </c>
      <c r="D172" s="27">
        <v>28.07038</v>
      </c>
      <c r="E172" s="27">
        <v>28.041122999999999</v>
      </c>
      <c r="F172" s="27">
        <v>0.85960400000000003</v>
      </c>
      <c r="G172" s="27">
        <v>8.9526199999999996</v>
      </c>
      <c r="H172" s="27">
        <v>53.588912999999998</v>
      </c>
      <c r="I172" s="29">
        <f t="shared" si="15"/>
        <v>26.065011500000001</v>
      </c>
      <c r="J172" s="29">
        <f t="shared" si="16"/>
        <v>28.0557515</v>
      </c>
      <c r="K172" s="21">
        <f t="shared" si="17"/>
        <v>1243.8609931000001</v>
      </c>
      <c r="L172" s="21">
        <f t="shared" si="18"/>
        <v>656.68188096385984</v>
      </c>
      <c r="M172" s="21">
        <f t="shared" si="19"/>
        <v>554.80258679828967</v>
      </c>
      <c r="N172" s="20"/>
    </row>
    <row r="173" spans="1:14">
      <c r="A173" s="27">
        <v>5802.0277900000001</v>
      </c>
      <c r="B173" s="27">
        <v>26.121317999999999</v>
      </c>
      <c r="C173" s="27">
        <v>26.151316000000001</v>
      </c>
      <c r="D173" s="27">
        <v>29.131900000000002</v>
      </c>
      <c r="E173" s="27">
        <v>29.31992</v>
      </c>
      <c r="F173" s="27">
        <v>0.95417700000000005</v>
      </c>
      <c r="G173" s="27">
        <v>9.2431210000000004</v>
      </c>
      <c r="H173" s="27">
        <v>52.390754999999999</v>
      </c>
      <c r="I173" s="29">
        <f t="shared" si="15"/>
        <v>26.136316999999998</v>
      </c>
      <c r="J173" s="29">
        <f t="shared" si="16"/>
        <v>29.225909999999999</v>
      </c>
      <c r="K173" s="21">
        <f t="shared" si="17"/>
        <v>1243.8182098</v>
      </c>
      <c r="L173" s="21">
        <f t="shared" si="18"/>
        <v>652.64926829575143</v>
      </c>
      <c r="M173" s="21">
        <f t="shared" si="19"/>
        <v>504.17245895088763</v>
      </c>
      <c r="N173" s="20"/>
    </row>
    <row r="174" spans="1:14">
      <c r="A174" s="27">
        <v>3446.2436950000001</v>
      </c>
      <c r="B174" s="27">
        <v>26.207926</v>
      </c>
      <c r="C174" s="27">
        <v>26.207847999999998</v>
      </c>
      <c r="D174" s="27">
        <v>30.907422</v>
      </c>
      <c r="E174" s="27">
        <v>31.332401000000001</v>
      </c>
      <c r="F174" s="27">
        <v>1.048435</v>
      </c>
      <c r="G174" s="27">
        <v>9.598751</v>
      </c>
      <c r="H174" s="27">
        <v>50.791467999999995</v>
      </c>
      <c r="I174" s="29">
        <f t="shared" si="15"/>
        <v>26.207886999999999</v>
      </c>
      <c r="J174" s="29">
        <f t="shared" si="16"/>
        <v>31.119911500000001</v>
      </c>
      <c r="K174" s="21">
        <f t="shared" si="17"/>
        <v>1243.7752677999999</v>
      </c>
      <c r="L174" s="21">
        <f t="shared" si="18"/>
        <v>648.63226705092802</v>
      </c>
      <c r="M174" s="21">
        <f t="shared" si="19"/>
        <v>434.13302884542736</v>
      </c>
      <c r="N174" s="20"/>
    </row>
    <row r="175" spans="1:14">
      <c r="A175" s="27">
        <v>172.89364699999999</v>
      </c>
      <c r="B175" s="27">
        <v>25.854652999999999</v>
      </c>
      <c r="C175" s="27">
        <v>25.935782</v>
      </c>
      <c r="D175" s="27">
        <v>31.074335999999999</v>
      </c>
      <c r="E175" s="27">
        <v>31.474401</v>
      </c>
      <c r="F175" s="27">
        <v>0.46686299999999997</v>
      </c>
      <c r="G175" s="27">
        <v>9.4676080000000002</v>
      </c>
      <c r="H175" s="27">
        <v>44.223273999999996</v>
      </c>
      <c r="I175" s="29">
        <f t="shared" si="15"/>
        <v>25.895217500000001</v>
      </c>
      <c r="J175" s="29">
        <f t="shared" si="16"/>
        <v>31.274368500000001</v>
      </c>
      <c r="K175" s="21">
        <f t="shared" si="17"/>
        <v>1243.9628694999999</v>
      </c>
      <c r="L175" s="21">
        <f t="shared" si="18"/>
        <v>666.40814436322671</v>
      </c>
      <c r="M175" s="21">
        <f t="shared" si="19"/>
        <v>428.98836265041155</v>
      </c>
      <c r="N175" s="20"/>
    </row>
    <row r="176" spans="1:14">
      <c r="A176" s="20"/>
      <c r="B176" s="20"/>
      <c r="C176" s="20"/>
      <c r="D176" s="20"/>
      <c r="E176" s="20"/>
      <c r="F176" s="20"/>
      <c r="G176" s="20"/>
      <c r="H176" s="32"/>
      <c r="I176" s="33"/>
      <c r="J176" s="20"/>
      <c r="K176" s="22">
        <f>AVERAGE(K138:K173)</f>
        <v>1243.8371577916669</v>
      </c>
      <c r="L176" s="22">
        <f>AVERAGE(L138:L173)</f>
        <v>654.43620623934351</v>
      </c>
      <c r="M176" s="22">
        <f>AVERAGE(M138:M173)</f>
        <v>600.48941876546223</v>
      </c>
      <c r="N176" s="20"/>
    </row>
    <row r="177" spans="1:14">
      <c r="A177" s="20"/>
      <c r="B177" s="20"/>
      <c r="C177" s="20"/>
      <c r="D177" s="20"/>
      <c r="E177" s="20"/>
      <c r="F177" s="20"/>
      <c r="G177" s="20"/>
      <c r="H177" s="32"/>
      <c r="I177" s="33"/>
      <c r="J177" s="20"/>
      <c r="K177" s="20"/>
      <c r="L177" s="20"/>
      <c r="M177" s="20"/>
      <c r="N177" s="20"/>
    </row>
    <row r="178" spans="1:14">
      <c r="A178" s="20"/>
      <c r="B178" s="20"/>
      <c r="C178" s="20"/>
      <c r="D178" s="20"/>
      <c r="E178" s="20"/>
      <c r="F178" s="20"/>
      <c r="G178" s="20"/>
      <c r="H178" s="32"/>
      <c r="I178" s="33"/>
      <c r="J178" s="20"/>
      <c r="K178" s="20"/>
      <c r="L178" s="20"/>
      <c r="M178" s="20"/>
      <c r="N178" s="20"/>
    </row>
    <row r="179" spans="1:14" s="19" customFormat="1" ht="16.8">
      <c r="A179" s="12" t="s">
        <v>11</v>
      </c>
      <c r="B179" s="12" t="s">
        <v>13</v>
      </c>
      <c r="C179" s="12" t="s">
        <v>14</v>
      </c>
      <c r="D179" s="12" t="s">
        <v>15</v>
      </c>
      <c r="E179" s="12" t="s">
        <v>16</v>
      </c>
      <c r="F179" s="12" t="s">
        <v>17</v>
      </c>
      <c r="G179" s="12" t="s">
        <v>29</v>
      </c>
      <c r="H179" s="12" t="s">
        <v>20</v>
      </c>
      <c r="I179" s="7" t="s">
        <v>21</v>
      </c>
      <c r="J179" s="7" t="s">
        <v>22</v>
      </c>
      <c r="K179" s="8" t="s">
        <v>28</v>
      </c>
      <c r="L179" s="6" t="s">
        <v>30</v>
      </c>
      <c r="M179" s="6" t="s">
        <v>31</v>
      </c>
      <c r="N179" s="20"/>
    </row>
    <row r="180" spans="1:14" s="19" customFormat="1">
      <c r="A180" s="12" t="s">
        <v>10</v>
      </c>
      <c r="B180" s="12" t="s">
        <v>12</v>
      </c>
      <c r="C180" s="12" t="s">
        <v>12</v>
      </c>
      <c r="D180" s="12" t="s">
        <v>12</v>
      </c>
      <c r="E180" s="12" t="s">
        <v>12</v>
      </c>
      <c r="F180" s="12" t="s">
        <v>18</v>
      </c>
      <c r="G180" s="12" t="s">
        <v>18</v>
      </c>
      <c r="H180" s="12" t="s">
        <v>19</v>
      </c>
      <c r="I180" s="7" t="s">
        <v>12</v>
      </c>
      <c r="J180" s="7" t="s">
        <v>12</v>
      </c>
      <c r="K180" s="8" t="s">
        <v>23</v>
      </c>
      <c r="L180" s="6" t="s">
        <v>24</v>
      </c>
      <c r="M180" s="6" t="s">
        <v>24</v>
      </c>
    </row>
    <row r="181" spans="1:14">
      <c r="A181" s="27">
        <v>72429.025492999994</v>
      </c>
      <c r="B181" s="27">
        <v>29.953219000000001</v>
      </c>
      <c r="C181" s="27">
        <v>29.984401999999999</v>
      </c>
      <c r="D181" s="27">
        <v>30.663224</v>
      </c>
      <c r="E181" s="27">
        <v>30.583324999999999</v>
      </c>
      <c r="F181" s="27">
        <v>2.817396</v>
      </c>
      <c r="G181" s="27">
        <v>6.0188269999999999</v>
      </c>
      <c r="H181" s="27">
        <v>87.141435000000001</v>
      </c>
      <c r="I181" s="29">
        <f t="shared" ref="I181:I221" si="20">(B181+C181)/2</f>
        <v>29.9688105</v>
      </c>
      <c r="J181" s="29">
        <f t="shared" ref="J181:J221" si="21">(D181+E181)/2</f>
        <v>30.623274500000001</v>
      </c>
      <c r="K181" s="21">
        <f t="shared" ref="K181:K221" si="22">-0.6*I181+1259.5</f>
        <v>1241.5187137</v>
      </c>
      <c r="L181" s="21">
        <f t="shared" ref="L181:L221" si="23">0.00159*I181^4-0.27101*I181^3+17.72234*I181^2-540.89799*I181+6780.11105</f>
        <v>475.0808384716338</v>
      </c>
      <c r="M181" s="21">
        <f t="shared" ref="M181:M221" si="24">0.00159*J181^4-0.27101*J181^3+17.72234*J181^2-540.89799*J181+6780.11105</f>
        <v>451.21998815047937</v>
      </c>
      <c r="N181" s="20"/>
    </row>
    <row r="182" spans="1:14">
      <c r="A182" s="27">
        <v>70670.589733999994</v>
      </c>
      <c r="B182" s="27">
        <v>30.049510999999999</v>
      </c>
      <c r="C182" s="27">
        <v>30.082221000000001</v>
      </c>
      <c r="D182" s="27">
        <v>30.740456999999999</v>
      </c>
      <c r="E182" s="27">
        <v>30.675660000000001</v>
      </c>
      <c r="F182" s="27">
        <v>2.2747760000000001</v>
      </c>
      <c r="G182" s="27">
        <v>5.7941520000000004</v>
      </c>
      <c r="H182" s="27">
        <v>86.479236999999998</v>
      </c>
      <c r="I182" s="29">
        <f t="shared" si="20"/>
        <v>30.065866</v>
      </c>
      <c r="J182" s="29">
        <f t="shared" si="21"/>
        <v>30.7080585</v>
      </c>
      <c r="K182" s="21">
        <f t="shared" si="22"/>
        <v>1241.4604804000001</v>
      </c>
      <c r="L182" s="21">
        <f t="shared" si="23"/>
        <v>471.44141631249204</v>
      </c>
      <c r="M182" s="21">
        <f t="shared" si="24"/>
        <v>448.24265170193121</v>
      </c>
      <c r="N182" s="20"/>
    </row>
    <row r="183" spans="1:14">
      <c r="A183" s="27">
        <v>68206.458551999996</v>
      </c>
      <c r="B183" s="27">
        <v>29.979368000000001</v>
      </c>
      <c r="C183" s="27">
        <v>30.015294999999998</v>
      </c>
      <c r="D183" s="27">
        <v>30.673563000000001</v>
      </c>
      <c r="E183" s="27">
        <v>30.601521999999999</v>
      </c>
      <c r="F183" s="27">
        <v>1.68682</v>
      </c>
      <c r="G183" s="27">
        <v>5.5457090000000004</v>
      </c>
      <c r="H183" s="27">
        <v>85.736181000000002</v>
      </c>
      <c r="I183" s="29">
        <f t="shared" si="20"/>
        <v>29.997331500000001</v>
      </c>
      <c r="J183" s="29">
        <f t="shared" si="21"/>
        <v>30.637542500000002</v>
      </c>
      <c r="K183" s="21">
        <f t="shared" si="22"/>
        <v>1241.5016011</v>
      </c>
      <c r="L183" s="21">
        <f t="shared" si="23"/>
        <v>474.0076047638222</v>
      </c>
      <c r="M183" s="21">
        <f t="shared" si="24"/>
        <v>450.71716828581793</v>
      </c>
      <c r="N183" s="20"/>
    </row>
    <row r="184" spans="1:14" s="19" customFormat="1">
      <c r="A184" s="27">
        <v>66449.727889999995</v>
      </c>
      <c r="B184" s="27">
        <v>29.942983999999999</v>
      </c>
      <c r="C184" s="27">
        <v>29.978698000000001</v>
      </c>
      <c r="D184" s="27">
        <v>30.631383</v>
      </c>
      <c r="E184" s="27">
        <v>30.558288999999998</v>
      </c>
      <c r="F184" s="27">
        <v>1.2431909999999999</v>
      </c>
      <c r="G184" s="27">
        <v>5.3501349999999999</v>
      </c>
      <c r="H184" s="27">
        <v>85.068021999999999</v>
      </c>
      <c r="I184" s="29">
        <f t="shared" si="20"/>
        <v>29.960841000000002</v>
      </c>
      <c r="J184" s="29">
        <f t="shared" si="21"/>
        <v>30.594836000000001</v>
      </c>
      <c r="K184" s="21">
        <f t="shared" si="22"/>
        <v>1241.5234954</v>
      </c>
      <c r="L184" s="21">
        <f t="shared" si="23"/>
        <v>475.38128685476022</v>
      </c>
      <c r="M184" s="21">
        <f t="shared" si="24"/>
        <v>452.22434428543147</v>
      </c>
      <c r="N184" s="20"/>
    </row>
    <row r="185" spans="1:14" s="19" customFormat="1">
      <c r="A185" s="27">
        <v>64740.668288000001</v>
      </c>
      <c r="B185" s="27">
        <v>29.999648000000001</v>
      </c>
      <c r="C185" s="27">
        <v>30.028604999999999</v>
      </c>
      <c r="D185" s="27">
        <v>30.679323</v>
      </c>
      <c r="E185" s="27">
        <v>30.613717000000001</v>
      </c>
      <c r="F185" s="27">
        <v>0.84664300000000003</v>
      </c>
      <c r="G185" s="27">
        <v>5.1674949999999997</v>
      </c>
      <c r="H185" s="27">
        <v>84.536147999999997</v>
      </c>
      <c r="I185" s="29">
        <f t="shared" si="20"/>
        <v>30.0141265</v>
      </c>
      <c r="J185" s="29">
        <f t="shared" si="21"/>
        <v>30.646520000000002</v>
      </c>
      <c r="K185" s="21">
        <f t="shared" si="22"/>
        <v>1241.4915241000001</v>
      </c>
      <c r="L185" s="21">
        <f t="shared" si="23"/>
        <v>473.3770762338072</v>
      </c>
      <c r="M185" s="21">
        <f t="shared" si="24"/>
        <v>450.4011604271991</v>
      </c>
      <c r="N185" s="20"/>
    </row>
    <row r="186" spans="1:14" s="19" customFormat="1">
      <c r="A186" s="27">
        <v>63309.424082999998</v>
      </c>
      <c r="B186" s="27">
        <v>30.003347000000002</v>
      </c>
      <c r="C186" s="27">
        <v>30.038651000000002</v>
      </c>
      <c r="D186" s="27">
        <v>30.668821000000001</v>
      </c>
      <c r="E186" s="27">
        <v>30.60314</v>
      </c>
      <c r="F186" s="27">
        <v>0.46530199999999999</v>
      </c>
      <c r="G186" s="27">
        <v>4.9975379999999996</v>
      </c>
      <c r="H186" s="27">
        <v>83.855395000000001</v>
      </c>
      <c r="I186" s="29">
        <f t="shared" si="20"/>
        <v>30.020999000000003</v>
      </c>
      <c r="J186" s="29">
        <f t="shared" si="21"/>
        <v>30.635980500000002</v>
      </c>
      <c r="K186" s="21">
        <f t="shared" si="22"/>
        <v>1241.4874006</v>
      </c>
      <c r="L186" s="21">
        <f t="shared" si="23"/>
        <v>473.11937594268875</v>
      </c>
      <c r="M186" s="21">
        <f t="shared" si="24"/>
        <v>450.77217975642907</v>
      </c>
      <c r="N186" s="20"/>
    </row>
    <row r="187" spans="1:14" s="19" customFormat="1">
      <c r="A187" s="27">
        <v>63194.511321999998</v>
      </c>
      <c r="B187" s="27">
        <v>29.916754999999998</v>
      </c>
      <c r="C187" s="27">
        <v>29.946311999999999</v>
      </c>
      <c r="D187" s="27">
        <v>30.573837000000001</v>
      </c>
      <c r="E187" s="27">
        <v>30.502257</v>
      </c>
      <c r="F187" s="27">
        <v>0.49432500000000001</v>
      </c>
      <c r="G187" s="27">
        <v>5.0115559999999997</v>
      </c>
      <c r="H187" s="27">
        <v>83.939943999999997</v>
      </c>
      <c r="I187" s="29">
        <f t="shared" si="20"/>
        <v>29.9315335</v>
      </c>
      <c r="J187" s="29">
        <f t="shared" si="21"/>
        <v>30.538046999999999</v>
      </c>
      <c r="K187" s="21">
        <f t="shared" si="22"/>
        <v>1241.5410799000001</v>
      </c>
      <c r="L187" s="21">
        <f t="shared" si="23"/>
        <v>476.48828008929468</v>
      </c>
      <c r="M187" s="21">
        <f t="shared" si="24"/>
        <v>454.23856312901535</v>
      </c>
      <c r="N187" s="20"/>
    </row>
    <row r="188" spans="1:14" s="19" customFormat="1">
      <c r="A188" s="27">
        <v>60698.110412000002</v>
      </c>
      <c r="B188" s="27">
        <v>29.891006000000001</v>
      </c>
      <c r="C188" s="27">
        <v>29.926708000000001</v>
      </c>
      <c r="D188" s="27">
        <v>30.561530999999999</v>
      </c>
      <c r="E188" s="27">
        <v>30.491256</v>
      </c>
      <c r="F188" s="27">
        <v>0.62770099999999995</v>
      </c>
      <c r="G188" s="27">
        <v>5.4634660000000004</v>
      </c>
      <c r="H188" s="27">
        <v>82.890160999999992</v>
      </c>
      <c r="I188" s="29">
        <f t="shared" si="20"/>
        <v>29.908857000000001</v>
      </c>
      <c r="J188" s="29">
        <f t="shared" si="21"/>
        <v>30.526393499999998</v>
      </c>
      <c r="K188" s="21">
        <f t="shared" si="22"/>
        <v>1241.5546858</v>
      </c>
      <c r="L188" s="21">
        <f t="shared" si="23"/>
        <v>477.34708852856147</v>
      </c>
      <c r="M188" s="21">
        <f t="shared" si="24"/>
        <v>454.65332044079059</v>
      </c>
      <c r="N188" s="20"/>
    </row>
    <row r="189" spans="1:14" s="19" customFormat="1" ht="14.4" customHeight="1">
      <c r="A189" s="27">
        <v>59466.150256000001</v>
      </c>
      <c r="B189" s="27">
        <v>29.927139</v>
      </c>
      <c r="C189" s="27">
        <v>29.960373000000001</v>
      </c>
      <c r="D189" s="27">
        <v>30.574943000000001</v>
      </c>
      <c r="E189" s="27">
        <v>30.51566</v>
      </c>
      <c r="F189" s="27">
        <v>0.79123299999999996</v>
      </c>
      <c r="G189" s="27">
        <v>5.7905600000000002</v>
      </c>
      <c r="H189" s="27">
        <v>82.293637000000004</v>
      </c>
      <c r="I189" s="29">
        <f t="shared" si="20"/>
        <v>29.943756</v>
      </c>
      <c r="J189" s="29">
        <f t="shared" si="21"/>
        <v>30.545301500000001</v>
      </c>
      <c r="K189" s="21">
        <f t="shared" si="22"/>
        <v>1241.5337463999999</v>
      </c>
      <c r="L189" s="21">
        <f t="shared" si="23"/>
        <v>476.02621269275642</v>
      </c>
      <c r="M189" s="21">
        <f t="shared" si="24"/>
        <v>453.980615395315</v>
      </c>
      <c r="N189" s="20"/>
    </row>
    <row r="190" spans="1:14" s="19" customFormat="1">
      <c r="A190" s="27">
        <v>58392.923432000003</v>
      </c>
      <c r="B190" s="27">
        <v>29.893452</v>
      </c>
      <c r="C190" s="27">
        <v>29.925301000000001</v>
      </c>
      <c r="D190" s="27">
        <v>30.554116</v>
      </c>
      <c r="E190" s="27">
        <v>30.489301000000001</v>
      </c>
      <c r="F190" s="27">
        <v>0.76513900000000001</v>
      </c>
      <c r="G190" s="27">
        <v>5.8773569999999999</v>
      </c>
      <c r="H190" s="27">
        <v>81.851490999999996</v>
      </c>
      <c r="I190" s="29">
        <f t="shared" si="20"/>
        <v>29.9093765</v>
      </c>
      <c r="J190" s="29">
        <f t="shared" si="21"/>
        <v>30.521708500000003</v>
      </c>
      <c r="K190" s="21">
        <f t="shared" si="22"/>
        <v>1241.5543740999999</v>
      </c>
      <c r="L190" s="21">
        <f t="shared" si="23"/>
        <v>477.32739162959933</v>
      </c>
      <c r="M190" s="21">
        <f t="shared" si="24"/>
        <v>454.82020054593613</v>
      </c>
      <c r="N190" s="20"/>
    </row>
    <row r="191" spans="1:14">
      <c r="A191" s="27">
        <v>56859.630603999998</v>
      </c>
      <c r="B191" s="27">
        <v>29.92464</v>
      </c>
      <c r="C191" s="27">
        <v>29.950102999999999</v>
      </c>
      <c r="D191" s="27">
        <v>30.574031000000002</v>
      </c>
      <c r="E191" s="27">
        <v>30.521549</v>
      </c>
      <c r="F191" s="27">
        <v>0.86718499999999998</v>
      </c>
      <c r="G191" s="27">
        <v>6.1645839999999996</v>
      </c>
      <c r="H191" s="27">
        <v>81.026674999999997</v>
      </c>
      <c r="I191" s="29">
        <f t="shared" si="20"/>
        <v>29.937371499999998</v>
      </c>
      <c r="J191" s="29">
        <f t="shared" si="21"/>
        <v>30.547789999999999</v>
      </c>
      <c r="K191" s="21">
        <f t="shared" si="22"/>
        <v>1241.5375770999999</v>
      </c>
      <c r="L191" s="21">
        <f t="shared" si="23"/>
        <v>476.26750448336952</v>
      </c>
      <c r="M191" s="21">
        <f t="shared" si="24"/>
        <v>453.892175365615</v>
      </c>
      <c r="N191" s="20"/>
    </row>
    <row r="192" spans="1:14">
      <c r="A192" s="27">
        <v>55141.967505000001</v>
      </c>
      <c r="B192" s="27">
        <v>29.943290000000001</v>
      </c>
      <c r="C192" s="27">
        <v>29.965817999999999</v>
      </c>
      <c r="D192" s="27">
        <v>30.589981999999999</v>
      </c>
      <c r="E192" s="27">
        <v>30.540558999999998</v>
      </c>
      <c r="F192" s="27">
        <v>0.81373600000000001</v>
      </c>
      <c r="G192" s="27">
        <v>6.3012030000000001</v>
      </c>
      <c r="H192" s="27">
        <v>80.201143999999999</v>
      </c>
      <c r="I192" s="29">
        <f t="shared" si="20"/>
        <v>29.954554000000002</v>
      </c>
      <c r="J192" s="29">
        <f t="shared" si="21"/>
        <v>30.565270499999997</v>
      </c>
      <c r="K192" s="21">
        <f t="shared" si="22"/>
        <v>1241.5272676</v>
      </c>
      <c r="L192" s="21">
        <f t="shared" si="23"/>
        <v>475.61847805599518</v>
      </c>
      <c r="M192" s="21">
        <f t="shared" si="24"/>
        <v>453.2715511513461</v>
      </c>
      <c r="N192" s="20"/>
    </row>
    <row r="193" spans="1:14">
      <c r="A193" s="27">
        <v>53592.780256999999</v>
      </c>
      <c r="B193" s="27">
        <v>30.033602999999999</v>
      </c>
      <c r="C193" s="27">
        <v>30.051278</v>
      </c>
      <c r="D193" s="27">
        <v>30.666235</v>
      </c>
      <c r="E193" s="27">
        <v>30.640685999999999</v>
      </c>
      <c r="F193" s="27">
        <v>0.67196100000000003</v>
      </c>
      <c r="G193" s="27">
        <v>6.3326799999999999</v>
      </c>
      <c r="H193" s="27">
        <v>79.439052000000004</v>
      </c>
      <c r="I193" s="29">
        <f t="shared" si="20"/>
        <v>30.042440499999998</v>
      </c>
      <c r="J193" s="29">
        <f t="shared" si="21"/>
        <v>30.653460500000001</v>
      </c>
      <c r="K193" s="21">
        <f t="shared" si="22"/>
        <v>1241.4745356999999</v>
      </c>
      <c r="L193" s="21">
        <f t="shared" si="23"/>
        <v>472.31653757705226</v>
      </c>
      <c r="M193" s="21">
        <f t="shared" si="24"/>
        <v>450.15705004337087</v>
      </c>
      <c r="N193" s="20"/>
    </row>
    <row r="194" spans="1:14">
      <c r="A194" s="27">
        <v>51536.933251000002</v>
      </c>
      <c r="B194" s="27">
        <v>30.009556</v>
      </c>
      <c r="C194" s="27">
        <v>30.030173000000001</v>
      </c>
      <c r="D194" s="27">
        <v>30.662400000000002</v>
      </c>
      <c r="E194" s="27">
        <v>30.640262</v>
      </c>
      <c r="F194" s="27">
        <v>0.78393800000000002</v>
      </c>
      <c r="G194" s="27">
        <v>6.6638510000000002</v>
      </c>
      <c r="H194" s="27">
        <v>78.365345000000005</v>
      </c>
      <c r="I194" s="29">
        <f t="shared" si="20"/>
        <v>30.019864500000001</v>
      </c>
      <c r="J194" s="29">
        <f t="shared" si="21"/>
        <v>30.651330999999999</v>
      </c>
      <c r="K194" s="21">
        <f t="shared" si="22"/>
        <v>1241.4880813</v>
      </c>
      <c r="L194" s="21">
        <f t="shared" si="23"/>
        <v>473.16190419214672</v>
      </c>
      <c r="M194" s="21">
        <f t="shared" si="24"/>
        <v>450.23193046463075</v>
      </c>
      <c r="N194" s="20"/>
    </row>
    <row r="195" spans="1:14">
      <c r="A195" s="27">
        <v>49676.113859999998</v>
      </c>
      <c r="B195" s="27">
        <v>30.03951</v>
      </c>
      <c r="C195" s="27">
        <v>30.060841</v>
      </c>
      <c r="D195" s="27">
        <v>30.700816</v>
      </c>
      <c r="E195" s="27">
        <v>30.679199000000001</v>
      </c>
      <c r="F195" s="27">
        <v>0.87494300000000003</v>
      </c>
      <c r="G195" s="27">
        <v>6.941605</v>
      </c>
      <c r="H195" s="27">
        <v>77.414188999999993</v>
      </c>
      <c r="I195" s="29">
        <f t="shared" si="20"/>
        <v>30.050175500000002</v>
      </c>
      <c r="J195" s="29">
        <f t="shared" si="21"/>
        <v>30.6900075</v>
      </c>
      <c r="K195" s="21">
        <f t="shared" si="22"/>
        <v>1241.4698946999999</v>
      </c>
      <c r="L195" s="21">
        <f t="shared" si="23"/>
        <v>472.02734510246501</v>
      </c>
      <c r="M195" s="21">
        <f t="shared" si="24"/>
        <v>448.8744240519527</v>
      </c>
      <c r="N195" s="20"/>
    </row>
    <row r="196" spans="1:14">
      <c r="A196" s="27">
        <v>47603.336438999999</v>
      </c>
      <c r="B196" s="27">
        <v>29.954053999999999</v>
      </c>
      <c r="C196" s="27">
        <v>29.978973</v>
      </c>
      <c r="D196" s="27">
        <v>30.658708000000001</v>
      </c>
      <c r="E196" s="27">
        <v>30.610256</v>
      </c>
      <c r="F196" s="27">
        <v>0.98634599999999995</v>
      </c>
      <c r="G196" s="27">
        <v>7.2347760000000001</v>
      </c>
      <c r="H196" s="27">
        <v>76.372950000000003</v>
      </c>
      <c r="I196" s="29">
        <f t="shared" si="20"/>
        <v>29.966513499999998</v>
      </c>
      <c r="J196" s="29">
        <f t="shared" si="21"/>
        <v>30.634481999999998</v>
      </c>
      <c r="K196" s="21">
        <f t="shared" si="22"/>
        <v>1241.5200918999999</v>
      </c>
      <c r="L196" s="21">
        <f t="shared" si="23"/>
        <v>475.1674097699788</v>
      </c>
      <c r="M196" s="21">
        <f t="shared" si="24"/>
        <v>450.82496295473811</v>
      </c>
      <c r="N196" s="20"/>
    </row>
    <row r="197" spans="1:14">
      <c r="A197" s="27">
        <v>45529.780432</v>
      </c>
      <c r="B197" s="27">
        <v>29.919371000000002</v>
      </c>
      <c r="C197" s="27">
        <v>29.942837000000001</v>
      </c>
      <c r="D197" s="27">
        <v>30.652211000000001</v>
      </c>
      <c r="E197" s="27">
        <v>30.591735</v>
      </c>
      <c r="F197" s="27">
        <v>1.0592870000000001</v>
      </c>
      <c r="G197" s="27">
        <v>7.4850719999999997</v>
      </c>
      <c r="H197" s="27">
        <v>75.194923000000003</v>
      </c>
      <c r="I197" s="29">
        <f t="shared" si="20"/>
        <v>29.931104000000001</v>
      </c>
      <c r="J197" s="29">
        <f t="shared" si="21"/>
        <v>30.621973000000001</v>
      </c>
      <c r="K197" s="21">
        <f t="shared" si="22"/>
        <v>1241.5413375999999</v>
      </c>
      <c r="L197" s="21">
        <f t="shared" si="23"/>
        <v>476.50452769268395</v>
      </c>
      <c r="M197" s="21">
        <f t="shared" si="24"/>
        <v>451.26589029881961</v>
      </c>
      <c r="N197" s="20"/>
    </row>
    <row r="198" spans="1:14" s="19" customFormat="1">
      <c r="A198" s="27">
        <v>44164.365496999999</v>
      </c>
      <c r="B198" s="27">
        <v>30.040693999999998</v>
      </c>
      <c r="C198" s="27">
        <v>30.069141999999999</v>
      </c>
      <c r="D198" s="27">
        <v>30.758395</v>
      </c>
      <c r="E198" s="27">
        <v>30.711119</v>
      </c>
      <c r="F198" s="27">
        <v>0.52209099999999997</v>
      </c>
      <c r="G198" s="27">
        <v>7.0647209999999996</v>
      </c>
      <c r="H198" s="27">
        <v>74.289361</v>
      </c>
      <c r="I198" s="29">
        <f t="shared" si="20"/>
        <v>30.054918000000001</v>
      </c>
      <c r="J198" s="29">
        <f t="shared" si="21"/>
        <v>30.734757000000002</v>
      </c>
      <c r="K198" s="21">
        <f t="shared" si="22"/>
        <v>1241.4670492</v>
      </c>
      <c r="L198" s="21">
        <f t="shared" si="23"/>
        <v>471.85014754908752</v>
      </c>
      <c r="M198" s="21">
        <f t="shared" si="24"/>
        <v>447.31031513540165</v>
      </c>
      <c r="N198" s="20"/>
    </row>
    <row r="199" spans="1:14" s="19" customFormat="1">
      <c r="A199" s="27">
        <v>42086.466121999998</v>
      </c>
      <c r="B199" s="27">
        <v>29.988292999999999</v>
      </c>
      <c r="C199" s="27">
        <v>30.013731</v>
      </c>
      <c r="D199" s="27">
        <v>30.736718</v>
      </c>
      <c r="E199" s="27">
        <v>30.681132000000002</v>
      </c>
      <c r="F199" s="27">
        <v>0.62105299999999997</v>
      </c>
      <c r="G199" s="27">
        <v>7.283207</v>
      </c>
      <c r="H199" s="27">
        <v>73.192274999999995</v>
      </c>
      <c r="I199" s="29">
        <f t="shared" si="20"/>
        <v>30.001011999999999</v>
      </c>
      <c r="J199" s="29">
        <f t="shared" si="21"/>
        <v>30.708925000000001</v>
      </c>
      <c r="K199" s="21">
        <f t="shared" si="22"/>
        <v>1241.4993927999999</v>
      </c>
      <c r="L199" s="21">
        <f t="shared" si="23"/>
        <v>473.86933659857004</v>
      </c>
      <c r="M199" s="21">
        <f t="shared" si="24"/>
        <v>448.2123535467299</v>
      </c>
      <c r="N199" s="20"/>
    </row>
    <row r="200" spans="1:14">
      <c r="A200" s="34">
        <v>40786.541039999996</v>
      </c>
      <c r="B200" s="27">
        <v>29.968152</v>
      </c>
      <c r="C200" s="27">
        <v>29.985296000000002</v>
      </c>
      <c r="D200" s="27">
        <v>30.733535</v>
      </c>
      <c r="E200" s="27">
        <v>30.672065</v>
      </c>
      <c r="F200" s="27">
        <v>0.452625</v>
      </c>
      <c r="G200" s="27">
        <v>7.1935070000000003</v>
      </c>
      <c r="H200" s="27">
        <v>72.403897000000001</v>
      </c>
      <c r="I200" s="29">
        <f t="shared" si="20"/>
        <v>29.976724000000001</v>
      </c>
      <c r="J200" s="29">
        <f t="shared" si="21"/>
        <v>30.7028</v>
      </c>
      <c r="K200" s="21">
        <f t="shared" si="22"/>
        <v>1241.5139655999999</v>
      </c>
      <c r="L200" s="21">
        <f t="shared" si="23"/>
        <v>474.78274322441848</v>
      </c>
      <c r="M200" s="21">
        <f t="shared" si="24"/>
        <v>448.42657755272103</v>
      </c>
      <c r="N200" s="20"/>
    </row>
    <row r="201" spans="1:14">
      <c r="A201" s="27">
        <v>39229.133487999999</v>
      </c>
      <c r="B201" s="27">
        <v>30.020902</v>
      </c>
      <c r="C201" s="27">
        <v>30.032921000000002</v>
      </c>
      <c r="D201" s="27">
        <v>30.778545999999999</v>
      </c>
      <c r="E201" s="27">
        <v>30.72607</v>
      </c>
      <c r="F201" s="27">
        <v>0.52504700000000004</v>
      </c>
      <c r="G201" s="27">
        <v>7.3865160000000003</v>
      </c>
      <c r="H201" s="27">
        <v>71.390113999999997</v>
      </c>
      <c r="I201" s="29">
        <f t="shared" si="20"/>
        <v>30.026911500000001</v>
      </c>
      <c r="J201" s="29">
        <f t="shared" si="21"/>
        <v>30.752307999999999</v>
      </c>
      <c r="K201" s="21">
        <f t="shared" si="22"/>
        <v>1241.4838531</v>
      </c>
      <c r="L201" s="21">
        <f t="shared" si="23"/>
        <v>472.89781763908013</v>
      </c>
      <c r="M201" s="21">
        <f t="shared" si="24"/>
        <v>446.69877417074986</v>
      </c>
      <c r="N201" s="20"/>
    </row>
    <row r="202" spans="1:14">
      <c r="A202" s="27">
        <v>38026.096116000001</v>
      </c>
      <c r="B202" s="27">
        <v>30.057628999999999</v>
      </c>
      <c r="C202" s="27">
        <v>30.074636000000002</v>
      </c>
      <c r="D202" s="27">
        <v>30.806142999999999</v>
      </c>
      <c r="E202" s="27">
        <v>30.759677</v>
      </c>
      <c r="F202" s="27">
        <v>0.50619999999999998</v>
      </c>
      <c r="G202" s="27">
        <v>7.4829629999999998</v>
      </c>
      <c r="H202" s="27">
        <v>69.336975999999993</v>
      </c>
      <c r="I202" s="29">
        <f t="shared" si="20"/>
        <v>30.066132500000002</v>
      </c>
      <c r="J202" s="29">
        <f t="shared" si="21"/>
        <v>30.782910000000001</v>
      </c>
      <c r="K202" s="21">
        <f t="shared" si="22"/>
        <v>1241.4603205000001</v>
      </c>
      <c r="L202" s="21">
        <f t="shared" si="23"/>
        <v>471.43147252134713</v>
      </c>
      <c r="M202" s="21">
        <f t="shared" si="24"/>
        <v>445.63505392905154</v>
      </c>
      <c r="N202" s="20"/>
    </row>
    <row r="203" spans="1:14">
      <c r="A203" s="27">
        <v>36653.159706999999</v>
      </c>
      <c r="B203" s="27">
        <v>30.008417999999999</v>
      </c>
      <c r="C203" s="27">
        <v>30.039218999999999</v>
      </c>
      <c r="D203" s="27">
        <v>30.802979000000001</v>
      </c>
      <c r="E203" s="27">
        <v>30.750688</v>
      </c>
      <c r="F203" s="27">
        <v>0.45450400000000002</v>
      </c>
      <c r="G203" s="27">
        <v>7.503959</v>
      </c>
      <c r="H203" s="27">
        <v>68.407325999999998</v>
      </c>
      <c r="I203" s="29">
        <f t="shared" si="20"/>
        <v>30.023818499999997</v>
      </c>
      <c r="J203" s="29">
        <f t="shared" si="21"/>
        <v>30.776833500000002</v>
      </c>
      <c r="K203" s="21">
        <f t="shared" si="22"/>
        <v>1241.4857089</v>
      </c>
      <c r="L203" s="21">
        <f t="shared" si="23"/>
        <v>473.01370453360778</v>
      </c>
      <c r="M203" s="21">
        <f t="shared" si="24"/>
        <v>445.84601305931847</v>
      </c>
      <c r="N203" s="20"/>
    </row>
    <row r="204" spans="1:14">
      <c r="A204" s="27">
        <v>34158.240007</v>
      </c>
      <c r="B204" s="27">
        <v>30.020323999999999</v>
      </c>
      <c r="C204" s="27">
        <v>30.054085000000001</v>
      </c>
      <c r="D204" s="27">
        <v>30.830282</v>
      </c>
      <c r="E204" s="27">
        <v>30.77815</v>
      </c>
      <c r="F204" s="27">
        <v>0.56286800000000003</v>
      </c>
      <c r="G204" s="27">
        <v>7.7503450000000003</v>
      </c>
      <c r="H204" s="27">
        <v>66.785112999999996</v>
      </c>
      <c r="I204" s="29">
        <f t="shared" si="20"/>
        <v>30.037204500000001</v>
      </c>
      <c r="J204" s="29">
        <f t="shared" si="21"/>
        <v>30.804216</v>
      </c>
      <c r="K204" s="21">
        <f t="shared" si="22"/>
        <v>1241.4776773000001</v>
      </c>
      <c r="L204" s="21">
        <f t="shared" si="23"/>
        <v>472.51242815594105</v>
      </c>
      <c r="M204" s="21">
        <f t="shared" si="24"/>
        <v>444.89638053001272</v>
      </c>
      <c r="N204" s="20"/>
    </row>
    <row r="205" spans="1:14">
      <c r="A205" s="27">
        <v>32783.733305000002</v>
      </c>
      <c r="B205" s="27">
        <v>30.034109999999998</v>
      </c>
      <c r="C205" s="27">
        <v>30.066192999999998</v>
      </c>
      <c r="D205" s="27">
        <v>30.861909000000001</v>
      </c>
      <c r="E205" s="27">
        <v>30.811048</v>
      </c>
      <c r="F205" s="27">
        <v>0.480433</v>
      </c>
      <c r="G205" s="27">
        <v>7.7382479999999996</v>
      </c>
      <c r="H205" s="27">
        <v>65.760103999999998</v>
      </c>
      <c r="I205" s="29">
        <f t="shared" si="20"/>
        <v>30.050151499999998</v>
      </c>
      <c r="J205" s="29">
        <f t="shared" si="21"/>
        <v>30.836478499999998</v>
      </c>
      <c r="K205" s="21">
        <f t="shared" si="22"/>
        <v>1241.4699091</v>
      </c>
      <c r="L205" s="21">
        <f t="shared" si="23"/>
        <v>472.02824205023262</v>
      </c>
      <c r="M205" s="21">
        <f t="shared" si="24"/>
        <v>443.78083678408893</v>
      </c>
      <c r="N205" s="20"/>
    </row>
    <row r="206" spans="1:14">
      <c r="A206" s="27">
        <v>29323.904782000001</v>
      </c>
      <c r="B206" s="27">
        <v>30.055319000000001</v>
      </c>
      <c r="C206" s="27">
        <v>30.089969</v>
      </c>
      <c r="D206" s="27">
        <v>30.928145000000001</v>
      </c>
      <c r="E206" s="27">
        <v>30.879961000000002</v>
      </c>
      <c r="F206" s="27">
        <v>0.61884899999999998</v>
      </c>
      <c r="G206" s="27">
        <v>8.0317279999999993</v>
      </c>
      <c r="H206" s="27">
        <v>63.415043999999995</v>
      </c>
      <c r="I206" s="29">
        <f t="shared" si="20"/>
        <v>30.072644</v>
      </c>
      <c r="J206" s="29">
        <f t="shared" si="21"/>
        <v>30.904053000000001</v>
      </c>
      <c r="K206" s="21">
        <f t="shared" si="22"/>
        <v>1241.4564135999999</v>
      </c>
      <c r="L206" s="21">
        <f t="shared" si="23"/>
        <v>471.18859583945323</v>
      </c>
      <c r="M206" s="21">
        <f t="shared" si="24"/>
        <v>441.45591159944252</v>
      </c>
      <c r="N206" s="20"/>
    </row>
    <row r="207" spans="1:14">
      <c r="A207" s="27">
        <v>27991.315399999999</v>
      </c>
      <c r="B207" s="27">
        <v>30.057303999999998</v>
      </c>
      <c r="C207" s="27">
        <v>30.089414999999999</v>
      </c>
      <c r="D207" s="27">
        <v>30.962681</v>
      </c>
      <c r="E207" s="27">
        <v>30.914268</v>
      </c>
      <c r="F207" s="27">
        <v>0.67816399999999999</v>
      </c>
      <c r="G207" s="27">
        <v>8.1620369999999998</v>
      </c>
      <c r="H207" s="27">
        <v>62.495018000000002</v>
      </c>
      <c r="I207" s="29">
        <f t="shared" si="20"/>
        <v>30.073359499999999</v>
      </c>
      <c r="J207" s="29">
        <f t="shared" si="21"/>
        <v>30.938474499999998</v>
      </c>
      <c r="K207" s="21">
        <f t="shared" si="22"/>
        <v>1241.4559843</v>
      </c>
      <c r="L207" s="21">
        <f t="shared" si="23"/>
        <v>471.16191776586402</v>
      </c>
      <c r="M207" s="21">
        <f t="shared" si="24"/>
        <v>440.27763156140009</v>
      </c>
      <c r="N207" s="20"/>
    </row>
    <row r="208" spans="1:14">
      <c r="A208" s="27">
        <v>26612.347131999999</v>
      </c>
      <c r="B208" s="27">
        <v>30.039414000000001</v>
      </c>
      <c r="C208" s="27">
        <v>30.071470000000001</v>
      </c>
      <c r="D208" s="27">
        <v>30.978825000000001</v>
      </c>
      <c r="E208" s="27">
        <v>30.918769000000001</v>
      </c>
      <c r="F208" s="27">
        <v>0.62520500000000001</v>
      </c>
      <c r="G208" s="27">
        <v>8.1702650000000006</v>
      </c>
      <c r="H208" s="27">
        <v>61.588128999999995</v>
      </c>
      <c r="I208" s="29">
        <f t="shared" si="20"/>
        <v>30.055441999999999</v>
      </c>
      <c r="J208" s="29">
        <f t="shared" si="21"/>
        <v>30.948796999999999</v>
      </c>
      <c r="K208" s="21">
        <f t="shared" si="22"/>
        <v>1241.4667348</v>
      </c>
      <c r="L208" s="21">
        <f t="shared" si="23"/>
        <v>471.83057420350906</v>
      </c>
      <c r="M208" s="21">
        <f t="shared" si="24"/>
        <v>439.92506877599317</v>
      </c>
      <c r="N208" s="20"/>
    </row>
    <row r="209" spans="1:14">
      <c r="A209" s="27">
        <v>25381.275659999999</v>
      </c>
      <c r="B209" s="27">
        <v>30.055893999999999</v>
      </c>
      <c r="C209" s="27">
        <v>30.100370000000002</v>
      </c>
      <c r="D209" s="27">
        <v>31.022027000000001</v>
      </c>
      <c r="E209" s="27">
        <v>30.975753999999998</v>
      </c>
      <c r="F209" s="27">
        <v>0.55759999999999998</v>
      </c>
      <c r="G209" s="27">
        <v>8.1451329999999995</v>
      </c>
      <c r="H209" s="27">
        <v>60.770679000000001</v>
      </c>
      <c r="I209" s="29">
        <f t="shared" si="20"/>
        <v>30.078132</v>
      </c>
      <c r="J209" s="29">
        <f t="shared" si="21"/>
        <v>30.998890500000002</v>
      </c>
      <c r="K209" s="21">
        <f t="shared" si="22"/>
        <v>1241.4531208000001</v>
      </c>
      <c r="L209" s="21">
        <f t="shared" si="23"/>
        <v>470.98402047827494</v>
      </c>
      <c r="M209" s="21">
        <f t="shared" si="24"/>
        <v>438.21926511179208</v>
      </c>
      <c r="N209" s="20"/>
    </row>
    <row r="210" spans="1:14">
      <c r="A210" s="27">
        <v>23028.790151000001</v>
      </c>
      <c r="B210" s="27">
        <v>30.052672000000001</v>
      </c>
      <c r="C210" s="27">
        <v>30.093957</v>
      </c>
      <c r="D210" s="27">
        <v>31.073308000000001</v>
      </c>
      <c r="E210" s="27">
        <v>31.032551999999999</v>
      </c>
      <c r="F210" s="27">
        <v>0.65250699999999995</v>
      </c>
      <c r="G210" s="27">
        <v>8.3233060000000005</v>
      </c>
      <c r="H210" s="27">
        <v>58.744929999999997</v>
      </c>
      <c r="I210" s="29">
        <f t="shared" si="20"/>
        <v>30.073314500000002</v>
      </c>
      <c r="J210" s="29">
        <f t="shared" si="21"/>
        <v>31.05293</v>
      </c>
      <c r="K210" s="21">
        <f t="shared" si="22"/>
        <v>1241.4560113</v>
      </c>
      <c r="L210" s="21">
        <f t="shared" si="23"/>
        <v>471.16359557480519</v>
      </c>
      <c r="M210" s="21">
        <f t="shared" si="24"/>
        <v>436.38858005271231</v>
      </c>
      <c r="N210" s="20"/>
    </row>
    <row r="211" spans="1:14">
      <c r="A211" s="27">
        <v>22003.227416999998</v>
      </c>
      <c r="B211" s="27">
        <v>30.044806999999999</v>
      </c>
      <c r="C211" s="27">
        <v>30.095565000000001</v>
      </c>
      <c r="D211" s="27">
        <v>31.128080000000001</v>
      </c>
      <c r="E211" s="27">
        <v>31.089062999999999</v>
      </c>
      <c r="F211" s="27">
        <v>0.44028600000000001</v>
      </c>
      <c r="G211" s="27">
        <v>8.1499360000000003</v>
      </c>
      <c r="H211" s="27">
        <v>57.861568999999996</v>
      </c>
      <c r="I211" s="29">
        <f t="shared" si="20"/>
        <v>30.070186</v>
      </c>
      <c r="J211" s="29">
        <f t="shared" si="21"/>
        <v>31.1085715</v>
      </c>
      <c r="K211" s="21">
        <f t="shared" si="22"/>
        <v>1241.4578884</v>
      </c>
      <c r="L211" s="21">
        <f t="shared" si="23"/>
        <v>471.2802594453924</v>
      </c>
      <c r="M211" s="21">
        <f t="shared" si="24"/>
        <v>434.51384375892758</v>
      </c>
      <c r="N211" s="20"/>
    </row>
    <row r="212" spans="1:14">
      <c r="A212" s="27">
        <v>19931.485478999999</v>
      </c>
      <c r="B212" s="27">
        <v>30.036701999999998</v>
      </c>
      <c r="C212" s="27">
        <v>30.076000000000001</v>
      </c>
      <c r="D212" s="27">
        <v>31.156141999999999</v>
      </c>
      <c r="E212" s="27">
        <v>31.122578000000001</v>
      </c>
      <c r="F212" s="27">
        <v>0.52112400000000003</v>
      </c>
      <c r="G212" s="27">
        <v>8.3360129999999995</v>
      </c>
      <c r="H212" s="27">
        <v>56.269807999999998</v>
      </c>
      <c r="I212" s="29">
        <f t="shared" si="20"/>
        <v>30.056350999999999</v>
      </c>
      <c r="J212" s="29">
        <f t="shared" si="21"/>
        <v>31.13936</v>
      </c>
      <c r="K212" s="21">
        <f t="shared" si="22"/>
        <v>1241.4661894000001</v>
      </c>
      <c r="L212" s="21">
        <f t="shared" si="23"/>
        <v>471.79662215871849</v>
      </c>
      <c r="M212" s="21">
        <f t="shared" si="24"/>
        <v>433.48091142576868</v>
      </c>
      <c r="N212" s="20"/>
    </row>
    <row r="213" spans="1:14">
      <c r="A213" s="27">
        <v>18502.08927</v>
      </c>
      <c r="B213" s="27">
        <v>30.038363</v>
      </c>
      <c r="C213" s="27">
        <v>30.081119999999999</v>
      </c>
      <c r="D213" s="27">
        <v>31.202152000000002</v>
      </c>
      <c r="E213" s="27">
        <v>31.182970000000001</v>
      </c>
      <c r="F213" s="27">
        <v>0.57598400000000005</v>
      </c>
      <c r="G213" s="27">
        <v>8.4785990000000009</v>
      </c>
      <c r="H213" s="27">
        <v>55.166885000000001</v>
      </c>
      <c r="I213" s="29">
        <f t="shared" si="20"/>
        <v>30.059741500000001</v>
      </c>
      <c r="J213" s="29">
        <f t="shared" si="21"/>
        <v>31.192561000000001</v>
      </c>
      <c r="K213" s="21">
        <f t="shared" si="22"/>
        <v>1241.4641551</v>
      </c>
      <c r="L213" s="21">
        <f t="shared" si="23"/>
        <v>471.6700113975121</v>
      </c>
      <c r="M213" s="21">
        <f t="shared" si="24"/>
        <v>431.70344635347374</v>
      </c>
      <c r="N213" s="20"/>
    </row>
    <row r="214" spans="1:14">
      <c r="A214" s="27">
        <v>16945.682859</v>
      </c>
      <c r="B214" s="27">
        <v>30.038124</v>
      </c>
      <c r="C214" s="27">
        <v>30.075776999999999</v>
      </c>
      <c r="D214" s="27">
        <v>31.276254999999999</v>
      </c>
      <c r="E214" s="27">
        <v>31.273315</v>
      </c>
      <c r="F214" s="27">
        <v>0.56467800000000001</v>
      </c>
      <c r="G214" s="27">
        <v>8.5599489999999996</v>
      </c>
      <c r="H214" s="27">
        <v>54.127894999999995</v>
      </c>
      <c r="I214" s="29">
        <f t="shared" si="20"/>
        <v>30.056950499999999</v>
      </c>
      <c r="J214" s="29">
        <f t="shared" si="21"/>
        <v>31.274785000000001</v>
      </c>
      <c r="K214" s="21">
        <f t="shared" si="22"/>
        <v>1241.4658297000001</v>
      </c>
      <c r="L214" s="21">
        <f t="shared" si="23"/>
        <v>471.77423196540894</v>
      </c>
      <c r="M214" s="21">
        <f t="shared" si="24"/>
        <v>428.97459545677248</v>
      </c>
      <c r="N214" s="20"/>
    </row>
    <row r="215" spans="1:14">
      <c r="A215" s="27">
        <v>15548.525624</v>
      </c>
      <c r="B215" s="27">
        <v>30.025348999999999</v>
      </c>
      <c r="C215" s="27">
        <v>30.07348</v>
      </c>
      <c r="D215" s="27">
        <v>31.352595999999998</v>
      </c>
      <c r="E215" s="27">
        <v>31.350279</v>
      </c>
      <c r="F215" s="27">
        <v>0.51263700000000001</v>
      </c>
      <c r="G215" s="27">
        <v>8.5601850000000006</v>
      </c>
      <c r="H215" s="27">
        <v>53.513551999999997</v>
      </c>
      <c r="I215" s="29">
        <f t="shared" si="20"/>
        <v>30.049414499999997</v>
      </c>
      <c r="J215" s="29">
        <f t="shared" si="21"/>
        <v>31.351437499999999</v>
      </c>
      <c r="K215" s="21">
        <f t="shared" si="22"/>
        <v>1241.4703512999999</v>
      </c>
      <c r="L215" s="21">
        <f t="shared" si="23"/>
        <v>472.05578688999321</v>
      </c>
      <c r="M215" s="21">
        <f t="shared" si="24"/>
        <v>426.45046078969335</v>
      </c>
      <c r="N215" s="20"/>
    </row>
    <row r="216" spans="1:14">
      <c r="A216" s="27">
        <v>13298.717138</v>
      </c>
      <c r="B216" s="27">
        <v>30.022445999999999</v>
      </c>
      <c r="C216" s="27">
        <v>30.074760000000001</v>
      </c>
      <c r="D216" s="27">
        <v>31.471909</v>
      </c>
      <c r="E216" s="27">
        <v>31.476628999999999</v>
      </c>
      <c r="F216" s="27">
        <v>0.58433299999999999</v>
      </c>
      <c r="G216" s="27">
        <v>8.7513939999999995</v>
      </c>
      <c r="H216" s="27">
        <v>52.535553</v>
      </c>
      <c r="I216" s="29">
        <f t="shared" si="20"/>
        <v>30.048603</v>
      </c>
      <c r="J216" s="29">
        <f t="shared" si="21"/>
        <v>31.474269</v>
      </c>
      <c r="K216" s="21">
        <f t="shared" si="22"/>
        <v>1241.4708381999999</v>
      </c>
      <c r="L216" s="21">
        <f t="shared" si="23"/>
        <v>472.08611850771467</v>
      </c>
      <c r="M216" s="21">
        <f t="shared" si="24"/>
        <v>422.4450319894213</v>
      </c>
      <c r="N216" s="20"/>
    </row>
    <row r="217" spans="1:14">
      <c r="A217" s="27">
        <v>10677.329528</v>
      </c>
      <c r="B217" s="27">
        <v>29.943515999999999</v>
      </c>
      <c r="C217" s="27">
        <v>29.994171999999999</v>
      </c>
      <c r="D217" s="27">
        <v>31.663582000000002</v>
      </c>
      <c r="E217" s="27">
        <v>31.708328000000002</v>
      </c>
      <c r="F217" s="27">
        <v>0.61152399999999996</v>
      </c>
      <c r="G217" s="27">
        <v>8.886889</v>
      </c>
      <c r="H217" s="27">
        <v>51.390642999999997</v>
      </c>
      <c r="I217" s="29">
        <f t="shared" si="20"/>
        <v>29.968843999999997</v>
      </c>
      <c r="J217" s="29">
        <f t="shared" si="21"/>
        <v>31.685955</v>
      </c>
      <c r="K217" s="21">
        <f t="shared" si="22"/>
        <v>1241.5186936</v>
      </c>
      <c r="L217" s="21">
        <f t="shared" si="23"/>
        <v>475.07957604531202</v>
      </c>
      <c r="M217" s="21">
        <f t="shared" si="24"/>
        <v>415.65381936222639</v>
      </c>
      <c r="N217" s="20"/>
    </row>
    <row r="218" spans="1:14">
      <c r="A218" s="27">
        <v>9104.2806600000004</v>
      </c>
      <c r="B218" s="27">
        <v>30.010141000000001</v>
      </c>
      <c r="C218" s="27">
        <v>30.064031</v>
      </c>
      <c r="D218" s="27">
        <v>32.016910000000003</v>
      </c>
      <c r="E218" s="27">
        <v>32.098064000000001</v>
      </c>
      <c r="F218" s="27">
        <v>0.43327599999999999</v>
      </c>
      <c r="G218" s="27">
        <v>8.7412759999999992</v>
      </c>
      <c r="H218" s="27">
        <v>50.764614999999999</v>
      </c>
      <c r="I218" s="29">
        <f t="shared" si="20"/>
        <v>30.037086000000002</v>
      </c>
      <c r="J218" s="29">
        <f t="shared" si="21"/>
        <v>32.057487000000002</v>
      </c>
      <c r="K218" s="21">
        <f t="shared" si="22"/>
        <v>1241.4777484000001</v>
      </c>
      <c r="L218" s="21">
        <f t="shared" si="23"/>
        <v>472.5168627191224</v>
      </c>
      <c r="M218" s="21">
        <f t="shared" si="24"/>
        <v>404.06557798742961</v>
      </c>
      <c r="N218" s="20"/>
    </row>
    <row r="219" spans="1:14">
      <c r="A219" s="27">
        <v>6576.6239770000002</v>
      </c>
      <c r="B219" s="27">
        <v>29.961822000000002</v>
      </c>
      <c r="C219" s="27">
        <v>30.021429000000001</v>
      </c>
      <c r="D219" s="27">
        <v>32.402270999999999</v>
      </c>
      <c r="E219" s="27">
        <v>32.479455000000002</v>
      </c>
      <c r="F219" s="27">
        <v>0.51603600000000005</v>
      </c>
      <c r="G219" s="27">
        <v>8.9419909999999998</v>
      </c>
      <c r="H219" s="27">
        <v>50.089770000000001</v>
      </c>
      <c r="I219" s="29">
        <f t="shared" si="20"/>
        <v>29.991625500000001</v>
      </c>
      <c r="J219" s="29">
        <f t="shared" si="21"/>
        <v>32.440863</v>
      </c>
      <c r="K219" s="21">
        <f t="shared" si="22"/>
        <v>1241.5050246999999</v>
      </c>
      <c r="L219" s="21">
        <f t="shared" si="23"/>
        <v>474.22206918045504</v>
      </c>
      <c r="M219" s="21">
        <f t="shared" si="24"/>
        <v>392.53108731226075</v>
      </c>
      <c r="N219" s="20"/>
    </row>
    <row r="220" spans="1:14">
      <c r="A220" s="27">
        <v>4914.1940080000004</v>
      </c>
      <c r="B220" s="27">
        <v>29.959855999999998</v>
      </c>
      <c r="C220" s="27">
        <v>29.997931999999999</v>
      </c>
      <c r="D220" s="27">
        <v>32.758232999999997</v>
      </c>
      <c r="E220" s="27">
        <v>32.900848000000003</v>
      </c>
      <c r="F220" s="27">
        <v>0.56747000000000003</v>
      </c>
      <c r="G220" s="27">
        <v>9.0947329999999997</v>
      </c>
      <c r="H220" s="27">
        <v>49.290686000000001</v>
      </c>
      <c r="I220" s="29">
        <f t="shared" si="20"/>
        <v>29.978893999999997</v>
      </c>
      <c r="J220" s="29">
        <f t="shared" si="21"/>
        <v>32.8295405</v>
      </c>
      <c r="K220" s="21">
        <f t="shared" si="22"/>
        <v>1241.5126636</v>
      </c>
      <c r="L220" s="21">
        <f t="shared" si="23"/>
        <v>474.7010431400131</v>
      </c>
      <c r="M220" s="21">
        <f t="shared" si="24"/>
        <v>381.25325109730602</v>
      </c>
      <c r="N220" s="20"/>
    </row>
    <row r="221" spans="1:14">
      <c r="A221" s="27">
        <v>34.867415000000001</v>
      </c>
      <c r="B221" s="27">
        <v>29.911007000000001</v>
      </c>
      <c r="C221" s="27">
        <v>29.948557000000001</v>
      </c>
      <c r="D221" s="27">
        <v>37.271416000000002</v>
      </c>
      <c r="E221" s="27">
        <v>38.076464000000001</v>
      </c>
      <c r="F221" s="27">
        <v>0.41981800000000002</v>
      </c>
      <c r="G221" s="27">
        <v>9.5496619999999997</v>
      </c>
      <c r="H221" s="27">
        <v>38.090261999999996</v>
      </c>
      <c r="I221" s="29">
        <f t="shared" si="20"/>
        <v>29.929782000000003</v>
      </c>
      <c r="J221" s="29">
        <f t="shared" si="21"/>
        <v>37.673940000000002</v>
      </c>
      <c r="K221" s="21">
        <f t="shared" si="22"/>
        <v>1241.5421308</v>
      </c>
      <c r="L221" s="21">
        <f t="shared" si="23"/>
        <v>476.5545422565383</v>
      </c>
      <c r="M221" s="21">
        <f t="shared" si="24"/>
        <v>267.82182353919688</v>
      </c>
      <c r="N221" s="20"/>
    </row>
    <row r="222" spans="1:14">
      <c r="A222" s="20"/>
      <c r="B222" s="20"/>
      <c r="C222" s="20"/>
      <c r="D222" s="20"/>
      <c r="E222" s="20"/>
      <c r="F222" s="20"/>
      <c r="G222" s="20"/>
      <c r="H222" s="32"/>
      <c r="I222" s="33"/>
      <c r="J222" s="20"/>
      <c r="K222" s="22">
        <f>AVERAGE(K181:K219)</f>
        <v>1241.4915063461538</v>
      </c>
      <c r="L222" s="22">
        <f>AVERAGE(L181:L219)</f>
        <v>473.38093366248546</v>
      </c>
      <c r="M222" s="22">
        <f>AVERAGE(M181:M219)</f>
        <v>441.96614647933836</v>
      </c>
      <c r="N222" s="20"/>
    </row>
    <row r="223" spans="1:14">
      <c r="A223" s="20"/>
      <c r="B223" s="20"/>
      <c r="C223" s="20"/>
      <c r="D223" s="20"/>
      <c r="E223" s="20"/>
      <c r="F223" s="20"/>
      <c r="G223" s="20"/>
      <c r="H223" s="32"/>
      <c r="I223" s="33"/>
      <c r="J223" s="20"/>
      <c r="K223" s="20"/>
      <c r="L223" s="20"/>
      <c r="M223" s="20"/>
      <c r="N223" s="20"/>
    </row>
    <row r="224" spans="1:14">
      <c r="A224" s="20"/>
      <c r="B224" s="20"/>
      <c r="C224" s="20"/>
      <c r="D224" s="20"/>
      <c r="E224" s="20"/>
      <c r="F224" s="20"/>
      <c r="G224" s="20"/>
      <c r="H224" s="32"/>
      <c r="I224" s="33"/>
      <c r="J224" s="20"/>
      <c r="K224" s="20"/>
      <c r="L224" s="20"/>
      <c r="M224" s="20"/>
      <c r="N224" s="20"/>
    </row>
    <row r="225" spans="1:14" s="19" customFormat="1" ht="16.8">
      <c r="A225" s="12" t="s">
        <v>11</v>
      </c>
      <c r="B225" s="12" t="s">
        <v>13</v>
      </c>
      <c r="C225" s="12" t="s">
        <v>14</v>
      </c>
      <c r="D225" s="12" t="s">
        <v>15</v>
      </c>
      <c r="E225" s="12" t="s">
        <v>16</v>
      </c>
      <c r="F225" s="12" t="s">
        <v>17</v>
      </c>
      <c r="G225" s="12" t="s">
        <v>29</v>
      </c>
      <c r="H225" s="12" t="s">
        <v>20</v>
      </c>
      <c r="I225" s="7" t="s">
        <v>21</v>
      </c>
      <c r="J225" s="7" t="s">
        <v>22</v>
      </c>
      <c r="K225" s="8" t="s">
        <v>28</v>
      </c>
      <c r="L225" s="6" t="s">
        <v>30</v>
      </c>
      <c r="M225" s="6" t="s">
        <v>31</v>
      </c>
      <c r="N225" s="20"/>
    </row>
    <row r="226" spans="1:14" s="19" customFormat="1">
      <c r="A226" s="12" t="s">
        <v>10</v>
      </c>
      <c r="B226" s="12" t="s">
        <v>12</v>
      </c>
      <c r="C226" s="12" t="s">
        <v>12</v>
      </c>
      <c r="D226" s="12" t="s">
        <v>12</v>
      </c>
      <c r="E226" s="12" t="s">
        <v>12</v>
      </c>
      <c r="F226" s="12" t="s">
        <v>18</v>
      </c>
      <c r="G226" s="12" t="s">
        <v>18</v>
      </c>
      <c r="H226" s="12" t="s">
        <v>19</v>
      </c>
      <c r="I226" s="7" t="s">
        <v>12</v>
      </c>
      <c r="J226" s="7" t="s">
        <v>12</v>
      </c>
      <c r="K226" s="8" t="s">
        <v>23</v>
      </c>
      <c r="L226" s="6" t="s">
        <v>24</v>
      </c>
      <c r="M226" s="6" t="s">
        <v>24</v>
      </c>
    </row>
    <row r="227" spans="1:14">
      <c r="A227" s="27">
        <v>80220.964911000003</v>
      </c>
      <c r="B227" s="27">
        <v>34.834496000000001</v>
      </c>
      <c r="C227" s="27">
        <v>34.854433</v>
      </c>
      <c r="D227" s="27">
        <v>35.317177000000001</v>
      </c>
      <c r="E227" s="27">
        <v>35.303716000000001</v>
      </c>
      <c r="F227" s="27">
        <v>2.7398929999999999</v>
      </c>
      <c r="G227" s="27">
        <v>5.7885169999999997</v>
      </c>
      <c r="H227" s="27">
        <v>84.882221000000001</v>
      </c>
      <c r="I227" s="29">
        <f t="shared" ref="I227:I270" si="25">(B227+C227)/2</f>
        <v>34.844464500000001</v>
      </c>
      <c r="J227" s="29">
        <f t="shared" ref="J227:J270" si="26">(D227+E227)/2</f>
        <v>35.310446499999998</v>
      </c>
      <c r="K227" s="21">
        <f t="shared" ref="K227:K270" si="27">-0.6*I227+1259.5</f>
        <v>1238.5933213000001</v>
      </c>
      <c r="L227" s="21">
        <f t="shared" ref="L227:L270" si="28">0.00159*I227^4-0.27101*I227^3+17.72234*I227^2-540.89799*I227+6780.11105</f>
        <v>328.68347165743307</v>
      </c>
      <c r="M227" s="21">
        <f t="shared" ref="M227:M270" si="29">0.00159*J227^4-0.27101*J227^3+17.72234*J227^2-540.89799*J227+6780.11105</f>
        <v>317.74835973094468</v>
      </c>
      <c r="N227" s="20"/>
    </row>
    <row r="228" spans="1:14">
      <c r="A228" s="27">
        <v>77567.102444000004</v>
      </c>
      <c r="B228" s="27">
        <v>34.841611999999998</v>
      </c>
      <c r="C228" s="27">
        <v>34.862468999999997</v>
      </c>
      <c r="D228" s="27">
        <v>35.367524000000003</v>
      </c>
      <c r="E228" s="27">
        <v>35.332304000000001</v>
      </c>
      <c r="F228" s="27">
        <v>2.0092469999999998</v>
      </c>
      <c r="G228" s="27">
        <v>5.4739449999999996</v>
      </c>
      <c r="H228" s="27">
        <v>84.094424000000004</v>
      </c>
      <c r="I228" s="29">
        <f t="shared" si="25"/>
        <v>34.852040500000001</v>
      </c>
      <c r="J228" s="29">
        <f t="shared" si="26"/>
        <v>35.349913999999998</v>
      </c>
      <c r="K228" s="21">
        <f t="shared" si="27"/>
        <v>1238.5887757</v>
      </c>
      <c r="L228" s="21">
        <f t="shared" si="28"/>
        <v>328.50237893697431</v>
      </c>
      <c r="M228" s="21">
        <f t="shared" si="29"/>
        <v>316.84071075229531</v>
      </c>
      <c r="N228" s="20"/>
    </row>
    <row r="229" spans="1:14">
      <c r="A229" s="27">
        <v>76000.140585999994</v>
      </c>
      <c r="B229" s="27">
        <v>34.749951000000003</v>
      </c>
      <c r="C229" s="27">
        <v>34.771861999999999</v>
      </c>
      <c r="D229" s="27">
        <v>35.295876</v>
      </c>
      <c r="E229" s="27">
        <v>35.248187999999999</v>
      </c>
      <c r="F229" s="27">
        <v>1.6186069999999999</v>
      </c>
      <c r="G229" s="27">
        <v>5.3424129999999996</v>
      </c>
      <c r="H229" s="27">
        <v>83.706551000000005</v>
      </c>
      <c r="I229" s="29">
        <f t="shared" si="25"/>
        <v>34.760906500000004</v>
      </c>
      <c r="J229" s="29">
        <f t="shared" si="26"/>
        <v>35.272031999999996</v>
      </c>
      <c r="K229" s="21">
        <f t="shared" si="27"/>
        <v>1238.6434561000001</v>
      </c>
      <c r="L229" s="21">
        <f t="shared" si="28"/>
        <v>330.68825605318943</v>
      </c>
      <c r="M229" s="21">
        <f t="shared" si="29"/>
        <v>318.63451074992645</v>
      </c>
      <c r="N229" s="20"/>
    </row>
    <row r="230" spans="1:14">
      <c r="A230" s="27">
        <v>74468.932665999993</v>
      </c>
      <c r="B230" s="27">
        <v>34.766668000000003</v>
      </c>
      <c r="C230" s="27">
        <v>34.783425999999999</v>
      </c>
      <c r="D230" s="27">
        <v>35.306516999999999</v>
      </c>
      <c r="E230" s="27">
        <v>35.259053999999999</v>
      </c>
      <c r="F230" s="27">
        <v>1.2238979999999999</v>
      </c>
      <c r="G230" s="27">
        <v>5.1892889999999996</v>
      </c>
      <c r="H230" s="27">
        <v>83.201463000000004</v>
      </c>
      <c r="I230" s="29">
        <f t="shared" si="25"/>
        <v>34.775047000000001</v>
      </c>
      <c r="J230" s="29">
        <f t="shared" si="26"/>
        <v>35.282785500000003</v>
      </c>
      <c r="K230" s="21">
        <f t="shared" si="27"/>
        <v>1238.6349717999999</v>
      </c>
      <c r="L230" s="21">
        <f t="shared" si="28"/>
        <v>330.34802177643087</v>
      </c>
      <c r="M230" s="21">
        <f t="shared" si="29"/>
        <v>318.38617633249578</v>
      </c>
      <c r="N230" s="20"/>
    </row>
    <row r="231" spans="1:14" s="19" customFormat="1">
      <c r="A231" s="27">
        <v>72700.027365999995</v>
      </c>
      <c r="B231" s="27">
        <v>34.844112000000003</v>
      </c>
      <c r="C231" s="27">
        <v>34.856304000000002</v>
      </c>
      <c r="D231" s="27">
        <v>35.369312999999998</v>
      </c>
      <c r="E231" s="27">
        <v>35.328043000000001</v>
      </c>
      <c r="F231" s="27">
        <v>0.76178999999999997</v>
      </c>
      <c r="G231" s="27">
        <v>4.9734340000000001</v>
      </c>
      <c r="H231" s="27">
        <v>82.636394999999993</v>
      </c>
      <c r="I231" s="29">
        <f t="shared" si="25"/>
        <v>34.850208000000002</v>
      </c>
      <c r="J231" s="29">
        <f t="shared" si="26"/>
        <v>35.348678</v>
      </c>
      <c r="K231" s="21">
        <f t="shared" si="27"/>
        <v>1238.5898752000001</v>
      </c>
      <c r="L231" s="21">
        <f t="shared" si="28"/>
        <v>328.54617179209981</v>
      </c>
      <c r="M231" s="21">
        <f t="shared" si="29"/>
        <v>316.86909274427398</v>
      </c>
      <c r="N231" s="20"/>
    </row>
    <row r="232" spans="1:14" s="19" customFormat="1">
      <c r="A232" s="27">
        <v>70807.442918000001</v>
      </c>
      <c r="B232" s="27">
        <v>34.900224000000001</v>
      </c>
      <c r="C232" s="27">
        <v>34.914211000000002</v>
      </c>
      <c r="D232" s="27">
        <v>35.425466999999998</v>
      </c>
      <c r="E232" s="27">
        <v>35.384726999999998</v>
      </c>
      <c r="F232" s="27">
        <v>0.285553</v>
      </c>
      <c r="G232" s="27">
        <v>4.7592169999999996</v>
      </c>
      <c r="H232" s="27">
        <v>81.953751999999994</v>
      </c>
      <c r="I232" s="29">
        <f t="shared" si="25"/>
        <v>34.907217500000002</v>
      </c>
      <c r="J232" s="29">
        <f t="shared" si="26"/>
        <v>35.405096999999998</v>
      </c>
      <c r="K232" s="21">
        <f t="shared" si="27"/>
        <v>1238.5556695</v>
      </c>
      <c r="L232" s="21">
        <f t="shared" si="28"/>
        <v>327.18682300539967</v>
      </c>
      <c r="M232" s="21">
        <f t="shared" si="29"/>
        <v>315.57635991334519</v>
      </c>
      <c r="N232" s="20"/>
    </row>
    <row r="233" spans="1:14" s="19" customFormat="1">
      <c r="A233" s="27">
        <v>68749.513976999995</v>
      </c>
      <c r="B233" s="27">
        <v>34.872821999999999</v>
      </c>
      <c r="C233" s="27">
        <v>34.889525999999996</v>
      </c>
      <c r="D233" s="27">
        <v>35.452831000000003</v>
      </c>
      <c r="E233" s="27">
        <v>35.384236000000001</v>
      </c>
      <c r="F233" s="27">
        <v>0.56742599999999999</v>
      </c>
      <c r="G233" s="27">
        <v>5.3083710000000002</v>
      </c>
      <c r="H233" s="27">
        <v>81.187985999999995</v>
      </c>
      <c r="I233" s="29">
        <f t="shared" si="25"/>
        <v>34.881174000000001</v>
      </c>
      <c r="J233" s="29">
        <f t="shared" si="26"/>
        <v>35.418533500000002</v>
      </c>
      <c r="K233" s="21">
        <f t="shared" si="27"/>
        <v>1238.5712956</v>
      </c>
      <c r="L233" s="21">
        <f t="shared" si="28"/>
        <v>327.80702812574691</v>
      </c>
      <c r="M233" s="21">
        <f t="shared" si="29"/>
        <v>315.26933077180092</v>
      </c>
      <c r="N233" s="20"/>
    </row>
    <row r="234" spans="1:14" s="19" customFormat="1">
      <c r="A234" s="27">
        <v>67040.918554999997</v>
      </c>
      <c r="B234" s="27">
        <v>34.785789999999999</v>
      </c>
      <c r="C234" s="27">
        <v>34.803426000000002</v>
      </c>
      <c r="D234" s="27">
        <v>35.382168999999998</v>
      </c>
      <c r="E234" s="27">
        <v>35.305436</v>
      </c>
      <c r="F234" s="27">
        <v>0.606514</v>
      </c>
      <c r="G234" s="27">
        <v>5.5441909999999996</v>
      </c>
      <c r="H234" s="27">
        <v>80.557727</v>
      </c>
      <c r="I234" s="29">
        <f t="shared" si="25"/>
        <v>34.794607999999997</v>
      </c>
      <c r="J234" s="29">
        <f t="shared" si="26"/>
        <v>35.343802499999995</v>
      </c>
      <c r="K234" s="21">
        <f t="shared" si="27"/>
        <v>1238.6232352</v>
      </c>
      <c r="L234" s="21">
        <f t="shared" si="28"/>
        <v>329.87801475195829</v>
      </c>
      <c r="M234" s="21">
        <f t="shared" si="29"/>
        <v>316.98107468261242</v>
      </c>
      <c r="N234" s="20"/>
    </row>
    <row r="235" spans="1:14" s="19" customFormat="1" ht="14.4" customHeight="1">
      <c r="A235" s="27">
        <v>65256.206073000001</v>
      </c>
      <c r="B235" s="27">
        <v>34.788063000000001</v>
      </c>
      <c r="C235" s="27">
        <v>34.804293000000001</v>
      </c>
      <c r="D235" s="27">
        <v>35.382947999999999</v>
      </c>
      <c r="E235" s="27">
        <v>35.311210000000003</v>
      </c>
      <c r="F235" s="27">
        <v>0.69274100000000005</v>
      </c>
      <c r="G235" s="27">
        <v>5.8645740000000002</v>
      </c>
      <c r="H235" s="27">
        <v>79.945585999999992</v>
      </c>
      <c r="I235" s="29">
        <f t="shared" si="25"/>
        <v>34.796177999999998</v>
      </c>
      <c r="J235" s="29">
        <f t="shared" si="26"/>
        <v>35.347079000000001</v>
      </c>
      <c r="K235" s="21">
        <f t="shared" si="27"/>
        <v>1238.6222932000001</v>
      </c>
      <c r="L235" s="21">
        <f t="shared" si="28"/>
        <v>329.84032380995359</v>
      </c>
      <c r="M235" s="21">
        <f t="shared" si="29"/>
        <v>316.90581431912233</v>
      </c>
      <c r="N235" s="20"/>
    </row>
    <row r="236" spans="1:14" s="19" customFormat="1">
      <c r="A236" s="27">
        <v>63809.316857999998</v>
      </c>
      <c r="B236" s="27">
        <v>34.759652000000003</v>
      </c>
      <c r="C236" s="27">
        <v>34.773018</v>
      </c>
      <c r="D236" s="27">
        <v>35.358353000000001</v>
      </c>
      <c r="E236" s="27">
        <v>35.287368999999998</v>
      </c>
      <c r="F236" s="27">
        <v>0.55286100000000005</v>
      </c>
      <c r="G236" s="27">
        <v>5.8858569999999997</v>
      </c>
      <c r="H236" s="27">
        <v>79.399681000000001</v>
      </c>
      <c r="I236" s="29">
        <f t="shared" si="25"/>
        <v>34.766334999999998</v>
      </c>
      <c r="J236" s="29">
        <f t="shared" si="26"/>
        <v>35.322861000000003</v>
      </c>
      <c r="K236" s="21">
        <f t="shared" si="27"/>
        <v>1238.6401989999999</v>
      </c>
      <c r="L236" s="21">
        <f t="shared" si="28"/>
        <v>330.55759434527954</v>
      </c>
      <c r="M236" s="21">
        <f t="shared" si="29"/>
        <v>317.46255444087456</v>
      </c>
      <c r="N236" s="20"/>
    </row>
    <row r="237" spans="1:14" s="19" customFormat="1">
      <c r="A237" s="27">
        <v>62072.892976000003</v>
      </c>
      <c r="B237" s="27">
        <v>34.738520999999999</v>
      </c>
      <c r="C237" s="27">
        <v>34.753849000000002</v>
      </c>
      <c r="D237" s="27">
        <v>35.343935999999999</v>
      </c>
      <c r="E237" s="27">
        <v>35.268832000000003</v>
      </c>
      <c r="F237" s="27">
        <v>0.665906</v>
      </c>
      <c r="G237" s="27">
        <v>6.191217</v>
      </c>
      <c r="H237" s="27">
        <v>78.737230999999994</v>
      </c>
      <c r="I237" s="29">
        <f t="shared" si="25"/>
        <v>34.746184999999997</v>
      </c>
      <c r="J237" s="29">
        <f t="shared" si="26"/>
        <v>35.306384000000001</v>
      </c>
      <c r="K237" s="21">
        <f t="shared" si="27"/>
        <v>1238.6522890000001</v>
      </c>
      <c r="L237" s="21">
        <f t="shared" si="28"/>
        <v>331.04288958960478</v>
      </c>
      <c r="M237" s="21">
        <f t="shared" si="29"/>
        <v>317.84194696637951</v>
      </c>
      <c r="N237" s="20"/>
    </row>
    <row r="238" spans="1:14" s="19" customFormat="1">
      <c r="A238" s="27">
        <v>60285.067895</v>
      </c>
      <c r="B238" s="27">
        <v>34.743667000000002</v>
      </c>
      <c r="C238" s="27">
        <v>34.756819</v>
      </c>
      <c r="D238" s="27">
        <v>35.349043999999999</v>
      </c>
      <c r="E238" s="27">
        <v>35.278089000000001</v>
      </c>
      <c r="F238" s="27">
        <v>0.75317199999999995</v>
      </c>
      <c r="G238" s="27">
        <v>6.4711910000000001</v>
      </c>
      <c r="H238" s="27">
        <v>77.969673</v>
      </c>
      <c r="I238" s="29">
        <f t="shared" si="25"/>
        <v>34.750242999999998</v>
      </c>
      <c r="J238" s="29">
        <f t="shared" si="26"/>
        <v>35.3135665</v>
      </c>
      <c r="K238" s="21">
        <f t="shared" si="27"/>
        <v>1238.6498541999999</v>
      </c>
      <c r="L238" s="21">
        <f t="shared" si="28"/>
        <v>330.94509159839345</v>
      </c>
      <c r="M238" s="21">
        <f t="shared" si="29"/>
        <v>317.67650509681971</v>
      </c>
      <c r="N238" s="20"/>
    </row>
    <row r="239" spans="1:14" s="19" customFormat="1">
      <c r="A239" s="27">
        <v>58232.095351000004</v>
      </c>
      <c r="B239" s="27">
        <v>34.707289000000003</v>
      </c>
      <c r="C239" s="27">
        <v>34.715009000000002</v>
      </c>
      <c r="D239" s="27">
        <v>35.314858999999998</v>
      </c>
      <c r="E239" s="27">
        <v>35.245826999999998</v>
      </c>
      <c r="F239" s="27">
        <v>0.65029800000000004</v>
      </c>
      <c r="G239" s="27">
        <v>6.5662529999999997</v>
      </c>
      <c r="H239" s="27">
        <v>77.093893999999992</v>
      </c>
      <c r="I239" s="29">
        <f t="shared" si="25"/>
        <v>34.711149000000006</v>
      </c>
      <c r="J239" s="29">
        <f t="shared" si="26"/>
        <v>35.280343000000002</v>
      </c>
      <c r="K239" s="21">
        <f t="shared" si="27"/>
        <v>1238.6733105999999</v>
      </c>
      <c r="L239" s="21">
        <f t="shared" si="28"/>
        <v>331.88861733041358</v>
      </c>
      <c r="M239" s="21">
        <f t="shared" si="29"/>
        <v>318.44256332207169</v>
      </c>
      <c r="N239" s="20"/>
    </row>
    <row r="240" spans="1:14" s="19" customFormat="1">
      <c r="A240" s="27">
        <v>56007.497043000003</v>
      </c>
      <c r="B240" s="27">
        <v>34.740412999999997</v>
      </c>
      <c r="C240" s="27">
        <v>34.74783</v>
      </c>
      <c r="D240" s="27">
        <v>35.346001000000001</v>
      </c>
      <c r="E240" s="27">
        <v>35.279451999999999</v>
      </c>
      <c r="F240" s="27">
        <v>0.74839800000000001</v>
      </c>
      <c r="G240" s="27">
        <v>6.9012710000000004</v>
      </c>
      <c r="H240" s="27">
        <v>76.052830999999998</v>
      </c>
      <c r="I240" s="29">
        <f t="shared" si="25"/>
        <v>34.744121499999999</v>
      </c>
      <c r="J240" s="29">
        <f t="shared" si="26"/>
        <v>35.312726499999997</v>
      </c>
      <c r="K240" s="21">
        <f t="shared" si="27"/>
        <v>1238.6535271</v>
      </c>
      <c r="L240" s="21">
        <f t="shared" si="28"/>
        <v>331.09263254433699</v>
      </c>
      <c r="M240" s="21">
        <f t="shared" si="29"/>
        <v>317.69584883552034</v>
      </c>
      <c r="N240" s="20"/>
    </row>
    <row r="241" spans="1:14" s="19" customFormat="1">
      <c r="A241" s="27">
        <v>54853.949926000001</v>
      </c>
      <c r="B241" s="27">
        <v>34.783163000000002</v>
      </c>
      <c r="C241" s="27">
        <v>34.791055999999998</v>
      </c>
      <c r="D241" s="27">
        <v>35.386235999999997</v>
      </c>
      <c r="E241" s="27">
        <v>35.321809000000002</v>
      </c>
      <c r="F241" s="27">
        <v>0.64759800000000001</v>
      </c>
      <c r="G241" s="27">
        <v>6.9045740000000002</v>
      </c>
      <c r="H241" s="27">
        <v>75.481842999999998</v>
      </c>
      <c r="I241" s="29">
        <f t="shared" si="25"/>
        <v>34.7871095</v>
      </c>
      <c r="J241" s="29">
        <f t="shared" si="26"/>
        <v>35.354022499999999</v>
      </c>
      <c r="K241" s="21">
        <f t="shared" si="27"/>
        <v>1238.6277342999999</v>
      </c>
      <c r="L241" s="21">
        <f t="shared" si="28"/>
        <v>330.05809787786802</v>
      </c>
      <c r="M241" s="21">
        <f t="shared" si="29"/>
        <v>316.74638801242781</v>
      </c>
      <c r="N241" s="20"/>
    </row>
    <row r="242" spans="1:14" s="19" customFormat="1">
      <c r="A242" s="27">
        <v>53624.533013</v>
      </c>
      <c r="B242" s="27">
        <v>34.791761000000001</v>
      </c>
      <c r="C242" s="27">
        <v>34.80021</v>
      </c>
      <c r="D242" s="27">
        <v>35.400511999999999</v>
      </c>
      <c r="E242" s="27">
        <v>35.336680999999999</v>
      </c>
      <c r="F242" s="27">
        <v>0.61100100000000002</v>
      </c>
      <c r="G242" s="27">
        <v>6.977087</v>
      </c>
      <c r="H242" s="27">
        <v>74.823422999999991</v>
      </c>
      <c r="I242" s="29">
        <f t="shared" si="25"/>
        <v>34.7959855</v>
      </c>
      <c r="J242" s="29">
        <f t="shared" si="26"/>
        <v>35.368596499999995</v>
      </c>
      <c r="K242" s="21">
        <f t="shared" si="27"/>
        <v>1238.6224087000001</v>
      </c>
      <c r="L242" s="21">
        <f t="shared" si="28"/>
        <v>329.84494489094413</v>
      </c>
      <c r="M242" s="21">
        <f t="shared" si="29"/>
        <v>316.41204446044776</v>
      </c>
      <c r="N242" s="20"/>
    </row>
    <row r="243" spans="1:14" s="19" customFormat="1">
      <c r="A243" s="27">
        <v>51306.828694999997</v>
      </c>
      <c r="B243" s="27">
        <v>34.850091999999997</v>
      </c>
      <c r="C243" s="27">
        <v>34.854506999999998</v>
      </c>
      <c r="D243" s="27">
        <v>35.454473</v>
      </c>
      <c r="E243" s="27">
        <v>35.393552999999997</v>
      </c>
      <c r="F243" s="27">
        <v>0.71421900000000005</v>
      </c>
      <c r="G243" s="27">
        <v>7.2939540000000003</v>
      </c>
      <c r="H243" s="27">
        <v>73.529647999999995</v>
      </c>
      <c r="I243" s="29">
        <f t="shared" si="25"/>
        <v>34.852299500000001</v>
      </c>
      <c r="J243" s="29">
        <f t="shared" si="26"/>
        <v>35.424013000000002</v>
      </c>
      <c r="K243" s="21">
        <f t="shared" si="27"/>
        <v>1238.5886203</v>
      </c>
      <c r="L243" s="21">
        <f t="shared" si="28"/>
        <v>328.49618991539228</v>
      </c>
      <c r="M243" s="21">
        <f t="shared" si="29"/>
        <v>315.14421477786436</v>
      </c>
      <c r="N243" s="20"/>
    </row>
    <row r="244" spans="1:14">
      <c r="A244" s="27">
        <v>49850.421875</v>
      </c>
      <c r="B244" s="27">
        <v>34.852499000000002</v>
      </c>
      <c r="C244" s="27">
        <v>34.858584</v>
      </c>
      <c r="D244" s="27">
        <v>35.465930999999998</v>
      </c>
      <c r="E244" s="27">
        <v>35.405245999999998</v>
      </c>
      <c r="F244" s="27">
        <v>0.65041099999999996</v>
      </c>
      <c r="G244" s="27">
        <v>7.3612849999999996</v>
      </c>
      <c r="H244" s="27">
        <v>72.679445999999999</v>
      </c>
      <c r="I244" s="29">
        <f t="shared" si="25"/>
        <v>34.855541500000001</v>
      </c>
      <c r="J244" s="29">
        <f t="shared" si="26"/>
        <v>35.435588499999994</v>
      </c>
      <c r="K244" s="21">
        <f t="shared" si="27"/>
        <v>1238.5866751000001</v>
      </c>
      <c r="L244" s="21">
        <f t="shared" si="28"/>
        <v>328.41873067281176</v>
      </c>
      <c r="M244" s="21">
        <f t="shared" si="29"/>
        <v>314.88008218283994</v>
      </c>
      <c r="N244" s="20"/>
    </row>
    <row r="245" spans="1:14">
      <c r="A245" s="27">
        <v>49215.850006000001</v>
      </c>
      <c r="B245" s="27">
        <v>34.858392000000002</v>
      </c>
      <c r="C245" s="27">
        <v>34.863937</v>
      </c>
      <c r="D245" s="27">
        <v>35.478506000000003</v>
      </c>
      <c r="E245" s="27">
        <v>35.418081000000001</v>
      </c>
      <c r="F245" s="27">
        <v>0.44540999999999997</v>
      </c>
      <c r="G245" s="27">
        <v>7.1986379999999999</v>
      </c>
      <c r="H245" s="27">
        <v>72.278339000000003</v>
      </c>
      <c r="I245" s="29">
        <f t="shared" si="25"/>
        <v>34.861164500000001</v>
      </c>
      <c r="J245" s="29">
        <f t="shared" si="26"/>
        <v>35.448293500000005</v>
      </c>
      <c r="K245" s="21">
        <f t="shared" si="27"/>
        <v>1238.5833012999999</v>
      </c>
      <c r="L245" s="21">
        <f t="shared" si="28"/>
        <v>328.28443211022477</v>
      </c>
      <c r="M245" s="21">
        <f t="shared" si="29"/>
        <v>314.59045132804113</v>
      </c>
      <c r="N245" s="20"/>
    </row>
    <row r="246" spans="1:14">
      <c r="A246" s="27">
        <v>47488.262735999997</v>
      </c>
      <c r="B246" s="27">
        <v>34.806420000000003</v>
      </c>
      <c r="C246" s="27">
        <v>34.806579999999997</v>
      </c>
      <c r="D246" s="27">
        <v>35.447603999999998</v>
      </c>
      <c r="E246" s="27">
        <v>35.386997999999998</v>
      </c>
      <c r="F246" s="27">
        <v>0.47855799999999998</v>
      </c>
      <c r="G246" s="27">
        <v>7.3199019999999999</v>
      </c>
      <c r="H246" s="27">
        <v>71.522995999999992</v>
      </c>
      <c r="I246" s="29">
        <f t="shared" si="25"/>
        <v>34.8065</v>
      </c>
      <c r="J246" s="29">
        <f t="shared" si="26"/>
        <v>35.417300999999995</v>
      </c>
      <c r="K246" s="21">
        <f t="shared" si="27"/>
        <v>1238.6161</v>
      </c>
      <c r="L246" s="21">
        <f t="shared" si="28"/>
        <v>329.59264445453391</v>
      </c>
      <c r="M246" s="21">
        <f t="shared" si="29"/>
        <v>315.29748041384391</v>
      </c>
      <c r="N246" s="20"/>
    </row>
    <row r="247" spans="1:14">
      <c r="A247" s="27">
        <v>45819.29593</v>
      </c>
      <c r="B247" s="27">
        <v>34.774171000000003</v>
      </c>
      <c r="C247" s="27">
        <v>34.763852</v>
      </c>
      <c r="D247" s="27">
        <v>35.415267</v>
      </c>
      <c r="E247" s="27">
        <v>35.348728999999999</v>
      </c>
      <c r="F247" s="27">
        <v>0.58067100000000005</v>
      </c>
      <c r="G247" s="27">
        <v>7.56515</v>
      </c>
      <c r="H247" s="27">
        <v>70.296569000000005</v>
      </c>
      <c r="I247" s="29">
        <f t="shared" si="25"/>
        <v>34.769011500000005</v>
      </c>
      <c r="J247" s="29">
        <f t="shared" si="26"/>
        <v>35.381997999999996</v>
      </c>
      <c r="K247" s="21">
        <f t="shared" si="27"/>
        <v>1238.6385931</v>
      </c>
      <c r="L247" s="21">
        <f t="shared" si="28"/>
        <v>330.49319353726332</v>
      </c>
      <c r="M247" s="21">
        <f t="shared" si="29"/>
        <v>316.10493699573726</v>
      </c>
      <c r="N247" s="20"/>
    </row>
    <row r="248" spans="1:14">
      <c r="A248" s="27">
        <v>44270.968251999999</v>
      </c>
      <c r="B248" s="27">
        <v>34.725639999999999</v>
      </c>
      <c r="C248" s="27">
        <v>34.725262999999998</v>
      </c>
      <c r="D248" s="27">
        <v>35.383912000000002</v>
      </c>
      <c r="E248" s="27">
        <v>35.315365999999997</v>
      </c>
      <c r="F248" s="27">
        <v>0.65627000000000002</v>
      </c>
      <c r="G248" s="27">
        <v>7.7401479999999996</v>
      </c>
      <c r="H248" s="27">
        <v>69.403834000000003</v>
      </c>
      <c r="I248" s="29">
        <f t="shared" si="25"/>
        <v>34.725451499999998</v>
      </c>
      <c r="J248" s="29">
        <f t="shared" si="26"/>
        <v>35.349638999999996</v>
      </c>
      <c r="K248" s="21">
        <f t="shared" si="27"/>
        <v>1238.6647290999999</v>
      </c>
      <c r="L248" s="21">
        <f t="shared" si="28"/>
        <v>331.54307735687598</v>
      </c>
      <c r="M248" s="21">
        <f t="shared" si="29"/>
        <v>316.84702527718673</v>
      </c>
      <c r="N248" s="20"/>
    </row>
    <row r="249" spans="1:14">
      <c r="A249" s="27">
        <v>43168.751703000002</v>
      </c>
      <c r="B249" s="27">
        <v>34.784390999999999</v>
      </c>
      <c r="C249" s="27">
        <v>34.785536</v>
      </c>
      <c r="D249" s="27">
        <v>35.438710999999998</v>
      </c>
      <c r="E249" s="27">
        <v>35.377915000000002</v>
      </c>
      <c r="F249" s="27">
        <v>0.63607499999999995</v>
      </c>
      <c r="G249" s="27">
        <v>7.8016909999999999</v>
      </c>
      <c r="H249" s="27">
        <v>68.632086999999999</v>
      </c>
      <c r="I249" s="29">
        <f t="shared" si="25"/>
        <v>34.784963500000003</v>
      </c>
      <c r="J249" s="29">
        <f t="shared" si="26"/>
        <v>35.408313</v>
      </c>
      <c r="K249" s="21">
        <f t="shared" si="27"/>
        <v>1238.6290219</v>
      </c>
      <c r="L249" s="21">
        <f t="shared" si="28"/>
        <v>330.10965633391879</v>
      </c>
      <c r="M249" s="21">
        <f t="shared" si="29"/>
        <v>315.50284367871154</v>
      </c>
      <c r="N249" s="20"/>
    </row>
    <row r="250" spans="1:14">
      <c r="A250" s="27">
        <v>42190.787861999997</v>
      </c>
      <c r="B250" s="27">
        <v>34.852701000000003</v>
      </c>
      <c r="C250" s="27">
        <v>34.852555000000002</v>
      </c>
      <c r="D250" s="27">
        <v>35.506661999999999</v>
      </c>
      <c r="E250" s="27">
        <v>35.452447999999997</v>
      </c>
      <c r="F250" s="27">
        <v>0.52930299999999997</v>
      </c>
      <c r="G250" s="27">
        <v>7.7596780000000001</v>
      </c>
      <c r="H250" s="27">
        <v>67.715823999999998</v>
      </c>
      <c r="I250" s="29">
        <f t="shared" si="25"/>
        <v>34.852628000000003</v>
      </c>
      <c r="J250" s="29">
        <f t="shared" si="26"/>
        <v>35.479554999999998</v>
      </c>
      <c r="K250" s="21">
        <f t="shared" si="27"/>
        <v>1238.5884232000001</v>
      </c>
      <c r="L250" s="21">
        <f t="shared" si="28"/>
        <v>328.48834032124159</v>
      </c>
      <c r="M250" s="21">
        <f t="shared" si="29"/>
        <v>313.87901684996086</v>
      </c>
      <c r="N250" s="20"/>
    </row>
    <row r="251" spans="1:14">
      <c r="A251" s="27">
        <v>39150.149040999997</v>
      </c>
      <c r="B251" s="27">
        <v>34.732222</v>
      </c>
      <c r="C251" s="27">
        <v>34.737445999999998</v>
      </c>
      <c r="D251" s="27">
        <v>35.425660999999998</v>
      </c>
      <c r="E251" s="27">
        <v>35.361477000000001</v>
      </c>
      <c r="F251" s="27">
        <v>0.84024299999999996</v>
      </c>
      <c r="G251" s="27">
        <v>8.2624490000000002</v>
      </c>
      <c r="H251" s="27">
        <v>65.827198999999993</v>
      </c>
      <c r="I251" s="29">
        <f t="shared" si="25"/>
        <v>34.734833999999999</v>
      </c>
      <c r="J251" s="29">
        <f t="shared" si="26"/>
        <v>35.393568999999999</v>
      </c>
      <c r="K251" s="21">
        <f t="shared" si="27"/>
        <v>1238.6590996</v>
      </c>
      <c r="L251" s="21">
        <f t="shared" si="28"/>
        <v>331.31662249334568</v>
      </c>
      <c r="M251" s="21">
        <f t="shared" si="29"/>
        <v>315.84003680136902</v>
      </c>
      <c r="N251" s="20"/>
    </row>
    <row r="252" spans="1:14">
      <c r="A252" s="27">
        <v>37251.545342999998</v>
      </c>
      <c r="B252" s="27">
        <v>34.797108000000001</v>
      </c>
      <c r="C252" s="27">
        <v>34.801833999999999</v>
      </c>
      <c r="D252" s="27">
        <v>35.478802999999999</v>
      </c>
      <c r="E252" s="27">
        <v>35.416569000000003</v>
      </c>
      <c r="F252" s="27">
        <v>0.92184900000000003</v>
      </c>
      <c r="G252" s="27">
        <v>8.4279700000000002</v>
      </c>
      <c r="H252" s="27">
        <v>64.435620999999998</v>
      </c>
      <c r="I252" s="29">
        <f t="shared" si="25"/>
        <v>34.799470999999997</v>
      </c>
      <c r="J252" s="29">
        <f t="shared" si="26"/>
        <v>35.447686000000004</v>
      </c>
      <c r="K252" s="21">
        <f t="shared" si="27"/>
        <v>1238.6203174</v>
      </c>
      <c r="L252" s="21">
        <f t="shared" si="28"/>
        <v>329.7612845964768</v>
      </c>
      <c r="M252" s="21">
        <f t="shared" si="29"/>
        <v>314.60429372267117</v>
      </c>
      <c r="N252" s="20"/>
    </row>
    <row r="253" spans="1:14">
      <c r="A253" s="27">
        <v>35885.874536000003</v>
      </c>
      <c r="B253" s="27">
        <v>34.847712999999999</v>
      </c>
      <c r="C253" s="27">
        <v>34.858741999999999</v>
      </c>
      <c r="D253" s="27">
        <v>35.540731000000001</v>
      </c>
      <c r="E253" s="27">
        <v>35.489584000000001</v>
      </c>
      <c r="F253" s="27">
        <v>0.78835299999999997</v>
      </c>
      <c r="G253" s="27">
        <v>8.3637569999999997</v>
      </c>
      <c r="H253" s="27">
        <v>63.442041000000003</v>
      </c>
      <c r="I253" s="29">
        <f t="shared" si="25"/>
        <v>34.853227500000003</v>
      </c>
      <c r="J253" s="29">
        <f t="shared" si="26"/>
        <v>35.515157500000001</v>
      </c>
      <c r="K253" s="21">
        <f t="shared" si="27"/>
        <v>1238.5880635000001</v>
      </c>
      <c r="L253" s="21">
        <f t="shared" si="28"/>
        <v>328.47401565269956</v>
      </c>
      <c r="M253" s="21">
        <f t="shared" si="29"/>
        <v>313.07089904621807</v>
      </c>
      <c r="N253" s="20"/>
    </row>
    <row r="254" spans="1:14">
      <c r="A254" s="27">
        <v>33993.133345000002</v>
      </c>
      <c r="B254" s="27">
        <v>34.719617</v>
      </c>
      <c r="C254" s="27">
        <v>34.732334999999999</v>
      </c>
      <c r="D254" s="27">
        <v>35.460557000000001</v>
      </c>
      <c r="E254" s="27">
        <v>35.395864000000003</v>
      </c>
      <c r="F254" s="27">
        <v>0.76261100000000004</v>
      </c>
      <c r="G254" s="27">
        <v>8.4318799999999996</v>
      </c>
      <c r="H254" s="27">
        <v>62.232826000000003</v>
      </c>
      <c r="I254" s="29">
        <f t="shared" si="25"/>
        <v>34.725976000000003</v>
      </c>
      <c r="J254" s="29">
        <f t="shared" si="26"/>
        <v>35.428210500000006</v>
      </c>
      <c r="K254" s="21">
        <f t="shared" si="27"/>
        <v>1238.6644143999999</v>
      </c>
      <c r="L254" s="21">
        <f t="shared" si="28"/>
        <v>331.53041347655653</v>
      </c>
      <c r="M254" s="21">
        <f t="shared" si="29"/>
        <v>315.04840756363137</v>
      </c>
      <c r="N254" s="20"/>
    </row>
    <row r="255" spans="1:14">
      <c r="A255" s="27">
        <v>31770.708001999999</v>
      </c>
      <c r="B255" s="27">
        <v>34.745092999999997</v>
      </c>
      <c r="C255" s="27">
        <v>34.761887000000002</v>
      </c>
      <c r="D255" s="27">
        <v>35.497137000000002</v>
      </c>
      <c r="E255" s="27">
        <v>35.441547999999997</v>
      </c>
      <c r="F255" s="27">
        <v>0.85495299999999996</v>
      </c>
      <c r="G255" s="27">
        <v>8.639507</v>
      </c>
      <c r="H255" s="27">
        <v>60.645156999999998</v>
      </c>
      <c r="I255" s="29">
        <f t="shared" si="25"/>
        <v>34.753489999999999</v>
      </c>
      <c r="J255" s="29">
        <f t="shared" si="26"/>
        <v>35.469342499999996</v>
      </c>
      <c r="K255" s="21">
        <f t="shared" si="27"/>
        <v>1238.6479059999999</v>
      </c>
      <c r="L255" s="21">
        <f t="shared" si="28"/>
        <v>330.86686222037042</v>
      </c>
      <c r="M255" s="21">
        <f t="shared" si="29"/>
        <v>314.11123739030245</v>
      </c>
      <c r="N255" s="20"/>
    </row>
    <row r="256" spans="1:14">
      <c r="A256" s="27">
        <v>30192.522519999999</v>
      </c>
      <c r="B256" s="27">
        <v>34.792555</v>
      </c>
      <c r="C256" s="27">
        <v>34.808931000000001</v>
      </c>
      <c r="D256" s="27">
        <v>35.552810999999998</v>
      </c>
      <c r="E256" s="27">
        <v>35.503974999999997</v>
      </c>
      <c r="F256" s="27">
        <v>0.91571100000000005</v>
      </c>
      <c r="G256" s="27">
        <v>8.7639209999999999</v>
      </c>
      <c r="H256" s="27">
        <v>59.543870999999996</v>
      </c>
      <c r="I256" s="29">
        <f t="shared" si="25"/>
        <v>34.800742999999997</v>
      </c>
      <c r="J256" s="29">
        <f t="shared" si="26"/>
        <v>35.528392999999994</v>
      </c>
      <c r="K256" s="21">
        <f t="shared" si="27"/>
        <v>1238.6195542</v>
      </c>
      <c r="L256" s="21">
        <f t="shared" si="28"/>
        <v>329.7307595145603</v>
      </c>
      <c r="M256" s="21">
        <f t="shared" si="29"/>
        <v>312.77104491811497</v>
      </c>
      <c r="N256" s="20"/>
    </row>
    <row r="257" spans="1:14">
      <c r="A257" s="27">
        <v>28688.397482</v>
      </c>
      <c r="B257" s="27">
        <v>34.772024999999999</v>
      </c>
      <c r="C257" s="27">
        <v>34.793767000000003</v>
      </c>
      <c r="D257" s="27">
        <v>35.564473</v>
      </c>
      <c r="E257" s="27">
        <v>35.515562000000003</v>
      </c>
      <c r="F257" s="27">
        <v>0.78044100000000005</v>
      </c>
      <c r="G257" s="27">
        <v>8.6828520000000005</v>
      </c>
      <c r="H257" s="27">
        <v>58.553903999999996</v>
      </c>
      <c r="I257" s="29">
        <f t="shared" si="25"/>
        <v>34.782896000000001</v>
      </c>
      <c r="J257" s="29">
        <f t="shared" si="26"/>
        <v>35.540017500000005</v>
      </c>
      <c r="K257" s="21">
        <f t="shared" si="27"/>
        <v>1238.6302624</v>
      </c>
      <c r="L257" s="21">
        <f t="shared" si="28"/>
        <v>330.15933737399519</v>
      </c>
      <c r="M257" s="21">
        <f t="shared" si="29"/>
        <v>312.50794242331813</v>
      </c>
      <c r="N257" s="20"/>
    </row>
    <row r="258" spans="1:14">
      <c r="A258" s="27">
        <v>26317.312032000002</v>
      </c>
      <c r="B258" s="27">
        <v>34.796072000000002</v>
      </c>
      <c r="C258" s="27">
        <v>34.807400999999999</v>
      </c>
      <c r="D258" s="27">
        <v>35.607573000000002</v>
      </c>
      <c r="E258" s="27">
        <v>35.563993000000004</v>
      </c>
      <c r="F258" s="27">
        <v>0.88463599999999998</v>
      </c>
      <c r="G258" s="27">
        <v>8.8534140000000008</v>
      </c>
      <c r="H258" s="27">
        <v>56.678090999999995</v>
      </c>
      <c r="I258" s="29">
        <f t="shared" si="25"/>
        <v>34.801736500000004</v>
      </c>
      <c r="J258" s="29">
        <f t="shared" si="26"/>
        <v>35.585783000000006</v>
      </c>
      <c r="K258" s="21">
        <f t="shared" si="27"/>
        <v>1238.6189581000001</v>
      </c>
      <c r="L258" s="21">
        <f t="shared" si="28"/>
        <v>329.70692000427607</v>
      </c>
      <c r="M258" s="21">
        <f t="shared" si="29"/>
        <v>311.47441122391774</v>
      </c>
      <c r="N258" s="20"/>
    </row>
    <row r="259" spans="1:14">
      <c r="A259" s="27">
        <v>24762.588268</v>
      </c>
      <c r="B259" s="27">
        <v>34.760148999999998</v>
      </c>
      <c r="C259" s="27">
        <v>34.784033999999998</v>
      </c>
      <c r="D259" s="27">
        <v>35.624443999999997</v>
      </c>
      <c r="E259" s="27">
        <v>35.584643999999997</v>
      </c>
      <c r="F259" s="27">
        <v>0.75704899999999997</v>
      </c>
      <c r="G259" s="27">
        <v>8.7781199999999995</v>
      </c>
      <c r="H259" s="27">
        <v>55.544226999999999</v>
      </c>
      <c r="I259" s="29">
        <f t="shared" si="25"/>
        <v>34.772091500000002</v>
      </c>
      <c r="J259" s="29">
        <f t="shared" si="26"/>
        <v>35.604543999999997</v>
      </c>
      <c r="K259" s="21">
        <f t="shared" si="27"/>
        <v>1238.6367451000001</v>
      </c>
      <c r="L259" s="21">
        <f t="shared" si="28"/>
        <v>330.41910137978539</v>
      </c>
      <c r="M259" s="21">
        <f t="shared" si="29"/>
        <v>311.05178377592983</v>
      </c>
      <c r="N259" s="20"/>
    </row>
    <row r="260" spans="1:14">
      <c r="A260" s="27">
        <v>22628.784608999998</v>
      </c>
      <c r="B260" s="27">
        <v>34.842672</v>
      </c>
      <c r="C260" s="27">
        <v>34.862406999999997</v>
      </c>
      <c r="D260" s="27">
        <v>35.720253</v>
      </c>
      <c r="E260" s="27">
        <v>35.707158</v>
      </c>
      <c r="F260" s="27">
        <v>0.83743900000000004</v>
      </c>
      <c r="G260" s="27">
        <v>8.9322959999999991</v>
      </c>
      <c r="H260" s="27">
        <v>53.931768999999996</v>
      </c>
      <c r="I260" s="29">
        <f t="shared" si="25"/>
        <v>34.852539499999999</v>
      </c>
      <c r="J260" s="29">
        <f t="shared" si="26"/>
        <v>35.713705500000003</v>
      </c>
      <c r="K260" s="21">
        <f t="shared" si="27"/>
        <v>1238.5884762999999</v>
      </c>
      <c r="L260" s="21">
        <f t="shared" si="28"/>
        <v>328.49045503138677</v>
      </c>
      <c r="M260" s="21">
        <f t="shared" si="29"/>
        <v>308.60478355906434</v>
      </c>
      <c r="N260" s="20"/>
    </row>
    <row r="261" spans="1:14">
      <c r="A261" s="27">
        <v>20967.243735</v>
      </c>
      <c r="B261" s="27">
        <v>34.797065000000003</v>
      </c>
      <c r="C261" s="27">
        <v>34.81785</v>
      </c>
      <c r="D261" s="27">
        <v>35.729424999999999</v>
      </c>
      <c r="E261" s="27">
        <v>35.706460999999997</v>
      </c>
      <c r="F261" s="27">
        <v>0.90714799999999995</v>
      </c>
      <c r="G261" s="27">
        <v>9.1105900000000002</v>
      </c>
      <c r="H261" s="27">
        <v>52.928187999999999</v>
      </c>
      <c r="I261" s="29">
        <f t="shared" si="25"/>
        <v>34.807457499999998</v>
      </c>
      <c r="J261" s="29">
        <f t="shared" si="26"/>
        <v>35.717942999999998</v>
      </c>
      <c r="K261" s="21">
        <f t="shared" si="27"/>
        <v>1238.6155255000001</v>
      </c>
      <c r="L261" s="21">
        <f t="shared" si="28"/>
        <v>329.56967956958488</v>
      </c>
      <c r="M261" s="21">
        <f t="shared" si="29"/>
        <v>308.51020695117495</v>
      </c>
      <c r="N261" s="20"/>
    </row>
    <row r="262" spans="1:14">
      <c r="A262" s="27">
        <v>19371.351096999999</v>
      </c>
      <c r="B262" s="27">
        <v>34.874868999999997</v>
      </c>
      <c r="C262" s="27">
        <v>34.894229000000003</v>
      </c>
      <c r="D262" s="27">
        <v>35.840694999999997</v>
      </c>
      <c r="E262" s="27">
        <v>35.846997999999999</v>
      </c>
      <c r="F262" s="27">
        <v>0.78223900000000002</v>
      </c>
      <c r="G262" s="27">
        <v>9.0964209999999994</v>
      </c>
      <c r="H262" s="27">
        <v>52.048665999999997</v>
      </c>
      <c r="I262" s="29">
        <f t="shared" si="25"/>
        <v>34.884549</v>
      </c>
      <c r="J262" s="29">
        <f t="shared" si="26"/>
        <v>35.843846499999998</v>
      </c>
      <c r="K262" s="21">
        <f t="shared" si="27"/>
        <v>1238.5692706</v>
      </c>
      <c r="L262" s="21">
        <f t="shared" si="28"/>
        <v>327.72658108605629</v>
      </c>
      <c r="M262" s="21">
        <f t="shared" si="29"/>
        <v>305.71406812308578</v>
      </c>
      <c r="N262" s="20"/>
    </row>
    <row r="263" spans="1:14">
      <c r="A263" s="27">
        <v>17699.066460999999</v>
      </c>
      <c r="B263" s="27">
        <v>34.883063999999997</v>
      </c>
      <c r="C263" s="27">
        <v>34.899723999999999</v>
      </c>
      <c r="D263" s="27">
        <v>35.912489999999998</v>
      </c>
      <c r="E263" s="27">
        <v>35.929091999999997</v>
      </c>
      <c r="F263" s="27">
        <v>0.54627199999999998</v>
      </c>
      <c r="G263" s="27">
        <v>8.9372190000000007</v>
      </c>
      <c r="H263" s="27">
        <v>51.191921999999998</v>
      </c>
      <c r="I263" s="29">
        <f t="shared" si="25"/>
        <v>34.891393999999998</v>
      </c>
      <c r="J263" s="29">
        <f t="shared" si="26"/>
        <v>35.920790999999994</v>
      </c>
      <c r="K263" s="21">
        <f t="shared" si="27"/>
        <v>1238.5651636</v>
      </c>
      <c r="L263" s="21">
        <f t="shared" si="28"/>
        <v>327.56349039468205</v>
      </c>
      <c r="M263" s="21">
        <f t="shared" si="29"/>
        <v>304.01833711299787</v>
      </c>
      <c r="N263" s="20"/>
    </row>
    <row r="264" spans="1:14">
      <c r="A264" s="27">
        <v>15297.780710999999</v>
      </c>
      <c r="B264" s="27">
        <v>34.758789999999998</v>
      </c>
      <c r="C264" s="27">
        <v>34.768424000000003</v>
      </c>
      <c r="D264" s="27">
        <v>35.971128</v>
      </c>
      <c r="E264" s="27">
        <v>35.966954000000001</v>
      </c>
      <c r="F264" s="27">
        <v>0.61756100000000003</v>
      </c>
      <c r="G264" s="27">
        <v>9.1104610000000008</v>
      </c>
      <c r="H264" s="27">
        <v>49.997875999999998</v>
      </c>
      <c r="I264" s="29">
        <f t="shared" si="25"/>
        <v>34.763607</v>
      </c>
      <c r="J264" s="29">
        <f t="shared" si="26"/>
        <v>35.969041000000004</v>
      </c>
      <c r="K264" s="21">
        <f t="shared" si="27"/>
        <v>1238.6418358000001</v>
      </c>
      <c r="L264" s="21">
        <f t="shared" si="28"/>
        <v>330.62324887993873</v>
      </c>
      <c r="M264" s="21">
        <f t="shared" si="29"/>
        <v>302.95998992318255</v>
      </c>
      <c r="N264" s="20"/>
    </row>
    <row r="265" spans="1:14">
      <c r="A265" s="27">
        <v>12686.577654999999</v>
      </c>
      <c r="B265" s="27">
        <v>34.803367999999999</v>
      </c>
      <c r="C265" s="27">
        <v>34.834173</v>
      </c>
      <c r="D265" s="27">
        <v>36.162725000000002</v>
      </c>
      <c r="E265" s="27">
        <v>36.209449999999997</v>
      </c>
      <c r="F265" s="27">
        <v>0.69594400000000001</v>
      </c>
      <c r="G265" s="27">
        <v>9.2676390000000008</v>
      </c>
      <c r="H265" s="27">
        <v>48.733224999999997</v>
      </c>
      <c r="I265" s="29">
        <f t="shared" si="25"/>
        <v>34.818770499999999</v>
      </c>
      <c r="J265" s="29">
        <f t="shared" si="26"/>
        <v>36.186087499999999</v>
      </c>
      <c r="K265" s="21">
        <f t="shared" si="27"/>
        <v>1238.6087376999999</v>
      </c>
      <c r="L265" s="21">
        <f t="shared" si="28"/>
        <v>329.29848227821731</v>
      </c>
      <c r="M265" s="21">
        <f t="shared" si="29"/>
        <v>298.24601778321357</v>
      </c>
      <c r="N265" s="20"/>
    </row>
    <row r="266" spans="1:14">
      <c r="A266" s="27">
        <v>10871.725048</v>
      </c>
      <c r="B266" s="27">
        <v>34.764544000000001</v>
      </c>
      <c r="C266" s="27">
        <v>34.783608999999998</v>
      </c>
      <c r="D266" s="27">
        <v>36.301065000000001</v>
      </c>
      <c r="E266" s="27">
        <v>36.360183999999997</v>
      </c>
      <c r="F266" s="27">
        <v>0.50286399999999998</v>
      </c>
      <c r="G266" s="27">
        <v>9.1194959999999998</v>
      </c>
      <c r="H266" s="27">
        <v>47.771166999999998</v>
      </c>
      <c r="I266" s="29">
        <f t="shared" si="25"/>
        <v>34.7740765</v>
      </c>
      <c r="J266" s="29">
        <f t="shared" si="26"/>
        <v>36.330624499999999</v>
      </c>
      <c r="K266" s="21">
        <f t="shared" si="27"/>
        <v>1238.6355541</v>
      </c>
      <c r="L266" s="21">
        <f t="shared" si="28"/>
        <v>330.37136034532614</v>
      </c>
      <c r="M266" s="21">
        <f t="shared" si="29"/>
        <v>295.14851092411755</v>
      </c>
      <c r="N266" s="20"/>
    </row>
    <row r="267" spans="1:14">
      <c r="A267" s="27">
        <v>8996.8082880000002</v>
      </c>
      <c r="B267" s="27">
        <v>34.844479</v>
      </c>
      <c r="C267" s="27">
        <v>34.822147000000001</v>
      </c>
      <c r="D267" s="27">
        <v>36.536968000000002</v>
      </c>
      <c r="E267" s="27">
        <v>36.597817999999997</v>
      </c>
      <c r="F267" s="27">
        <v>0.47075400000000001</v>
      </c>
      <c r="G267" s="27">
        <v>9.1506589999999992</v>
      </c>
      <c r="H267" s="27">
        <v>46.751520999999997</v>
      </c>
      <c r="I267" s="29">
        <f t="shared" si="25"/>
        <v>34.833313000000004</v>
      </c>
      <c r="J267" s="29">
        <f t="shared" si="26"/>
        <v>36.567392999999996</v>
      </c>
      <c r="K267" s="21">
        <f t="shared" si="27"/>
        <v>1238.6000122</v>
      </c>
      <c r="L267" s="21">
        <f t="shared" si="28"/>
        <v>328.95023503272114</v>
      </c>
      <c r="M267" s="21">
        <f t="shared" si="29"/>
        <v>290.14420353420155</v>
      </c>
      <c r="N267" s="20"/>
    </row>
    <row r="268" spans="1:14">
      <c r="A268" s="27">
        <v>6428.8107289999998</v>
      </c>
      <c r="B268" s="27">
        <v>34.847346000000002</v>
      </c>
      <c r="C268" s="27">
        <v>34.820177000000001</v>
      </c>
      <c r="D268" s="27">
        <v>37.038673000000003</v>
      </c>
      <c r="E268" s="27">
        <v>37.189478999999999</v>
      </c>
      <c r="F268" s="27">
        <v>0.546991</v>
      </c>
      <c r="G268" s="27">
        <v>9.3243019999999994</v>
      </c>
      <c r="H268" s="27">
        <v>45.605457999999999</v>
      </c>
      <c r="I268" s="29">
        <f t="shared" si="25"/>
        <v>34.833761500000001</v>
      </c>
      <c r="J268" s="29">
        <f t="shared" si="26"/>
        <v>37.114075999999997</v>
      </c>
      <c r="K268" s="21">
        <f t="shared" si="27"/>
        <v>1238.5997431000001</v>
      </c>
      <c r="L268" s="21">
        <f t="shared" si="28"/>
        <v>328.93950144024802</v>
      </c>
      <c r="M268" s="21">
        <f t="shared" si="29"/>
        <v>278.90525845098546</v>
      </c>
      <c r="N268" s="20"/>
    </row>
    <row r="269" spans="1:14">
      <c r="A269" s="27">
        <v>4696.7325229999997</v>
      </c>
      <c r="B269" s="27">
        <v>34.843924000000001</v>
      </c>
      <c r="C269" s="27">
        <v>34.803127000000003</v>
      </c>
      <c r="D269" s="27">
        <v>37.602674999999998</v>
      </c>
      <c r="E269" s="27">
        <v>37.823703999999999</v>
      </c>
      <c r="F269" s="27">
        <v>0.59520899999999999</v>
      </c>
      <c r="G269" s="27">
        <v>9.4477519999999995</v>
      </c>
      <c r="H269" s="27">
        <v>44.842635999999999</v>
      </c>
      <c r="I269" s="29">
        <f t="shared" si="25"/>
        <v>34.823525500000002</v>
      </c>
      <c r="J269" s="29">
        <f t="shared" si="26"/>
        <v>37.713189499999999</v>
      </c>
      <c r="K269" s="21">
        <f t="shared" si="27"/>
        <v>1238.6058846999999</v>
      </c>
      <c r="L269" s="21">
        <f t="shared" si="28"/>
        <v>329.18456941037311</v>
      </c>
      <c r="M269" s="21">
        <f t="shared" si="29"/>
        <v>267.0600871433644</v>
      </c>
      <c r="N269" s="20"/>
    </row>
    <row r="270" spans="1:14">
      <c r="A270" s="27">
        <v>137.50336999999999</v>
      </c>
      <c r="B270" s="27">
        <v>34.735052000000003</v>
      </c>
      <c r="C270" s="27">
        <v>34.710416000000002</v>
      </c>
      <c r="D270" s="27">
        <v>37.695346000000001</v>
      </c>
      <c r="E270" s="27">
        <v>37.848227999999999</v>
      </c>
      <c r="F270" s="27">
        <v>0.26766899999999999</v>
      </c>
      <c r="G270" s="27">
        <v>9.3361549999999998</v>
      </c>
      <c r="H270" s="27">
        <v>39.632536999999999</v>
      </c>
      <c r="I270" s="29">
        <f t="shared" si="25"/>
        <v>34.722734000000003</v>
      </c>
      <c r="J270" s="29">
        <f t="shared" si="26"/>
        <v>37.771787000000003</v>
      </c>
      <c r="K270" s="21">
        <f t="shared" si="27"/>
        <v>1238.6663596000001</v>
      </c>
      <c r="L270" s="21">
        <f t="shared" si="28"/>
        <v>331.60869925506177</v>
      </c>
      <c r="M270" s="21">
        <f t="shared" si="29"/>
        <v>265.9264564759078</v>
      </c>
      <c r="N270" s="20"/>
    </row>
    <row r="271" spans="1:14">
      <c r="A271" s="20"/>
      <c r="B271" s="20"/>
      <c r="C271" s="20"/>
      <c r="D271" s="20"/>
      <c r="E271" s="20"/>
      <c r="F271" s="20"/>
      <c r="G271" s="20"/>
      <c r="H271" s="32"/>
      <c r="I271" s="33"/>
      <c r="J271" s="20"/>
      <c r="K271" s="22">
        <f>AVERAGE(K227:K268)</f>
        <v>1238.6177933357142</v>
      </c>
      <c r="L271" s="22">
        <f>AVERAGE(L227:L268)</f>
        <v>329.6627374656789</v>
      </c>
      <c r="M271" s="22">
        <f>AVERAGE(M227:M268)</f>
        <v>312.15397061578653</v>
      </c>
      <c r="N271" s="20"/>
    </row>
    <row r="272" spans="1:14">
      <c r="A272" s="20"/>
      <c r="B272" s="20"/>
      <c r="C272" s="20"/>
      <c r="D272" s="20"/>
      <c r="E272" s="20"/>
      <c r="F272" s="20"/>
      <c r="G272" s="20"/>
      <c r="H272" s="32"/>
      <c r="I272" s="33"/>
      <c r="J272" s="20"/>
      <c r="K272" s="20"/>
      <c r="L272" s="20"/>
      <c r="M272" s="20"/>
      <c r="N272" s="20"/>
    </row>
    <row r="273" spans="1:14">
      <c r="A273" s="20"/>
      <c r="B273" s="20"/>
      <c r="C273" s="20"/>
      <c r="D273" s="20"/>
      <c r="E273" s="20"/>
      <c r="F273" s="20"/>
      <c r="G273" s="20"/>
      <c r="H273" s="32"/>
      <c r="I273" s="33"/>
      <c r="J273" s="20"/>
      <c r="K273" s="20"/>
      <c r="L273" s="20"/>
      <c r="M273" s="20"/>
      <c r="N273" s="20"/>
    </row>
    <row r="274" spans="1:14" s="19" customFormat="1" ht="16.8">
      <c r="A274" s="12" t="s">
        <v>11</v>
      </c>
      <c r="B274" s="12" t="s">
        <v>13</v>
      </c>
      <c r="C274" s="12" t="s">
        <v>14</v>
      </c>
      <c r="D274" s="12" t="s">
        <v>15</v>
      </c>
      <c r="E274" s="12" t="s">
        <v>16</v>
      </c>
      <c r="F274" s="12" t="s">
        <v>17</v>
      </c>
      <c r="G274" s="12" t="s">
        <v>29</v>
      </c>
      <c r="H274" s="12" t="s">
        <v>20</v>
      </c>
      <c r="I274" s="7" t="s">
        <v>21</v>
      </c>
      <c r="J274" s="7" t="s">
        <v>22</v>
      </c>
      <c r="K274" s="8" t="s">
        <v>28</v>
      </c>
      <c r="L274" s="6" t="s">
        <v>30</v>
      </c>
      <c r="M274" s="6" t="s">
        <v>31</v>
      </c>
      <c r="N274" s="20"/>
    </row>
    <row r="275" spans="1:14" s="19" customFormat="1">
      <c r="A275" s="12" t="s">
        <v>10</v>
      </c>
      <c r="B275" s="12" t="s">
        <v>12</v>
      </c>
      <c r="C275" s="12" t="s">
        <v>12</v>
      </c>
      <c r="D275" s="12" t="s">
        <v>12</v>
      </c>
      <c r="E275" s="12" t="s">
        <v>12</v>
      </c>
      <c r="F275" s="12" t="s">
        <v>18</v>
      </c>
      <c r="G275" s="12" t="s">
        <v>18</v>
      </c>
      <c r="H275" s="12" t="s">
        <v>19</v>
      </c>
      <c r="I275" s="7" t="s">
        <v>12</v>
      </c>
      <c r="J275" s="7" t="s">
        <v>12</v>
      </c>
      <c r="K275" s="8" t="s">
        <v>23</v>
      </c>
      <c r="L275" s="6" t="s">
        <v>24</v>
      </c>
      <c r="M275" s="6" t="s">
        <v>24</v>
      </c>
    </row>
    <row r="276" spans="1:14">
      <c r="A276" s="27">
        <v>81728.409008000002</v>
      </c>
      <c r="B276" s="27">
        <v>39.947606999999998</v>
      </c>
      <c r="C276" s="27">
        <v>39.965336000000001</v>
      </c>
      <c r="D276" s="27">
        <v>40.128892999999998</v>
      </c>
      <c r="E276" s="27">
        <v>40.213842999999997</v>
      </c>
      <c r="F276" s="27">
        <v>1.2963450000000001</v>
      </c>
      <c r="G276" s="27">
        <v>5.1120780000000003</v>
      </c>
      <c r="H276" s="27">
        <v>80.54683</v>
      </c>
      <c r="I276" s="29">
        <f t="shared" ref="I276:I307" si="30">(B276+C276)/2</f>
        <v>39.956471499999999</v>
      </c>
      <c r="J276" s="29">
        <f t="shared" ref="J276:J307" si="31">(D276+E276)/2</f>
        <v>40.171368000000001</v>
      </c>
      <c r="K276" s="21">
        <f t="shared" ref="K276:K307" si="32">-0.6*I276+1259.5</f>
        <v>1235.5261171</v>
      </c>
      <c r="L276" s="21">
        <f t="shared" ref="L276:L307" si="33">0.00159*I276^4-0.27101*I276^3+17.72234*I276^2-540.89799*I276+6780.11105</f>
        <v>226.43278224098231</v>
      </c>
      <c r="M276" s="21">
        <f t="shared" ref="M276:M307" si="34">0.00159*J276^4-0.27101*J276^3+17.72234*J276^2-540.89799*J276+6780.11105</f>
        <v>222.80968833805218</v>
      </c>
      <c r="N276" s="20"/>
    </row>
    <row r="277" spans="1:14" s="19" customFormat="1">
      <c r="A277" s="27">
        <v>80057.885441000006</v>
      </c>
      <c r="B277" s="27">
        <v>40.015524999999997</v>
      </c>
      <c r="C277" s="27">
        <v>40.037294000000003</v>
      </c>
      <c r="D277" s="27">
        <v>40.205784000000001</v>
      </c>
      <c r="E277" s="27">
        <v>40.285628000000003</v>
      </c>
      <c r="F277" s="27">
        <v>0.81712600000000002</v>
      </c>
      <c r="G277" s="27">
        <v>4.9130929999999999</v>
      </c>
      <c r="H277" s="27">
        <v>79.958536999999993</v>
      </c>
      <c r="I277" s="29">
        <f t="shared" si="30"/>
        <v>40.0264095</v>
      </c>
      <c r="J277" s="29">
        <f t="shared" si="31"/>
        <v>40.245705999999998</v>
      </c>
      <c r="K277" s="21">
        <f t="shared" si="32"/>
        <v>1235.4841543</v>
      </c>
      <c r="L277" s="21">
        <f t="shared" si="33"/>
        <v>225.24895732764435</v>
      </c>
      <c r="M277" s="21">
        <f t="shared" si="34"/>
        <v>221.56624236371772</v>
      </c>
      <c r="N277" s="20"/>
    </row>
    <row r="278" spans="1:14" s="19" customFormat="1">
      <c r="A278" s="27">
        <v>78641.886232999997</v>
      </c>
      <c r="B278" s="27">
        <v>40.006762999999999</v>
      </c>
      <c r="C278" s="27">
        <v>40.018223999999996</v>
      </c>
      <c r="D278" s="27">
        <v>40.197671</v>
      </c>
      <c r="E278" s="27">
        <v>40.272686</v>
      </c>
      <c r="F278" s="27">
        <v>0.51933399999999996</v>
      </c>
      <c r="G278" s="27">
        <v>4.7811690000000002</v>
      </c>
      <c r="H278" s="27">
        <v>79.643595000000005</v>
      </c>
      <c r="I278" s="29">
        <f t="shared" si="30"/>
        <v>40.012493499999998</v>
      </c>
      <c r="J278" s="29">
        <f t="shared" si="31"/>
        <v>40.235178500000004</v>
      </c>
      <c r="K278" s="21">
        <f t="shared" si="32"/>
        <v>1235.4925039</v>
      </c>
      <c r="L278" s="21">
        <f t="shared" si="33"/>
        <v>225.48414766734004</v>
      </c>
      <c r="M278" s="21">
        <f t="shared" si="34"/>
        <v>221.74202955007149</v>
      </c>
      <c r="N278" s="20"/>
    </row>
    <row r="279" spans="1:14" s="19" customFormat="1">
      <c r="A279" s="27">
        <v>77578.479632999995</v>
      </c>
      <c r="B279" s="27">
        <v>40.063360000000003</v>
      </c>
      <c r="C279" s="27">
        <v>40.075017000000003</v>
      </c>
      <c r="D279" s="27">
        <v>40.462477999999997</v>
      </c>
      <c r="E279" s="27">
        <v>40.434733000000001</v>
      </c>
      <c r="F279" s="27">
        <v>0.24290500000000001</v>
      </c>
      <c r="G279" s="27">
        <v>4.6701579999999998</v>
      </c>
      <c r="H279" s="27">
        <v>79.028612999999993</v>
      </c>
      <c r="I279" s="29">
        <f t="shared" si="30"/>
        <v>40.069188500000003</v>
      </c>
      <c r="J279" s="29">
        <f t="shared" si="31"/>
        <v>40.448605499999999</v>
      </c>
      <c r="K279" s="21">
        <f t="shared" si="32"/>
        <v>1235.4584869</v>
      </c>
      <c r="L279" s="21">
        <f t="shared" si="33"/>
        <v>224.52708548089595</v>
      </c>
      <c r="M279" s="21">
        <f t="shared" si="34"/>
        <v>218.19776057021681</v>
      </c>
      <c r="N279" s="20"/>
    </row>
    <row r="280" spans="1:14" s="19" customFormat="1">
      <c r="A280" s="27">
        <v>76483.952575999996</v>
      </c>
      <c r="B280" s="27">
        <v>39.914940999999999</v>
      </c>
      <c r="C280" s="27">
        <v>39.922091999999999</v>
      </c>
      <c r="D280" s="27">
        <v>40.309455999999997</v>
      </c>
      <c r="E280" s="27">
        <v>40.283920999999999</v>
      </c>
      <c r="F280" s="27">
        <v>0.80755299999999997</v>
      </c>
      <c r="G280" s="27">
        <v>5.375146</v>
      </c>
      <c r="H280" s="27">
        <v>78.792044000000004</v>
      </c>
      <c r="I280" s="29">
        <f t="shared" si="30"/>
        <v>39.918516499999996</v>
      </c>
      <c r="J280" s="29">
        <f t="shared" si="31"/>
        <v>40.296688500000002</v>
      </c>
      <c r="K280" s="21">
        <f t="shared" si="32"/>
        <v>1235.5488901000001</v>
      </c>
      <c r="L280" s="21">
        <f t="shared" si="33"/>
        <v>227.07714960660905</v>
      </c>
      <c r="M280" s="21">
        <f t="shared" si="34"/>
        <v>220.716361624608</v>
      </c>
      <c r="N280" s="20"/>
    </row>
    <row r="281" spans="1:14" s="19" customFormat="1">
      <c r="A281" s="27">
        <v>76395.847557000001</v>
      </c>
      <c r="B281" s="27">
        <v>39.991346</v>
      </c>
      <c r="C281" s="27">
        <v>39.995890000000003</v>
      </c>
      <c r="D281" s="27">
        <v>40.367516999999999</v>
      </c>
      <c r="E281" s="27">
        <v>40.350039000000002</v>
      </c>
      <c r="F281" s="27">
        <v>0.38770700000000002</v>
      </c>
      <c r="G281" s="27">
        <v>4.9755969999999996</v>
      </c>
      <c r="H281" s="27">
        <v>78.731583999999998</v>
      </c>
      <c r="I281" s="29">
        <f t="shared" si="30"/>
        <v>39.993617999999998</v>
      </c>
      <c r="J281" s="29">
        <f t="shared" si="31"/>
        <v>40.358778000000001</v>
      </c>
      <c r="K281" s="21">
        <f t="shared" si="32"/>
        <v>1235.5038291999999</v>
      </c>
      <c r="L281" s="21">
        <f t="shared" si="33"/>
        <v>225.80344466721817</v>
      </c>
      <c r="M281" s="21">
        <f t="shared" si="34"/>
        <v>219.68449320503441</v>
      </c>
      <c r="N281" s="20"/>
    </row>
    <row r="282" spans="1:14" s="19" customFormat="1">
      <c r="A282" s="27">
        <v>74770.692611000006</v>
      </c>
      <c r="B282" s="27">
        <v>40.049101999999998</v>
      </c>
      <c r="C282" s="27">
        <v>40.050060000000002</v>
      </c>
      <c r="D282" s="27">
        <v>40.411735999999998</v>
      </c>
      <c r="E282" s="27">
        <v>40.398724999999999</v>
      </c>
      <c r="F282" s="27">
        <v>0.46622799999999998</v>
      </c>
      <c r="G282" s="27">
        <v>5.2864940000000002</v>
      </c>
      <c r="H282" s="27">
        <v>78.215343000000004</v>
      </c>
      <c r="I282" s="29">
        <f t="shared" si="30"/>
        <v>40.049581000000003</v>
      </c>
      <c r="J282" s="29">
        <f t="shared" si="31"/>
        <v>40.405230500000002</v>
      </c>
      <c r="K282" s="21">
        <f t="shared" si="32"/>
        <v>1235.4702514000001</v>
      </c>
      <c r="L282" s="21">
        <f t="shared" si="33"/>
        <v>224.85774090042378</v>
      </c>
      <c r="M282" s="21">
        <f t="shared" si="34"/>
        <v>218.91475931181503</v>
      </c>
      <c r="N282" s="20"/>
    </row>
    <row r="283" spans="1:14" s="19" customFormat="1">
      <c r="A283" s="27">
        <v>73198.589013999997</v>
      </c>
      <c r="B283" s="27">
        <v>40.072768000000003</v>
      </c>
      <c r="C283" s="27">
        <v>40.071511999999998</v>
      </c>
      <c r="D283" s="27">
        <v>40.430436</v>
      </c>
      <c r="E283" s="27">
        <v>40.419074000000002</v>
      </c>
      <c r="F283" s="27">
        <v>0.49807800000000002</v>
      </c>
      <c r="G283" s="27">
        <v>5.5191939999999997</v>
      </c>
      <c r="H283" s="27">
        <v>77.741226999999995</v>
      </c>
      <c r="I283" s="29">
        <f t="shared" si="30"/>
        <v>40.072140000000005</v>
      </c>
      <c r="J283" s="29">
        <f t="shared" si="31"/>
        <v>40.424755000000005</v>
      </c>
      <c r="K283" s="21">
        <f t="shared" si="32"/>
        <v>1235.4567159999999</v>
      </c>
      <c r="L283" s="21">
        <f t="shared" si="33"/>
        <v>224.47734296867657</v>
      </c>
      <c r="M283" s="21">
        <f t="shared" si="34"/>
        <v>218.59180731025936</v>
      </c>
      <c r="N283" s="20"/>
    </row>
    <row r="284" spans="1:14" s="19" customFormat="1" ht="14.4" customHeight="1">
      <c r="A284" s="27">
        <v>71237.101955000006</v>
      </c>
      <c r="B284" s="27">
        <v>40.058293999999997</v>
      </c>
      <c r="C284" s="27">
        <v>40.049604000000002</v>
      </c>
      <c r="D284" s="27">
        <v>40.413505999999998</v>
      </c>
      <c r="E284" s="27">
        <v>40.400916000000002</v>
      </c>
      <c r="F284" s="27">
        <v>0.51222000000000001</v>
      </c>
      <c r="G284" s="27">
        <v>5.749752</v>
      </c>
      <c r="H284" s="27">
        <v>77.174916999999994</v>
      </c>
      <c r="I284" s="29">
        <f t="shared" si="30"/>
        <v>40.053949000000003</v>
      </c>
      <c r="J284" s="29">
        <f t="shared" si="31"/>
        <v>40.407211000000004</v>
      </c>
      <c r="K284" s="21">
        <f t="shared" si="32"/>
        <v>1235.4676305999999</v>
      </c>
      <c r="L284" s="21">
        <f t="shared" si="33"/>
        <v>224.78404939113989</v>
      </c>
      <c r="M284" s="21">
        <f t="shared" si="34"/>
        <v>218.88198463650497</v>
      </c>
      <c r="N284" s="20"/>
    </row>
    <row r="285" spans="1:14">
      <c r="A285" s="27">
        <v>69169.997598000002</v>
      </c>
      <c r="B285" s="27">
        <v>40.022815999999999</v>
      </c>
      <c r="C285" s="27">
        <v>40.012839999999997</v>
      </c>
      <c r="D285" s="27">
        <v>40.373614000000003</v>
      </c>
      <c r="E285" s="27">
        <v>40.360807000000001</v>
      </c>
      <c r="F285" s="27">
        <v>0.60692800000000002</v>
      </c>
      <c r="G285" s="27">
        <v>6.0869859999999996</v>
      </c>
      <c r="H285" s="27">
        <v>76.427892</v>
      </c>
      <c r="I285" s="29">
        <f t="shared" si="30"/>
        <v>40.017827999999994</v>
      </c>
      <c r="J285" s="29">
        <f t="shared" si="31"/>
        <v>40.367210499999999</v>
      </c>
      <c r="K285" s="21">
        <f t="shared" si="32"/>
        <v>1235.4893032</v>
      </c>
      <c r="L285" s="21">
        <f t="shared" si="33"/>
        <v>225.39396955689426</v>
      </c>
      <c r="M285" s="21">
        <f t="shared" si="34"/>
        <v>219.54462024455552</v>
      </c>
      <c r="N285" s="20"/>
    </row>
    <row r="286" spans="1:14">
      <c r="A286" s="27">
        <v>67211.893465000001</v>
      </c>
      <c r="B286" s="27">
        <v>40.072020999999999</v>
      </c>
      <c r="C286" s="27">
        <v>40.061788999999997</v>
      </c>
      <c r="D286" s="27">
        <v>40.419598999999998</v>
      </c>
      <c r="E286" s="27">
        <v>40.414752999999997</v>
      </c>
      <c r="F286" s="27">
        <v>0.68852400000000002</v>
      </c>
      <c r="G286" s="27">
        <v>6.3720059999999998</v>
      </c>
      <c r="H286" s="27">
        <v>75.770995999999997</v>
      </c>
      <c r="I286" s="29">
        <f t="shared" si="30"/>
        <v>40.066904999999998</v>
      </c>
      <c r="J286" s="29">
        <f t="shared" si="31"/>
        <v>40.417175999999998</v>
      </c>
      <c r="K286" s="21">
        <f t="shared" si="32"/>
        <v>1235.4598570000001</v>
      </c>
      <c r="L286" s="21">
        <f t="shared" si="33"/>
        <v>224.56557550887828</v>
      </c>
      <c r="M286" s="21">
        <f t="shared" si="34"/>
        <v>218.71713009537871</v>
      </c>
      <c r="N286" s="20"/>
    </row>
    <row r="287" spans="1:14">
      <c r="A287" s="27">
        <v>65886.224524000005</v>
      </c>
      <c r="B287" s="27">
        <v>40.051955</v>
      </c>
      <c r="C287" s="27">
        <v>40.038639000000003</v>
      </c>
      <c r="D287" s="27">
        <v>40.400916000000002</v>
      </c>
      <c r="E287" s="27">
        <v>40.398736999999997</v>
      </c>
      <c r="F287" s="27">
        <v>0.57365600000000005</v>
      </c>
      <c r="G287" s="27">
        <v>6.3924770000000004</v>
      </c>
      <c r="H287" s="27">
        <v>75.280100000000004</v>
      </c>
      <c r="I287" s="29">
        <f t="shared" si="30"/>
        <v>40.045297000000005</v>
      </c>
      <c r="J287" s="29">
        <f t="shared" si="31"/>
        <v>40.399826500000003</v>
      </c>
      <c r="K287" s="21">
        <f t="shared" si="32"/>
        <v>1235.4728218</v>
      </c>
      <c r="L287" s="21">
        <f t="shared" si="33"/>
        <v>224.93003241503629</v>
      </c>
      <c r="M287" s="21">
        <f t="shared" si="34"/>
        <v>219.00420623874106</v>
      </c>
      <c r="N287" s="20"/>
    </row>
    <row r="288" spans="1:14">
      <c r="A288" s="27">
        <v>63207.369104999998</v>
      </c>
      <c r="B288" s="27">
        <v>40.045983999999997</v>
      </c>
      <c r="C288" s="27">
        <v>40.022469999999998</v>
      </c>
      <c r="D288" s="27">
        <v>40.371521000000001</v>
      </c>
      <c r="E288" s="27">
        <v>40.374163000000003</v>
      </c>
      <c r="F288" s="27">
        <v>0.57986400000000005</v>
      </c>
      <c r="G288" s="27">
        <v>6.6747560000000004</v>
      </c>
      <c r="H288" s="27">
        <v>74.250968</v>
      </c>
      <c r="I288" s="29">
        <f t="shared" si="30"/>
        <v>40.034227000000001</v>
      </c>
      <c r="J288" s="29">
        <f t="shared" si="31"/>
        <v>40.372842000000006</v>
      </c>
      <c r="K288" s="21">
        <f t="shared" si="32"/>
        <v>1235.4794638000001</v>
      </c>
      <c r="L288" s="21">
        <f t="shared" si="33"/>
        <v>225.11691481655635</v>
      </c>
      <c r="M288" s="21">
        <f t="shared" si="34"/>
        <v>219.45124399071665</v>
      </c>
      <c r="N288" s="20"/>
    </row>
    <row r="289" spans="1:14">
      <c r="A289" s="27">
        <v>60722.772145000003</v>
      </c>
      <c r="B289" s="27">
        <v>40.096049000000001</v>
      </c>
      <c r="C289" s="27">
        <v>40.074868000000002</v>
      </c>
      <c r="D289" s="27">
        <v>40.416300999999997</v>
      </c>
      <c r="E289" s="27">
        <v>40.426988999999999</v>
      </c>
      <c r="F289" s="27">
        <v>0.68509900000000001</v>
      </c>
      <c r="G289" s="27">
        <v>7.0053489999999998</v>
      </c>
      <c r="H289" s="27">
        <v>73.142588000000003</v>
      </c>
      <c r="I289" s="29">
        <f t="shared" si="30"/>
        <v>40.085458500000001</v>
      </c>
      <c r="J289" s="29">
        <f t="shared" si="31"/>
        <v>40.421644999999998</v>
      </c>
      <c r="K289" s="21">
        <f t="shared" si="32"/>
        <v>1235.4487248999999</v>
      </c>
      <c r="L289" s="21">
        <f t="shared" si="33"/>
        <v>224.2529822926308</v>
      </c>
      <c r="M289" s="21">
        <f t="shared" si="34"/>
        <v>218.6432266132806</v>
      </c>
      <c r="N289" s="20"/>
    </row>
    <row r="290" spans="1:14">
      <c r="A290" s="27">
        <v>58163.559839000001</v>
      </c>
      <c r="B290" s="27">
        <v>39.934643999999999</v>
      </c>
      <c r="C290" s="27">
        <v>39.904789000000001</v>
      </c>
      <c r="D290" s="27">
        <v>40.266463000000002</v>
      </c>
      <c r="E290" s="27">
        <v>40.274396000000003</v>
      </c>
      <c r="F290" s="27">
        <v>0.82076400000000005</v>
      </c>
      <c r="G290" s="27">
        <v>7.3355009999999998</v>
      </c>
      <c r="H290" s="27">
        <v>72.148765999999995</v>
      </c>
      <c r="I290" s="29">
        <f t="shared" si="30"/>
        <v>39.9197165</v>
      </c>
      <c r="J290" s="29">
        <f t="shared" si="31"/>
        <v>40.270429500000006</v>
      </c>
      <c r="K290" s="21">
        <f t="shared" si="32"/>
        <v>1235.5481701000001</v>
      </c>
      <c r="L290" s="21">
        <f t="shared" si="33"/>
        <v>227.05675637020522</v>
      </c>
      <c r="M290" s="21">
        <f t="shared" si="34"/>
        <v>221.15380675791039</v>
      </c>
      <c r="N290" s="20"/>
    </row>
    <row r="291" spans="1:14">
      <c r="A291" s="27">
        <v>57132.863465000002</v>
      </c>
      <c r="B291" s="27">
        <v>40.003565999999999</v>
      </c>
      <c r="C291" s="27">
        <v>39.975534000000003</v>
      </c>
      <c r="D291" s="27">
        <v>40.325763999999999</v>
      </c>
      <c r="E291" s="27">
        <v>40.342506</v>
      </c>
      <c r="F291" s="27">
        <v>0.68727800000000006</v>
      </c>
      <c r="G291" s="27">
        <v>7.2920420000000004</v>
      </c>
      <c r="H291" s="27">
        <v>71.611847999999995</v>
      </c>
      <c r="I291" s="29">
        <f t="shared" si="30"/>
        <v>39.989550000000001</v>
      </c>
      <c r="J291" s="29">
        <f t="shared" si="31"/>
        <v>40.334135000000003</v>
      </c>
      <c r="K291" s="21">
        <f t="shared" si="32"/>
        <v>1235.5062700000001</v>
      </c>
      <c r="L291" s="21">
        <f t="shared" si="33"/>
        <v>225.87230216892294</v>
      </c>
      <c r="M291" s="21">
        <f t="shared" si="34"/>
        <v>220.09362140070971</v>
      </c>
      <c r="N291" s="20"/>
    </row>
    <row r="292" spans="1:14">
      <c r="A292" s="27">
        <v>54988.512048999997</v>
      </c>
      <c r="B292" s="27">
        <v>40.022146999999997</v>
      </c>
      <c r="C292" s="27">
        <v>39.996175999999998</v>
      </c>
      <c r="D292" s="27">
        <v>40.345731999999998</v>
      </c>
      <c r="E292" s="27">
        <v>40.367398000000001</v>
      </c>
      <c r="F292" s="27">
        <v>0.66737199999999997</v>
      </c>
      <c r="G292" s="27">
        <v>7.4290079999999996</v>
      </c>
      <c r="H292" s="27">
        <v>70.536976999999993</v>
      </c>
      <c r="I292" s="29">
        <f t="shared" si="30"/>
        <v>40.009161499999998</v>
      </c>
      <c r="J292" s="29">
        <f t="shared" si="31"/>
        <v>40.356565000000003</v>
      </c>
      <c r="K292" s="21">
        <f t="shared" si="32"/>
        <v>1235.4945031</v>
      </c>
      <c r="L292" s="21">
        <f t="shared" si="33"/>
        <v>225.54048753328516</v>
      </c>
      <c r="M292" s="21">
        <f t="shared" si="34"/>
        <v>219.72121160878032</v>
      </c>
      <c r="N292" s="20"/>
    </row>
    <row r="293" spans="1:14" s="19" customFormat="1">
      <c r="A293" s="27">
        <v>54279.527604000003</v>
      </c>
      <c r="B293" s="27">
        <v>39.943573999999998</v>
      </c>
      <c r="C293" s="27">
        <v>39.912033999999998</v>
      </c>
      <c r="D293" s="27">
        <v>40.269395000000003</v>
      </c>
      <c r="E293" s="27">
        <v>40.288229999999999</v>
      </c>
      <c r="F293" s="27">
        <v>0.59261200000000003</v>
      </c>
      <c r="G293" s="27">
        <v>7.4035339999999996</v>
      </c>
      <c r="H293" s="27">
        <v>70.121282999999991</v>
      </c>
      <c r="I293" s="29">
        <f t="shared" si="30"/>
        <v>39.927803999999995</v>
      </c>
      <c r="J293" s="29">
        <f t="shared" si="31"/>
        <v>40.278812500000001</v>
      </c>
      <c r="K293" s="21">
        <f t="shared" si="32"/>
        <v>1235.5433175999999</v>
      </c>
      <c r="L293" s="21">
        <f t="shared" si="33"/>
        <v>226.91934968819351</v>
      </c>
      <c r="M293" s="21">
        <f t="shared" si="34"/>
        <v>221.01408778204222</v>
      </c>
      <c r="N293" s="20"/>
    </row>
    <row r="294" spans="1:14" s="19" customFormat="1">
      <c r="A294" s="27">
        <v>52942.311303000002</v>
      </c>
      <c r="B294" s="27">
        <v>39.978425999999999</v>
      </c>
      <c r="C294" s="27">
        <v>39.947212999999998</v>
      </c>
      <c r="D294" s="27">
        <v>40.292971000000001</v>
      </c>
      <c r="E294" s="27">
        <v>40.313772</v>
      </c>
      <c r="F294" s="27">
        <v>0.64836099999999997</v>
      </c>
      <c r="G294" s="27">
        <v>7.5879950000000003</v>
      </c>
      <c r="H294" s="27">
        <v>68.517394999999993</v>
      </c>
      <c r="I294" s="29">
        <f t="shared" si="30"/>
        <v>39.962819499999995</v>
      </c>
      <c r="J294" s="29">
        <f t="shared" si="31"/>
        <v>40.303371499999997</v>
      </c>
      <c r="K294" s="21">
        <f t="shared" si="32"/>
        <v>1235.5223083000001</v>
      </c>
      <c r="L294" s="21">
        <f t="shared" si="33"/>
        <v>226.32514293303848</v>
      </c>
      <c r="M294" s="21">
        <f t="shared" si="34"/>
        <v>220.60512982552882</v>
      </c>
      <c r="N294" s="20"/>
    </row>
    <row r="295" spans="1:14" s="19" customFormat="1">
      <c r="A295" s="27">
        <v>50574.325842999999</v>
      </c>
      <c r="B295" s="27">
        <v>40.001415999999999</v>
      </c>
      <c r="C295" s="27">
        <v>39.971010999999997</v>
      </c>
      <c r="D295" s="27">
        <v>40.319023000000001</v>
      </c>
      <c r="E295" s="27">
        <v>40.342739000000002</v>
      </c>
      <c r="F295" s="27">
        <v>0.74111400000000005</v>
      </c>
      <c r="G295" s="27">
        <v>7.8264060000000004</v>
      </c>
      <c r="H295" s="27">
        <v>67.130140999999995</v>
      </c>
      <c r="I295" s="29">
        <f t="shared" si="30"/>
        <v>39.986213499999998</v>
      </c>
      <c r="J295" s="29">
        <f t="shared" si="31"/>
        <v>40.330881000000005</v>
      </c>
      <c r="K295" s="21">
        <f t="shared" si="32"/>
        <v>1235.5082719</v>
      </c>
      <c r="L295" s="21">
        <f t="shared" si="33"/>
        <v>225.92878934994678</v>
      </c>
      <c r="M295" s="21">
        <f t="shared" si="34"/>
        <v>220.14768576457118</v>
      </c>
      <c r="N295" s="20"/>
    </row>
    <row r="296" spans="1:14" s="19" customFormat="1">
      <c r="A296" s="27">
        <v>49059.343664</v>
      </c>
      <c r="B296" s="27">
        <v>40.028283000000002</v>
      </c>
      <c r="C296" s="27">
        <v>39.997393000000002</v>
      </c>
      <c r="D296" s="27">
        <v>40.344729999999998</v>
      </c>
      <c r="E296" s="27">
        <v>40.373173999999999</v>
      </c>
      <c r="F296" s="27">
        <v>0.79895000000000005</v>
      </c>
      <c r="G296" s="27">
        <v>7.9844970000000002</v>
      </c>
      <c r="H296" s="27">
        <v>66.262062</v>
      </c>
      <c r="I296" s="29">
        <f t="shared" si="30"/>
        <v>40.012838000000002</v>
      </c>
      <c r="J296" s="29">
        <f t="shared" si="31"/>
        <v>40.358952000000002</v>
      </c>
      <c r="K296" s="21">
        <f t="shared" si="32"/>
        <v>1235.4922971999999</v>
      </c>
      <c r="L296" s="21">
        <f t="shared" si="33"/>
        <v>225.47832320057478</v>
      </c>
      <c r="M296" s="21">
        <f t="shared" si="34"/>
        <v>219.68160635912591</v>
      </c>
      <c r="N296" s="20"/>
    </row>
    <row r="297" spans="1:14" s="19" customFormat="1">
      <c r="A297" s="27">
        <v>47714.617574999997</v>
      </c>
      <c r="B297" s="27">
        <v>39.938813000000003</v>
      </c>
      <c r="C297" s="27">
        <v>39.909388999999997</v>
      </c>
      <c r="D297" s="27">
        <v>40.272077000000003</v>
      </c>
      <c r="E297" s="27">
        <v>40.297972999999999</v>
      </c>
      <c r="F297" s="27">
        <v>0.77733799999999997</v>
      </c>
      <c r="G297" s="27">
        <v>8.0137040000000006</v>
      </c>
      <c r="H297" s="27">
        <v>65.449363000000005</v>
      </c>
      <c r="I297" s="29">
        <f t="shared" si="30"/>
        <v>39.924101</v>
      </c>
      <c r="J297" s="29">
        <f t="shared" si="31"/>
        <v>40.285025000000005</v>
      </c>
      <c r="K297" s="21">
        <f t="shared" si="32"/>
        <v>1235.5455394000001</v>
      </c>
      <c r="L297" s="21">
        <f t="shared" si="33"/>
        <v>226.98225606988944</v>
      </c>
      <c r="M297" s="21">
        <f t="shared" si="34"/>
        <v>220.91058539082678</v>
      </c>
      <c r="N297" s="20"/>
    </row>
    <row r="298" spans="1:14" s="19" customFormat="1">
      <c r="A298" s="27">
        <v>45721.943324</v>
      </c>
      <c r="B298" s="27">
        <v>39.985863000000002</v>
      </c>
      <c r="C298" s="27">
        <v>39.956944999999997</v>
      </c>
      <c r="D298" s="27">
        <v>40.313988999999999</v>
      </c>
      <c r="E298" s="27">
        <v>40.347197000000001</v>
      </c>
      <c r="F298" s="27">
        <v>0.84853900000000004</v>
      </c>
      <c r="G298" s="27">
        <v>8.2424359999999997</v>
      </c>
      <c r="H298" s="27">
        <v>64.316121999999993</v>
      </c>
      <c r="I298" s="29">
        <f t="shared" si="30"/>
        <v>39.971404</v>
      </c>
      <c r="J298" s="29">
        <f t="shared" si="31"/>
        <v>40.330593</v>
      </c>
      <c r="K298" s="21">
        <f t="shared" si="32"/>
        <v>1235.5171576</v>
      </c>
      <c r="L298" s="21">
        <f t="shared" si="33"/>
        <v>226.17964046780526</v>
      </c>
      <c r="M298" s="21">
        <f t="shared" si="34"/>
        <v>220.15247126837221</v>
      </c>
      <c r="N298" s="20"/>
    </row>
    <row r="299" spans="1:14" s="19" customFormat="1">
      <c r="A299" s="27">
        <v>44253.388314999997</v>
      </c>
      <c r="B299" s="27">
        <v>40.007316000000003</v>
      </c>
      <c r="C299" s="27">
        <v>39.979194</v>
      </c>
      <c r="D299" s="27">
        <v>40.336452999999999</v>
      </c>
      <c r="E299" s="27">
        <v>40.373869999999997</v>
      </c>
      <c r="F299" s="27">
        <v>0.90187600000000001</v>
      </c>
      <c r="G299" s="27">
        <v>8.3826579999999993</v>
      </c>
      <c r="H299" s="27">
        <v>63.515626999999995</v>
      </c>
      <c r="I299" s="29">
        <f t="shared" si="30"/>
        <v>39.993255000000005</v>
      </c>
      <c r="J299" s="29">
        <f t="shared" si="31"/>
        <v>40.355161499999994</v>
      </c>
      <c r="K299" s="21">
        <f t="shared" si="32"/>
        <v>1235.5040469999999</v>
      </c>
      <c r="L299" s="21">
        <f t="shared" si="33"/>
        <v>225.80958840520634</v>
      </c>
      <c r="M299" s="21">
        <f t="shared" si="34"/>
        <v>219.74450095280099</v>
      </c>
      <c r="N299" s="20"/>
    </row>
    <row r="300" spans="1:14" s="19" customFormat="1">
      <c r="A300" s="27">
        <v>42792.776313000002</v>
      </c>
      <c r="B300" s="27">
        <v>40.032069999999997</v>
      </c>
      <c r="C300" s="27">
        <v>40.005560000000003</v>
      </c>
      <c r="D300" s="27">
        <v>40.362375999999998</v>
      </c>
      <c r="E300" s="27">
        <v>40.405517000000003</v>
      </c>
      <c r="F300" s="27">
        <v>0.96241399999999999</v>
      </c>
      <c r="G300" s="27">
        <v>8.5432609999999993</v>
      </c>
      <c r="H300" s="27">
        <v>62.620961999999992</v>
      </c>
      <c r="I300" s="29">
        <f t="shared" si="30"/>
        <v>40.018815000000004</v>
      </c>
      <c r="J300" s="29">
        <f t="shared" si="31"/>
        <v>40.3839465</v>
      </c>
      <c r="K300" s="21">
        <f t="shared" si="32"/>
        <v>1235.488711</v>
      </c>
      <c r="L300" s="21">
        <f t="shared" si="33"/>
        <v>225.3772875172408</v>
      </c>
      <c r="M300" s="21">
        <f t="shared" si="34"/>
        <v>219.26720280459358</v>
      </c>
      <c r="N300" s="20"/>
    </row>
    <row r="301" spans="1:14">
      <c r="A301" s="27">
        <v>41797.010183999999</v>
      </c>
      <c r="B301" s="27">
        <v>39.955911999999998</v>
      </c>
      <c r="C301" s="27">
        <v>39.923864999999999</v>
      </c>
      <c r="D301" s="27">
        <v>40.294040000000003</v>
      </c>
      <c r="E301" s="27">
        <v>40.334105999999998</v>
      </c>
      <c r="F301" s="27">
        <v>1.000739</v>
      </c>
      <c r="G301" s="27">
        <v>8.6424050000000001</v>
      </c>
      <c r="H301" s="27">
        <v>62.139979999999994</v>
      </c>
      <c r="I301" s="29">
        <f t="shared" si="30"/>
        <v>39.939888499999995</v>
      </c>
      <c r="J301" s="29">
        <f t="shared" si="31"/>
        <v>40.314073</v>
      </c>
      <c r="K301" s="21">
        <f t="shared" si="32"/>
        <v>1235.5360668999999</v>
      </c>
      <c r="L301" s="21">
        <f t="shared" si="33"/>
        <v>226.71414820699738</v>
      </c>
      <c r="M301" s="21">
        <f t="shared" si="34"/>
        <v>220.42709801904948</v>
      </c>
      <c r="N301" s="20"/>
    </row>
    <row r="302" spans="1:14">
      <c r="A302" s="27">
        <v>39648.781627999997</v>
      </c>
      <c r="B302" s="27">
        <v>39.996256000000002</v>
      </c>
      <c r="C302" s="27">
        <v>39.968651999999999</v>
      </c>
      <c r="D302" s="27">
        <v>40.336798000000002</v>
      </c>
      <c r="E302" s="27">
        <v>40.383727999999998</v>
      </c>
      <c r="F302" s="27">
        <v>0.96536500000000003</v>
      </c>
      <c r="G302" s="27">
        <v>8.73672</v>
      </c>
      <c r="H302" s="27">
        <v>60.935355999999999</v>
      </c>
      <c r="I302" s="29">
        <f t="shared" si="30"/>
        <v>39.982454000000004</v>
      </c>
      <c r="J302" s="29">
        <f t="shared" si="31"/>
        <v>40.360263000000003</v>
      </c>
      <c r="K302" s="21">
        <f t="shared" si="32"/>
        <v>1235.5105275999999</v>
      </c>
      <c r="L302" s="21">
        <f t="shared" si="33"/>
        <v>225.99245037819583</v>
      </c>
      <c r="M302" s="21">
        <f t="shared" si="34"/>
        <v>219.65985634148365</v>
      </c>
      <c r="N302" s="20"/>
    </row>
    <row r="303" spans="1:14">
      <c r="A303" s="27">
        <v>38128.794667000002</v>
      </c>
      <c r="B303" s="27">
        <v>40.025618999999999</v>
      </c>
      <c r="C303" s="27">
        <v>39.994726</v>
      </c>
      <c r="D303" s="27">
        <v>40.368726000000002</v>
      </c>
      <c r="E303" s="27">
        <v>40.419773999999997</v>
      </c>
      <c r="F303" s="27">
        <v>1.022378</v>
      </c>
      <c r="G303" s="27">
        <v>8.9027449999999995</v>
      </c>
      <c r="H303" s="27">
        <v>59.999414999999999</v>
      </c>
      <c r="I303" s="29">
        <f t="shared" si="30"/>
        <v>40.010172499999996</v>
      </c>
      <c r="J303" s="29">
        <f t="shared" si="31"/>
        <v>40.39425</v>
      </c>
      <c r="K303" s="21">
        <f t="shared" si="32"/>
        <v>1235.4938964999999</v>
      </c>
      <c r="L303" s="21">
        <f t="shared" si="33"/>
        <v>225.52339172382835</v>
      </c>
      <c r="M303" s="21">
        <f t="shared" si="34"/>
        <v>219.09653573844935</v>
      </c>
      <c r="N303" s="20"/>
    </row>
    <row r="304" spans="1:14">
      <c r="A304" s="27">
        <v>38503.413400999998</v>
      </c>
      <c r="B304" s="27">
        <v>40.044862999999999</v>
      </c>
      <c r="C304" s="27">
        <v>40.016938000000003</v>
      </c>
      <c r="D304" s="27">
        <v>40.387467000000001</v>
      </c>
      <c r="E304" s="27">
        <v>40.440489999999997</v>
      </c>
      <c r="F304" s="27">
        <v>0.53228299999999995</v>
      </c>
      <c r="G304" s="27">
        <v>8.3342960000000001</v>
      </c>
      <c r="H304" s="27">
        <v>60.017857999999997</v>
      </c>
      <c r="I304" s="29">
        <f t="shared" si="30"/>
        <v>40.030900500000001</v>
      </c>
      <c r="J304" s="29">
        <f t="shared" si="31"/>
        <v>40.413978499999999</v>
      </c>
      <c r="K304" s="21">
        <f t="shared" si="32"/>
        <v>1235.4814597</v>
      </c>
      <c r="L304" s="21">
        <f t="shared" si="33"/>
        <v>225.1730945756708</v>
      </c>
      <c r="M304" s="21">
        <f t="shared" si="34"/>
        <v>218.77001782045681</v>
      </c>
      <c r="N304" s="20"/>
    </row>
    <row r="305" spans="1:14">
      <c r="A305" s="27">
        <v>35698.114881000001</v>
      </c>
      <c r="B305" s="27">
        <v>39.978347999999997</v>
      </c>
      <c r="C305" s="27">
        <v>39.961226000000003</v>
      </c>
      <c r="D305" s="27">
        <v>40.355941999999999</v>
      </c>
      <c r="E305" s="27">
        <v>40.408290000000001</v>
      </c>
      <c r="F305" s="27">
        <v>0.622865</v>
      </c>
      <c r="G305" s="27">
        <v>8.5699679999999994</v>
      </c>
      <c r="H305" s="27">
        <v>58.486640000000001</v>
      </c>
      <c r="I305" s="29">
        <f t="shared" si="30"/>
        <v>39.969786999999997</v>
      </c>
      <c r="J305" s="29">
        <f t="shared" si="31"/>
        <v>40.382115999999996</v>
      </c>
      <c r="K305" s="21">
        <f t="shared" si="32"/>
        <v>1235.5181278</v>
      </c>
      <c r="L305" s="21">
        <f t="shared" si="33"/>
        <v>226.2070424532767</v>
      </c>
      <c r="M305" s="21">
        <f t="shared" si="34"/>
        <v>219.2975331224161</v>
      </c>
      <c r="N305" s="20"/>
    </row>
    <row r="306" spans="1:14">
      <c r="A306" s="27">
        <v>35850.228237000003</v>
      </c>
      <c r="B306" s="27">
        <v>39.952972000000003</v>
      </c>
      <c r="C306" s="27">
        <v>39.923991999999998</v>
      </c>
      <c r="D306" s="27">
        <v>40.317794999999997</v>
      </c>
      <c r="E306" s="27">
        <v>40.371862</v>
      </c>
      <c r="F306" s="27">
        <v>0.61835799999999996</v>
      </c>
      <c r="G306" s="27">
        <v>8.5764790000000009</v>
      </c>
      <c r="H306" s="27">
        <v>58.599416999999995</v>
      </c>
      <c r="I306" s="29">
        <f t="shared" si="30"/>
        <v>39.938482</v>
      </c>
      <c r="J306" s="29">
        <f t="shared" si="31"/>
        <v>40.344828499999998</v>
      </c>
      <c r="K306" s="21">
        <f t="shared" si="32"/>
        <v>1235.5369108</v>
      </c>
      <c r="L306" s="21">
        <f t="shared" si="33"/>
        <v>226.7380243187481</v>
      </c>
      <c r="M306" s="21">
        <f t="shared" si="34"/>
        <v>219.91601871287003</v>
      </c>
      <c r="N306" s="20"/>
    </row>
    <row r="307" spans="1:14">
      <c r="A307" s="27">
        <v>33703.891351999999</v>
      </c>
      <c r="B307" s="27">
        <v>39.991258999999999</v>
      </c>
      <c r="C307" s="27">
        <v>39.964672</v>
      </c>
      <c r="D307" s="27">
        <v>40.358846</v>
      </c>
      <c r="E307" s="27">
        <v>40.424188000000001</v>
      </c>
      <c r="F307" s="27">
        <v>0.694693</v>
      </c>
      <c r="G307" s="27">
        <v>8.7369020000000006</v>
      </c>
      <c r="H307" s="27">
        <v>57.197095999999995</v>
      </c>
      <c r="I307" s="29">
        <f t="shared" si="30"/>
        <v>39.977965499999996</v>
      </c>
      <c r="J307" s="29">
        <f t="shared" si="31"/>
        <v>40.391517</v>
      </c>
      <c r="K307" s="21">
        <f t="shared" si="32"/>
        <v>1235.5132206999999</v>
      </c>
      <c r="L307" s="21">
        <f t="shared" si="33"/>
        <v>226.06847309071873</v>
      </c>
      <c r="M307" s="21">
        <f t="shared" si="34"/>
        <v>219.14179586999398</v>
      </c>
      <c r="N307" s="20"/>
    </row>
    <row r="308" spans="1:14">
      <c r="A308" s="27">
        <v>32232.012771999998</v>
      </c>
      <c r="B308" s="27">
        <v>40.010154</v>
      </c>
      <c r="C308" s="27">
        <v>39.987005000000003</v>
      </c>
      <c r="D308" s="27">
        <v>40.380305</v>
      </c>
      <c r="E308" s="27">
        <v>40.455585999999997</v>
      </c>
      <c r="F308" s="27">
        <v>0.74939800000000001</v>
      </c>
      <c r="G308" s="27">
        <v>8.8557550000000003</v>
      </c>
      <c r="H308" s="27">
        <v>56.191182999999995</v>
      </c>
      <c r="I308" s="29">
        <f t="shared" ref="I308:I325" si="35">(B308+C308)/2</f>
        <v>39.998579500000005</v>
      </c>
      <c r="J308" s="29">
        <f t="shared" ref="J308:J325" si="36">(D308+E308)/2</f>
        <v>40.417945500000002</v>
      </c>
      <c r="K308" s="21">
        <f t="shared" ref="K308:K325" si="37">-0.6*I308+1259.5</f>
        <v>1235.5008522999999</v>
      </c>
      <c r="L308" s="21">
        <f t="shared" ref="L308:L325" si="38">0.00159*I308^4-0.27101*I308^3+17.72234*I308^2-540.89799*I308+6780.11105</f>
        <v>225.71948407981017</v>
      </c>
      <c r="M308" s="21">
        <f t="shared" ref="M308:M325" si="39">0.00159*J308^4-0.27101*J308^3+17.72234*J308^2-540.89799*J308+6780.11105</f>
        <v>218.70440366825915</v>
      </c>
      <c r="N308" s="20"/>
    </row>
    <row r="309" spans="1:14">
      <c r="A309" s="27">
        <v>30591.198366000001</v>
      </c>
      <c r="B309" s="27">
        <v>40.025931</v>
      </c>
      <c r="C309" s="27">
        <v>40.003782000000001</v>
      </c>
      <c r="D309" s="27">
        <v>40.396031999999998</v>
      </c>
      <c r="E309" s="27">
        <v>40.490788999999999</v>
      </c>
      <c r="F309" s="27">
        <v>0.79958700000000005</v>
      </c>
      <c r="G309" s="27">
        <v>8.9934670000000008</v>
      </c>
      <c r="H309" s="27">
        <v>55.037132</v>
      </c>
      <c r="I309" s="29">
        <f t="shared" si="35"/>
        <v>40.0148565</v>
      </c>
      <c r="J309" s="29">
        <f t="shared" si="36"/>
        <v>40.443410499999999</v>
      </c>
      <c r="K309" s="21">
        <f t="shared" si="37"/>
        <v>1235.4910861000001</v>
      </c>
      <c r="L309" s="21">
        <f t="shared" si="38"/>
        <v>225.44419860562903</v>
      </c>
      <c r="M309" s="21">
        <f t="shared" si="39"/>
        <v>218.28354677847074</v>
      </c>
      <c r="N309" s="20"/>
    </row>
    <row r="310" spans="1:14">
      <c r="A310" s="27">
        <v>29317.871999999999</v>
      </c>
      <c r="B310" s="27">
        <v>40.056539000000001</v>
      </c>
      <c r="C310" s="27">
        <v>40.035012999999999</v>
      </c>
      <c r="D310" s="27">
        <v>40.422977000000003</v>
      </c>
      <c r="E310" s="27">
        <v>40.543357</v>
      </c>
      <c r="F310" s="27">
        <v>0.59967599999999999</v>
      </c>
      <c r="G310" s="27">
        <v>8.8052419999999998</v>
      </c>
      <c r="H310" s="27">
        <v>54.206838999999995</v>
      </c>
      <c r="I310" s="29">
        <f t="shared" si="35"/>
        <v>40.045776000000004</v>
      </c>
      <c r="J310" s="29">
        <f t="shared" si="36"/>
        <v>40.483167000000002</v>
      </c>
      <c r="K310" s="21">
        <f t="shared" si="37"/>
        <v>1235.4725344000001</v>
      </c>
      <c r="L310" s="21">
        <f t="shared" si="38"/>
        <v>224.92194855666366</v>
      </c>
      <c r="M310" s="21">
        <f t="shared" si="39"/>
        <v>217.62764920799145</v>
      </c>
      <c r="N310" s="20"/>
    </row>
    <row r="311" spans="1:14">
      <c r="A311" s="27">
        <v>26645.731380000001</v>
      </c>
      <c r="B311" s="27">
        <v>40.071024999999999</v>
      </c>
      <c r="C311" s="27">
        <v>40.050724000000002</v>
      </c>
      <c r="D311" s="27">
        <v>40.448847000000001</v>
      </c>
      <c r="E311" s="27">
        <v>40.587226999999999</v>
      </c>
      <c r="F311" s="27">
        <v>0.67856000000000005</v>
      </c>
      <c r="G311" s="27">
        <v>8.9859559999999998</v>
      </c>
      <c r="H311" s="27">
        <v>52.230874999999997</v>
      </c>
      <c r="I311" s="29">
        <f t="shared" si="35"/>
        <v>40.060874499999997</v>
      </c>
      <c r="J311" s="29">
        <f t="shared" si="36"/>
        <v>40.518037</v>
      </c>
      <c r="K311" s="21">
        <f t="shared" si="37"/>
        <v>1235.4634753</v>
      </c>
      <c r="L311" s="21">
        <f t="shared" si="38"/>
        <v>224.66724706455625</v>
      </c>
      <c r="M311" s="21">
        <f t="shared" si="39"/>
        <v>217.05352220060468</v>
      </c>
      <c r="N311" s="20"/>
    </row>
    <row r="312" spans="1:14">
      <c r="A312" s="27">
        <v>25197.190170000002</v>
      </c>
      <c r="B312" s="27">
        <v>40.062936999999998</v>
      </c>
      <c r="C312" s="27">
        <v>40.043550000000003</v>
      </c>
      <c r="D312" s="27">
        <v>40.448749999999997</v>
      </c>
      <c r="E312" s="27">
        <v>40.606886000000003</v>
      </c>
      <c r="F312" s="27">
        <v>0.72675299999999998</v>
      </c>
      <c r="G312" s="27">
        <v>9.0732350000000004</v>
      </c>
      <c r="H312" s="27">
        <v>51.203966000000001</v>
      </c>
      <c r="I312" s="29">
        <f t="shared" si="35"/>
        <v>40.053243500000001</v>
      </c>
      <c r="J312" s="29">
        <f t="shared" si="36"/>
        <v>40.527817999999996</v>
      </c>
      <c r="K312" s="21">
        <f t="shared" si="37"/>
        <v>1235.4680539000001</v>
      </c>
      <c r="L312" s="21">
        <f t="shared" si="38"/>
        <v>224.79595052189416</v>
      </c>
      <c r="M312" s="21">
        <f t="shared" si="39"/>
        <v>216.89267328353799</v>
      </c>
      <c r="N312" s="20"/>
    </row>
    <row r="313" spans="1:14">
      <c r="A313" s="27">
        <v>24231.726546999998</v>
      </c>
      <c r="B313" s="27">
        <v>39.937418999999998</v>
      </c>
      <c r="C313" s="27">
        <v>39.918081999999998</v>
      </c>
      <c r="D313" s="27">
        <v>40.373418999999998</v>
      </c>
      <c r="E313" s="27">
        <v>40.521850999999998</v>
      </c>
      <c r="F313" s="27">
        <v>0.63424899999999995</v>
      </c>
      <c r="G313" s="27">
        <v>9.0129350000000006</v>
      </c>
      <c r="H313" s="27">
        <v>50.656289999999998</v>
      </c>
      <c r="I313" s="29">
        <f t="shared" si="35"/>
        <v>39.927750500000002</v>
      </c>
      <c r="J313" s="29">
        <f t="shared" si="36"/>
        <v>40.447634999999998</v>
      </c>
      <c r="K313" s="21">
        <f t="shared" si="37"/>
        <v>1235.5433496999999</v>
      </c>
      <c r="L313" s="21">
        <f t="shared" si="38"/>
        <v>226.92025845201806</v>
      </c>
      <c r="M313" s="21">
        <f t="shared" si="39"/>
        <v>218.21378483230819</v>
      </c>
      <c r="N313" s="20"/>
    </row>
    <row r="314" spans="1:14">
      <c r="A314" s="27">
        <v>22163.945911999999</v>
      </c>
      <c r="B314" s="27">
        <v>39.964123999999998</v>
      </c>
      <c r="C314" s="27">
        <v>39.946046000000003</v>
      </c>
      <c r="D314" s="27">
        <v>40.410975000000001</v>
      </c>
      <c r="E314" s="27">
        <v>40.579990000000002</v>
      </c>
      <c r="F314" s="27">
        <v>0.69325700000000001</v>
      </c>
      <c r="G314" s="27">
        <v>9.1714149999999997</v>
      </c>
      <c r="H314" s="27">
        <v>49.505291</v>
      </c>
      <c r="I314" s="29">
        <f t="shared" si="35"/>
        <v>39.955084999999997</v>
      </c>
      <c r="J314" s="29">
        <f t="shared" si="36"/>
        <v>40.495482500000001</v>
      </c>
      <c r="K314" s="21">
        <f t="shared" si="37"/>
        <v>1235.5269490000001</v>
      </c>
      <c r="L314" s="21">
        <f t="shared" si="38"/>
        <v>226.45629731788449</v>
      </c>
      <c r="M314" s="21">
        <f t="shared" si="39"/>
        <v>217.42475420815481</v>
      </c>
      <c r="N314" s="20"/>
    </row>
    <row r="315" spans="1:14">
      <c r="A315" s="27">
        <v>20416.598870000002</v>
      </c>
      <c r="B315" s="27">
        <v>40.006698999999998</v>
      </c>
      <c r="C315" s="27">
        <v>39.992207999999998</v>
      </c>
      <c r="D315" s="27">
        <v>40.482765999999998</v>
      </c>
      <c r="E315" s="27">
        <v>40.674821999999999</v>
      </c>
      <c r="F315" s="27">
        <v>0.75276600000000005</v>
      </c>
      <c r="G315" s="27">
        <v>9.3116409999999998</v>
      </c>
      <c r="H315" s="27">
        <v>48.593578999999998</v>
      </c>
      <c r="I315" s="29">
        <f t="shared" si="35"/>
        <v>39.999453500000001</v>
      </c>
      <c r="J315" s="29">
        <f t="shared" si="36"/>
        <v>40.578794000000002</v>
      </c>
      <c r="K315" s="21">
        <f t="shared" si="37"/>
        <v>1235.5003279</v>
      </c>
      <c r="L315" s="21">
        <f t="shared" si="38"/>
        <v>225.70469625765782</v>
      </c>
      <c r="M315" s="21">
        <f t="shared" si="39"/>
        <v>216.05573672503579</v>
      </c>
      <c r="N315" s="20"/>
    </row>
    <row r="316" spans="1:14">
      <c r="A316" s="27">
        <v>18868.834911000002</v>
      </c>
      <c r="B316" s="27">
        <v>40.031806000000003</v>
      </c>
      <c r="C316" s="27">
        <v>40.016516000000003</v>
      </c>
      <c r="D316" s="27">
        <v>40.541245000000004</v>
      </c>
      <c r="E316" s="27">
        <v>40.751939999999998</v>
      </c>
      <c r="F316" s="27">
        <v>0.80410700000000002</v>
      </c>
      <c r="G316" s="27">
        <v>9.4126060000000003</v>
      </c>
      <c r="H316" s="27">
        <v>47.736658999999996</v>
      </c>
      <c r="I316" s="29">
        <f t="shared" si="35"/>
        <v>40.024161000000007</v>
      </c>
      <c r="J316" s="29">
        <f t="shared" si="36"/>
        <v>40.646592499999997</v>
      </c>
      <c r="K316" s="21">
        <f t="shared" si="37"/>
        <v>1235.4855034</v>
      </c>
      <c r="L316" s="21">
        <f t="shared" si="38"/>
        <v>225.28694640838239</v>
      </c>
      <c r="M316" s="21">
        <f t="shared" si="39"/>
        <v>214.94614163578171</v>
      </c>
      <c r="N316" s="20"/>
    </row>
    <row r="317" spans="1:14">
      <c r="A317" s="27">
        <v>16792.051286000002</v>
      </c>
      <c r="B317" s="27">
        <v>40.064993999999999</v>
      </c>
      <c r="C317" s="27">
        <v>40.050699999999999</v>
      </c>
      <c r="D317" s="27">
        <v>40.633344000000001</v>
      </c>
      <c r="E317" s="27">
        <v>40.850501000000001</v>
      </c>
      <c r="F317" s="27">
        <v>0.87139299999999997</v>
      </c>
      <c r="G317" s="27">
        <v>9.560295</v>
      </c>
      <c r="H317" s="27">
        <v>46.629283999999998</v>
      </c>
      <c r="I317" s="29">
        <f t="shared" si="35"/>
        <v>40.057846999999995</v>
      </c>
      <c r="J317" s="29">
        <f t="shared" si="36"/>
        <v>40.741922500000001</v>
      </c>
      <c r="K317" s="21">
        <f t="shared" si="37"/>
        <v>1235.4652917999999</v>
      </c>
      <c r="L317" s="21">
        <f t="shared" si="38"/>
        <v>224.71830204398884</v>
      </c>
      <c r="M317" s="21">
        <f t="shared" si="39"/>
        <v>213.39275326671395</v>
      </c>
      <c r="N317" s="20"/>
    </row>
    <row r="318" spans="1:14">
      <c r="A318" s="27">
        <v>15026.715690000001</v>
      </c>
      <c r="B318" s="27">
        <v>40.089022</v>
      </c>
      <c r="C318" s="27">
        <v>40.074756999999998</v>
      </c>
      <c r="D318" s="27">
        <v>40.745064999999997</v>
      </c>
      <c r="E318" s="27">
        <v>40.971235999999998</v>
      </c>
      <c r="F318" s="27">
        <v>0.76957600000000004</v>
      </c>
      <c r="G318" s="27">
        <v>9.5128339999999998</v>
      </c>
      <c r="H318" s="27">
        <v>45.726692</v>
      </c>
      <c r="I318" s="29">
        <f t="shared" si="35"/>
        <v>40.081889500000003</v>
      </c>
      <c r="J318" s="29">
        <f t="shared" si="36"/>
        <v>40.858150499999994</v>
      </c>
      <c r="K318" s="21">
        <f t="shared" si="37"/>
        <v>1235.4508662999999</v>
      </c>
      <c r="L318" s="21">
        <f t="shared" si="38"/>
        <v>224.31308887431896</v>
      </c>
      <c r="M318" s="21">
        <f t="shared" si="39"/>
        <v>211.50948677231372</v>
      </c>
      <c r="N318" s="20"/>
    </row>
    <row r="319" spans="1:14">
      <c r="A319" s="27">
        <v>13418.707155</v>
      </c>
      <c r="B319" s="27">
        <v>40.095815000000002</v>
      </c>
      <c r="C319" s="27">
        <v>40.086181000000003</v>
      </c>
      <c r="D319" s="27">
        <v>40.849415</v>
      </c>
      <c r="E319" s="27">
        <v>41.092534999999998</v>
      </c>
      <c r="F319" s="27">
        <v>0.68885799999999997</v>
      </c>
      <c r="G319" s="27">
        <v>9.4744010000000003</v>
      </c>
      <c r="H319" s="27">
        <v>44.933037999999996</v>
      </c>
      <c r="I319" s="29">
        <f t="shared" si="35"/>
        <v>40.090997999999999</v>
      </c>
      <c r="J319" s="29">
        <f t="shared" si="36"/>
        <v>40.970974999999996</v>
      </c>
      <c r="K319" s="21">
        <f t="shared" si="37"/>
        <v>1235.4454012000001</v>
      </c>
      <c r="L319" s="21">
        <f t="shared" si="38"/>
        <v>224.15971319564505</v>
      </c>
      <c r="M319" s="21">
        <f t="shared" si="39"/>
        <v>209.69246638640561</v>
      </c>
      <c r="N319" s="20"/>
    </row>
    <row r="320" spans="1:14">
      <c r="A320" s="27">
        <v>11531.984087000001</v>
      </c>
      <c r="B320" s="27">
        <v>40.074688000000002</v>
      </c>
      <c r="C320" s="27">
        <v>40.065679000000003</v>
      </c>
      <c r="D320" s="27">
        <v>40.959878000000003</v>
      </c>
      <c r="E320" s="27">
        <v>41.218133999999999</v>
      </c>
      <c r="F320" s="27">
        <v>0.59752499999999997</v>
      </c>
      <c r="G320" s="27">
        <v>9.4223510000000008</v>
      </c>
      <c r="H320" s="27">
        <v>44.022067</v>
      </c>
      <c r="I320" s="29">
        <f t="shared" si="35"/>
        <v>40.070183499999999</v>
      </c>
      <c r="J320" s="29">
        <f t="shared" si="36"/>
        <v>41.089005999999998</v>
      </c>
      <c r="K320" s="21">
        <f t="shared" si="37"/>
        <v>1235.4578899000001</v>
      </c>
      <c r="L320" s="21">
        <f t="shared" si="38"/>
        <v>224.51031554956626</v>
      </c>
      <c r="M320" s="21">
        <f t="shared" si="39"/>
        <v>207.80319615111239</v>
      </c>
      <c r="N320" s="20"/>
    </row>
    <row r="321" spans="1:14">
      <c r="A321" s="27">
        <v>9788.4257170000001</v>
      </c>
      <c r="B321" s="27">
        <v>40.077818999999998</v>
      </c>
      <c r="C321" s="27">
        <v>40.065703999999997</v>
      </c>
      <c r="D321" s="27">
        <v>41.101447</v>
      </c>
      <c r="E321" s="27">
        <v>41.392612999999997</v>
      </c>
      <c r="F321" s="27">
        <v>0.53410999999999997</v>
      </c>
      <c r="G321" s="27">
        <v>9.3758099999999995</v>
      </c>
      <c r="H321" s="27">
        <v>43.082671999999995</v>
      </c>
      <c r="I321" s="29">
        <f t="shared" si="35"/>
        <v>40.071761499999994</v>
      </c>
      <c r="J321" s="29">
        <f t="shared" si="36"/>
        <v>41.247029999999995</v>
      </c>
      <c r="K321" s="21">
        <f t="shared" si="37"/>
        <v>1235.4569431</v>
      </c>
      <c r="L321" s="21">
        <f t="shared" si="38"/>
        <v>224.48372149278566</v>
      </c>
      <c r="M321" s="21">
        <f t="shared" si="39"/>
        <v>205.29217735609291</v>
      </c>
      <c r="N321" s="20"/>
    </row>
    <row r="322" spans="1:14">
      <c r="A322" s="27">
        <v>7165.780068</v>
      </c>
      <c r="B322" s="27">
        <v>40.086196000000001</v>
      </c>
      <c r="C322" s="27">
        <v>40.073405999999999</v>
      </c>
      <c r="D322" s="27">
        <v>41.390797999999997</v>
      </c>
      <c r="E322" s="27">
        <v>41.754283000000001</v>
      </c>
      <c r="F322" s="27">
        <v>0.60076099999999999</v>
      </c>
      <c r="G322" s="27">
        <v>9.5210460000000001</v>
      </c>
      <c r="H322" s="27">
        <v>41.931044999999997</v>
      </c>
      <c r="I322" s="29">
        <f t="shared" si="35"/>
        <v>40.079801000000003</v>
      </c>
      <c r="J322" s="29">
        <f t="shared" si="36"/>
        <v>41.572540500000002</v>
      </c>
      <c r="K322" s="21">
        <f t="shared" si="37"/>
        <v>1235.4521193999999</v>
      </c>
      <c r="L322" s="21">
        <f t="shared" si="38"/>
        <v>224.34826736703781</v>
      </c>
      <c r="M322" s="21">
        <f t="shared" si="39"/>
        <v>200.1853362295742</v>
      </c>
      <c r="N322" s="20"/>
    </row>
    <row r="323" spans="1:14">
      <c r="A323" s="27">
        <v>4691.7430320000003</v>
      </c>
      <c r="B323" s="27">
        <v>40.086862000000004</v>
      </c>
      <c r="C323" s="27">
        <v>40.076160000000002</v>
      </c>
      <c r="D323" s="27">
        <v>41.957101000000002</v>
      </c>
      <c r="E323" s="27">
        <v>42.471452999999997</v>
      </c>
      <c r="F323" s="27">
        <v>0.66171100000000005</v>
      </c>
      <c r="G323" s="27">
        <v>9.6484070000000006</v>
      </c>
      <c r="H323" s="27">
        <v>40.757846000000001</v>
      </c>
      <c r="I323" s="29">
        <f t="shared" si="35"/>
        <v>40.081511000000006</v>
      </c>
      <c r="J323" s="29">
        <f t="shared" si="36"/>
        <v>42.214276999999996</v>
      </c>
      <c r="K323" s="21">
        <f t="shared" si="37"/>
        <v>1235.4510934</v>
      </c>
      <c r="L323" s="21">
        <f t="shared" si="38"/>
        <v>224.31946399335811</v>
      </c>
      <c r="M323" s="21">
        <f t="shared" si="39"/>
        <v>190.37104843516227</v>
      </c>
      <c r="N323" s="20"/>
    </row>
    <row r="324" spans="1:14">
      <c r="A324" s="27">
        <v>2914.1230049999999</v>
      </c>
      <c r="B324" s="27">
        <v>40.093136000000001</v>
      </c>
      <c r="C324" s="27">
        <v>40.084367999999998</v>
      </c>
      <c r="D324" s="27">
        <v>42.724286999999997</v>
      </c>
      <c r="E324" s="27">
        <v>43.413927999999999</v>
      </c>
      <c r="F324" s="27">
        <v>0.453156</v>
      </c>
      <c r="G324" s="27">
        <v>9.4884979999999999</v>
      </c>
      <c r="H324" s="27">
        <v>39.618963000000001</v>
      </c>
      <c r="I324" s="29">
        <f t="shared" si="35"/>
        <v>40.088751999999999</v>
      </c>
      <c r="J324" s="29">
        <f t="shared" si="36"/>
        <v>43.069107500000001</v>
      </c>
      <c r="K324" s="21">
        <f t="shared" si="37"/>
        <v>1235.4467488</v>
      </c>
      <c r="L324" s="21">
        <f t="shared" si="38"/>
        <v>224.19752590606095</v>
      </c>
      <c r="M324" s="21">
        <f t="shared" si="39"/>
        <v>177.8121055963793</v>
      </c>
      <c r="N324" s="20"/>
    </row>
    <row r="325" spans="1:14">
      <c r="A325" s="27">
        <v>256.39041400000002</v>
      </c>
      <c r="B325" s="27">
        <v>40.074877999999998</v>
      </c>
      <c r="C325" s="27">
        <v>40.064700999999999</v>
      </c>
      <c r="D325" s="27">
        <v>43.489261999999997</v>
      </c>
      <c r="E325" s="27">
        <v>44.329673999999997</v>
      </c>
      <c r="F325" s="27">
        <v>0.27416299999999999</v>
      </c>
      <c r="G325" s="27">
        <v>9.4058790000000005</v>
      </c>
      <c r="H325" s="27">
        <v>36.054387999999996</v>
      </c>
      <c r="I325" s="29">
        <f t="shared" si="35"/>
        <v>40.069789499999999</v>
      </c>
      <c r="J325" s="29">
        <f t="shared" si="36"/>
        <v>43.909467999999997</v>
      </c>
      <c r="K325" s="21">
        <f t="shared" si="37"/>
        <v>1235.4581263</v>
      </c>
      <c r="L325" s="21">
        <f t="shared" si="38"/>
        <v>224.51695599595678</v>
      </c>
      <c r="M325" s="21">
        <f t="shared" si="39"/>
        <v>166.04009393919205</v>
      </c>
      <c r="N325" s="20"/>
    </row>
    <row r="326" spans="1:14">
      <c r="A326" s="20"/>
      <c r="B326" s="20"/>
      <c r="C326" s="20"/>
      <c r="D326" s="20"/>
      <c r="E326" s="20"/>
      <c r="F326" s="20"/>
      <c r="G326" s="20"/>
      <c r="H326" s="32"/>
      <c r="I326" s="33"/>
      <c r="J326" s="20"/>
      <c r="K326" s="22">
        <f>AVERAGE(K276:K323)</f>
        <v>1235.4927352187499</v>
      </c>
      <c r="L326" s="22">
        <f>AVERAGE(L276:L323)</f>
        <v>225.49184631403878</v>
      </c>
      <c r="M326" s="22">
        <f>AVERAGE(M276:M323)</f>
        <v>217.26489576605104</v>
      </c>
      <c r="N326" s="20"/>
    </row>
    <row r="327" spans="1:14">
      <c r="A327" s="20"/>
      <c r="B327" s="20"/>
      <c r="C327" s="20"/>
      <c r="D327" s="20"/>
      <c r="E327" s="20"/>
      <c r="F327" s="20"/>
      <c r="G327" s="20"/>
      <c r="H327" s="32"/>
      <c r="I327" s="33"/>
      <c r="J327" s="20"/>
      <c r="K327" s="20"/>
      <c r="L327" s="20"/>
      <c r="M327" s="20"/>
      <c r="N327" s="20"/>
    </row>
    <row r="328" spans="1:14">
      <c r="A328" s="20"/>
      <c r="B328" s="20"/>
      <c r="C328" s="20"/>
      <c r="D328" s="20"/>
      <c r="E328" s="20"/>
      <c r="F328" s="20"/>
      <c r="G328" s="20"/>
      <c r="H328" s="32"/>
      <c r="I328" s="33"/>
      <c r="J328" s="20"/>
      <c r="K328" s="20"/>
      <c r="L328" s="20"/>
      <c r="M328" s="20"/>
      <c r="N328" s="20"/>
    </row>
    <row r="329" spans="1:14" s="19" customFormat="1" ht="16.8">
      <c r="A329" s="12" t="s">
        <v>11</v>
      </c>
      <c r="B329" s="12" t="s">
        <v>13</v>
      </c>
      <c r="C329" s="12" t="s">
        <v>14</v>
      </c>
      <c r="D329" s="12" t="s">
        <v>15</v>
      </c>
      <c r="E329" s="12" t="s">
        <v>16</v>
      </c>
      <c r="F329" s="12" t="s">
        <v>17</v>
      </c>
      <c r="G329" s="12" t="s">
        <v>29</v>
      </c>
      <c r="H329" s="12" t="s">
        <v>20</v>
      </c>
      <c r="I329" s="7" t="s">
        <v>21</v>
      </c>
      <c r="J329" s="7" t="s">
        <v>22</v>
      </c>
      <c r="K329" s="8" t="s">
        <v>28</v>
      </c>
      <c r="L329" s="6" t="s">
        <v>30</v>
      </c>
      <c r="M329" s="6" t="s">
        <v>31</v>
      </c>
      <c r="N329" s="20"/>
    </row>
    <row r="330" spans="1:14" s="19" customFormat="1">
      <c r="A330" s="12" t="s">
        <v>10</v>
      </c>
      <c r="B330" s="12" t="s">
        <v>12</v>
      </c>
      <c r="C330" s="12" t="s">
        <v>12</v>
      </c>
      <c r="D330" s="12" t="s">
        <v>12</v>
      </c>
      <c r="E330" s="12" t="s">
        <v>12</v>
      </c>
      <c r="F330" s="12" t="s">
        <v>18</v>
      </c>
      <c r="G330" s="12" t="s">
        <v>18</v>
      </c>
      <c r="H330" s="12" t="s">
        <v>19</v>
      </c>
      <c r="I330" s="7" t="s">
        <v>12</v>
      </c>
      <c r="J330" s="7" t="s">
        <v>12</v>
      </c>
      <c r="K330" s="8" t="s">
        <v>23</v>
      </c>
      <c r="L330" s="6" t="s">
        <v>24</v>
      </c>
      <c r="M330" s="6" t="s">
        <v>24</v>
      </c>
    </row>
    <row r="331" spans="1:14">
      <c r="A331" s="27">
        <v>88732.626589000007</v>
      </c>
      <c r="B331" s="27">
        <v>46.913207</v>
      </c>
      <c r="C331" s="27">
        <v>46.897993</v>
      </c>
      <c r="D331" s="27">
        <v>47.222707</v>
      </c>
      <c r="E331" s="27">
        <v>47.159337000000001</v>
      </c>
      <c r="F331" s="27">
        <v>1.1372370000000001</v>
      </c>
      <c r="G331" s="27">
        <v>5.0534619999999997</v>
      </c>
      <c r="H331" s="27">
        <v>78.464409000000003</v>
      </c>
      <c r="I331" s="29">
        <f t="shared" ref="I331:I362" si="40">(B331+C331)/2</f>
        <v>46.9056</v>
      </c>
      <c r="J331" s="29">
        <f t="shared" ref="J331:J362" si="41">(D331+E331)/2</f>
        <v>47.191022000000004</v>
      </c>
      <c r="K331" s="21">
        <f t="shared" ref="K331:K362" si="42">-0.6*I331+1259.5</f>
        <v>1231.35664</v>
      </c>
      <c r="L331" s="21">
        <f t="shared" ref="L331:L362" si="43">0.00159*I331^4-0.27101*I331^3+17.72234*I331^2-540.89799*I331+6780.11105</f>
        <v>129.18828569832203</v>
      </c>
      <c r="M331" s="21">
        <f t="shared" ref="M331:M362" si="44">0.00159*J331^4-0.27101*J331^3+17.72234*J331^2-540.89799*J331+6780.11105</f>
        <v>126.1600033125369</v>
      </c>
      <c r="N331" s="20"/>
    </row>
    <row r="332" spans="1:14">
      <c r="A332" s="27">
        <v>86398.989717000004</v>
      </c>
      <c r="B332" s="27">
        <v>46.950786000000001</v>
      </c>
      <c r="C332" s="27">
        <v>46.935962000000004</v>
      </c>
      <c r="D332" s="27">
        <v>47.258639000000002</v>
      </c>
      <c r="E332" s="27">
        <v>47.191397000000002</v>
      </c>
      <c r="F332" s="27">
        <v>0.57277400000000001</v>
      </c>
      <c r="G332" s="27">
        <v>4.8201390000000002</v>
      </c>
      <c r="H332" s="27">
        <v>77.750913999999995</v>
      </c>
      <c r="I332" s="29">
        <f t="shared" si="40"/>
        <v>46.943374000000006</v>
      </c>
      <c r="J332" s="29">
        <f t="shared" si="41"/>
        <v>47.225018000000006</v>
      </c>
      <c r="K332" s="21">
        <f t="shared" si="42"/>
        <v>1231.3339756</v>
      </c>
      <c r="L332" s="21">
        <f t="shared" si="43"/>
        <v>128.78203754810693</v>
      </c>
      <c r="M332" s="21">
        <f t="shared" si="44"/>
        <v>125.805749656226</v>
      </c>
      <c r="N332" s="20"/>
    </row>
    <row r="333" spans="1:14">
      <c r="A333" s="27">
        <v>84958.331338000004</v>
      </c>
      <c r="B333" s="27">
        <v>46.981693999999997</v>
      </c>
      <c r="C333" s="27">
        <v>46.964734999999997</v>
      </c>
      <c r="D333" s="27">
        <v>47.285401999999998</v>
      </c>
      <c r="E333" s="27">
        <v>47.217891000000002</v>
      </c>
      <c r="F333" s="27">
        <v>0.260878</v>
      </c>
      <c r="G333" s="27">
        <v>4.687011</v>
      </c>
      <c r="H333" s="27">
        <v>77.282634999999999</v>
      </c>
      <c r="I333" s="29">
        <f t="shared" si="40"/>
        <v>46.973214499999997</v>
      </c>
      <c r="J333" s="29">
        <f t="shared" si="41"/>
        <v>47.2516465</v>
      </c>
      <c r="K333" s="21">
        <f t="shared" si="42"/>
        <v>1231.3160713</v>
      </c>
      <c r="L333" s="21">
        <f t="shared" si="43"/>
        <v>128.46227977639592</v>
      </c>
      <c r="M333" s="21">
        <f t="shared" si="44"/>
        <v>125.52924195746255</v>
      </c>
      <c r="N333" s="20"/>
    </row>
    <row r="334" spans="1:14">
      <c r="A334" s="27">
        <v>82734.579889000001</v>
      </c>
      <c r="B334" s="27">
        <v>46.949927000000002</v>
      </c>
      <c r="C334" s="27">
        <v>46.933089000000002</v>
      </c>
      <c r="D334" s="27">
        <v>47.325071999999999</v>
      </c>
      <c r="E334" s="27">
        <v>47.237513999999997</v>
      </c>
      <c r="F334" s="27">
        <v>0.409024</v>
      </c>
      <c r="G334" s="27">
        <v>5.1189609999999997</v>
      </c>
      <c r="H334" s="27">
        <v>76.515427000000003</v>
      </c>
      <c r="I334" s="29">
        <f t="shared" si="40"/>
        <v>46.941507999999999</v>
      </c>
      <c r="J334" s="29">
        <f t="shared" si="41"/>
        <v>47.281292999999998</v>
      </c>
      <c r="K334" s="21">
        <f t="shared" si="42"/>
        <v>1231.3350952000001</v>
      </c>
      <c r="L334" s="21">
        <f t="shared" si="43"/>
        <v>128.802067096055</v>
      </c>
      <c r="M334" s="21">
        <f t="shared" si="44"/>
        <v>125.22240592800244</v>
      </c>
      <c r="N334" s="20"/>
    </row>
    <row r="335" spans="1:14">
      <c r="A335" s="27">
        <v>82804.294811999993</v>
      </c>
      <c r="B335" s="27">
        <v>46.955855999999997</v>
      </c>
      <c r="C335" s="27">
        <v>46.935921999999998</v>
      </c>
      <c r="D335" s="27">
        <v>47.312426000000002</v>
      </c>
      <c r="E335" s="27">
        <v>47.228580999999998</v>
      </c>
      <c r="F335" s="27">
        <v>0.41724099999999997</v>
      </c>
      <c r="G335" s="27">
        <v>5.1240880000000004</v>
      </c>
      <c r="H335" s="27">
        <v>76.481392999999997</v>
      </c>
      <c r="I335" s="29">
        <f t="shared" si="40"/>
        <v>46.945888999999994</v>
      </c>
      <c r="J335" s="29">
        <f t="shared" si="41"/>
        <v>47.270503500000004</v>
      </c>
      <c r="K335" s="21">
        <f t="shared" si="42"/>
        <v>1231.3324666000001</v>
      </c>
      <c r="L335" s="21">
        <f t="shared" si="43"/>
        <v>128.75504804818502</v>
      </c>
      <c r="M335" s="21">
        <f t="shared" si="44"/>
        <v>125.33395186580037</v>
      </c>
      <c r="N335" s="20"/>
    </row>
    <row r="336" spans="1:14">
      <c r="A336" s="27">
        <v>80409.783729000002</v>
      </c>
      <c r="B336" s="27">
        <v>47.085766999999997</v>
      </c>
      <c r="C336" s="27">
        <v>47.066102000000001</v>
      </c>
      <c r="D336" s="27">
        <v>47.422660999999998</v>
      </c>
      <c r="E336" s="27">
        <v>47.348359000000002</v>
      </c>
      <c r="F336" s="27">
        <v>0.488369</v>
      </c>
      <c r="G336" s="27">
        <v>5.5102830000000003</v>
      </c>
      <c r="H336" s="27">
        <v>75.557440999999997</v>
      </c>
      <c r="I336" s="29">
        <f t="shared" si="40"/>
        <v>47.075934500000002</v>
      </c>
      <c r="J336" s="29">
        <f t="shared" si="41"/>
        <v>47.385509999999996</v>
      </c>
      <c r="K336" s="21">
        <f t="shared" si="42"/>
        <v>1231.2544393000001</v>
      </c>
      <c r="L336" s="21">
        <f t="shared" si="43"/>
        <v>127.36952360416853</v>
      </c>
      <c r="M336" s="21">
        <f t="shared" si="44"/>
        <v>124.15229298496797</v>
      </c>
      <c r="N336" s="20"/>
    </row>
    <row r="337" spans="1:14">
      <c r="A337" s="27">
        <v>78852.813496000002</v>
      </c>
      <c r="B337" s="27">
        <v>46.980172000000003</v>
      </c>
      <c r="C337" s="27">
        <v>46.966830999999999</v>
      </c>
      <c r="D337" s="27">
        <v>47.324086000000001</v>
      </c>
      <c r="E337" s="27">
        <v>47.248179999999998</v>
      </c>
      <c r="F337" s="27">
        <v>0.57864499999999996</v>
      </c>
      <c r="G337" s="27">
        <v>5.7582139999999997</v>
      </c>
      <c r="H337" s="27">
        <v>75.100964000000005</v>
      </c>
      <c r="I337" s="29">
        <f t="shared" si="40"/>
        <v>46.973501499999998</v>
      </c>
      <c r="J337" s="29">
        <f t="shared" si="41"/>
        <v>47.286133</v>
      </c>
      <c r="K337" s="21">
        <f t="shared" si="42"/>
        <v>1231.3158991</v>
      </c>
      <c r="L337" s="21">
        <f t="shared" si="43"/>
        <v>128.45920943106194</v>
      </c>
      <c r="M337" s="21">
        <f t="shared" si="44"/>
        <v>125.1724141619934</v>
      </c>
      <c r="N337" s="20"/>
    </row>
    <row r="338" spans="1:14">
      <c r="A338" s="27">
        <v>77108.980288999999</v>
      </c>
      <c r="B338" s="27">
        <v>46.949036</v>
      </c>
      <c r="C338" s="27">
        <v>46.930886999999998</v>
      </c>
      <c r="D338" s="27">
        <v>47.287402</v>
      </c>
      <c r="E338" s="27">
        <v>47.211554</v>
      </c>
      <c r="F338" s="27">
        <v>0.64670000000000005</v>
      </c>
      <c r="G338" s="27">
        <v>6.0309879999999998</v>
      </c>
      <c r="H338" s="27">
        <v>74.482878999999997</v>
      </c>
      <c r="I338" s="29">
        <f t="shared" si="40"/>
        <v>46.939961499999995</v>
      </c>
      <c r="J338" s="29">
        <f t="shared" si="41"/>
        <v>47.249477999999996</v>
      </c>
      <c r="K338" s="21">
        <f t="shared" si="42"/>
        <v>1231.3360230999999</v>
      </c>
      <c r="L338" s="21">
        <f t="shared" si="43"/>
        <v>128.81867020273512</v>
      </c>
      <c r="M338" s="21">
        <f t="shared" si="44"/>
        <v>125.55172737630801</v>
      </c>
      <c r="N338" s="20"/>
    </row>
    <row r="339" spans="1:14" s="19" customFormat="1" ht="14.4" customHeight="1">
      <c r="A339" s="27">
        <v>75955.572795999993</v>
      </c>
      <c r="B339" s="27">
        <v>46.932878000000002</v>
      </c>
      <c r="C339" s="27">
        <v>46.917496999999997</v>
      </c>
      <c r="D339" s="27">
        <v>47.252056000000003</v>
      </c>
      <c r="E339" s="27">
        <v>47.185045000000002</v>
      </c>
      <c r="F339" s="27">
        <v>0.58294599999999996</v>
      </c>
      <c r="G339" s="27">
        <v>6.0983510000000001</v>
      </c>
      <c r="H339" s="27">
        <v>74.085076000000001</v>
      </c>
      <c r="I339" s="29">
        <f t="shared" si="40"/>
        <v>46.9251875</v>
      </c>
      <c r="J339" s="29">
        <f t="shared" si="41"/>
        <v>47.218550500000006</v>
      </c>
      <c r="K339" s="21">
        <f t="shared" si="42"/>
        <v>1231.3448874999999</v>
      </c>
      <c r="L339" s="21">
        <f t="shared" si="43"/>
        <v>128.97742221729004</v>
      </c>
      <c r="M339" s="21">
        <f t="shared" si="44"/>
        <v>125.87303675610474</v>
      </c>
      <c r="N339" s="20"/>
    </row>
    <row r="340" spans="1:14" s="19" customFormat="1">
      <c r="A340" s="27">
        <v>74868.877827000004</v>
      </c>
      <c r="B340" s="27">
        <v>46.967163999999997</v>
      </c>
      <c r="C340" s="27">
        <v>46.952018000000002</v>
      </c>
      <c r="D340" s="27">
        <v>47.281709999999997</v>
      </c>
      <c r="E340" s="27">
        <v>47.217740999999997</v>
      </c>
      <c r="F340" s="27">
        <v>0.419742</v>
      </c>
      <c r="G340" s="27">
        <v>6.0520589999999999</v>
      </c>
      <c r="H340" s="27">
        <v>73.755037999999999</v>
      </c>
      <c r="I340" s="29">
        <f t="shared" si="40"/>
        <v>46.959591000000003</v>
      </c>
      <c r="J340" s="29">
        <f t="shared" si="41"/>
        <v>47.249725499999997</v>
      </c>
      <c r="K340" s="21">
        <f t="shared" si="42"/>
        <v>1231.3242454000001</v>
      </c>
      <c r="L340" s="21">
        <f t="shared" si="43"/>
        <v>128.60813503709232</v>
      </c>
      <c r="M340" s="21">
        <f t="shared" si="44"/>
        <v>125.5491607333397</v>
      </c>
      <c r="N340" s="20"/>
    </row>
    <row r="341" spans="1:14" s="19" customFormat="1">
      <c r="A341" s="27">
        <v>73657.402824000004</v>
      </c>
      <c r="B341" s="27">
        <v>46.920064000000004</v>
      </c>
      <c r="C341" s="27">
        <v>46.911042999999999</v>
      </c>
      <c r="D341" s="27">
        <v>47.233649999999997</v>
      </c>
      <c r="E341" s="27">
        <v>47.173605999999999</v>
      </c>
      <c r="F341" s="27">
        <v>0.44747700000000001</v>
      </c>
      <c r="G341" s="27">
        <v>6.2095560000000001</v>
      </c>
      <c r="H341" s="27">
        <v>73.344613999999993</v>
      </c>
      <c r="I341" s="29">
        <f t="shared" si="40"/>
        <v>46.915553500000001</v>
      </c>
      <c r="J341" s="29">
        <f t="shared" si="41"/>
        <v>47.203627999999995</v>
      </c>
      <c r="K341" s="21">
        <f t="shared" si="42"/>
        <v>1231.3506679</v>
      </c>
      <c r="L341" s="21">
        <f t="shared" si="43"/>
        <v>129.08107890760311</v>
      </c>
      <c r="M341" s="21">
        <f t="shared" si="44"/>
        <v>126.02848091787473</v>
      </c>
      <c r="N341" s="20"/>
    </row>
    <row r="342" spans="1:14" s="19" customFormat="1">
      <c r="A342" s="27">
        <v>72610.896909999996</v>
      </c>
      <c r="B342" s="27">
        <v>46.960681999999998</v>
      </c>
      <c r="C342" s="27">
        <v>46.951196000000003</v>
      </c>
      <c r="D342" s="27">
        <v>47.26726</v>
      </c>
      <c r="E342" s="27">
        <v>47.210756000000003</v>
      </c>
      <c r="F342" s="27">
        <v>0.47963800000000001</v>
      </c>
      <c r="G342" s="27">
        <v>6.369815</v>
      </c>
      <c r="H342" s="27">
        <v>72.940218000000002</v>
      </c>
      <c r="I342" s="29">
        <f t="shared" si="40"/>
        <v>46.955939000000001</v>
      </c>
      <c r="J342" s="29">
        <f t="shared" si="41"/>
        <v>47.239007999999998</v>
      </c>
      <c r="K342" s="21">
        <f t="shared" si="42"/>
        <v>1231.3264366000001</v>
      </c>
      <c r="L342" s="21">
        <f t="shared" si="43"/>
        <v>128.64727054021296</v>
      </c>
      <c r="M342" s="21">
        <f t="shared" si="44"/>
        <v>125.66037203675751</v>
      </c>
      <c r="N342" s="20"/>
    </row>
    <row r="343" spans="1:14" s="19" customFormat="1">
      <c r="A343" s="27">
        <v>71013.092099000001</v>
      </c>
      <c r="B343" s="27">
        <v>46.986728999999997</v>
      </c>
      <c r="C343" s="27">
        <v>46.974032000000001</v>
      </c>
      <c r="D343" s="27">
        <v>47.285894999999996</v>
      </c>
      <c r="E343" s="27">
        <v>47.232332999999997</v>
      </c>
      <c r="F343" s="27">
        <v>0.54559899999999995</v>
      </c>
      <c r="G343" s="27">
        <v>6.5976920000000003</v>
      </c>
      <c r="H343" s="27">
        <v>72.356849999999994</v>
      </c>
      <c r="I343" s="29">
        <f t="shared" si="40"/>
        <v>46.980380499999995</v>
      </c>
      <c r="J343" s="29">
        <f t="shared" si="41"/>
        <v>47.259113999999997</v>
      </c>
      <c r="K343" s="21">
        <f t="shared" si="42"/>
        <v>1231.3117717</v>
      </c>
      <c r="L343" s="21">
        <f t="shared" si="43"/>
        <v>128.38564610358389</v>
      </c>
      <c r="M343" s="21">
        <f t="shared" si="44"/>
        <v>125.45185419399149</v>
      </c>
      <c r="N343" s="20"/>
    </row>
    <row r="344" spans="1:14" s="19" customFormat="1">
      <c r="A344" s="27">
        <v>69662.364186999999</v>
      </c>
      <c r="B344" s="27">
        <v>47.011873999999999</v>
      </c>
      <c r="C344" s="27">
        <v>46.995972000000002</v>
      </c>
      <c r="D344" s="27">
        <v>47.304372999999998</v>
      </c>
      <c r="E344" s="27">
        <v>47.255789999999998</v>
      </c>
      <c r="F344" s="27">
        <v>0.49441299999999999</v>
      </c>
      <c r="G344" s="27">
        <v>6.6778009999999997</v>
      </c>
      <c r="H344" s="27">
        <v>71.836552999999995</v>
      </c>
      <c r="I344" s="29">
        <f t="shared" si="40"/>
        <v>47.003923</v>
      </c>
      <c r="J344" s="29">
        <f t="shared" si="41"/>
        <v>47.280081499999994</v>
      </c>
      <c r="K344" s="21">
        <f t="shared" si="42"/>
        <v>1231.2976461999999</v>
      </c>
      <c r="L344" s="21">
        <f t="shared" si="43"/>
        <v>128.13430226671426</v>
      </c>
      <c r="M344" s="21">
        <f t="shared" si="44"/>
        <v>125.23492382180575</v>
      </c>
      <c r="N344" s="20"/>
    </row>
    <row r="345" spans="1:14" s="19" customFormat="1">
      <c r="A345" s="27">
        <v>68393.322346999994</v>
      </c>
      <c r="B345" s="27">
        <v>46.958624999999998</v>
      </c>
      <c r="C345" s="27">
        <v>46.934336999999999</v>
      </c>
      <c r="D345" s="27">
        <v>47.242842000000003</v>
      </c>
      <c r="E345" s="27">
        <v>47.195200999999997</v>
      </c>
      <c r="F345" s="27">
        <v>0.541628</v>
      </c>
      <c r="G345" s="27">
        <v>6.8263480000000003</v>
      </c>
      <c r="H345" s="27">
        <v>71.449663000000001</v>
      </c>
      <c r="I345" s="29">
        <f t="shared" si="40"/>
        <v>46.946480999999999</v>
      </c>
      <c r="J345" s="29">
        <f t="shared" si="41"/>
        <v>47.219021499999997</v>
      </c>
      <c r="K345" s="21">
        <f t="shared" si="42"/>
        <v>1231.3321114</v>
      </c>
      <c r="L345" s="21">
        <f t="shared" si="43"/>
        <v>128.74869611798658</v>
      </c>
      <c r="M345" s="21">
        <f t="shared" si="44"/>
        <v>125.86813482580783</v>
      </c>
      <c r="N345" s="20"/>
    </row>
    <row r="346" spans="1:14" s="19" customFormat="1">
      <c r="A346" s="27">
        <v>66895.168070999993</v>
      </c>
      <c r="B346" s="27">
        <v>46.973157999999998</v>
      </c>
      <c r="C346" s="27">
        <v>46.950878000000003</v>
      </c>
      <c r="D346" s="27">
        <v>47.256925000000003</v>
      </c>
      <c r="E346" s="27">
        <v>47.210839999999997</v>
      </c>
      <c r="F346" s="27">
        <v>0.597279</v>
      </c>
      <c r="G346" s="27">
        <v>7.0373859999999997</v>
      </c>
      <c r="H346" s="27">
        <v>70.816144999999992</v>
      </c>
      <c r="I346" s="29">
        <f t="shared" si="40"/>
        <v>46.962018</v>
      </c>
      <c r="J346" s="29">
        <f t="shared" si="41"/>
        <v>47.2338825</v>
      </c>
      <c r="K346" s="21">
        <f t="shared" si="42"/>
        <v>1231.3227892</v>
      </c>
      <c r="L346" s="21">
        <f t="shared" si="43"/>
        <v>128.582135421967</v>
      </c>
      <c r="M346" s="21">
        <f t="shared" si="44"/>
        <v>125.71360643285607</v>
      </c>
      <c r="N346" s="20"/>
    </row>
    <row r="347" spans="1:14" s="19" customFormat="1">
      <c r="A347" s="27">
        <v>65347.295756</v>
      </c>
      <c r="B347" s="27">
        <v>47.017046999999998</v>
      </c>
      <c r="C347" s="27">
        <v>46.987960999999999</v>
      </c>
      <c r="D347" s="27">
        <v>47.289209999999997</v>
      </c>
      <c r="E347" s="27">
        <v>47.247253999999998</v>
      </c>
      <c r="F347" s="27">
        <v>0.65443700000000005</v>
      </c>
      <c r="G347" s="27">
        <v>7.2288329999999998</v>
      </c>
      <c r="H347" s="27">
        <v>70.217922999999999</v>
      </c>
      <c r="I347" s="29">
        <f t="shared" si="40"/>
        <v>47.002504000000002</v>
      </c>
      <c r="J347" s="29">
        <f t="shared" si="41"/>
        <v>47.268231999999998</v>
      </c>
      <c r="K347" s="21">
        <f t="shared" si="42"/>
        <v>1231.2984976</v>
      </c>
      <c r="L347" s="21">
        <f t="shared" si="43"/>
        <v>128.14943344272706</v>
      </c>
      <c r="M347" s="21">
        <f t="shared" si="44"/>
        <v>125.35745351326568</v>
      </c>
      <c r="N347" s="20"/>
    </row>
    <row r="348" spans="1:14" s="19" customFormat="1">
      <c r="A348" s="27">
        <v>63914.248140000003</v>
      </c>
      <c r="B348" s="27">
        <v>47.051915999999999</v>
      </c>
      <c r="C348" s="27">
        <v>47.019319000000003</v>
      </c>
      <c r="D348" s="27">
        <v>47.317396000000002</v>
      </c>
      <c r="E348" s="27">
        <v>47.277239000000002</v>
      </c>
      <c r="F348" s="27">
        <v>0.69885900000000001</v>
      </c>
      <c r="G348" s="27">
        <v>7.4011699999999996</v>
      </c>
      <c r="H348" s="27">
        <v>69.625337000000002</v>
      </c>
      <c r="I348" s="29">
        <f t="shared" si="40"/>
        <v>47.035617500000001</v>
      </c>
      <c r="J348" s="29">
        <f t="shared" si="41"/>
        <v>47.297317500000005</v>
      </c>
      <c r="K348" s="21">
        <f t="shared" si="42"/>
        <v>1231.2786295000001</v>
      </c>
      <c r="L348" s="21">
        <f t="shared" si="43"/>
        <v>127.79694927848777</v>
      </c>
      <c r="M348" s="21">
        <f t="shared" si="44"/>
        <v>125.05699993218605</v>
      </c>
      <c r="N348" s="20"/>
    </row>
    <row r="349" spans="1:14" s="19" customFormat="1">
      <c r="A349" s="27">
        <v>62343.460501000001</v>
      </c>
      <c r="B349" s="27">
        <v>47.064824999999999</v>
      </c>
      <c r="C349" s="27">
        <v>47.027394999999999</v>
      </c>
      <c r="D349" s="27">
        <v>47.324643999999999</v>
      </c>
      <c r="E349" s="27">
        <v>47.286278000000003</v>
      </c>
      <c r="F349" s="27">
        <v>0.75554399999999999</v>
      </c>
      <c r="G349" s="27">
        <v>7.5822599999999998</v>
      </c>
      <c r="H349" s="27">
        <v>68.930098999999998</v>
      </c>
      <c r="I349" s="29">
        <f t="shared" si="40"/>
        <v>47.046109999999999</v>
      </c>
      <c r="J349" s="29">
        <f t="shared" si="41"/>
        <v>47.305461000000001</v>
      </c>
      <c r="K349" s="21">
        <f t="shared" si="42"/>
        <v>1231.272334</v>
      </c>
      <c r="L349" s="21">
        <f t="shared" si="43"/>
        <v>127.68552766582889</v>
      </c>
      <c r="M349" s="21">
        <f t="shared" si="44"/>
        <v>124.97306207897509</v>
      </c>
      <c r="N349" s="20"/>
    </row>
    <row r="350" spans="1:14" s="19" customFormat="1">
      <c r="A350" s="27">
        <v>60766.019160000003</v>
      </c>
      <c r="B350" s="27">
        <v>47.091534000000003</v>
      </c>
      <c r="C350" s="27">
        <v>47.049663000000002</v>
      </c>
      <c r="D350" s="27">
        <v>47.341180000000001</v>
      </c>
      <c r="E350" s="27">
        <v>47.308678</v>
      </c>
      <c r="F350" s="27">
        <v>0.80685799999999996</v>
      </c>
      <c r="G350" s="27">
        <v>7.7570860000000001</v>
      </c>
      <c r="H350" s="27">
        <v>67.330328999999992</v>
      </c>
      <c r="I350" s="29">
        <f t="shared" si="40"/>
        <v>47.070598500000003</v>
      </c>
      <c r="J350" s="29">
        <f t="shared" si="41"/>
        <v>47.324928999999997</v>
      </c>
      <c r="K350" s="21">
        <f t="shared" si="42"/>
        <v>1231.2576409000001</v>
      </c>
      <c r="L350" s="21">
        <f t="shared" si="43"/>
        <v>127.42598394469405</v>
      </c>
      <c r="M350" s="21">
        <f t="shared" si="44"/>
        <v>124.77272693194845</v>
      </c>
      <c r="N350" s="20"/>
    </row>
    <row r="351" spans="1:14" s="19" customFormat="1">
      <c r="A351" s="27">
        <v>59623.308375000001</v>
      </c>
      <c r="B351" s="27">
        <v>46.985045</v>
      </c>
      <c r="C351" s="27">
        <v>46.928113000000003</v>
      </c>
      <c r="D351" s="27">
        <v>47.229380999999997</v>
      </c>
      <c r="E351" s="27">
        <v>47.192399999999999</v>
      </c>
      <c r="F351" s="27">
        <v>0.436226</v>
      </c>
      <c r="G351" s="27">
        <v>7.4325010000000002</v>
      </c>
      <c r="H351" s="27">
        <v>66.828772999999998</v>
      </c>
      <c r="I351" s="29">
        <f t="shared" si="40"/>
        <v>46.956579000000005</v>
      </c>
      <c r="J351" s="29">
        <f t="shared" si="41"/>
        <v>47.210890499999998</v>
      </c>
      <c r="K351" s="21">
        <f t="shared" si="42"/>
        <v>1231.3260525999999</v>
      </c>
      <c r="L351" s="21">
        <f t="shared" si="43"/>
        <v>128.64041106408786</v>
      </c>
      <c r="M351" s="21">
        <f t="shared" si="44"/>
        <v>125.95279568559363</v>
      </c>
      <c r="N351" s="20"/>
    </row>
    <row r="352" spans="1:14" s="19" customFormat="1">
      <c r="A352" s="27">
        <v>57354.625931000002</v>
      </c>
      <c r="B352" s="27">
        <v>46.981209999999997</v>
      </c>
      <c r="C352" s="27">
        <v>46.931012000000003</v>
      </c>
      <c r="D352" s="27">
        <v>47.230398000000001</v>
      </c>
      <c r="E352" s="27">
        <v>47.199491000000002</v>
      </c>
      <c r="F352" s="27">
        <v>0.51807700000000001</v>
      </c>
      <c r="G352" s="27">
        <v>7.6821650000000004</v>
      </c>
      <c r="H352" s="27">
        <v>65.771366</v>
      </c>
      <c r="I352" s="29">
        <f t="shared" si="40"/>
        <v>46.956111</v>
      </c>
      <c r="J352" s="29">
        <f t="shared" si="41"/>
        <v>47.214944500000001</v>
      </c>
      <c r="K352" s="21">
        <f t="shared" si="42"/>
        <v>1231.3263334000001</v>
      </c>
      <c r="L352" s="21">
        <f t="shared" si="43"/>
        <v>128.64542700931361</v>
      </c>
      <c r="M352" s="21">
        <f t="shared" si="44"/>
        <v>125.91057504123182</v>
      </c>
      <c r="N352" s="20"/>
    </row>
    <row r="353" spans="1:14" s="19" customFormat="1">
      <c r="A353" s="27">
        <v>55768.984276000003</v>
      </c>
      <c r="B353" s="27">
        <v>47.040816999999997</v>
      </c>
      <c r="C353" s="27">
        <v>46.985695</v>
      </c>
      <c r="D353" s="27">
        <v>47.279587999999997</v>
      </c>
      <c r="E353" s="27">
        <v>47.259517000000002</v>
      </c>
      <c r="F353" s="27">
        <v>0.563249</v>
      </c>
      <c r="G353" s="27">
        <v>7.8243499999999999</v>
      </c>
      <c r="H353" s="27">
        <v>64.924859999999995</v>
      </c>
      <c r="I353" s="29">
        <f t="shared" si="40"/>
        <v>47.013255999999998</v>
      </c>
      <c r="J353" s="29">
        <f t="shared" si="41"/>
        <v>47.269552500000003</v>
      </c>
      <c r="K353" s="21">
        <f t="shared" si="42"/>
        <v>1231.2920463999999</v>
      </c>
      <c r="L353" s="21">
        <f t="shared" si="43"/>
        <v>128.03484063241649</v>
      </c>
      <c r="M353" s="21">
        <f t="shared" si="44"/>
        <v>125.34379044608886</v>
      </c>
      <c r="N353" s="20"/>
    </row>
    <row r="354" spans="1:14" s="19" customFormat="1">
      <c r="A354" s="27">
        <v>54053.641044000004</v>
      </c>
      <c r="B354" s="27">
        <v>47.090235999999997</v>
      </c>
      <c r="C354" s="27">
        <v>47.029021</v>
      </c>
      <c r="D354" s="27">
        <v>47.314236999999999</v>
      </c>
      <c r="E354" s="27">
        <v>47.304155000000002</v>
      </c>
      <c r="F354" s="27">
        <v>0.40822799999999998</v>
      </c>
      <c r="G354" s="27">
        <v>7.7773680000000001</v>
      </c>
      <c r="H354" s="27">
        <v>63.892978999999997</v>
      </c>
      <c r="I354" s="29">
        <f t="shared" si="40"/>
        <v>47.059628500000002</v>
      </c>
      <c r="J354" s="29">
        <f t="shared" si="41"/>
        <v>47.309196</v>
      </c>
      <c r="K354" s="21">
        <f t="shared" si="42"/>
        <v>1231.2642229</v>
      </c>
      <c r="L354" s="21">
        <f t="shared" si="43"/>
        <v>127.54216323451783</v>
      </c>
      <c r="M354" s="21">
        <f t="shared" si="44"/>
        <v>124.93459121928117</v>
      </c>
      <c r="N354" s="20"/>
    </row>
    <row r="355" spans="1:14">
      <c r="A355" s="27">
        <v>52281.100123999997</v>
      </c>
      <c r="B355" s="27">
        <v>47.094819000000001</v>
      </c>
      <c r="C355" s="27">
        <v>47.030726999999999</v>
      </c>
      <c r="D355" s="27">
        <v>47.316837</v>
      </c>
      <c r="E355" s="27">
        <v>47.310796000000003</v>
      </c>
      <c r="F355" s="27">
        <v>0.45744400000000002</v>
      </c>
      <c r="G355" s="27">
        <v>7.9430750000000003</v>
      </c>
      <c r="H355" s="27">
        <v>62.916612000000001</v>
      </c>
      <c r="I355" s="29">
        <f t="shared" si="40"/>
        <v>47.062773</v>
      </c>
      <c r="J355" s="29">
        <f t="shared" si="41"/>
        <v>47.313816500000001</v>
      </c>
      <c r="K355" s="21">
        <f t="shared" si="42"/>
        <v>1231.2623361999999</v>
      </c>
      <c r="L355" s="21">
        <f t="shared" si="43"/>
        <v>127.50884647690782</v>
      </c>
      <c r="M355" s="21">
        <f t="shared" si="44"/>
        <v>124.88702319816457</v>
      </c>
      <c r="N355" s="20"/>
    </row>
    <row r="356" spans="1:14">
      <c r="A356" s="27">
        <v>50815.221419000001</v>
      </c>
      <c r="B356" s="27">
        <v>46.981699999999996</v>
      </c>
      <c r="C356" s="27">
        <v>46.909004000000003</v>
      </c>
      <c r="D356" s="27">
        <v>47.205756999999998</v>
      </c>
      <c r="E356" s="27">
        <v>47.204904999999997</v>
      </c>
      <c r="F356" s="27">
        <v>0.49849399999999999</v>
      </c>
      <c r="G356" s="27">
        <v>8.0271690000000007</v>
      </c>
      <c r="H356" s="27">
        <v>62.140319000000005</v>
      </c>
      <c r="I356" s="29">
        <f t="shared" si="40"/>
        <v>46.945352</v>
      </c>
      <c r="J356" s="29">
        <f t="shared" si="41"/>
        <v>47.205331000000001</v>
      </c>
      <c r="K356" s="21">
        <f t="shared" si="42"/>
        <v>1231.3327887999999</v>
      </c>
      <c r="L356" s="21">
        <f t="shared" si="43"/>
        <v>128.76081020093352</v>
      </c>
      <c r="M356" s="21">
        <f t="shared" si="44"/>
        <v>126.01072762224157</v>
      </c>
      <c r="N356" s="20"/>
    </row>
    <row r="357" spans="1:14">
      <c r="A357" s="27">
        <v>49014.515079999997</v>
      </c>
      <c r="B357" s="27">
        <v>47.038975999999998</v>
      </c>
      <c r="C357" s="27">
        <v>46.965271000000001</v>
      </c>
      <c r="D357" s="27">
        <v>47.256686000000002</v>
      </c>
      <c r="E357" s="27">
        <v>47.260787000000001</v>
      </c>
      <c r="F357" s="27">
        <v>0.575156</v>
      </c>
      <c r="G357" s="27">
        <v>8.2151549999999993</v>
      </c>
      <c r="H357" s="27">
        <v>61.115721999999998</v>
      </c>
      <c r="I357" s="29">
        <f t="shared" si="40"/>
        <v>47.002123499999996</v>
      </c>
      <c r="J357" s="29">
        <f t="shared" si="41"/>
        <v>47.258736499999998</v>
      </c>
      <c r="K357" s="21">
        <f t="shared" si="42"/>
        <v>1231.2987258999999</v>
      </c>
      <c r="L357" s="21">
        <f t="shared" si="43"/>
        <v>128.15349121574855</v>
      </c>
      <c r="M357" s="21">
        <f t="shared" si="44"/>
        <v>125.45576470900869</v>
      </c>
      <c r="N357" s="20"/>
    </row>
    <row r="358" spans="1:14">
      <c r="A358" s="27">
        <v>47177.024960000002</v>
      </c>
      <c r="B358" s="27">
        <v>47.056964000000001</v>
      </c>
      <c r="C358" s="27">
        <v>46.984031999999999</v>
      </c>
      <c r="D358" s="27">
        <v>47.277540999999999</v>
      </c>
      <c r="E358" s="27">
        <v>47.285150000000002</v>
      </c>
      <c r="F358" s="27">
        <v>0.43912299999999999</v>
      </c>
      <c r="G358" s="27">
        <v>8.1781579999999998</v>
      </c>
      <c r="H358" s="27">
        <v>60.053713999999999</v>
      </c>
      <c r="I358" s="29">
        <f t="shared" si="40"/>
        <v>47.020498000000003</v>
      </c>
      <c r="J358" s="29">
        <f t="shared" si="41"/>
        <v>47.2813455</v>
      </c>
      <c r="K358" s="21">
        <f t="shared" si="42"/>
        <v>1231.2877011999999</v>
      </c>
      <c r="L358" s="21">
        <f t="shared" si="43"/>
        <v>127.95773295457275</v>
      </c>
      <c r="M358" s="21">
        <f t="shared" si="44"/>
        <v>125.22186350906941</v>
      </c>
      <c r="N358" s="20"/>
    </row>
    <row r="359" spans="1:14">
      <c r="A359" s="27">
        <v>45692.467994999999</v>
      </c>
      <c r="B359" s="27">
        <v>46.979180999999997</v>
      </c>
      <c r="C359" s="27">
        <v>46.904583000000002</v>
      </c>
      <c r="D359" s="27">
        <v>47.201673</v>
      </c>
      <c r="E359" s="27">
        <v>47.212640999999998</v>
      </c>
      <c r="F359" s="27">
        <v>0.50318799999999997</v>
      </c>
      <c r="G359" s="27">
        <v>8.3357930000000007</v>
      </c>
      <c r="H359" s="27">
        <v>59.106871999999996</v>
      </c>
      <c r="I359" s="29">
        <f t="shared" si="40"/>
        <v>46.941882</v>
      </c>
      <c r="J359" s="29">
        <f t="shared" si="41"/>
        <v>47.207156999999995</v>
      </c>
      <c r="K359" s="21">
        <f t="shared" si="42"/>
        <v>1231.3348708000001</v>
      </c>
      <c r="L359" s="21">
        <f t="shared" si="43"/>
        <v>128.79805227622728</v>
      </c>
      <c r="M359" s="21">
        <f t="shared" si="44"/>
        <v>125.99169596154115</v>
      </c>
      <c r="N359" s="20"/>
    </row>
    <row r="360" spans="1:14">
      <c r="A360" s="27">
        <v>43700.336138999999</v>
      </c>
      <c r="B360" s="27">
        <v>46.996856000000001</v>
      </c>
      <c r="C360" s="27">
        <v>46.923721</v>
      </c>
      <c r="D360" s="27">
        <v>47.223793000000001</v>
      </c>
      <c r="E360" s="27">
        <v>47.236314999999998</v>
      </c>
      <c r="F360" s="27">
        <v>0.41612100000000002</v>
      </c>
      <c r="G360" s="27">
        <v>8.3252079999999999</v>
      </c>
      <c r="H360" s="27">
        <v>57.914353999999996</v>
      </c>
      <c r="I360" s="29">
        <f t="shared" si="40"/>
        <v>46.960288500000004</v>
      </c>
      <c r="J360" s="29">
        <f t="shared" si="41"/>
        <v>47.230053999999996</v>
      </c>
      <c r="K360" s="21">
        <f t="shared" si="42"/>
        <v>1231.3238269000001</v>
      </c>
      <c r="L360" s="21">
        <f t="shared" si="43"/>
        <v>128.60066225952778</v>
      </c>
      <c r="M360" s="21">
        <f t="shared" si="44"/>
        <v>125.75339064882155</v>
      </c>
      <c r="N360" s="20"/>
    </row>
    <row r="361" spans="1:14">
      <c r="A361" s="27">
        <v>41754.388396000002</v>
      </c>
      <c r="B361" s="27">
        <v>47.005395</v>
      </c>
      <c r="C361" s="27">
        <v>46.935467000000003</v>
      </c>
      <c r="D361" s="27">
        <v>47.238384000000003</v>
      </c>
      <c r="E361" s="27">
        <v>47.255417000000001</v>
      </c>
      <c r="F361" s="27">
        <v>0.46490700000000001</v>
      </c>
      <c r="G361" s="27">
        <v>8.4653229999999997</v>
      </c>
      <c r="H361" s="27">
        <v>56.824720999999997</v>
      </c>
      <c r="I361" s="29">
        <f t="shared" si="40"/>
        <v>46.970431000000005</v>
      </c>
      <c r="J361" s="29">
        <f t="shared" si="41"/>
        <v>47.246900500000002</v>
      </c>
      <c r="K361" s="21">
        <f t="shared" si="42"/>
        <v>1231.3177413999999</v>
      </c>
      <c r="L361" s="21">
        <f t="shared" si="43"/>
        <v>128.49206281667375</v>
      </c>
      <c r="M361" s="21">
        <f t="shared" si="44"/>
        <v>125.57846116589735</v>
      </c>
      <c r="N361" s="20"/>
    </row>
    <row r="362" spans="1:14">
      <c r="A362" s="27">
        <v>40780.086417999999</v>
      </c>
      <c r="B362" s="27">
        <v>46.976120999999999</v>
      </c>
      <c r="C362" s="27">
        <v>46.899679999999996</v>
      </c>
      <c r="D362" s="27">
        <v>47.200757000000003</v>
      </c>
      <c r="E362" s="27">
        <v>47.229494000000003</v>
      </c>
      <c r="F362" s="27">
        <v>0.50106700000000004</v>
      </c>
      <c r="G362" s="27">
        <v>8.5510199999999994</v>
      </c>
      <c r="H362" s="27">
        <v>56.105682000000002</v>
      </c>
      <c r="I362" s="29">
        <f t="shared" si="40"/>
        <v>46.937900499999998</v>
      </c>
      <c r="J362" s="29">
        <f t="shared" si="41"/>
        <v>47.215125499999999</v>
      </c>
      <c r="K362" s="21">
        <f t="shared" si="42"/>
        <v>1231.3372597</v>
      </c>
      <c r="L362" s="21">
        <f t="shared" si="43"/>
        <v>128.84080124566481</v>
      </c>
      <c r="M362" s="21">
        <f t="shared" si="44"/>
        <v>125.90869046660464</v>
      </c>
      <c r="N362" s="20"/>
    </row>
    <row r="363" spans="1:14">
      <c r="A363" s="27">
        <v>38515.778097000002</v>
      </c>
      <c r="B363" s="27">
        <v>46.999375000000001</v>
      </c>
      <c r="C363" s="27">
        <v>46.925072</v>
      </c>
      <c r="D363" s="27">
        <v>47.227992999999998</v>
      </c>
      <c r="E363" s="27">
        <v>47.259068999999997</v>
      </c>
      <c r="F363" s="27">
        <v>0.56556399999999996</v>
      </c>
      <c r="G363" s="27">
        <v>8.7011789999999998</v>
      </c>
      <c r="H363" s="27">
        <v>54.713574000000001</v>
      </c>
      <c r="I363" s="29">
        <f t="shared" ref="I363:I383" si="45">(B363+C363)/2</f>
        <v>46.9622235</v>
      </c>
      <c r="J363" s="29">
        <f t="shared" ref="J363:J383" si="46">(D363+E363)/2</f>
        <v>47.243530999999997</v>
      </c>
      <c r="K363" s="21">
        <f t="shared" ref="K363:K383" si="47">-0.6*I363+1259.5</f>
        <v>1231.3226658999999</v>
      </c>
      <c r="L363" s="21">
        <f t="shared" ref="L363:L383" si="48">0.00159*I363^4-0.27101*I363^3+17.72234*I363^2-540.89799*I363+6780.11105</f>
        <v>128.57993428532154</v>
      </c>
      <c r="M363" s="21">
        <f t="shared" ref="M363:M383" si="49">0.00159*J363^4-0.27101*J363^3+17.72234*J363^2-540.89799*J363+6780.11105</f>
        <v>125.61342169073851</v>
      </c>
      <c r="N363" s="20"/>
    </row>
    <row r="364" spans="1:14">
      <c r="A364" s="27">
        <v>35987.177782999999</v>
      </c>
      <c r="B364" s="27">
        <v>47.013517999999998</v>
      </c>
      <c r="C364" s="27">
        <v>46.941721999999999</v>
      </c>
      <c r="D364" s="27">
        <v>47.249440999999997</v>
      </c>
      <c r="E364" s="27">
        <v>47.286848999999997</v>
      </c>
      <c r="F364" s="27">
        <v>0.63462300000000005</v>
      </c>
      <c r="G364" s="27">
        <v>8.8492339999999992</v>
      </c>
      <c r="H364" s="27">
        <v>53.131520999999999</v>
      </c>
      <c r="I364" s="29">
        <f t="shared" si="45"/>
        <v>46.977620000000002</v>
      </c>
      <c r="J364" s="29">
        <f t="shared" si="46"/>
        <v>47.268144999999997</v>
      </c>
      <c r="K364" s="21">
        <f t="shared" si="47"/>
        <v>1231.3134279999999</v>
      </c>
      <c r="L364" s="21">
        <f t="shared" si="48"/>
        <v>128.4151599947736</v>
      </c>
      <c r="M364" s="21">
        <f t="shared" si="49"/>
        <v>125.35835376695195</v>
      </c>
      <c r="N364" s="20"/>
    </row>
    <row r="365" spans="1:14">
      <c r="A365" s="27">
        <v>34012.866462999998</v>
      </c>
      <c r="B365" s="27">
        <v>47.025111000000003</v>
      </c>
      <c r="C365" s="27">
        <v>46.953277999999997</v>
      </c>
      <c r="D365" s="27">
        <v>47.265929</v>
      </c>
      <c r="E365" s="27">
        <v>47.310746000000002</v>
      </c>
      <c r="F365" s="27">
        <v>0.469418</v>
      </c>
      <c r="G365" s="27">
        <v>8.7535710000000009</v>
      </c>
      <c r="H365" s="27">
        <v>51.825139999999998</v>
      </c>
      <c r="I365" s="29">
        <f t="shared" si="45"/>
        <v>46.989194499999996</v>
      </c>
      <c r="J365" s="29">
        <f t="shared" si="46"/>
        <v>47.288337499999997</v>
      </c>
      <c r="K365" s="21">
        <f t="shared" si="47"/>
        <v>1231.3064833000001</v>
      </c>
      <c r="L365" s="21">
        <f t="shared" si="48"/>
        <v>128.29147061205458</v>
      </c>
      <c r="M365" s="21">
        <f t="shared" si="49"/>
        <v>125.1496536010427</v>
      </c>
      <c r="N365" s="20"/>
    </row>
    <row r="366" spans="1:14">
      <c r="A366" s="27">
        <v>32277.959976999999</v>
      </c>
      <c r="B366" s="27">
        <v>47.021129000000002</v>
      </c>
      <c r="C366" s="27">
        <v>46.951690999999997</v>
      </c>
      <c r="D366" s="27">
        <v>47.274617999999997</v>
      </c>
      <c r="E366" s="27">
        <v>47.324433999999997</v>
      </c>
      <c r="F366" s="27">
        <v>0.51809099999999997</v>
      </c>
      <c r="G366" s="27">
        <v>8.8732989999999994</v>
      </c>
      <c r="H366" s="27">
        <v>50.667155999999999</v>
      </c>
      <c r="I366" s="29">
        <f t="shared" si="45"/>
        <v>46.986409999999999</v>
      </c>
      <c r="J366" s="29">
        <f t="shared" si="46"/>
        <v>47.299526</v>
      </c>
      <c r="K366" s="21">
        <f t="shared" si="47"/>
        <v>1231.3081540000001</v>
      </c>
      <c r="L366" s="21">
        <f t="shared" si="48"/>
        <v>128.32121255086622</v>
      </c>
      <c r="M366" s="21">
        <f t="shared" si="49"/>
        <v>125.03422817027695</v>
      </c>
      <c r="N366" s="20"/>
    </row>
    <row r="367" spans="1:14">
      <c r="A367" s="27">
        <v>30689.177428999999</v>
      </c>
      <c r="B367" s="27">
        <v>47.020572000000001</v>
      </c>
      <c r="C367" s="27">
        <v>46.949638999999998</v>
      </c>
      <c r="D367" s="27">
        <v>47.282169000000003</v>
      </c>
      <c r="E367" s="27">
        <v>47.339550000000003</v>
      </c>
      <c r="F367" s="27">
        <v>0.41700199999999998</v>
      </c>
      <c r="G367" s="27">
        <v>8.8269509999999993</v>
      </c>
      <c r="H367" s="27">
        <v>49.627286999999995</v>
      </c>
      <c r="I367" s="29">
        <f t="shared" si="45"/>
        <v>46.985105500000003</v>
      </c>
      <c r="J367" s="29">
        <f t="shared" si="46"/>
        <v>47.310859500000007</v>
      </c>
      <c r="K367" s="21">
        <f t="shared" si="47"/>
        <v>1231.3089367</v>
      </c>
      <c r="L367" s="21">
        <f t="shared" si="48"/>
        <v>128.3351493487944</v>
      </c>
      <c r="M367" s="21">
        <f t="shared" si="49"/>
        <v>124.91746249187145</v>
      </c>
      <c r="N367" s="20"/>
    </row>
    <row r="368" spans="1:14">
      <c r="A368" s="27">
        <v>29361.899855</v>
      </c>
      <c r="B368" s="27">
        <v>46.977397000000003</v>
      </c>
      <c r="C368" s="27">
        <v>46.904577000000003</v>
      </c>
      <c r="D368" s="27">
        <v>47.244148000000003</v>
      </c>
      <c r="E368" s="27">
        <v>47.313318000000002</v>
      </c>
      <c r="F368" s="27">
        <v>0.45180100000000001</v>
      </c>
      <c r="G368" s="27">
        <v>8.9027170000000009</v>
      </c>
      <c r="H368" s="27">
        <v>48.805754999999998</v>
      </c>
      <c r="I368" s="29">
        <f t="shared" si="45"/>
        <v>46.940987000000007</v>
      </c>
      <c r="J368" s="29">
        <f t="shared" si="46"/>
        <v>47.278733000000003</v>
      </c>
      <c r="K368" s="21">
        <f t="shared" si="47"/>
        <v>1231.3354078</v>
      </c>
      <c r="L368" s="21">
        <f t="shared" si="48"/>
        <v>128.80766020324609</v>
      </c>
      <c r="M368" s="21">
        <f t="shared" si="49"/>
        <v>125.2488593749049</v>
      </c>
      <c r="N368" s="20"/>
    </row>
    <row r="369" spans="1:14">
      <c r="A369" s="27">
        <v>26653.297037</v>
      </c>
      <c r="B369" s="27">
        <v>47.005713999999998</v>
      </c>
      <c r="C369" s="27">
        <v>46.934261999999997</v>
      </c>
      <c r="D369" s="27">
        <v>47.285693999999999</v>
      </c>
      <c r="E369" s="27">
        <v>47.368715000000002</v>
      </c>
      <c r="F369" s="27">
        <v>0.51595400000000002</v>
      </c>
      <c r="G369" s="27">
        <v>9.0354880000000009</v>
      </c>
      <c r="H369" s="27">
        <v>47.146673</v>
      </c>
      <c r="I369" s="29">
        <f t="shared" si="45"/>
        <v>46.969988000000001</v>
      </c>
      <c r="J369" s="29">
        <f t="shared" si="46"/>
        <v>47.327204500000001</v>
      </c>
      <c r="K369" s="21">
        <f t="shared" si="47"/>
        <v>1231.3180072</v>
      </c>
      <c r="L369" s="21">
        <f t="shared" si="48"/>
        <v>128.49680368246572</v>
      </c>
      <c r="M369" s="21">
        <f t="shared" si="49"/>
        <v>124.74934118990586</v>
      </c>
      <c r="N369" s="20"/>
    </row>
    <row r="370" spans="1:14">
      <c r="A370" s="27">
        <v>24934.310394</v>
      </c>
      <c r="B370" s="27">
        <v>47.026167000000001</v>
      </c>
      <c r="C370" s="27">
        <v>46.956398</v>
      </c>
      <c r="D370" s="27">
        <v>47.316060999999998</v>
      </c>
      <c r="E370" s="27">
        <v>47.413713000000001</v>
      </c>
      <c r="F370" s="27">
        <v>0.436089</v>
      </c>
      <c r="G370" s="27">
        <v>9.0126000000000008</v>
      </c>
      <c r="H370" s="27">
        <v>46.133091</v>
      </c>
      <c r="I370" s="29">
        <f t="shared" si="45"/>
        <v>46.991282499999997</v>
      </c>
      <c r="J370" s="29">
        <f t="shared" si="46"/>
        <v>47.364886999999996</v>
      </c>
      <c r="K370" s="21">
        <f t="shared" si="47"/>
        <v>1231.3052305000001</v>
      </c>
      <c r="L370" s="21">
        <f t="shared" si="48"/>
        <v>128.26917409338148</v>
      </c>
      <c r="M370" s="21">
        <f t="shared" si="49"/>
        <v>124.36299445539498</v>
      </c>
      <c r="N370" s="20"/>
    </row>
    <row r="371" spans="1:14">
      <c r="A371" s="27">
        <v>23971.362233</v>
      </c>
      <c r="B371" s="27">
        <v>47.041863999999997</v>
      </c>
      <c r="C371" s="27">
        <v>46.974125000000001</v>
      </c>
      <c r="D371" s="27">
        <v>47.336545999999998</v>
      </c>
      <c r="E371" s="27">
        <v>47.456158000000002</v>
      </c>
      <c r="F371" s="27">
        <v>0.46052399999999999</v>
      </c>
      <c r="G371" s="27">
        <v>9.0675899999999992</v>
      </c>
      <c r="H371" s="27">
        <v>45.577878999999996</v>
      </c>
      <c r="I371" s="29">
        <f t="shared" si="45"/>
        <v>47.007994499999995</v>
      </c>
      <c r="J371" s="29">
        <f t="shared" si="46"/>
        <v>47.396352</v>
      </c>
      <c r="K371" s="21">
        <f t="shared" si="47"/>
        <v>1231.2952032999999</v>
      </c>
      <c r="L371" s="21">
        <f t="shared" si="48"/>
        <v>128.09089983408285</v>
      </c>
      <c r="M371" s="21">
        <f t="shared" si="49"/>
        <v>124.04173277737664</v>
      </c>
      <c r="N371" s="20"/>
    </row>
    <row r="372" spans="1:14">
      <c r="A372" s="27">
        <v>22234.206101</v>
      </c>
      <c r="B372" s="27">
        <v>47.054747999999996</v>
      </c>
      <c r="C372" s="27">
        <v>46.986379999999997</v>
      </c>
      <c r="D372" s="27">
        <v>47.368813000000003</v>
      </c>
      <c r="E372" s="27">
        <v>47.497615000000003</v>
      </c>
      <c r="F372" s="27">
        <v>0.50293100000000002</v>
      </c>
      <c r="G372" s="27">
        <v>9.1638090000000005</v>
      </c>
      <c r="H372" s="27">
        <v>44.657379999999996</v>
      </c>
      <c r="I372" s="29">
        <f t="shared" si="45"/>
        <v>47.020563999999993</v>
      </c>
      <c r="J372" s="29">
        <f t="shared" si="46"/>
        <v>47.433214000000007</v>
      </c>
      <c r="K372" s="21">
        <f t="shared" si="47"/>
        <v>1231.2876616000001</v>
      </c>
      <c r="L372" s="21">
        <f t="shared" si="48"/>
        <v>127.95703051571854</v>
      </c>
      <c r="M372" s="21">
        <f t="shared" si="49"/>
        <v>123.66692519183289</v>
      </c>
      <c r="N372" s="20"/>
    </row>
    <row r="373" spans="1:14">
      <c r="A373" s="27">
        <v>20401.07934</v>
      </c>
      <c r="B373" s="27">
        <v>47.071092</v>
      </c>
      <c r="C373" s="27">
        <v>47.00459</v>
      </c>
      <c r="D373" s="27">
        <v>47.408909999999999</v>
      </c>
      <c r="E373" s="27">
        <v>47.559784999999998</v>
      </c>
      <c r="F373" s="27">
        <v>0.53858799999999996</v>
      </c>
      <c r="G373" s="27">
        <v>9.2630940000000006</v>
      </c>
      <c r="H373" s="27">
        <v>43.727539</v>
      </c>
      <c r="I373" s="29">
        <f t="shared" si="45"/>
        <v>47.037841</v>
      </c>
      <c r="J373" s="29">
        <f t="shared" si="46"/>
        <v>47.484347499999998</v>
      </c>
      <c r="K373" s="21">
        <f t="shared" si="47"/>
        <v>1231.2772954</v>
      </c>
      <c r="L373" s="21">
        <f t="shared" si="48"/>
        <v>127.77332676477545</v>
      </c>
      <c r="M373" s="21">
        <f t="shared" si="49"/>
        <v>123.14980704402933</v>
      </c>
      <c r="N373" s="20"/>
    </row>
    <row r="374" spans="1:14">
      <c r="A374" s="27">
        <v>18545.841673999999</v>
      </c>
      <c r="B374" s="27">
        <v>47.080858999999997</v>
      </c>
      <c r="C374" s="27">
        <v>47.014626999999997</v>
      </c>
      <c r="D374" s="27">
        <v>47.468369000000003</v>
      </c>
      <c r="E374" s="27">
        <v>47.635539000000001</v>
      </c>
      <c r="F374" s="27">
        <v>0.59756399999999998</v>
      </c>
      <c r="G374" s="27">
        <v>9.3988019999999999</v>
      </c>
      <c r="H374" s="27">
        <v>42.813021999999997</v>
      </c>
      <c r="I374" s="29">
        <f t="shared" si="45"/>
        <v>47.047742999999997</v>
      </c>
      <c r="J374" s="29">
        <f t="shared" si="46"/>
        <v>47.551954000000002</v>
      </c>
      <c r="K374" s="21">
        <f t="shared" si="47"/>
        <v>1231.2713541999999</v>
      </c>
      <c r="L374" s="21">
        <f t="shared" si="48"/>
        <v>127.66819819716056</v>
      </c>
      <c r="M374" s="21">
        <f t="shared" si="49"/>
        <v>122.4711299125529</v>
      </c>
      <c r="N374" s="20"/>
    </row>
    <row r="375" spans="1:14">
      <c r="A375" s="27">
        <v>16686.439728000001</v>
      </c>
      <c r="B375" s="27">
        <v>47.091574000000001</v>
      </c>
      <c r="C375" s="27">
        <v>47.026026000000002</v>
      </c>
      <c r="D375" s="27">
        <v>47.53593</v>
      </c>
      <c r="E375" s="27">
        <v>47.715935000000002</v>
      </c>
      <c r="F375" s="27">
        <v>0.63786399999999999</v>
      </c>
      <c r="G375" s="27">
        <v>9.4874290000000006</v>
      </c>
      <c r="H375" s="27">
        <v>41.913621999999997</v>
      </c>
      <c r="I375" s="29">
        <f t="shared" si="45"/>
        <v>47.058800000000005</v>
      </c>
      <c r="J375" s="29">
        <f t="shared" si="46"/>
        <v>47.625932500000005</v>
      </c>
      <c r="K375" s="21">
        <f t="shared" si="47"/>
        <v>1231.2647199999999</v>
      </c>
      <c r="L375" s="21">
        <f t="shared" si="48"/>
        <v>127.55094333593752</v>
      </c>
      <c r="M375" s="21">
        <f t="shared" si="49"/>
        <v>121.73511803605015</v>
      </c>
      <c r="N375" s="20"/>
    </row>
    <row r="376" spans="1:14">
      <c r="A376" s="27">
        <v>15016.793261999999</v>
      </c>
      <c r="B376" s="27">
        <v>47.09384</v>
      </c>
      <c r="C376" s="27">
        <v>47.030431</v>
      </c>
      <c r="D376" s="27">
        <v>47.621479000000001</v>
      </c>
      <c r="E376" s="27">
        <v>47.82076</v>
      </c>
      <c r="F376" s="27">
        <v>0.68174900000000005</v>
      </c>
      <c r="G376" s="27">
        <v>9.5746629999999993</v>
      </c>
      <c r="H376" s="27">
        <v>41.059362999999998</v>
      </c>
      <c r="I376" s="29">
        <f t="shared" si="45"/>
        <v>47.062135499999997</v>
      </c>
      <c r="J376" s="29">
        <f t="shared" si="46"/>
        <v>47.7211195</v>
      </c>
      <c r="K376" s="21">
        <f t="shared" si="47"/>
        <v>1231.2627187000001</v>
      </c>
      <c r="L376" s="21">
        <f t="shared" si="48"/>
        <v>127.51560000624613</v>
      </c>
      <c r="M376" s="21">
        <f t="shared" si="49"/>
        <v>120.79841843287159</v>
      </c>
      <c r="N376" s="20"/>
    </row>
    <row r="377" spans="1:14">
      <c r="A377" s="27">
        <v>12985.994873</v>
      </c>
      <c r="B377" s="27">
        <v>47.091636999999999</v>
      </c>
      <c r="C377" s="27">
        <v>47.028840000000002</v>
      </c>
      <c r="D377" s="27">
        <v>47.712994999999999</v>
      </c>
      <c r="E377" s="27">
        <v>47.923608999999999</v>
      </c>
      <c r="F377" s="27">
        <v>0.54251700000000003</v>
      </c>
      <c r="G377" s="27">
        <v>9.4734979999999993</v>
      </c>
      <c r="H377" s="27">
        <v>40.136054000000001</v>
      </c>
      <c r="I377" s="29">
        <f t="shared" si="45"/>
        <v>47.060238499999997</v>
      </c>
      <c r="J377" s="29">
        <f t="shared" si="46"/>
        <v>47.818302000000003</v>
      </c>
      <c r="K377" s="21">
        <f t="shared" si="47"/>
        <v>1231.2638569000001</v>
      </c>
      <c r="L377" s="21">
        <f t="shared" si="48"/>
        <v>127.53569922268525</v>
      </c>
      <c r="M377" s="21">
        <f t="shared" si="49"/>
        <v>119.85421880636295</v>
      </c>
      <c r="N377" s="20"/>
    </row>
    <row r="378" spans="1:14">
      <c r="A378" s="27">
        <v>11213.557594</v>
      </c>
      <c r="B378" s="27">
        <v>47.099392000000002</v>
      </c>
      <c r="C378" s="27">
        <v>47.034494000000002</v>
      </c>
      <c r="D378" s="27">
        <v>47.836573000000001</v>
      </c>
      <c r="E378" s="27">
        <v>48.072876000000001</v>
      </c>
      <c r="F378" s="27">
        <v>0.58002299999999996</v>
      </c>
      <c r="G378" s="27">
        <v>9.5500349999999994</v>
      </c>
      <c r="H378" s="27">
        <v>39.319458999999995</v>
      </c>
      <c r="I378" s="29">
        <f t="shared" si="45"/>
        <v>47.066943000000002</v>
      </c>
      <c r="J378" s="29">
        <f t="shared" si="46"/>
        <v>47.954724499999998</v>
      </c>
      <c r="K378" s="21">
        <f t="shared" si="47"/>
        <v>1231.2598342000001</v>
      </c>
      <c r="L378" s="21">
        <f t="shared" si="48"/>
        <v>127.46468226118395</v>
      </c>
      <c r="M378" s="21">
        <f t="shared" si="49"/>
        <v>118.54980773764055</v>
      </c>
      <c r="N378" s="20"/>
    </row>
    <row r="379" spans="1:14">
      <c r="A379" s="27">
        <v>9278.4574580000008</v>
      </c>
      <c r="B379" s="27">
        <v>47.065424999999998</v>
      </c>
      <c r="C379" s="27">
        <v>47.001448000000003</v>
      </c>
      <c r="D379" s="27">
        <v>48.004373000000001</v>
      </c>
      <c r="E379" s="27">
        <v>48.280996999999999</v>
      </c>
      <c r="F379" s="27">
        <v>0.50111399999999995</v>
      </c>
      <c r="G379" s="27">
        <v>9.4899400000000007</v>
      </c>
      <c r="H379" s="27">
        <v>38.490117999999995</v>
      </c>
      <c r="I379" s="29">
        <f t="shared" si="45"/>
        <v>47.033436500000001</v>
      </c>
      <c r="J379" s="29">
        <f t="shared" si="46"/>
        <v>48.142685</v>
      </c>
      <c r="K379" s="21">
        <f t="shared" si="47"/>
        <v>1231.2799381</v>
      </c>
      <c r="L379" s="21">
        <f t="shared" si="48"/>
        <v>127.82012590803515</v>
      </c>
      <c r="M379" s="21">
        <f t="shared" si="49"/>
        <v>116.7937213768646</v>
      </c>
      <c r="N379" s="20"/>
    </row>
    <row r="380" spans="1:14">
      <c r="A380" s="27">
        <v>7720.3546630000001</v>
      </c>
      <c r="B380" s="27">
        <v>47.068063000000002</v>
      </c>
      <c r="C380" s="27">
        <v>47.001092999999997</v>
      </c>
      <c r="D380" s="27">
        <v>48.190187999999999</v>
      </c>
      <c r="E380" s="27">
        <v>48.512300000000003</v>
      </c>
      <c r="F380" s="27">
        <v>0.53451400000000004</v>
      </c>
      <c r="G380" s="27">
        <v>9.5486400000000007</v>
      </c>
      <c r="H380" s="27">
        <v>37.786803999999997</v>
      </c>
      <c r="I380" s="29">
        <f t="shared" si="45"/>
        <v>47.034577999999996</v>
      </c>
      <c r="J380" s="29">
        <f t="shared" si="46"/>
        <v>48.351244000000001</v>
      </c>
      <c r="K380" s="21">
        <f t="shared" si="47"/>
        <v>1231.2792532000001</v>
      </c>
      <c r="L380" s="21">
        <f t="shared" si="48"/>
        <v>127.80799494014809</v>
      </c>
      <c r="M380" s="21">
        <f t="shared" si="49"/>
        <v>114.90247200040631</v>
      </c>
      <c r="N380" s="20"/>
    </row>
    <row r="381" spans="1:14">
      <c r="A381" s="27">
        <v>5870.9256850000002</v>
      </c>
      <c r="B381" s="27">
        <v>47.062911999999997</v>
      </c>
      <c r="C381" s="27">
        <v>46.996523000000003</v>
      </c>
      <c r="D381" s="27">
        <v>48.473154000000001</v>
      </c>
      <c r="E381" s="27">
        <v>48.871299</v>
      </c>
      <c r="F381" s="27">
        <v>0.401895</v>
      </c>
      <c r="G381" s="27">
        <v>9.4469460000000005</v>
      </c>
      <c r="H381" s="27">
        <v>36.985206999999996</v>
      </c>
      <c r="I381" s="29">
        <f t="shared" si="45"/>
        <v>47.029717500000004</v>
      </c>
      <c r="J381" s="29">
        <f t="shared" si="46"/>
        <v>48.672226500000001</v>
      </c>
      <c r="K381" s="21">
        <f t="shared" si="47"/>
        <v>1231.2821695</v>
      </c>
      <c r="L381" s="21">
        <f t="shared" si="48"/>
        <v>127.85965912921984</v>
      </c>
      <c r="M381" s="21">
        <f t="shared" si="49"/>
        <v>112.11388611693565</v>
      </c>
      <c r="N381" s="20"/>
    </row>
    <row r="382" spans="1:14">
      <c r="A382" s="27">
        <v>4172.3001549999999</v>
      </c>
      <c r="B382" s="27">
        <v>47.010235999999999</v>
      </c>
      <c r="C382" s="27">
        <v>46.953471</v>
      </c>
      <c r="D382" s="27">
        <v>48.981800999999997</v>
      </c>
      <c r="E382" s="27">
        <v>49.487434</v>
      </c>
      <c r="F382" s="27">
        <v>0.34595399999999998</v>
      </c>
      <c r="G382" s="27">
        <v>9.4346080000000008</v>
      </c>
      <c r="H382" s="27">
        <v>36.209840999999997</v>
      </c>
      <c r="I382" s="29">
        <f t="shared" si="45"/>
        <v>46.9818535</v>
      </c>
      <c r="J382" s="29">
        <f t="shared" si="46"/>
        <v>49.234617499999999</v>
      </c>
      <c r="K382" s="21">
        <f t="shared" si="47"/>
        <v>1231.3108878999999</v>
      </c>
      <c r="L382" s="21">
        <f t="shared" si="48"/>
        <v>128.36990115121898</v>
      </c>
      <c r="M382" s="21">
        <f t="shared" si="49"/>
        <v>107.60567817270294</v>
      </c>
      <c r="N382" s="20"/>
    </row>
    <row r="383" spans="1:14">
      <c r="A383" s="27">
        <v>291.38453299999998</v>
      </c>
      <c r="B383" s="27">
        <v>47.009673999999997</v>
      </c>
      <c r="C383" s="27">
        <v>46.930303000000002</v>
      </c>
      <c r="D383" s="27">
        <v>51.846355000000003</v>
      </c>
      <c r="E383" s="27">
        <v>52.634109000000002</v>
      </c>
      <c r="F383" s="27">
        <v>0.27245799999999998</v>
      </c>
      <c r="G383" s="27">
        <v>9.4333880000000008</v>
      </c>
      <c r="H383" s="27">
        <v>32.658597999999998</v>
      </c>
      <c r="I383" s="29">
        <f t="shared" si="45"/>
        <v>46.969988499999999</v>
      </c>
      <c r="J383" s="29">
        <f t="shared" si="46"/>
        <v>52.240232000000006</v>
      </c>
      <c r="K383" s="21">
        <f t="shared" si="47"/>
        <v>1231.3180069</v>
      </c>
      <c r="L383" s="21">
        <f t="shared" si="48"/>
        <v>128.49679833147184</v>
      </c>
      <c r="M383" s="21">
        <f t="shared" si="49"/>
        <v>93.52448044279754</v>
      </c>
      <c r="N383" s="20"/>
    </row>
    <row r="384" spans="1:14">
      <c r="A384" s="20"/>
      <c r="B384" s="20"/>
      <c r="C384" s="20"/>
      <c r="D384" s="20"/>
      <c r="E384" s="20"/>
      <c r="F384" s="20"/>
      <c r="G384" s="20"/>
      <c r="H384" s="20"/>
      <c r="I384" s="20"/>
      <c r="J384" s="20"/>
      <c r="K384" s="22">
        <f>AVERAGE(K331:K381)</f>
        <v>1231.3047939764708</v>
      </c>
      <c r="L384" s="22">
        <f t="shared" ref="L384:M384" si="50">AVERAGE(L331:L381)</f>
        <v>128.26266134552759</v>
      </c>
      <c r="M384" s="22">
        <f t="shared" si="50"/>
        <v>124.19467688756404</v>
      </c>
      <c r="N384" s="20"/>
    </row>
    <row r="385" spans="1:14">
      <c r="A385" s="20"/>
      <c r="B385" s="20"/>
      <c r="C385" s="20"/>
      <c r="D385" s="20"/>
      <c r="E385" s="20"/>
      <c r="F385" s="20"/>
      <c r="G385" s="20"/>
      <c r="H385" s="20"/>
      <c r="I385" s="20"/>
      <c r="J385" s="20"/>
      <c r="K385" s="20"/>
      <c r="L385" s="20"/>
      <c r="M385" s="20"/>
      <c r="N385" s="20"/>
    </row>
    <row r="386" spans="1:14">
      <c r="A386" s="20"/>
      <c r="B386" s="20"/>
      <c r="C386" s="20"/>
      <c r="D386" s="20"/>
      <c r="E386" s="20"/>
      <c r="F386" s="20"/>
      <c r="G386" s="20"/>
      <c r="H386" s="20"/>
      <c r="I386" s="20"/>
      <c r="J386" s="20"/>
      <c r="K386" s="20"/>
      <c r="L386" s="20"/>
      <c r="M386" s="20"/>
      <c r="N386" s="20"/>
    </row>
    <row r="387" spans="1:14">
      <c r="A387" s="20"/>
      <c r="B387" s="20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</row>
    <row r="388" spans="1:14">
      <c r="A388" s="20"/>
      <c r="B388" s="20"/>
      <c r="C388" s="20"/>
      <c r="D388" s="20"/>
      <c r="E388" s="20"/>
      <c r="F388" s="20"/>
      <c r="G388" s="20"/>
      <c r="H388" s="20"/>
      <c r="I388" s="20"/>
      <c r="J388" s="20"/>
      <c r="K388" s="20"/>
      <c r="L388" s="20"/>
      <c r="M388" s="20"/>
      <c r="N388" s="20"/>
    </row>
    <row r="389" spans="1:14">
      <c r="A389" s="20"/>
      <c r="B389" s="20"/>
      <c r="C389" s="20"/>
      <c r="D389" s="20"/>
      <c r="E389" s="20"/>
      <c r="F389" s="20"/>
      <c r="G389" s="20"/>
      <c r="H389" s="20"/>
      <c r="I389" s="20"/>
      <c r="J389" s="20"/>
      <c r="K389" s="20"/>
      <c r="L389" s="20"/>
      <c r="M389" s="20"/>
      <c r="N389" s="20"/>
    </row>
    <row r="390" spans="1:14">
      <c r="A390" s="20"/>
      <c r="B390" s="20"/>
      <c r="C390" s="20"/>
      <c r="D390" s="20"/>
      <c r="E390" s="20"/>
      <c r="F390" s="20"/>
      <c r="G390" s="20"/>
      <c r="H390" s="20"/>
      <c r="I390" s="20"/>
      <c r="J390" s="20"/>
      <c r="K390" s="20"/>
      <c r="L390" s="20"/>
      <c r="M390" s="20"/>
      <c r="N390" s="20"/>
    </row>
    <row r="391" spans="1:14">
      <c r="A391" s="20"/>
      <c r="B391" s="20"/>
      <c r="C391" s="20"/>
      <c r="D391" s="20"/>
      <c r="E391" s="20"/>
      <c r="F391" s="20"/>
      <c r="G391" s="20"/>
      <c r="H391" s="20"/>
      <c r="I391" s="20"/>
      <c r="J391" s="20"/>
      <c r="K391" s="20"/>
      <c r="L391" s="20"/>
      <c r="M391" s="20"/>
      <c r="N391" s="20"/>
    </row>
    <row r="392" spans="1:14">
      <c r="A392" s="20"/>
      <c r="B392" s="20"/>
      <c r="C392" s="20"/>
      <c r="D392" s="20"/>
      <c r="E392" s="20"/>
      <c r="F392" s="20"/>
      <c r="G392" s="20"/>
      <c r="H392" s="20"/>
      <c r="I392" s="20"/>
      <c r="J392" s="20"/>
      <c r="K392" s="20"/>
      <c r="L392" s="20"/>
      <c r="M392" s="20"/>
      <c r="N392" s="20"/>
    </row>
    <row r="393" spans="1:14">
      <c r="A393" s="20"/>
      <c r="B393" s="20"/>
      <c r="C393" s="20"/>
      <c r="D393" s="20"/>
      <c r="E393" s="20"/>
      <c r="F393" s="20"/>
      <c r="G393" s="20"/>
      <c r="H393" s="20"/>
      <c r="I393" s="20"/>
      <c r="J393" s="20"/>
      <c r="K393" s="20"/>
      <c r="L393" s="20"/>
      <c r="M393" s="20"/>
      <c r="N393" s="20"/>
    </row>
    <row r="394" spans="1:14">
      <c r="A394" s="20"/>
      <c r="B394" s="20"/>
      <c r="C394" s="20"/>
      <c r="D394" s="20"/>
      <c r="E394" s="20"/>
      <c r="F394" s="20"/>
      <c r="G394" s="20"/>
      <c r="H394" s="20"/>
      <c r="I394" s="20"/>
      <c r="J394" s="20"/>
      <c r="K394" s="20"/>
      <c r="L394" s="20"/>
      <c r="M394" s="20"/>
      <c r="N394" s="20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1800 rpm</vt:lpstr>
      <vt:lpstr>2400 rpm</vt:lpstr>
      <vt:lpstr>3000 rpm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2021-12-30T14:23:18Z</dcterms:modified>
</cp:coreProperties>
</file>