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2"/>
  </bookViews>
  <sheets>
    <sheet name="1800 rpm" sheetId="3" r:id="rId1"/>
    <sheet name="2400 rpm" sheetId="1" r:id="rId2"/>
    <sheet name="3000 rpm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1" i="3" l="1"/>
  <c r="L401" i="3" s="1"/>
  <c r="J401" i="3"/>
  <c r="M401" i="3" s="1"/>
  <c r="I402" i="3"/>
  <c r="K402" i="3" s="1"/>
  <c r="J402" i="3"/>
  <c r="M402" i="3" s="1"/>
  <c r="I403" i="3"/>
  <c r="L403" i="3" s="1"/>
  <c r="J403" i="3"/>
  <c r="M403" i="3" s="1"/>
  <c r="I404" i="3"/>
  <c r="J404" i="3"/>
  <c r="M404" i="3" s="1"/>
  <c r="I405" i="3"/>
  <c r="L405" i="3" s="1"/>
  <c r="J405" i="3"/>
  <c r="M405" i="3" s="1"/>
  <c r="I406" i="3"/>
  <c r="K406" i="3" s="1"/>
  <c r="J406" i="3"/>
  <c r="M406" i="3" s="1"/>
  <c r="I407" i="3"/>
  <c r="L407" i="3" s="1"/>
  <c r="J407" i="3"/>
  <c r="M407" i="3" s="1"/>
  <c r="I408" i="3"/>
  <c r="L408" i="3" s="1"/>
  <c r="J408" i="3"/>
  <c r="M408" i="3" s="1"/>
  <c r="I409" i="3"/>
  <c r="J409" i="3"/>
  <c r="M409" i="3" s="1"/>
  <c r="I410" i="3"/>
  <c r="K410" i="3" s="1"/>
  <c r="J410" i="3"/>
  <c r="M410" i="3" s="1"/>
  <c r="I411" i="3"/>
  <c r="J411" i="3"/>
  <c r="M411" i="3" s="1"/>
  <c r="I412" i="3"/>
  <c r="K412" i="3" s="1"/>
  <c r="J412" i="3"/>
  <c r="M412" i="3" s="1"/>
  <c r="I413" i="3"/>
  <c r="K413" i="3" s="1"/>
  <c r="J413" i="3"/>
  <c r="M413" i="3" s="1"/>
  <c r="I414" i="3"/>
  <c r="J414" i="3"/>
  <c r="I415" i="3"/>
  <c r="J415" i="3"/>
  <c r="M415" i="3" s="1"/>
  <c r="I416" i="3"/>
  <c r="K416" i="3" s="1"/>
  <c r="J416" i="3"/>
  <c r="M416" i="3" s="1"/>
  <c r="I417" i="3"/>
  <c r="K417" i="3" s="1"/>
  <c r="J417" i="3"/>
  <c r="M417" i="3" s="1"/>
  <c r="I418" i="3"/>
  <c r="J418" i="3"/>
  <c r="I419" i="3"/>
  <c r="J419" i="3"/>
  <c r="M419" i="3" s="1"/>
  <c r="I420" i="3"/>
  <c r="L420" i="3" s="1"/>
  <c r="J420" i="3"/>
  <c r="M420" i="3" s="1"/>
  <c r="I421" i="3"/>
  <c r="L421" i="3" s="1"/>
  <c r="J421" i="3"/>
  <c r="M421" i="3" s="1"/>
  <c r="I422" i="3"/>
  <c r="J422" i="3"/>
  <c r="M422" i="3" s="1"/>
  <c r="I423" i="3"/>
  <c r="J423" i="3"/>
  <c r="I424" i="3"/>
  <c r="K424" i="3" s="1"/>
  <c r="J424" i="3"/>
  <c r="M424" i="3" s="1"/>
  <c r="I425" i="3"/>
  <c r="K425" i="3" s="1"/>
  <c r="J425" i="3"/>
  <c r="M425" i="3" s="1"/>
  <c r="I426" i="3"/>
  <c r="J426" i="3"/>
  <c r="M426" i="3" s="1"/>
  <c r="I427" i="3"/>
  <c r="J427" i="3"/>
  <c r="J400" i="3"/>
  <c r="I400" i="3"/>
  <c r="L400" i="3" s="1"/>
  <c r="I366" i="3"/>
  <c r="L366" i="3" s="1"/>
  <c r="J366" i="3"/>
  <c r="M366" i="3" s="1"/>
  <c r="I367" i="3"/>
  <c r="L367" i="3" s="1"/>
  <c r="J367" i="3"/>
  <c r="M367" i="3" s="1"/>
  <c r="I368" i="3"/>
  <c r="K368" i="3" s="1"/>
  <c r="J368" i="3"/>
  <c r="M368" i="3" s="1"/>
  <c r="I369" i="3"/>
  <c r="L369" i="3" s="1"/>
  <c r="J369" i="3"/>
  <c r="M369" i="3" s="1"/>
  <c r="I370" i="3"/>
  <c r="J370" i="3"/>
  <c r="M370" i="3" s="1"/>
  <c r="I371" i="3"/>
  <c r="L371" i="3" s="1"/>
  <c r="J371" i="3"/>
  <c r="M371" i="3" s="1"/>
  <c r="I372" i="3"/>
  <c r="L372" i="3" s="1"/>
  <c r="J372" i="3"/>
  <c r="M372" i="3" s="1"/>
  <c r="I373" i="3"/>
  <c r="L373" i="3" s="1"/>
  <c r="J373" i="3"/>
  <c r="M373" i="3" s="1"/>
  <c r="I374" i="3"/>
  <c r="J374" i="3"/>
  <c r="M374" i="3" s="1"/>
  <c r="I375" i="3"/>
  <c r="L375" i="3" s="1"/>
  <c r="J375" i="3"/>
  <c r="M375" i="3" s="1"/>
  <c r="I376" i="3"/>
  <c r="L376" i="3" s="1"/>
  <c r="J376" i="3"/>
  <c r="I377" i="3"/>
  <c r="K377" i="3" s="1"/>
  <c r="J377" i="3"/>
  <c r="I378" i="3"/>
  <c r="K378" i="3" s="1"/>
  <c r="J378" i="3"/>
  <c r="M378" i="3" s="1"/>
  <c r="I379" i="3"/>
  <c r="K379" i="3" s="1"/>
  <c r="J379" i="3"/>
  <c r="I380" i="3"/>
  <c r="J380" i="3"/>
  <c r="M380" i="3" s="1"/>
  <c r="I381" i="3"/>
  <c r="K381" i="3" s="1"/>
  <c r="J381" i="3"/>
  <c r="M381" i="3" s="1"/>
  <c r="I382" i="3"/>
  <c r="J382" i="3"/>
  <c r="M382" i="3" s="1"/>
  <c r="I383" i="3"/>
  <c r="K383" i="3" s="1"/>
  <c r="J383" i="3"/>
  <c r="M383" i="3" s="1"/>
  <c r="I384" i="3"/>
  <c r="K384" i="3" s="1"/>
  <c r="J384" i="3"/>
  <c r="M384" i="3" s="1"/>
  <c r="I385" i="3"/>
  <c r="K385" i="3" s="1"/>
  <c r="J385" i="3"/>
  <c r="I386" i="3"/>
  <c r="K386" i="3" s="1"/>
  <c r="J386" i="3"/>
  <c r="M386" i="3" s="1"/>
  <c r="I387" i="3"/>
  <c r="K387" i="3" s="1"/>
  <c r="J387" i="3"/>
  <c r="I388" i="3"/>
  <c r="K388" i="3" s="1"/>
  <c r="J388" i="3"/>
  <c r="M388" i="3" s="1"/>
  <c r="I389" i="3"/>
  <c r="K389" i="3" s="1"/>
  <c r="J389" i="3"/>
  <c r="M389" i="3" s="1"/>
  <c r="I390" i="3"/>
  <c r="L390" i="3" s="1"/>
  <c r="J390" i="3"/>
  <c r="M390" i="3" s="1"/>
  <c r="I391" i="3"/>
  <c r="K391" i="3" s="1"/>
  <c r="J391" i="3"/>
  <c r="M391" i="3" s="1"/>
  <c r="I392" i="3"/>
  <c r="K392" i="3" s="1"/>
  <c r="J392" i="3"/>
  <c r="M392" i="3" s="1"/>
  <c r="I393" i="3"/>
  <c r="K393" i="3" s="1"/>
  <c r="J393" i="3"/>
  <c r="I394" i="3"/>
  <c r="K394" i="3" s="1"/>
  <c r="J394" i="3"/>
  <c r="M394" i="3" s="1"/>
  <c r="J365" i="3"/>
  <c r="I365" i="3"/>
  <c r="L365" i="3" s="1"/>
  <c r="I330" i="3"/>
  <c r="K330" i="3" s="1"/>
  <c r="J330" i="3"/>
  <c r="M330" i="3" s="1"/>
  <c r="I331" i="3"/>
  <c r="L331" i="3" s="1"/>
  <c r="J331" i="3"/>
  <c r="M331" i="3" s="1"/>
  <c r="I332" i="3"/>
  <c r="K332" i="3" s="1"/>
  <c r="J332" i="3"/>
  <c r="I333" i="3"/>
  <c r="J333" i="3"/>
  <c r="M333" i="3" s="1"/>
  <c r="I334" i="3"/>
  <c r="L334" i="3" s="1"/>
  <c r="J334" i="3"/>
  <c r="M334" i="3" s="1"/>
  <c r="I335" i="3"/>
  <c r="J335" i="3"/>
  <c r="M335" i="3" s="1"/>
  <c r="I336" i="3"/>
  <c r="L336" i="3" s="1"/>
  <c r="J336" i="3"/>
  <c r="M336" i="3" s="1"/>
  <c r="I337" i="3"/>
  <c r="K337" i="3" s="1"/>
  <c r="J337" i="3"/>
  <c r="M337" i="3" s="1"/>
  <c r="I338" i="3"/>
  <c r="K338" i="3" s="1"/>
  <c r="J338" i="3"/>
  <c r="M338" i="3" s="1"/>
  <c r="I339" i="3"/>
  <c r="K339" i="3" s="1"/>
  <c r="J339" i="3"/>
  <c r="M339" i="3" s="1"/>
  <c r="I340" i="3"/>
  <c r="K340" i="3" s="1"/>
  <c r="J340" i="3"/>
  <c r="I341" i="3"/>
  <c r="K341" i="3" s="1"/>
  <c r="J341" i="3"/>
  <c r="M341" i="3" s="1"/>
  <c r="I342" i="3"/>
  <c r="L342" i="3" s="1"/>
  <c r="J342" i="3"/>
  <c r="M342" i="3" s="1"/>
  <c r="I343" i="3"/>
  <c r="L343" i="3" s="1"/>
  <c r="J343" i="3"/>
  <c r="M343" i="3" s="1"/>
  <c r="I344" i="3"/>
  <c r="L344" i="3" s="1"/>
  <c r="J344" i="3"/>
  <c r="I345" i="3"/>
  <c r="L345" i="3" s="1"/>
  <c r="J345" i="3"/>
  <c r="M345" i="3" s="1"/>
  <c r="I346" i="3"/>
  <c r="K346" i="3" s="1"/>
  <c r="J346" i="3"/>
  <c r="M346" i="3" s="1"/>
  <c r="I347" i="3"/>
  <c r="L347" i="3" s="1"/>
  <c r="J347" i="3"/>
  <c r="M347" i="3" s="1"/>
  <c r="I348" i="3"/>
  <c r="K348" i="3" s="1"/>
  <c r="J348" i="3"/>
  <c r="M348" i="3" s="1"/>
  <c r="I349" i="3"/>
  <c r="K349" i="3" s="1"/>
  <c r="J349" i="3"/>
  <c r="M349" i="3" s="1"/>
  <c r="I350" i="3"/>
  <c r="K350" i="3" s="1"/>
  <c r="J350" i="3"/>
  <c r="I351" i="3"/>
  <c r="L351" i="3" s="1"/>
  <c r="J351" i="3"/>
  <c r="M351" i="3" s="1"/>
  <c r="I352" i="3"/>
  <c r="L352" i="3" s="1"/>
  <c r="J352" i="3"/>
  <c r="M352" i="3" s="1"/>
  <c r="I353" i="3"/>
  <c r="L353" i="3" s="1"/>
  <c r="J353" i="3"/>
  <c r="I354" i="3"/>
  <c r="K354" i="3" s="1"/>
  <c r="J354" i="3"/>
  <c r="I355" i="3"/>
  <c r="L355" i="3" s="1"/>
  <c r="J355" i="3"/>
  <c r="M355" i="3" s="1"/>
  <c r="I356" i="3"/>
  <c r="K356" i="3" s="1"/>
  <c r="J356" i="3"/>
  <c r="M356" i="3" s="1"/>
  <c r="I357" i="3"/>
  <c r="L357" i="3" s="1"/>
  <c r="J357" i="3"/>
  <c r="M357" i="3" s="1"/>
  <c r="I358" i="3"/>
  <c r="L358" i="3" s="1"/>
  <c r="J358" i="3"/>
  <c r="I359" i="3"/>
  <c r="K359" i="3" s="1"/>
  <c r="J359" i="3"/>
  <c r="M359" i="3" s="1"/>
  <c r="J329" i="3"/>
  <c r="M329" i="3" s="1"/>
  <c r="I329" i="3"/>
  <c r="L329" i="3" s="1"/>
  <c r="L391" i="3" l="1"/>
  <c r="K366" i="3"/>
  <c r="K421" i="3"/>
  <c r="K407" i="3"/>
  <c r="L402" i="3"/>
  <c r="K390" i="3"/>
  <c r="L413" i="3"/>
  <c r="L383" i="3"/>
  <c r="K401" i="3"/>
  <c r="K403" i="3"/>
  <c r="L406" i="3"/>
  <c r="L417" i="3"/>
  <c r="L388" i="3"/>
  <c r="L425" i="3"/>
  <c r="K329" i="3"/>
  <c r="L387" i="3"/>
  <c r="L389" i="3"/>
  <c r="K372" i="3"/>
  <c r="K358" i="3"/>
  <c r="K344" i="3"/>
  <c r="L359" i="3"/>
  <c r="L350" i="3"/>
  <c r="L339" i="3"/>
  <c r="L332" i="3"/>
  <c r="K347" i="3"/>
  <c r="M344" i="3"/>
  <c r="M387" i="3"/>
  <c r="L386" i="3"/>
  <c r="L379" i="3"/>
  <c r="K345" i="3"/>
  <c r="K357" i="3"/>
  <c r="K343" i="3"/>
  <c r="L349" i="3"/>
  <c r="K353" i="3"/>
  <c r="L346" i="3"/>
  <c r="L338" i="3"/>
  <c r="L330" i="3"/>
  <c r="L384" i="3"/>
  <c r="L381" i="3"/>
  <c r="K352" i="3"/>
  <c r="K336" i="3"/>
  <c r="L356" i="3"/>
  <c r="K376" i="3"/>
  <c r="K334" i="3"/>
  <c r="L385" i="3"/>
  <c r="M358" i="3"/>
  <c r="L341" i="3"/>
  <c r="M354" i="3"/>
  <c r="K342" i="3"/>
  <c r="K351" i="3"/>
  <c r="K331" i="3"/>
  <c r="M350" i="3"/>
  <c r="L340" i="3"/>
  <c r="L382" i="3"/>
  <c r="L380" i="3"/>
  <c r="M376" i="3"/>
  <c r="M418" i="3"/>
  <c r="M414" i="3"/>
  <c r="K404" i="3"/>
  <c r="L404" i="3"/>
  <c r="M353" i="3"/>
  <c r="M332" i="3"/>
  <c r="L394" i="3"/>
  <c r="L393" i="3"/>
  <c r="K382" i="3"/>
  <c r="K380" i="3"/>
  <c r="M379" i="3"/>
  <c r="L378" i="3"/>
  <c r="L377" i="3"/>
  <c r="L418" i="3"/>
  <c r="K418" i="3"/>
  <c r="L414" i="3"/>
  <c r="K414" i="3"/>
  <c r="M393" i="3"/>
  <c r="M377" i="3"/>
  <c r="K422" i="3"/>
  <c r="L422" i="3"/>
  <c r="K405" i="3"/>
  <c r="L335" i="3"/>
  <c r="K426" i="3"/>
  <c r="L426" i="3"/>
  <c r="M423" i="3"/>
  <c r="L419" i="3"/>
  <c r="K419" i="3"/>
  <c r="L415" i="3"/>
  <c r="K415" i="3"/>
  <c r="K370" i="3"/>
  <c r="L370" i="3"/>
  <c r="M427" i="3"/>
  <c r="L423" i="3"/>
  <c r="K423" i="3"/>
  <c r="L427" i="3"/>
  <c r="K427" i="3"/>
  <c r="K335" i="3"/>
  <c r="K355" i="3"/>
  <c r="K333" i="3"/>
  <c r="L348" i="3"/>
  <c r="M385" i="3"/>
  <c r="L354" i="3"/>
  <c r="M340" i="3"/>
  <c r="L337" i="3"/>
  <c r="L333" i="3"/>
  <c r="L392" i="3"/>
  <c r="L424" i="3"/>
  <c r="L416" i="3"/>
  <c r="L412" i="3"/>
  <c r="L410" i="3"/>
  <c r="L409" i="3"/>
  <c r="K408" i="3"/>
  <c r="K420" i="3"/>
  <c r="L411" i="3"/>
  <c r="K409" i="3"/>
  <c r="K411" i="3"/>
  <c r="M400" i="3"/>
  <c r="K400" i="3"/>
  <c r="K375" i="3"/>
  <c r="L374" i="3"/>
  <c r="K374" i="3"/>
  <c r="K373" i="3"/>
  <c r="L368" i="3"/>
  <c r="K367" i="3"/>
  <c r="K371" i="3"/>
  <c r="K369" i="3"/>
  <c r="M365" i="3"/>
  <c r="K365" i="3"/>
  <c r="M428" i="3" l="1"/>
  <c r="M360" i="3"/>
  <c r="M395" i="3"/>
  <c r="L428" i="3"/>
  <c r="L360" i="3"/>
  <c r="L395" i="3"/>
  <c r="K428" i="3"/>
  <c r="K360" i="3"/>
  <c r="K395" i="3"/>
  <c r="I20" i="2" l="1"/>
  <c r="K20" i="2" s="1"/>
  <c r="J20" i="2"/>
  <c r="M20" i="2" s="1"/>
  <c r="I21" i="2"/>
  <c r="L21" i="2" s="1"/>
  <c r="J21" i="2"/>
  <c r="M21" i="2" s="1"/>
  <c r="I60" i="2"/>
  <c r="J60" i="2"/>
  <c r="M60" i="2" s="1"/>
  <c r="I61" i="2"/>
  <c r="J61" i="2"/>
  <c r="M61" i="2" s="1"/>
  <c r="I62" i="2"/>
  <c r="J62" i="2"/>
  <c r="M62" i="2" s="1"/>
  <c r="I63" i="2"/>
  <c r="K63" i="2" s="1"/>
  <c r="J63" i="2"/>
  <c r="M63" i="2" s="1"/>
  <c r="I107" i="2"/>
  <c r="K107" i="2" s="1"/>
  <c r="J107" i="2"/>
  <c r="I108" i="2"/>
  <c r="K108" i="2" s="1"/>
  <c r="J108" i="2"/>
  <c r="M108" i="2" s="1"/>
  <c r="I109" i="2"/>
  <c r="K109" i="2" s="1"/>
  <c r="J109" i="2"/>
  <c r="I110" i="2"/>
  <c r="K110" i="2" s="1"/>
  <c r="J110" i="2"/>
  <c r="M110" i="2" s="1"/>
  <c r="I111" i="2"/>
  <c r="K111" i="2" s="1"/>
  <c r="J111" i="2"/>
  <c r="I112" i="2"/>
  <c r="K112" i="2" s="1"/>
  <c r="J112" i="2"/>
  <c r="I113" i="2"/>
  <c r="K113" i="2" s="1"/>
  <c r="J113" i="2"/>
  <c r="I156" i="2"/>
  <c r="K156" i="2" s="1"/>
  <c r="J156" i="2"/>
  <c r="I157" i="2"/>
  <c r="K157" i="2" s="1"/>
  <c r="J157" i="2"/>
  <c r="I158" i="2"/>
  <c r="K158" i="2" s="1"/>
  <c r="J158" i="2"/>
  <c r="I159" i="2"/>
  <c r="K159" i="2" s="1"/>
  <c r="J159" i="2"/>
  <c r="M159" i="2" s="1"/>
  <c r="I160" i="2"/>
  <c r="K160" i="2" s="1"/>
  <c r="J160" i="2"/>
  <c r="I161" i="2"/>
  <c r="L161" i="2" s="1"/>
  <c r="J161" i="2"/>
  <c r="I162" i="2"/>
  <c r="K162" i="2" s="1"/>
  <c r="J162" i="2"/>
  <c r="I163" i="2"/>
  <c r="K163" i="2" s="1"/>
  <c r="J163" i="2"/>
  <c r="M163" i="2" s="1"/>
  <c r="I164" i="2"/>
  <c r="K164" i="2" s="1"/>
  <c r="J164" i="2"/>
  <c r="I165" i="2"/>
  <c r="K165" i="2" s="1"/>
  <c r="J165" i="2"/>
  <c r="M165" i="2" s="1"/>
  <c r="I166" i="2"/>
  <c r="K166" i="2" s="1"/>
  <c r="J166" i="2"/>
  <c r="I205" i="2"/>
  <c r="K205" i="2" s="1"/>
  <c r="J205" i="2"/>
  <c r="I206" i="2"/>
  <c r="K206" i="2" s="1"/>
  <c r="J206" i="2"/>
  <c r="M206" i="2" s="1"/>
  <c r="I207" i="2"/>
  <c r="K207" i="2" s="1"/>
  <c r="J207" i="2"/>
  <c r="I208" i="2"/>
  <c r="K208" i="2" s="1"/>
  <c r="J208" i="2"/>
  <c r="M208" i="2" s="1"/>
  <c r="I209" i="2"/>
  <c r="K209" i="2" s="1"/>
  <c r="J209" i="2"/>
  <c r="I265" i="2"/>
  <c r="K265" i="2" s="1"/>
  <c r="J265" i="2"/>
  <c r="I259" i="2"/>
  <c r="K259" i="2" s="1"/>
  <c r="J259" i="2"/>
  <c r="I260" i="2"/>
  <c r="L260" i="2" s="1"/>
  <c r="J260" i="2"/>
  <c r="M260" i="2" s="1"/>
  <c r="I261" i="2"/>
  <c r="L261" i="2" s="1"/>
  <c r="J261" i="2"/>
  <c r="I262" i="2"/>
  <c r="L262" i="2" s="1"/>
  <c r="J262" i="2"/>
  <c r="M262" i="2" s="1"/>
  <c r="I263" i="2"/>
  <c r="K263" i="2" s="1"/>
  <c r="J263" i="2"/>
  <c r="M263" i="2" s="1"/>
  <c r="I264" i="2"/>
  <c r="L264" i="2" s="1"/>
  <c r="J264" i="2"/>
  <c r="M264" i="2" s="1"/>
  <c r="I313" i="2"/>
  <c r="K313" i="2" s="1"/>
  <c r="J313" i="2"/>
  <c r="I314" i="2"/>
  <c r="K314" i="2" s="1"/>
  <c r="J314" i="2"/>
  <c r="M314" i="2" s="1"/>
  <c r="I315" i="2"/>
  <c r="L315" i="2" s="1"/>
  <c r="J315" i="2"/>
  <c r="I316" i="2"/>
  <c r="K316" i="2" s="1"/>
  <c r="J316" i="2"/>
  <c r="M316" i="2" s="1"/>
  <c r="I370" i="2"/>
  <c r="L370" i="2" s="1"/>
  <c r="J370" i="2"/>
  <c r="I15" i="1"/>
  <c r="J15" i="1"/>
  <c r="M15" i="1" s="1"/>
  <c r="I16" i="1"/>
  <c r="K16" i="1" s="1"/>
  <c r="J16" i="1"/>
  <c r="M16" i="1" s="1"/>
  <c r="I17" i="1"/>
  <c r="J17" i="1"/>
  <c r="M17" i="1" s="1"/>
  <c r="I18" i="1"/>
  <c r="K18" i="1" s="1"/>
  <c r="J18" i="1"/>
  <c r="M18" i="1" s="1"/>
  <c r="I19" i="1"/>
  <c r="J19" i="1"/>
  <c r="M19" i="1" s="1"/>
  <c r="I20" i="1"/>
  <c r="K20" i="1" s="1"/>
  <c r="J20" i="1"/>
  <c r="M20" i="1" s="1"/>
  <c r="I21" i="1"/>
  <c r="J21" i="1"/>
  <c r="M21" i="1" s="1"/>
  <c r="I22" i="1"/>
  <c r="L22" i="1" s="1"/>
  <c r="J22" i="1"/>
  <c r="M22" i="1" s="1"/>
  <c r="I55" i="1"/>
  <c r="K55" i="1" s="1"/>
  <c r="J55" i="1"/>
  <c r="I56" i="1"/>
  <c r="K56" i="1" s="1"/>
  <c r="J56" i="1"/>
  <c r="M56" i="1" s="1"/>
  <c r="I57" i="1"/>
  <c r="K57" i="1" s="1"/>
  <c r="J57" i="1"/>
  <c r="I58" i="1"/>
  <c r="K58" i="1" s="1"/>
  <c r="J58" i="1"/>
  <c r="I59" i="1"/>
  <c r="K59" i="1" s="1"/>
  <c r="J59" i="1"/>
  <c r="I60" i="1"/>
  <c r="K60" i="1" s="1"/>
  <c r="J60" i="1"/>
  <c r="I100" i="1"/>
  <c r="K100" i="1" s="1"/>
  <c r="J100" i="1"/>
  <c r="M100" i="1" s="1"/>
  <c r="I101" i="1"/>
  <c r="K101" i="1" s="1"/>
  <c r="J101" i="1"/>
  <c r="M101" i="1" s="1"/>
  <c r="I102" i="1"/>
  <c r="L102" i="1" s="1"/>
  <c r="J102" i="1"/>
  <c r="I103" i="1"/>
  <c r="K103" i="1" s="1"/>
  <c r="J103" i="1"/>
  <c r="M103" i="1" s="1"/>
  <c r="I104" i="1"/>
  <c r="L104" i="1" s="1"/>
  <c r="J104" i="1"/>
  <c r="M104" i="1" s="1"/>
  <c r="I105" i="1"/>
  <c r="K105" i="1" s="1"/>
  <c r="J105" i="1"/>
  <c r="M105" i="1" s="1"/>
  <c r="I141" i="1"/>
  <c r="K141" i="1" s="1"/>
  <c r="J141" i="1"/>
  <c r="I142" i="1"/>
  <c r="K142" i="1" s="1"/>
  <c r="J142" i="1"/>
  <c r="M142" i="1" s="1"/>
  <c r="I143" i="1"/>
  <c r="L143" i="1" s="1"/>
  <c r="J143" i="1"/>
  <c r="M143" i="1" s="1"/>
  <c r="I144" i="1"/>
  <c r="K144" i="1" s="1"/>
  <c r="J144" i="1"/>
  <c r="M144" i="1" s="1"/>
  <c r="I145" i="1"/>
  <c r="J145" i="1"/>
  <c r="M145" i="1" s="1"/>
  <c r="I146" i="1"/>
  <c r="K146" i="1" s="1"/>
  <c r="J146" i="1"/>
  <c r="M146" i="1" s="1"/>
  <c r="I147" i="1"/>
  <c r="K147" i="1" s="1"/>
  <c r="J147" i="1"/>
  <c r="M147" i="1" s="1"/>
  <c r="I190" i="1"/>
  <c r="K190" i="1" s="1"/>
  <c r="J190" i="1"/>
  <c r="I191" i="1"/>
  <c r="K191" i="1" s="1"/>
  <c r="J191" i="1"/>
  <c r="M191" i="1" s="1"/>
  <c r="I192" i="1"/>
  <c r="K192" i="1" s="1"/>
  <c r="J192" i="1"/>
  <c r="I193" i="1"/>
  <c r="K193" i="1" s="1"/>
  <c r="J193" i="1"/>
  <c r="M193" i="1" s="1"/>
  <c r="I194" i="1"/>
  <c r="K194" i="1" s="1"/>
  <c r="J194" i="1"/>
  <c r="I195" i="1"/>
  <c r="K195" i="1" s="1"/>
  <c r="J195" i="1"/>
  <c r="M195" i="1" s="1"/>
  <c r="I196" i="1"/>
  <c r="L196" i="1" s="1"/>
  <c r="J196" i="1"/>
  <c r="I197" i="1"/>
  <c r="K197" i="1" s="1"/>
  <c r="J197" i="1"/>
  <c r="M197" i="1" s="1"/>
  <c r="I198" i="1"/>
  <c r="K198" i="1" s="1"/>
  <c r="J198" i="1"/>
  <c r="I199" i="1"/>
  <c r="K199" i="1" s="1"/>
  <c r="J199" i="1"/>
  <c r="M199" i="1" s="1"/>
  <c r="I200" i="1"/>
  <c r="K200" i="1" s="1"/>
  <c r="J200" i="1"/>
  <c r="I201" i="1"/>
  <c r="K201" i="1" s="1"/>
  <c r="J201" i="1"/>
  <c r="M201" i="1" s="1"/>
  <c r="I202" i="1"/>
  <c r="L202" i="1" s="1"/>
  <c r="J202" i="1"/>
  <c r="I239" i="1"/>
  <c r="K239" i="1" s="1"/>
  <c r="J239" i="1"/>
  <c r="I240" i="1"/>
  <c r="K240" i="1" s="1"/>
  <c r="J240" i="1"/>
  <c r="I241" i="1"/>
  <c r="K241" i="1" s="1"/>
  <c r="J241" i="1"/>
  <c r="I242" i="1"/>
  <c r="K242" i="1" s="1"/>
  <c r="J242" i="1"/>
  <c r="I284" i="3"/>
  <c r="K284" i="3" s="1"/>
  <c r="J284" i="3"/>
  <c r="M284" i="3" s="1"/>
  <c r="I285" i="3"/>
  <c r="L285" i="3" s="1"/>
  <c r="J285" i="3"/>
  <c r="M285" i="3" s="1"/>
  <c r="I209" i="3"/>
  <c r="K209" i="3" s="1"/>
  <c r="J209" i="3"/>
  <c r="I210" i="3"/>
  <c r="L210" i="3" s="1"/>
  <c r="J210" i="3"/>
  <c r="M210" i="3" s="1"/>
  <c r="I211" i="3"/>
  <c r="K211" i="3" s="1"/>
  <c r="J211" i="3"/>
  <c r="I212" i="3"/>
  <c r="L212" i="3" s="1"/>
  <c r="J212" i="3"/>
  <c r="M212" i="3" s="1"/>
  <c r="I157" i="3"/>
  <c r="J157" i="3"/>
  <c r="M157" i="3" s="1"/>
  <c r="I158" i="3"/>
  <c r="L158" i="3" s="1"/>
  <c r="J158" i="3"/>
  <c r="M158" i="3" s="1"/>
  <c r="I159" i="3"/>
  <c r="J159" i="3"/>
  <c r="M159" i="3" s="1"/>
  <c r="I160" i="3"/>
  <c r="K160" i="3" s="1"/>
  <c r="J160" i="3"/>
  <c r="I161" i="3"/>
  <c r="J161" i="3"/>
  <c r="M161" i="3" s="1"/>
  <c r="I162" i="3"/>
  <c r="L162" i="3" s="1"/>
  <c r="J162" i="3"/>
  <c r="I163" i="3"/>
  <c r="J163" i="3"/>
  <c r="M163" i="3" s="1"/>
  <c r="I164" i="3"/>
  <c r="K164" i="3" s="1"/>
  <c r="J164" i="3"/>
  <c r="I129" i="3"/>
  <c r="J129" i="3"/>
  <c r="M129" i="3" s="1"/>
  <c r="I117" i="3"/>
  <c r="L117" i="3" s="1"/>
  <c r="J117" i="3"/>
  <c r="I118" i="3"/>
  <c r="J118" i="3"/>
  <c r="M118" i="3" s="1"/>
  <c r="I119" i="3"/>
  <c r="K119" i="3" s="1"/>
  <c r="J119" i="3"/>
  <c r="I120" i="3"/>
  <c r="J120" i="3"/>
  <c r="M120" i="3" s="1"/>
  <c r="I121" i="3"/>
  <c r="L121" i="3" s="1"/>
  <c r="J121" i="3"/>
  <c r="I122" i="3"/>
  <c r="J122" i="3"/>
  <c r="M122" i="3" s="1"/>
  <c r="I123" i="3"/>
  <c r="K123" i="3" s="1"/>
  <c r="J123" i="3"/>
  <c r="I124" i="3"/>
  <c r="J124" i="3"/>
  <c r="M124" i="3" s="1"/>
  <c r="I125" i="3"/>
  <c r="L125" i="3" s="1"/>
  <c r="J125" i="3"/>
  <c r="I126" i="3"/>
  <c r="J126" i="3"/>
  <c r="M126" i="3" s="1"/>
  <c r="I127" i="3"/>
  <c r="L127" i="3" s="1"/>
  <c r="J127" i="3"/>
  <c r="I128" i="3"/>
  <c r="J128" i="3"/>
  <c r="M128" i="3" s="1"/>
  <c r="I80" i="3"/>
  <c r="K80" i="3" s="1"/>
  <c r="J80" i="3"/>
  <c r="I81" i="3"/>
  <c r="K81" i="3" s="1"/>
  <c r="J81" i="3"/>
  <c r="M81" i="3" s="1"/>
  <c r="I82" i="3"/>
  <c r="K82" i="3" s="1"/>
  <c r="J82" i="3"/>
  <c r="I83" i="3"/>
  <c r="L83" i="3" s="1"/>
  <c r="J83" i="3"/>
  <c r="I84" i="3"/>
  <c r="K84" i="3" s="1"/>
  <c r="J84" i="3"/>
  <c r="I51" i="3"/>
  <c r="K51" i="3" s="1"/>
  <c r="J51" i="3"/>
  <c r="M51" i="3" s="1"/>
  <c r="I52" i="3"/>
  <c r="K52" i="3" s="1"/>
  <c r="J52" i="3"/>
  <c r="I53" i="3"/>
  <c r="K53" i="3" s="1"/>
  <c r="J53" i="3"/>
  <c r="M53" i="3" s="1"/>
  <c r="I12" i="3"/>
  <c r="J12" i="3"/>
  <c r="M12" i="3" s="1"/>
  <c r="I13" i="3"/>
  <c r="K13" i="3" s="1"/>
  <c r="J13" i="3"/>
  <c r="M13" i="3" s="1"/>
  <c r="I14" i="3"/>
  <c r="J14" i="3"/>
  <c r="M14" i="3" s="1"/>
  <c r="I15" i="3"/>
  <c r="K15" i="3" s="1"/>
  <c r="J15" i="3"/>
  <c r="M15" i="3" s="1"/>
  <c r="I16" i="3"/>
  <c r="J16" i="3"/>
  <c r="M16" i="3" s="1"/>
  <c r="I17" i="3"/>
  <c r="K17" i="3" s="1"/>
  <c r="J17" i="3"/>
  <c r="M17" i="3" s="1"/>
  <c r="I18" i="3"/>
  <c r="J18" i="3"/>
  <c r="M18" i="3" s="1"/>
  <c r="I19" i="3"/>
  <c r="K19" i="3" s="1"/>
  <c r="J19" i="3"/>
  <c r="M19" i="3" s="1"/>
  <c r="I20" i="3"/>
  <c r="J20" i="3"/>
  <c r="M20" i="3" s="1"/>
  <c r="K162" i="3" l="1"/>
  <c r="L15" i="3"/>
  <c r="L122" i="3"/>
  <c r="K83" i="3"/>
  <c r="L17" i="3"/>
  <c r="L13" i="3"/>
  <c r="L81" i="3"/>
  <c r="K158" i="3"/>
  <c r="K210" i="3"/>
  <c r="K261" i="2"/>
  <c r="L316" i="2"/>
  <c r="L159" i="2"/>
  <c r="L126" i="3"/>
  <c r="L118" i="3"/>
  <c r="K212" i="3"/>
  <c r="M83" i="3"/>
  <c r="M162" i="3"/>
  <c r="L193" i="1"/>
  <c r="K104" i="1"/>
  <c r="L58" i="1"/>
  <c r="M370" i="2"/>
  <c r="K370" i="2"/>
  <c r="L20" i="2"/>
  <c r="K21" i="2"/>
  <c r="M161" i="2"/>
  <c r="L208" i="2"/>
  <c r="L163" i="2"/>
  <c r="L109" i="2"/>
  <c r="L165" i="2"/>
  <c r="K264" i="2"/>
  <c r="K161" i="2"/>
  <c r="M259" i="2"/>
  <c r="L113" i="2"/>
  <c r="L263" i="2"/>
  <c r="L61" i="2"/>
  <c r="L259" i="2"/>
  <c r="M157" i="2"/>
  <c r="L107" i="2"/>
  <c r="L63" i="2"/>
  <c r="K61" i="2"/>
  <c r="L314" i="2"/>
  <c r="K260" i="2"/>
  <c r="L157" i="2"/>
  <c r="L111" i="2"/>
  <c r="K262" i="2"/>
  <c r="M261" i="2"/>
  <c r="M112" i="2"/>
  <c r="L206" i="2"/>
  <c r="M240" i="1"/>
  <c r="K102" i="1"/>
  <c r="M141" i="1"/>
  <c r="L141" i="1"/>
  <c r="L197" i="1"/>
  <c r="L20" i="1"/>
  <c r="L16" i="1"/>
  <c r="L201" i="1"/>
  <c r="M60" i="1"/>
  <c r="K22" i="1"/>
  <c r="L145" i="1"/>
  <c r="L239" i="1"/>
  <c r="L195" i="1"/>
  <c r="L147" i="1"/>
  <c r="K145" i="1"/>
  <c r="K143" i="1"/>
  <c r="M102" i="1"/>
  <c r="L100" i="1"/>
  <c r="M58" i="1"/>
  <c r="L56" i="1"/>
  <c r="M242" i="1"/>
  <c r="L241" i="1"/>
  <c r="L60" i="1"/>
  <c r="L199" i="1"/>
  <c r="L191" i="1"/>
  <c r="L18" i="1"/>
  <c r="L19" i="3"/>
  <c r="M52" i="3"/>
  <c r="L128" i="3"/>
  <c r="L120" i="3"/>
  <c r="M164" i="3"/>
  <c r="M160" i="3"/>
  <c r="L209" i="3"/>
  <c r="L52" i="3"/>
  <c r="L164" i="3"/>
  <c r="L160" i="3"/>
  <c r="L211" i="3"/>
  <c r="L124" i="3"/>
  <c r="L62" i="2"/>
  <c r="L60" i="2"/>
  <c r="K62" i="2"/>
  <c r="K60" i="2"/>
  <c r="M113" i="2"/>
  <c r="M111" i="2"/>
  <c r="M109" i="2"/>
  <c r="M107" i="2"/>
  <c r="L112" i="2"/>
  <c r="L110" i="2"/>
  <c r="L108" i="2"/>
  <c r="M166" i="2"/>
  <c r="M164" i="2"/>
  <c r="M162" i="2"/>
  <c r="M160" i="2"/>
  <c r="M158" i="2"/>
  <c r="M156" i="2"/>
  <c r="L166" i="2"/>
  <c r="L164" i="2"/>
  <c r="L162" i="2"/>
  <c r="L160" i="2"/>
  <c r="L158" i="2"/>
  <c r="L156" i="2"/>
  <c r="M209" i="2"/>
  <c r="M207" i="2"/>
  <c r="M205" i="2"/>
  <c r="L209" i="2"/>
  <c r="L207" i="2"/>
  <c r="L205" i="2"/>
  <c r="M265" i="2"/>
  <c r="L265" i="2"/>
  <c r="M315" i="2"/>
  <c r="M313" i="2"/>
  <c r="L313" i="2"/>
  <c r="K315" i="2"/>
  <c r="L21" i="1"/>
  <c r="L19" i="1"/>
  <c r="L17" i="1"/>
  <c r="L15" i="1"/>
  <c r="K21" i="1"/>
  <c r="K19" i="1"/>
  <c r="K17" i="1"/>
  <c r="K15" i="1"/>
  <c r="M59" i="1"/>
  <c r="M57" i="1"/>
  <c r="M55" i="1"/>
  <c r="L59" i="1"/>
  <c r="L57" i="1"/>
  <c r="L55" i="1"/>
  <c r="L105" i="1"/>
  <c r="L103" i="1"/>
  <c r="L101" i="1"/>
  <c r="L146" i="1"/>
  <c r="L144" i="1"/>
  <c r="L142" i="1"/>
  <c r="M202" i="1"/>
  <c r="M200" i="1"/>
  <c r="M198" i="1"/>
  <c r="M196" i="1"/>
  <c r="M194" i="1"/>
  <c r="M192" i="1"/>
  <c r="M190" i="1"/>
  <c r="L194" i="1"/>
  <c r="L192" i="1"/>
  <c r="L190" i="1"/>
  <c r="L200" i="1"/>
  <c r="K202" i="1"/>
  <c r="K196" i="1"/>
  <c r="L198" i="1"/>
  <c r="M241" i="1"/>
  <c r="M239" i="1"/>
  <c r="L242" i="1"/>
  <c r="L240" i="1"/>
  <c r="K285" i="3"/>
  <c r="L284" i="3"/>
  <c r="M211" i="3"/>
  <c r="M209" i="3"/>
  <c r="L163" i="3"/>
  <c r="L161" i="3"/>
  <c r="L159" i="3"/>
  <c r="L157" i="3"/>
  <c r="K163" i="3"/>
  <c r="K161" i="3"/>
  <c r="K159" i="3"/>
  <c r="K157" i="3"/>
  <c r="L129" i="3"/>
  <c r="K129" i="3"/>
  <c r="K128" i="3"/>
  <c r="K126" i="3"/>
  <c r="K124" i="3"/>
  <c r="K122" i="3"/>
  <c r="K120" i="3"/>
  <c r="K118" i="3"/>
  <c r="M127" i="3"/>
  <c r="M125" i="3"/>
  <c r="M123" i="3"/>
  <c r="M121" i="3"/>
  <c r="M119" i="3"/>
  <c r="M117" i="3"/>
  <c r="L119" i="3"/>
  <c r="K127" i="3"/>
  <c r="K125" i="3"/>
  <c r="K121" i="3"/>
  <c r="K117" i="3"/>
  <c r="L123" i="3"/>
  <c r="M84" i="3"/>
  <c r="M82" i="3"/>
  <c r="M80" i="3"/>
  <c r="L84" i="3"/>
  <c r="L82" i="3"/>
  <c r="L80" i="3"/>
  <c r="L53" i="3"/>
  <c r="L51" i="3"/>
  <c r="L20" i="3"/>
  <c r="L18" i="3"/>
  <c r="L16" i="3"/>
  <c r="L14" i="3"/>
  <c r="L12" i="3"/>
  <c r="K20" i="3"/>
  <c r="K18" i="3"/>
  <c r="K16" i="3"/>
  <c r="K14" i="3"/>
  <c r="K12" i="3"/>
  <c r="I96" i="1" l="1"/>
  <c r="K96" i="1" s="1"/>
  <c r="J96" i="1"/>
  <c r="M96" i="1" s="1"/>
  <c r="I58" i="2"/>
  <c r="K58" i="2" s="1"/>
  <c r="J58" i="2"/>
  <c r="I12" i="2"/>
  <c r="K12" i="2" s="1"/>
  <c r="J12" i="2"/>
  <c r="M12" i="2" s="1"/>
  <c r="I13" i="2"/>
  <c r="K13" i="2" s="1"/>
  <c r="J13" i="2"/>
  <c r="M13" i="2" s="1"/>
  <c r="I14" i="2"/>
  <c r="K14" i="2" s="1"/>
  <c r="J14" i="2"/>
  <c r="I15" i="2"/>
  <c r="L15" i="2" s="1"/>
  <c r="J15" i="2"/>
  <c r="M15" i="2" s="1"/>
  <c r="I16" i="2"/>
  <c r="K16" i="2" s="1"/>
  <c r="J16" i="2"/>
  <c r="M16" i="2" s="1"/>
  <c r="I17" i="2"/>
  <c r="K17" i="2" s="1"/>
  <c r="J17" i="2"/>
  <c r="M17" i="2" s="1"/>
  <c r="I18" i="2"/>
  <c r="K18" i="2" s="1"/>
  <c r="J18" i="2"/>
  <c r="I19" i="2"/>
  <c r="K19" i="2" s="1"/>
  <c r="J19" i="2"/>
  <c r="M19" i="2" s="1"/>
  <c r="I22" i="2"/>
  <c r="K22" i="2" s="1"/>
  <c r="J22" i="2"/>
  <c r="I23" i="2"/>
  <c r="K23" i="2" s="1"/>
  <c r="J23" i="2"/>
  <c r="M23" i="2" s="1"/>
  <c r="I24" i="2"/>
  <c r="K24" i="2" s="1"/>
  <c r="J24" i="2"/>
  <c r="I25" i="2"/>
  <c r="K25" i="2" s="1"/>
  <c r="J25" i="2"/>
  <c r="M25" i="2" s="1"/>
  <c r="I65" i="2"/>
  <c r="K65" i="2" s="1"/>
  <c r="J65" i="2"/>
  <c r="M65" i="2" s="1"/>
  <c r="I66" i="2"/>
  <c r="K66" i="2" s="1"/>
  <c r="J66" i="2"/>
  <c r="M66" i="2" s="1"/>
  <c r="I67" i="2"/>
  <c r="K67" i="2" s="1"/>
  <c r="J67" i="2"/>
  <c r="M67" i="2" s="1"/>
  <c r="I68" i="2"/>
  <c r="K68" i="2" s="1"/>
  <c r="J68" i="2"/>
  <c r="M68" i="2" s="1"/>
  <c r="I69" i="2"/>
  <c r="K69" i="2" s="1"/>
  <c r="J69" i="2"/>
  <c r="I70" i="2"/>
  <c r="K70" i="2" s="1"/>
  <c r="J70" i="2"/>
  <c r="M70" i="2" s="1"/>
  <c r="I71" i="2"/>
  <c r="K71" i="2" s="1"/>
  <c r="J71" i="2"/>
  <c r="M71" i="2" s="1"/>
  <c r="I72" i="2"/>
  <c r="K72" i="2" s="1"/>
  <c r="J72" i="2"/>
  <c r="M72" i="2" s="1"/>
  <c r="I105" i="2"/>
  <c r="L105" i="2" s="1"/>
  <c r="J105" i="2"/>
  <c r="I106" i="2"/>
  <c r="J106" i="2"/>
  <c r="M106" i="2" s="1"/>
  <c r="I114" i="2"/>
  <c r="K114" i="2" s="1"/>
  <c r="J114" i="2"/>
  <c r="M114" i="2" s="1"/>
  <c r="I115" i="2"/>
  <c r="K115" i="2" s="1"/>
  <c r="J115" i="2"/>
  <c r="I180" i="2"/>
  <c r="K180" i="2" s="1"/>
  <c r="J180" i="2"/>
  <c r="I225" i="2"/>
  <c r="K225" i="2" s="1"/>
  <c r="J225" i="2"/>
  <c r="M225" i="2" s="1"/>
  <c r="I226" i="2"/>
  <c r="L226" i="2" s="1"/>
  <c r="J226" i="2"/>
  <c r="M226" i="2" s="1"/>
  <c r="I330" i="2"/>
  <c r="L330" i="2" s="1"/>
  <c r="J330" i="2"/>
  <c r="M330" i="2" s="1"/>
  <c r="I331" i="2"/>
  <c r="K331" i="2" s="1"/>
  <c r="J331" i="2"/>
  <c r="M331" i="2" s="1"/>
  <c r="I332" i="2"/>
  <c r="L332" i="2" s="1"/>
  <c r="J332" i="2"/>
  <c r="M332" i="2" s="1"/>
  <c r="I333" i="2"/>
  <c r="K333" i="2" s="1"/>
  <c r="J333" i="2"/>
  <c r="M333" i="2" s="1"/>
  <c r="I334" i="2"/>
  <c r="L334" i="2" s="1"/>
  <c r="J334" i="2"/>
  <c r="M334" i="2" s="1"/>
  <c r="I335" i="2"/>
  <c r="K335" i="2" s="1"/>
  <c r="J335" i="2"/>
  <c r="M335" i="2" s="1"/>
  <c r="I336" i="2"/>
  <c r="J336" i="2"/>
  <c r="M336" i="2" s="1"/>
  <c r="I337" i="2"/>
  <c r="K337" i="2" s="1"/>
  <c r="J337" i="2"/>
  <c r="M337" i="2" s="1"/>
  <c r="I383" i="2"/>
  <c r="K383" i="2" s="1"/>
  <c r="J383" i="2"/>
  <c r="I384" i="2"/>
  <c r="K384" i="2" s="1"/>
  <c r="J384" i="2"/>
  <c r="M384" i="2" s="1"/>
  <c r="I385" i="2"/>
  <c r="K385" i="2" s="1"/>
  <c r="J385" i="2"/>
  <c r="I386" i="2"/>
  <c r="K386" i="2" s="1"/>
  <c r="J386" i="2"/>
  <c r="M386" i="2" s="1"/>
  <c r="I387" i="2"/>
  <c r="K387" i="2" s="1"/>
  <c r="J387" i="2"/>
  <c r="I388" i="2"/>
  <c r="K388" i="2" s="1"/>
  <c r="J388" i="2"/>
  <c r="M388" i="2" s="1"/>
  <c r="I389" i="2"/>
  <c r="K389" i="2" s="1"/>
  <c r="J389" i="2"/>
  <c r="I390" i="2"/>
  <c r="K390" i="2" s="1"/>
  <c r="J390" i="2"/>
  <c r="M390" i="2" s="1"/>
  <c r="I339" i="1"/>
  <c r="K339" i="1" s="1"/>
  <c r="J339" i="1"/>
  <c r="M339" i="1" s="1"/>
  <c r="I340" i="1"/>
  <c r="K340" i="1" s="1"/>
  <c r="J340" i="1"/>
  <c r="M340" i="1" s="1"/>
  <c r="I341" i="1"/>
  <c r="K341" i="1" s="1"/>
  <c r="J341" i="1"/>
  <c r="M341" i="1" s="1"/>
  <c r="I342" i="1"/>
  <c r="K342" i="1" s="1"/>
  <c r="J342" i="1"/>
  <c r="M342" i="1" s="1"/>
  <c r="I343" i="1"/>
  <c r="K343" i="1" s="1"/>
  <c r="J343" i="1"/>
  <c r="M343" i="1" s="1"/>
  <c r="I344" i="1"/>
  <c r="K344" i="1" s="1"/>
  <c r="J344" i="1"/>
  <c r="M344" i="1" s="1"/>
  <c r="I287" i="1"/>
  <c r="J287" i="1"/>
  <c r="M287" i="1" s="1"/>
  <c r="I288" i="1"/>
  <c r="J288" i="1"/>
  <c r="M288" i="1" s="1"/>
  <c r="I289" i="1"/>
  <c r="J289" i="1"/>
  <c r="M289" i="1" s="1"/>
  <c r="I290" i="1"/>
  <c r="J290" i="1"/>
  <c r="M290" i="1" s="1"/>
  <c r="I291" i="1"/>
  <c r="K291" i="1" s="1"/>
  <c r="J291" i="1"/>
  <c r="M291" i="1" s="1"/>
  <c r="I292" i="1"/>
  <c r="K292" i="1" s="1"/>
  <c r="J292" i="1"/>
  <c r="I243" i="1"/>
  <c r="K243" i="1" s="1"/>
  <c r="J243" i="1"/>
  <c r="M243" i="1" s="1"/>
  <c r="I244" i="1"/>
  <c r="K244" i="1" s="1"/>
  <c r="J244" i="1"/>
  <c r="M244" i="1" s="1"/>
  <c r="I245" i="1"/>
  <c r="K245" i="1" s="1"/>
  <c r="J245" i="1"/>
  <c r="M245" i="1" s="1"/>
  <c r="I246" i="1"/>
  <c r="K246" i="1" s="1"/>
  <c r="J246" i="1"/>
  <c r="M246" i="1" s="1"/>
  <c r="I247" i="1"/>
  <c r="K247" i="1" s="1"/>
  <c r="J247" i="1"/>
  <c r="I206" i="1"/>
  <c r="K206" i="1" s="1"/>
  <c r="J206" i="1"/>
  <c r="I207" i="1"/>
  <c r="K207" i="1" s="1"/>
  <c r="J207" i="1"/>
  <c r="M207" i="1" s="1"/>
  <c r="I208" i="1"/>
  <c r="K208" i="1" s="1"/>
  <c r="J208" i="1"/>
  <c r="M208" i="1" s="1"/>
  <c r="I209" i="1"/>
  <c r="K209" i="1" s="1"/>
  <c r="J209" i="1"/>
  <c r="M209" i="1" s="1"/>
  <c r="I148" i="1"/>
  <c r="K148" i="1" s="1"/>
  <c r="J148" i="1"/>
  <c r="I149" i="1"/>
  <c r="K149" i="1" s="1"/>
  <c r="J149" i="1"/>
  <c r="M149" i="1" s="1"/>
  <c r="I97" i="1"/>
  <c r="K97" i="1" s="1"/>
  <c r="J97" i="1"/>
  <c r="M97" i="1" s="1"/>
  <c r="I98" i="1"/>
  <c r="K98" i="1" s="1"/>
  <c r="J98" i="1"/>
  <c r="M98" i="1" s="1"/>
  <c r="I99" i="1"/>
  <c r="K99" i="1" s="1"/>
  <c r="J99" i="1"/>
  <c r="I106" i="1"/>
  <c r="K106" i="1" s="1"/>
  <c r="J106" i="1"/>
  <c r="M106" i="1" s="1"/>
  <c r="I107" i="1"/>
  <c r="K107" i="1" s="1"/>
  <c r="J107" i="1"/>
  <c r="M107" i="1" s="1"/>
  <c r="I108" i="1"/>
  <c r="K108" i="1" s="1"/>
  <c r="J108" i="1"/>
  <c r="M108" i="1" s="1"/>
  <c r="I54" i="1"/>
  <c r="L54" i="1" s="1"/>
  <c r="J54" i="1"/>
  <c r="I61" i="1"/>
  <c r="K61" i="1" s="1"/>
  <c r="J61" i="1"/>
  <c r="M61" i="1" s="1"/>
  <c r="I62" i="1"/>
  <c r="L62" i="1" s="1"/>
  <c r="J62" i="1"/>
  <c r="I12" i="1"/>
  <c r="K12" i="1" s="1"/>
  <c r="J12" i="1"/>
  <c r="M12" i="1" s="1"/>
  <c r="I13" i="1"/>
  <c r="L13" i="1" s="1"/>
  <c r="J13" i="1"/>
  <c r="M13" i="1" s="1"/>
  <c r="I14" i="1"/>
  <c r="K14" i="1" s="1"/>
  <c r="J14" i="1"/>
  <c r="M14" i="1" s="1"/>
  <c r="I23" i="1"/>
  <c r="L23" i="1" s="1"/>
  <c r="J23" i="1"/>
  <c r="M23" i="1" s="1"/>
  <c r="I24" i="1"/>
  <c r="L24" i="1" s="1"/>
  <c r="J24" i="1"/>
  <c r="I25" i="1"/>
  <c r="L25" i="1" s="1"/>
  <c r="J25" i="1"/>
  <c r="M25" i="1" s="1"/>
  <c r="I26" i="1"/>
  <c r="K26" i="1" s="1"/>
  <c r="J26" i="1"/>
  <c r="M26" i="1" s="1"/>
  <c r="I166" i="3"/>
  <c r="K166" i="3" s="1"/>
  <c r="J166" i="3"/>
  <c r="M58" i="2" l="1"/>
  <c r="L96" i="1"/>
  <c r="M166" i="3"/>
  <c r="L166" i="3"/>
  <c r="L58" i="2"/>
  <c r="L244" i="1"/>
  <c r="K24" i="1"/>
  <c r="L149" i="1"/>
  <c r="L208" i="1"/>
  <c r="K25" i="1"/>
  <c r="L61" i="1"/>
  <c r="L114" i="2"/>
  <c r="K15" i="2"/>
  <c r="L225" i="2"/>
  <c r="L388" i="2"/>
  <c r="M22" i="2"/>
  <c r="K62" i="1"/>
  <c r="L14" i="1"/>
  <c r="L26" i="1"/>
  <c r="L292" i="1"/>
  <c r="K23" i="1"/>
  <c r="M206" i="1"/>
  <c r="L206" i="1"/>
  <c r="L290" i="1"/>
  <c r="K290" i="1"/>
  <c r="M24" i="1"/>
  <c r="M292" i="1"/>
  <c r="L98" i="1"/>
  <c r="L288" i="1"/>
  <c r="L12" i="1"/>
  <c r="K54" i="1"/>
  <c r="K288" i="1"/>
  <c r="K13" i="1"/>
  <c r="M99" i="1"/>
  <c r="M247" i="1"/>
  <c r="K105" i="2"/>
  <c r="L25" i="2"/>
  <c r="K226" i="2"/>
  <c r="L71" i="2"/>
  <c r="L19" i="2"/>
  <c r="L69" i="2"/>
  <c r="L17" i="2"/>
  <c r="L384" i="2"/>
  <c r="L336" i="2"/>
  <c r="L106" i="2"/>
  <c r="L23" i="2"/>
  <c r="L390" i="2"/>
  <c r="K106" i="2"/>
  <c r="M24" i="2"/>
  <c r="L65" i="2"/>
  <c r="L386" i="2"/>
  <c r="M69" i="2"/>
  <c r="L67" i="2"/>
  <c r="M14" i="2"/>
  <c r="L13" i="2"/>
  <c r="M18" i="2"/>
  <c r="L246" i="1"/>
  <c r="L342" i="1"/>
  <c r="L340" i="1"/>
  <c r="M54" i="1"/>
  <c r="L106" i="1"/>
  <c r="L344" i="1"/>
  <c r="M62" i="1"/>
  <c r="L108" i="1"/>
  <c r="L24" i="2"/>
  <c r="L22" i="2"/>
  <c r="L18" i="2"/>
  <c r="L16" i="2"/>
  <c r="L14" i="2"/>
  <c r="L12" i="2"/>
  <c r="L72" i="2"/>
  <c r="L70" i="2"/>
  <c r="L68" i="2"/>
  <c r="L66" i="2"/>
  <c r="M115" i="2"/>
  <c r="M105" i="2"/>
  <c r="L115" i="2"/>
  <c r="M180" i="2"/>
  <c r="L180" i="2"/>
  <c r="K336" i="2"/>
  <c r="K334" i="2"/>
  <c r="K332" i="2"/>
  <c r="K330" i="2"/>
  <c r="L337" i="2"/>
  <c r="L335" i="2"/>
  <c r="L333" i="2"/>
  <c r="L331" i="2"/>
  <c r="M389" i="2"/>
  <c r="M387" i="2"/>
  <c r="M385" i="2"/>
  <c r="M383" i="2"/>
  <c r="L389" i="2"/>
  <c r="L387" i="2"/>
  <c r="L385" i="2"/>
  <c r="L383" i="2"/>
  <c r="L343" i="1"/>
  <c r="L341" i="1"/>
  <c r="L339" i="1"/>
  <c r="L291" i="1"/>
  <c r="L289" i="1"/>
  <c r="L287" i="1"/>
  <c r="K289" i="1"/>
  <c r="K287" i="1"/>
  <c r="L247" i="1"/>
  <c r="L245" i="1"/>
  <c r="L243" i="1"/>
  <c r="L209" i="1"/>
  <c r="L207" i="1"/>
  <c r="M148" i="1"/>
  <c r="L148" i="1"/>
  <c r="L107" i="1"/>
  <c r="L99" i="1"/>
  <c r="L97" i="1"/>
  <c r="I23" i="3"/>
  <c r="K23" i="3" s="1"/>
  <c r="J23" i="3"/>
  <c r="I24" i="3"/>
  <c r="K24" i="3" s="1"/>
  <c r="J24" i="3"/>
  <c r="I25" i="3"/>
  <c r="L25" i="3" s="1"/>
  <c r="J25" i="3"/>
  <c r="I86" i="3"/>
  <c r="K86" i="3" s="1"/>
  <c r="J86" i="3"/>
  <c r="I87" i="3"/>
  <c r="K87" i="3" s="1"/>
  <c r="J87" i="3"/>
  <c r="M87" i="3" s="1"/>
  <c r="I116" i="3"/>
  <c r="J116" i="3"/>
  <c r="M116" i="3" s="1"/>
  <c r="I130" i="3"/>
  <c r="K130" i="3" s="1"/>
  <c r="J130" i="3"/>
  <c r="I131" i="3"/>
  <c r="J131" i="3"/>
  <c r="M131" i="3" s="1"/>
  <c r="I132" i="3"/>
  <c r="K132" i="3" s="1"/>
  <c r="J132" i="3"/>
  <c r="M132" i="3" s="1"/>
  <c r="I133" i="3"/>
  <c r="J133" i="3"/>
  <c r="M133" i="3" s="1"/>
  <c r="I134" i="3"/>
  <c r="K134" i="3" s="1"/>
  <c r="J134" i="3"/>
  <c r="M134" i="3" s="1"/>
  <c r="I169" i="3"/>
  <c r="K169" i="3" s="1"/>
  <c r="J169" i="3"/>
  <c r="I170" i="3"/>
  <c r="K170" i="3" s="1"/>
  <c r="J170" i="3"/>
  <c r="M170" i="3" s="1"/>
  <c r="I171" i="3"/>
  <c r="L171" i="3" s="1"/>
  <c r="J171" i="3"/>
  <c r="M171" i="3" s="1"/>
  <c r="I172" i="3"/>
  <c r="K172" i="3" s="1"/>
  <c r="J172" i="3"/>
  <c r="M172" i="3" s="1"/>
  <c r="I168" i="3"/>
  <c r="K168" i="3" s="1"/>
  <c r="J168" i="3"/>
  <c r="M168" i="3" s="1"/>
  <c r="I214" i="3"/>
  <c r="K214" i="3" s="1"/>
  <c r="J214" i="3"/>
  <c r="I215" i="3"/>
  <c r="K215" i="3" s="1"/>
  <c r="J215" i="3"/>
  <c r="M215" i="3" s="1"/>
  <c r="I216" i="3"/>
  <c r="K216" i="3" s="1"/>
  <c r="J216" i="3"/>
  <c r="I217" i="3"/>
  <c r="K217" i="3" s="1"/>
  <c r="J217" i="3"/>
  <c r="M217" i="3" s="1"/>
  <c r="I218" i="3"/>
  <c r="K218" i="3" s="1"/>
  <c r="J218" i="3"/>
  <c r="I243" i="3"/>
  <c r="K243" i="3" s="1"/>
  <c r="J243" i="3"/>
  <c r="I244" i="3"/>
  <c r="K244" i="3" s="1"/>
  <c r="J244" i="3"/>
  <c r="M244" i="3" s="1"/>
  <c r="I245" i="3"/>
  <c r="K245" i="3" s="1"/>
  <c r="J245" i="3"/>
  <c r="I246" i="3"/>
  <c r="K246" i="3" s="1"/>
  <c r="J246" i="3"/>
  <c r="M246" i="3" s="1"/>
  <c r="I247" i="3"/>
  <c r="K247" i="3" s="1"/>
  <c r="J247" i="3"/>
  <c r="I286" i="3"/>
  <c r="J286" i="3"/>
  <c r="M286" i="3" s="1"/>
  <c r="I287" i="3"/>
  <c r="L287" i="3" s="1"/>
  <c r="J287" i="3"/>
  <c r="M287" i="3" s="1"/>
  <c r="I288" i="3"/>
  <c r="J288" i="3"/>
  <c r="M288" i="3" s="1"/>
  <c r="I289" i="3"/>
  <c r="K289" i="3" s="1"/>
  <c r="J289" i="3"/>
  <c r="M289" i="3" s="1"/>
  <c r="I290" i="3"/>
  <c r="J290" i="3"/>
  <c r="M290" i="3" s="1"/>
  <c r="I291" i="3"/>
  <c r="L291" i="3" s="1"/>
  <c r="J291" i="3"/>
  <c r="M291" i="3" s="1"/>
  <c r="I292" i="3"/>
  <c r="J292" i="3"/>
  <c r="M292" i="3" s="1"/>
  <c r="I26" i="2"/>
  <c r="K26" i="2" s="1"/>
  <c r="J26" i="2"/>
  <c r="I27" i="2"/>
  <c r="K27" i="2" s="1"/>
  <c r="J27" i="2"/>
  <c r="I28" i="2"/>
  <c r="K28" i="2" s="1"/>
  <c r="J28" i="2"/>
  <c r="I29" i="2"/>
  <c r="L29" i="2" s="1"/>
  <c r="J29" i="2"/>
  <c r="I30" i="2"/>
  <c r="K30" i="2" s="1"/>
  <c r="J30" i="2"/>
  <c r="I31" i="2"/>
  <c r="J31" i="2"/>
  <c r="M31" i="2" s="1"/>
  <c r="I32" i="2"/>
  <c r="K32" i="2" s="1"/>
  <c r="J32" i="2"/>
  <c r="I75" i="2"/>
  <c r="J75" i="2"/>
  <c r="M75" i="2" s="1"/>
  <c r="I76" i="2"/>
  <c r="L76" i="2" s="1"/>
  <c r="J76" i="2"/>
  <c r="M76" i="2" s="1"/>
  <c r="I104" i="2"/>
  <c r="K104" i="2" s="1"/>
  <c r="J104" i="2"/>
  <c r="I116" i="2"/>
  <c r="K116" i="2" s="1"/>
  <c r="J116" i="2"/>
  <c r="M116" i="2" s="1"/>
  <c r="I117" i="2"/>
  <c r="K117" i="2" s="1"/>
  <c r="J117" i="2"/>
  <c r="I118" i="2"/>
  <c r="K118" i="2" s="1"/>
  <c r="J118" i="2"/>
  <c r="M118" i="2" s="1"/>
  <c r="I119" i="2"/>
  <c r="K119" i="2" s="1"/>
  <c r="J119" i="2"/>
  <c r="I120" i="2"/>
  <c r="K120" i="2" s="1"/>
  <c r="J120" i="2"/>
  <c r="M120" i="2" s="1"/>
  <c r="I121" i="2"/>
  <c r="K121" i="2" s="1"/>
  <c r="J121" i="2"/>
  <c r="I151" i="2"/>
  <c r="K151" i="2" s="1"/>
  <c r="J151" i="2"/>
  <c r="M151" i="2" s="1"/>
  <c r="I152" i="2"/>
  <c r="K152" i="2" s="1"/>
  <c r="J152" i="2"/>
  <c r="M152" i="2" s="1"/>
  <c r="I153" i="2"/>
  <c r="J153" i="2"/>
  <c r="M153" i="2" s="1"/>
  <c r="I154" i="2"/>
  <c r="K154" i="2" s="1"/>
  <c r="J154" i="2"/>
  <c r="M154" i="2" s="1"/>
  <c r="I155" i="2"/>
  <c r="L155" i="2" s="1"/>
  <c r="J155" i="2"/>
  <c r="M155" i="2" s="1"/>
  <c r="I167" i="2"/>
  <c r="K167" i="2" s="1"/>
  <c r="J167" i="2"/>
  <c r="M167" i="2" s="1"/>
  <c r="I168" i="2"/>
  <c r="K168" i="2" s="1"/>
  <c r="J168" i="2"/>
  <c r="M168" i="2" s="1"/>
  <c r="I211" i="2"/>
  <c r="J211" i="2"/>
  <c r="M211" i="2" s="1"/>
  <c r="I212" i="2"/>
  <c r="J212" i="2"/>
  <c r="M212" i="2" s="1"/>
  <c r="I213" i="2"/>
  <c r="J213" i="2"/>
  <c r="M213" i="2" s="1"/>
  <c r="I214" i="2"/>
  <c r="L214" i="2" s="1"/>
  <c r="J214" i="2"/>
  <c r="M214" i="2" s="1"/>
  <c r="I215" i="2"/>
  <c r="J215" i="2"/>
  <c r="M215" i="2" s="1"/>
  <c r="I216" i="2"/>
  <c r="J216" i="2"/>
  <c r="M216" i="2" s="1"/>
  <c r="I217" i="2"/>
  <c r="J217" i="2"/>
  <c r="M217" i="2" s="1"/>
  <c r="I258" i="2"/>
  <c r="J258" i="2"/>
  <c r="M258" i="2" s="1"/>
  <c r="I266" i="2"/>
  <c r="L266" i="2" s="1"/>
  <c r="J266" i="2"/>
  <c r="I267" i="2"/>
  <c r="J267" i="2"/>
  <c r="M267" i="2" s="1"/>
  <c r="I268" i="2"/>
  <c r="K268" i="2" s="1"/>
  <c r="J268" i="2"/>
  <c r="I269" i="2"/>
  <c r="J269" i="2"/>
  <c r="M269" i="2" s="1"/>
  <c r="I270" i="2"/>
  <c r="K270" i="2" s="1"/>
  <c r="J270" i="2"/>
  <c r="M270" i="2" s="1"/>
  <c r="I271" i="2"/>
  <c r="J271" i="2"/>
  <c r="M271" i="2" s="1"/>
  <c r="I272" i="2"/>
  <c r="K272" i="2" s="1"/>
  <c r="J272" i="2"/>
  <c r="M272" i="2" s="1"/>
  <c r="I273" i="2"/>
  <c r="J273" i="2"/>
  <c r="M273" i="2" s="1"/>
  <c r="I274" i="2"/>
  <c r="K274" i="2" s="1"/>
  <c r="J274" i="2"/>
  <c r="I275" i="2"/>
  <c r="J275" i="2"/>
  <c r="M275" i="2" s="1"/>
  <c r="I276" i="2"/>
  <c r="K276" i="2" s="1"/>
  <c r="J276" i="2"/>
  <c r="I277" i="2"/>
  <c r="J277" i="2"/>
  <c r="M277" i="2" s="1"/>
  <c r="I311" i="2"/>
  <c r="J311" i="2"/>
  <c r="M311" i="2" s="1"/>
  <c r="I312" i="2"/>
  <c r="K312" i="2" s="1"/>
  <c r="J312" i="2"/>
  <c r="M312" i="2" s="1"/>
  <c r="I317" i="2"/>
  <c r="L317" i="2" s="1"/>
  <c r="J317" i="2"/>
  <c r="I318" i="2"/>
  <c r="J318" i="2"/>
  <c r="M318" i="2" s="1"/>
  <c r="I319" i="2"/>
  <c r="L319" i="2" s="1"/>
  <c r="J319" i="2"/>
  <c r="M319" i="2" s="1"/>
  <c r="I320" i="2"/>
  <c r="J320" i="2"/>
  <c r="M320" i="2" s="1"/>
  <c r="I321" i="2"/>
  <c r="L321" i="2" s="1"/>
  <c r="J321" i="2"/>
  <c r="I377" i="2"/>
  <c r="K377" i="2" s="1"/>
  <c r="J377" i="2"/>
  <c r="I378" i="2"/>
  <c r="L378" i="2" s="1"/>
  <c r="J378" i="2"/>
  <c r="M378" i="2" s="1"/>
  <c r="I379" i="2"/>
  <c r="K379" i="2" s="1"/>
  <c r="J379" i="2"/>
  <c r="I380" i="2"/>
  <c r="L380" i="2" s="1"/>
  <c r="J380" i="2"/>
  <c r="M380" i="2" s="1"/>
  <c r="I381" i="2"/>
  <c r="K381" i="2" s="1"/>
  <c r="J381" i="2"/>
  <c r="M381" i="2" s="1"/>
  <c r="I382" i="2"/>
  <c r="L382" i="2" s="1"/>
  <c r="J382" i="2"/>
  <c r="M382" i="2" s="1"/>
  <c r="I391" i="2"/>
  <c r="K391" i="2" s="1"/>
  <c r="J391" i="2"/>
  <c r="I392" i="2"/>
  <c r="L392" i="2" s="1"/>
  <c r="J392" i="2"/>
  <c r="M392" i="2" s="1"/>
  <c r="I27" i="1"/>
  <c r="K27" i="1" s="1"/>
  <c r="J27" i="1"/>
  <c r="I28" i="1"/>
  <c r="K28" i="1" s="1"/>
  <c r="J28" i="1"/>
  <c r="M28" i="1" s="1"/>
  <c r="I29" i="1"/>
  <c r="K29" i="1" s="1"/>
  <c r="J29" i="1"/>
  <c r="I30" i="1"/>
  <c r="K30" i="1" s="1"/>
  <c r="J30" i="1"/>
  <c r="M30" i="1" s="1"/>
  <c r="I31" i="1"/>
  <c r="K31" i="1" s="1"/>
  <c r="J31" i="1"/>
  <c r="I32" i="1"/>
  <c r="K32" i="1" s="1"/>
  <c r="J32" i="1"/>
  <c r="M32" i="1" s="1"/>
  <c r="I33" i="1"/>
  <c r="L33" i="1" s="1"/>
  <c r="J33" i="1"/>
  <c r="I53" i="1"/>
  <c r="J53" i="1"/>
  <c r="M53" i="1" s="1"/>
  <c r="I63" i="1"/>
  <c r="K63" i="1" s="1"/>
  <c r="J63" i="1"/>
  <c r="M63" i="1" s="1"/>
  <c r="I64" i="1"/>
  <c r="J64" i="1"/>
  <c r="M64" i="1" s="1"/>
  <c r="I65" i="1"/>
  <c r="J65" i="1"/>
  <c r="M65" i="1" s="1"/>
  <c r="I66" i="1"/>
  <c r="J66" i="1"/>
  <c r="M66" i="1" s="1"/>
  <c r="I67" i="1"/>
  <c r="K67" i="1" s="1"/>
  <c r="J67" i="1"/>
  <c r="M67" i="1" s="1"/>
  <c r="I68" i="1"/>
  <c r="J68" i="1"/>
  <c r="M68" i="1" s="1"/>
  <c r="I69" i="1"/>
  <c r="J69" i="1"/>
  <c r="M69" i="1" s="1"/>
  <c r="I70" i="1"/>
  <c r="J70" i="1"/>
  <c r="M70" i="1" s="1"/>
  <c r="I71" i="1"/>
  <c r="K71" i="1" s="1"/>
  <c r="J71" i="1"/>
  <c r="M71" i="1" s="1"/>
  <c r="I72" i="1"/>
  <c r="J72" i="1"/>
  <c r="M72" i="1" s="1"/>
  <c r="I109" i="1"/>
  <c r="J109" i="1"/>
  <c r="M109" i="1" s="1"/>
  <c r="I110" i="1"/>
  <c r="J110" i="1"/>
  <c r="M110" i="1" s="1"/>
  <c r="I111" i="1"/>
  <c r="J111" i="1"/>
  <c r="M111" i="1" s="1"/>
  <c r="I112" i="1"/>
  <c r="J112" i="1"/>
  <c r="M112" i="1" s="1"/>
  <c r="I113" i="1"/>
  <c r="J113" i="1"/>
  <c r="M113" i="1" s="1"/>
  <c r="I114" i="1"/>
  <c r="L114" i="1" s="1"/>
  <c r="J114" i="1"/>
  <c r="M114" i="1" s="1"/>
  <c r="I115" i="1"/>
  <c r="J115" i="1"/>
  <c r="M115" i="1" s="1"/>
  <c r="I116" i="1"/>
  <c r="K116" i="1" s="1"/>
  <c r="J116" i="1"/>
  <c r="M116" i="1" s="1"/>
  <c r="I117" i="1"/>
  <c r="J117" i="1"/>
  <c r="M117" i="1" s="1"/>
  <c r="I150" i="1"/>
  <c r="K150" i="1" s="1"/>
  <c r="J150" i="1"/>
  <c r="M150" i="1" s="1"/>
  <c r="I151" i="1"/>
  <c r="K151" i="1" s="1"/>
  <c r="J151" i="1"/>
  <c r="I152" i="1"/>
  <c r="K152" i="1" s="1"/>
  <c r="J152" i="1"/>
  <c r="M152" i="1" s="1"/>
  <c r="I153" i="1"/>
  <c r="K153" i="1" s="1"/>
  <c r="J153" i="1"/>
  <c r="I154" i="1"/>
  <c r="K154" i="1" s="1"/>
  <c r="J154" i="1"/>
  <c r="M154" i="1" s="1"/>
  <c r="I155" i="1"/>
  <c r="L155" i="1" s="1"/>
  <c r="J155" i="1"/>
  <c r="I156" i="1"/>
  <c r="K156" i="1" s="1"/>
  <c r="J156" i="1"/>
  <c r="M156" i="1" s="1"/>
  <c r="I157" i="1"/>
  <c r="L157" i="1" s="1"/>
  <c r="J157" i="1"/>
  <c r="M157" i="1" s="1"/>
  <c r="I158" i="1"/>
  <c r="K158" i="1" s="1"/>
  <c r="J158" i="1"/>
  <c r="M158" i="1" s="1"/>
  <c r="I159" i="1"/>
  <c r="L159" i="1" s="1"/>
  <c r="J159" i="1"/>
  <c r="M159" i="1" s="1"/>
  <c r="I160" i="1"/>
  <c r="K160" i="1" s="1"/>
  <c r="J160" i="1"/>
  <c r="M160" i="1" s="1"/>
  <c r="I187" i="1"/>
  <c r="J187" i="1"/>
  <c r="M187" i="1" s="1"/>
  <c r="I188" i="1"/>
  <c r="K188" i="1" s="1"/>
  <c r="J188" i="1"/>
  <c r="M188" i="1" s="1"/>
  <c r="I189" i="1"/>
  <c r="J189" i="1"/>
  <c r="M189" i="1" s="1"/>
  <c r="I234" i="1"/>
  <c r="K234" i="1" s="1"/>
  <c r="J234" i="1"/>
  <c r="I235" i="1"/>
  <c r="L235" i="1" s="1"/>
  <c r="J235" i="1"/>
  <c r="M235" i="1" s="1"/>
  <c r="I236" i="1"/>
  <c r="K236" i="1" s="1"/>
  <c r="J236" i="1"/>
  <c r="I237" i="1"/>
  <c r="L237" i="1" s="1"/>
  <c r="J237" i="1"/>
  <c r="I238" i="1"/>
  <c r="K238" i="1" s="1"/>
  <c r="J238" i="1"/>
  <c r="I248" i="1"/>
  <c r="L248" i="1" s="1"/>
  <c r="J248" i="1"/>
  <c r="I249" i="1"/>
  <c r="K249" i="1" s="1"/>
  <c r="J249" i="1"/>
  <c r="I250" i="1"/>
  <c r="L250" i="1" s="1"/>
  <c r="J250" i="1"/>
  <c r="I251" i="1"/>
  <c r="K251" i="1" s="1"/>
  <c r="J251" i="1"/>
  <c r="I252" i="1"/>
  <c r="K252" i="1" s="1"/>
  <c r="J252" i="1"/>
  <c r="I253" i="1"/>
  <c r="K253" i="1" s="1"/>
  <c r="J253" i="1"/>
  <c r="I254" i="1"/>
  <c r="K254" i="1" s="1"/>
  <c r="J254" i="1"/>
  <c r="I284" i="1"/>
  <c r="K284" i="1" s="1"/>
  <c r="J284" i="1"/>
  <c r="I285" i="1"/>
  <c r="J285" i="1"/>
  <c r="M285" i="1" s="1"/>
  <c r="I286" i="1"/>
  <c r="L286" i="1" s="1"/>
  <c r="J286" i="1"/>
  <c r="I293" i="1"/>
  <c r="K293" i="1" s="1"/>
  <c r="J293" i="1"/>
  <c r="I294" i="1"/>
  <c r="K294" i="1" s="1"/>
  <c r="J294" i="1"/>
  <c r="M294" i="1" s="1"/>
  <c r="I295" i="1"/>
  <c r="K295" i="1" s="1"/>
  <c r="J295" i="1"/>
  <c r="I296" i="1"/>
  <c r="K296" i="1" s="1"/>
  <c r="J296" i="1"/>
  <c r="I297" i="1"/>
  <c r="K297" i="1" s="1"/>
  <c r="J297" i="1"/>
  <c r="M297" i="1" s="1"/>
  <c r="I298" i="1"/>
  <c r="K298" i="1" s="1"/>
  <c r="J298" i="1"/>
  <c r="I299" i="1"/>
  <c r="K299" i="1" s="1"/>
  <c r="J299" i="1"/>
  <c r="M299" i="1" s="1"/>
  <c r="I300" i="1"/>
  <c r="K300" i="1" s="1"/>
  <c r="J300" i="1"/>
  <c r="I301" i="1"/>
  <c r="K301" i="1" s="1"/>
  <c r="J301" i="1"/>
  <c r="I302" i="1"/>
  <c r="K302" i="1" s="1"/>
  <c r="J302" i="1"/>
  <c r="M302" i="1" s="1"/>
  <c r="I333" i="1"/>
  <c r="K333" i="1" s="1"/>
  <c r="J333" i="1"/>
  <c r="M333" i="1" s="1"/>
  <c r="I334" i="1"/>
  <c r="K334" i="1" s="1"/>
  <c r="J334" i="1"/>
  <c r="M334" i="1" s="1"/>
  <c r="I335" i="1"/>
  <c r="K335" i="1" s="1"/>
  <c r="J335" i="1"/>
  <c r="M335" i="1" s="1"/>
  <c r="I336" i="1"/>
  <c r="J336" i="1"/>
  <c r="M336" i="1" s="1"/>
  <c r="I337" i="1"/>
  <c r="K337" i="1" s="1"/>
  <c r="J337" i="1"/>
  <c r="M337" i="1" s="1"/>
  <c r="I338" i="1"/>
  <c r="J338" i="1"/>
  <c r="M338" i="1" s="1"/>
  <c r="I345" i="1"/>
  <c r="K345" i="1" s="1"/>
  <c r="J345" i="1"/>
  <c r="M345" i="1" s="1"/>
  <c r="I346" i="1"/>
  <c r="K346" i="1" s="1"/>
  <c r="J346" i="1"/>
  <c r="M346" i="1" s="1"/>
  <c r="I347" i="1"/>
  <c r="K347" i="1" s="1"/>
  <c r="J347" i="1"/>
  <c r="M347" i="1" s="1"/>
  <c r="I348" i="1"/>
  <c r="K348" i="1" s="1"/>
  <c r="J348" i="1"/>
  <c r="M348" i="1" s="1"/>
  <c r="I349" i="1"/>
  <c r="K349" i="1" s="1"/>
  <c r="J349" i="1"/>
  <c r="M349" i="1" s="1"/>
  <c r="I350" i="1"/>
  <c r="J350" i="1"/>
  <c r="M350" i="1" s="1"/>
  <c r="I351" i="1"/>
  <c r="K351" i="1" s="1"/>
  <c r="J351" i="1"/>
  <c r="M351" i="1" s="1"/>
  <c r="I352" i="1"/>
  <c r="L352" i="1" s="1"/>
  <c r="J352" i="1"/>
  <c r="M352" i="1" s="1"/>
  <c r="I353" i="1"/>
  <c r="K353" i="1" s="1"/>
  <c r="J353" i="1"/>
  <c r="M353" i="1" s="1"/>
  <c r="L391" i="2" l="1"/>
  <c r="L377" i="2"/>
  <c r="K392" i="2"/>
  <c r="L379" i="2"/>
  <c r="K321" i="2"/>
  <c r="K317" i="2"/>
  <c r="K266" i="2"/>
  <c r="L312" i="2"/>
  <c r="K319" i="2"/>
  <c r="M276" i="2"/>
  <c r="L276" i="2"/>
  <c r="L272" i="2"/>
  <c r="M266" i="2"/>
  <c r="L274" i="2"/>
  <c r="L270" i="2"/>
  <c r="K214" i="2"/>
  <c r="K153" i="2"/>
  <c r="L121" i="2"/>
  <c r="L104" i="2"/>
  <c r="L75" i="2"/>
  <c r="M379" i="2"/>
  <c r="K378" i="2"/>
  <c r="K380" i="2"/>
  <c r="M268" i="2"/>
  <c r="L216" i="2"/>
  <c r="L153" i="2"/>
  <c r="K75" i="2"/>
  <c r="L381" i="2"/>
  <c r="M321" i="2"/>
  <c r="M317" i="2"/>
  <c r="M274" i="2"/>
  <c r="L268" i="2"/>
  <c r="K216" i="2"/>
  <c r="M391" i="2"/>
  <c r="K382" i="2"/>
  <c r="L117" i="2"/>
  <c r="M377" i="2"/>
  <c r="L212" i="2"/>
  <c r="L167" i="2"/>
  <c r="L151" i="2"/>
  <c r="K212" i="2"/>
  <c r="K76" i="2"/>
  <c r="L119" i="2"/>
  <c r="M27" i="2"/>
  <c r="L27" i="2"/>
  <c r="M29" i="2"/>
  <c r="K29" i="2"/>
  <c r="L31" i="2"/>
  <c r="K31" i="2"/>
  <c r="K352" i="1"/>
  <c r="L338" i="1"/>
  <c r="K338" i="1"/>
  <c r="L346" i="1"/>
  <c r="L350" i="1"/>
  <c r="L348" i="1"/>
  <c r="L336" i="1"/>
  <c r="K336" i="1"/>
  <c r="K350" i="1"/>
  <c r="L334" i="1"/>
  <c r="L301" i="1"/>
  <c r="L299" i="1"/>
  <c r="M298" i="1"/>
  <c r="L293" i="1"/>
  <c r="K114" i="1"/>
  <c r="L158" i="1"/>
  <c r="L156" i="1"/>
  <c r="L160" i="1"/>
  <c r="L116" i="1"/>
  <c r="L32" i="1"/>
  <c r="L71" i="1"/>
  <c r="L67" i="1"/>
  <c r="L63" i="1"/>
  <c r="M296" i="1"/>
  <c r="L251" i="1"/>
  <c r="L238" i="1"/>
  <c r="L234" i="1"/>
  <c r="L296" i="1"/>
  <c r="K110" i="1"/>
  <c r="K33" i="1"/>
  <c r="M301" i="1"/>
  <c r="M293" i="1"/>
  <c r="M284" i="1"/>
  <c r="M252" i="1"/>
  <c r="M248" i="1"/>
  <c r="K286" i="1"/>
  <c r="L285" i="1"/>
  <c r="L302" i="1"/>
  <c r="L294" i="1"/>
  <c r="K285" i="1"/>
  <c r="L253" i="1"/>
  <c r="L249" i="1"/>
  <c r="L236" i="1"/>
  <c r="L152" i="1"/>
  <c r="M254" i="1"/>
  <c r="M250" i="1"/>
  <c r="M237" i="1"/>
  <c r="M153" i="1"/>
  <c r="L188" i="1"/>
  <c r="M151" i="1"/>
  <c r="L110" i="1"/>
  <c r="L30" i="1"/>
  <c r="K109" i="1"/>
  <c r="L154" i="1"/>
  <c r="L112" i="1"/>
  <c r="L69" i="1"/>
  <c r="L65" i="1"/>
  <c r="L28" i="1"/>
  <c r="M155" i="1"/>
  <c r="L150" i="1"/>
  <c r="K112" i="1"/>
  <c r="K69" i="1"/>
  <c r="K65" i="1"/>
  <c r="L289" i="3"/>
  <c r="L218" i="3"/>
  <c r="K291" i="3"/>
  <c r="K171" i="3"/>
  <c r="L216" i="3"/>
  <c r="L214" i="3"/>
  <c r="L132" i="3"/>
  <c r="L246" i="3"/>
  <c r="M130" i="3"/>
  <c r="L86" i="3"/>
  <c r="M216" i="3"/>
  <c r="M169" i="3"/>
  <c r="L134" i="3"/>
  <c r="L130" i="3"/>
  <c r="L169" i="3"/>
  <c r="K287" i="3"/>
  <c r="L168" i="3"/>
  <c r="M218" i="3"/>
  <c r="M214" i="3"/>
  <c r="M24" i="3"/>
  <c r="L24" i="3"/>
  <c r="K25" i="3"/>
  <c r="M23" i="3"/>
  <c r="L23" i="3"/>
  <c r="M25" i="3"/>
  <c r="M86" i="3"/>
  <c r="L87" i="3"/>
  <c r="L133" i="3"/>
  <c r="L131" i="3"/>
  <c r="L116" i="3"/>
  <c r="K133" i="3"/>
  <c r="K131" i="3"/>
  <c r="K116" i="3"/>
  <c r="L172" i="3"/>
  <c r="L170" i="3"/>
  <c r="L217" i="3"/>
  <c r="L215" i="3"/>
  <c r="M247" i="3"/>
  <c r="M245" i="3"/>
  <c r="M243" i="3"/>
  <c r="L247" i="3"/>
  <c r="L245" i="3"/>
  <c r="L243" i="3"/>
  <c r="L244" i="3"/>
  <c r="L292" i="3"/>
  <c r="L290" i="3"/>
  <c r="L288" i="3"/>
  <c r="L286" i="3"/>
  <c r="K292" i="3"/>
  <c r="K290" i="3"/>
  <c r="K288" i="3"/>
  <c r="K286" i="3"/>
  <c r="M32" i="2"/>
  <c r="M30" i="2"/>
  <c r="M28" i="2"/>
  <c r="M26" i="2"/>
  <c r="L32" i="2"/>
  <c r="L30" i="2"/>
  <c r="L28" i="2"/>
  <c r="L26" i="2"/>
  <c r="M121" i="2"/>
  <c r="M119" i="2"/>
  <c r="M117" i="2"/>
  <c r="M104" i="2"/>
  <c r="L120" i="2"/>
  <c r="L118" i="2"/>
  <c r="L116" i="2"/>
  <c r="K155" i="2"/>
  <c r="L168" i="2"/>
  <c r="L152" i="2"/>
  <c r="L154" i="2"/>
  <c r="L217" i="2"/>
  <c r="L215" i="2"/>
  <c r="L213" i="2"/>
  <c r="L211" i="2"/>
  <c r="K217" i="2"/>
  <c r="K215" i="2"/>
  <c r="K213" i="2"/>
  <c r="K211" i="2"/>
  <c r="L277" i="2"/>
  <c r="L275" i="2"/>
  <c r="L273" i="2"/>
  <c r="L271" i="2"/>
  <c r="L269" i="2"/>
  <c r="L267" i="2"/>
  <c r="L258" i="2"/>
  <c r="K277" i="2"/>
  <c r="K275" i="2"/>
  <c r="K273" i="2"/>
  <c r="K271" i="2"/>
  <c r="K269" i="2"/>
  <c r="K267" i="2"/>
  <c r="K258" i="2"/>
  <c r="L320" i="2"/>
  <c r="L318" i="2"/>
  <c r="L311" i="2"/>
  <c r="K320" i="2"/>
  <c r="K318" i="2"/>
  <c r="K311" i="2"/>
  <c r="M33" i="1"/>
  <c r="M31" i="1"/>
  <c r="M29" i="1"/>
  <c r="M27" i="1"/>
  <c r="L31" i="1"/>
  <c r="L29" i="1"/>
  <c r="L27" i="1"/>
  <c r="L72" i="1"/>
  <c r="L70" i="1"/>
  <c r="L68" i="1"/>
  <c r="L66" i="1"/>
  <c r="L64" i="1"/>
  <c r="L53" i="1"/>
  <c r="K72" i="1"/>
  <c r="K70" i="1"/>
  <c r="K68" i="1"/>
  <c r="K66" i="1"/>
  <c r="K64" i="1"/>
  <c r="K53" i="1"/>
  <c r="L117" i="1"/>
  <c r="L115" i="1"/>
  <c r="L113" i="1"/>
  <c r="L111" i="1"/>
  <c r="L109" i="1"/>
  <c r="K117" i="1"/>
  <c r="K115" i="1"/>
  <c r="K113" i="1"/>
  <c r="K111" i="1"/>
  <c r="L153" i="1"/>
  <c r="L151" i="1"/>
  <c r="K159" i="1"/>
  <c r="K157" i="1"/>
  <c r="K155" i="1"/>
  <c r="L189" i="1"/>
  <c r="L187" i="1"/>
  <c r="K189" i="1"/>
  <c r="K187" i="1"/>
  <c r="K250" i="1"/>
  <c r="K248" i="1"/>
  <c r="K237" i="1"/>
  <c r="K235" i="1"/>
  <c r="M253" i="1"/>
  <c r="M251" i="1"/>
  <c r="M249" i="1"/>
  <c r="M238" i="1"/>
  <c r="M236" i="1"/>
  <c r="M234" i="1"/>
  <c r="L254" i="1"/>
  <c r="L252" i="1"/>
  <c r="L298" i="1"/>
  <c r="M295" i="1"/>
  <c r="L284" i="1"/>
  <c r="M300" i="1"/>
  <c r="L295" i="1"/>
  <c r="M286" i="1"/>
  <c r="L300" i="1"/>
  <c r="L297" i="1"/>
  <c r="L353" i="1"/>
  <c r="L351" i="1"/>
  <c r="L349" i="1"/>
  <c r="L347" i="1"/>
  <c r="L345" i="1"/>
  <c r="L337" i="1"/>
  <c r="L335" i="1"/>
  <c r="L333" i="1"/>
  <c r="I21" i="3" l="1"/>
  <c r="K21" i="3" s="1"/>
  <c r="J21" i="3"/>
  <c r="I22" i="3"/>
  <c r="K22" i="3" s="1"/>
  <c r="J22" i="3"/>
  <c r="I26" i="3"/>
  <c r="K26" i="3" s="1"/>
  <c r="J26" i="3"/>
  <c r="I27" i="3"/>
  <c r="K27" i="3" s="1"/>
  <c r="J27" i="3"/>
  <c r="I28" i="3"/>
  <c r="K28" i="3" s="1"/>
  <c r="J28" i="3"/>
  <c r="I29" i="3"/>
  <c r="K29" i="3" s="1"/>
  <c r="J29" i="3"/>
  <c r="I30" i="3"/>
  <c r="K30" i="3" s="1"/>
  <c r="J30" i="3"/>
  <c r="I31" i="3"/>
  <c r="K31" i="3" s="1"/>
  <c r="J31" i="3"/>
  <c r="I32" i="3"/>
  <c r="K32" i="3" s="1"/>
  <c r="J32" i="3"/>
  <c r="I48" i="3"/>
  <c r="L48" i="3" s="1"/>
  <c r="J48" i="3"/>
  <c r="I49" i="3"/>
  <c r="L49" i="3" s="1"/>
  <c r="J49" i="3"/>
  <c r="I50" i="3"/>
  <c r="L50" i="3" s="1"/>
  <c r="J50" i="3"/>
  <c r="I54" i="3"/>
  <c r="L54" i="3" s="1"/>
  <c r="J54" i="3"/>
  <c r="I55" i="3"/>
  <c r="L55" i="3" s="1"/>
  <c r="J55" i="3"/>
  <c r="I56" i="3"/>
  <c r="L56" i="3" s="1"/>
  <c r="J56" i="3"/>
  <c r="I57" i="3"/>
  <c r="L57" i="3" s="1"/>
  <c r="J57" i="3"/>
  <c r="I58" i="3"/>
  <c r="L58" i="3" s="1"/>
  <c r="J58" i="3"/>
  <c r="I59" i="3"/>
  <c r="L59" i="3" s="1"/>
  <c r="J59" i="3"/>
  <c r="I60" i="3"/>
  <c r="L60" i="3" s="1"/>
  <c r="J60" i="3"/>
  <c r="I61" i="3"/>
  <c r="L61" i="3" s="1"/>
  <c r="J61" i="3"/>
  <c r="I62" i="3"/>
  <c r="L62" i="3" s="1"/>
  <c r="J62" i="3"/>
  <c r="I63" i="3"/>
  <c r="L63" i="3" s="1"/>
  <c r="J63" i="3"/>
  <c r="I64" i="3"/>
  <c r="L64" i="3" s="1"/>
  <c r="J64" i="3"/>
  <c r="I65" i="3"/>
  <c r="L65" i="3" s="1"/>
  <c r="J65" i="3"/>
  <c r="I66" i="3"/>
  <c r="L66" i="3" s="1"/>
  <c r="J66" i="3"/>
  <c r="I79" i="3"/>
  <c r="K79" i="3" s="1"/>
  <c r="J79" i="3"/>
  <c r="I85" i="3"/>
  <c r="K85" i="3" s="1"/>
  <c r="J85" i="3"/>
  <c r="I88" i="3"/>
  <c r="K88" i="3" s="1"/>
  <c r="J88" i="3"/>
  <c r="I89" i="3"/>
  <c r="K89" i="3" s="1"/>
  <c r="J89" i="3"/>
  <c r="I90" i="3"/>
  <c r="K90" i="3" s="1"/>
  <c r="J90" i="3"/>
  <c r="I91" i="3"/>
  <c r="K91" i="3" s="1"/>
  <c r="J91" i="3"/>
  <c r="M91" i="3" s="1"/>
  <c r="I92" i="3"/>
  <c r="K92" i="3" s="1"/>
  <c r="J92" i="3"/>
  <c r="M92" i="3" s="1"/>
  <c r="I93" i="3"/>
  <c r="K93" i="3" s="1"/>
  <c r="J93" i="3"/>
  <c r="M93" i="3" s="1"/>
  <c r="I94" i="3"/>
  <c r="K94" i="3" s="1"/>
  <c r="J94" i="3"/>
  <c r="M94" i="3" s="1"/>
  <c r="I95" i="3"/>
  <c r="K95" i="3" s="1"/>
  <c r="J95" i="3"/>
  <c r="M95" i="3" s="1"/>
  <c r="I96" i="3"/>
  <c r="K96" i="3" s="1"/>
  <c r="J96" i="3"/>
  <c r="I97" i="3"/>
  <c r="K97" i="3" s="1"/>
  <c r="J97" i="3"/>
  <c r="I98" i="3"/>
  <c r="K98" i="3" s="1"/>
  <c r="J98" i="3"/>
  <c r="I99" i="3"/>
  <c r="K99" i="3" s="1"/>
  <c r="J99" i="3"/>
  <c r="M99" i="3" s="1"/>
  <c r="I100" i="3"/>
  <c r="K100" i="3" s="1"/>
  <c r="J100" i="3"/>
  <c r="M100" i="3" s="1"/>
  <c r="I101" i="3"/>
  <c r="K101" i="3" s="1"/>
  <c r="J101" i="3"/>
  <c r="M101" i="3" s="1"/>
  <c r="I102" i="3"/>
  <c r="K102" i="3" s="1"/>
  <c r="J102" i="3"/>
  <c r="M102" i="3" s="1"/>
  <c r="I135" i="3"/>
  <c r="K135" i="3" s="1"/>
  <c r="J135" i="3"/>
  <c r="I136" i="3"/>
  <c r="K136" i="3" s="1"/>
  <c r="J136" i="3"/>
  <c r="I137" i="3"/>
  <c r="K137" i="3" s="1"/>
  <c r="J137" i="3"/>
  <c r="I138" i="3"/>
  <c r="K138" i="3" s="1"/>
  <c r="J138" i="3"/>
  <c r="I139" i="3"/>
  <c r="K139" i="3" s="1"/>
  <c r="J139" i="3"/>
  <c r="I140" i="3"/>
  <c r="K140" i="3" s="1"/>
  <c r="J140" i="3"/>
  <c r="I141" i="3"/>
  <c r="K141" i="3" s="1"/>
  <c r="J141" i="3"/>
  <c r="I142" i="3"/>
  <c r="K142" i="3" s="1"/>
  <c r="J142" i="3"/>
  <c r="I143" i="3"/>
  <c r="K143" i="3" s="1"/>
  <c r="J143" i="3"/>
  <c r="I144" i="3"/>
  <c r="K144" i="3" s="1"/>
  <c r="J144" i="3"/>
  <c r="I145" i="3"/>
  <c r="K145" i="3" s="1"/>
  <c r="J145" i="3"/>
  <c r="I146" i="3"/>
  <c r="K146" i="3" s="1"/>
  <c r="J146" i="3"/>
  <c r="I147" i="3"/>
  <c r="K147" i="3" s="1"/>
  <c r="J147" i="3"/>
  <c r="I148" i="3"/>
  <c r="K148" i="3" s="1"/>
  <c r="J148" i="3"/>
  <c r="I149" i="3"/>
  <c r="K149" i="3" s="1"/>
  <c r="J149" i="3"/>
  <c r="I165" i="3"/>
  <c r="K165" i="3" s="1"/>
  <c r="J165" i="3"/>
  <c r="I167" i="3"/>
  <c r="K167" i="3" s="1"/>
  <c r="J167" i="3"/>
  <c r="I173" i="3"/>
  <c r="K173" i="3" s="1"/>
  <c r="J173" i="3"/>
  <c r="I174" i="3"/>
  <c r="K174" i="3" s="1"/>
  <c r="J174" i="3"/>
  <c r="I175" i="3"/>
  <c r="K175" i="3" s="1"/>
  <c r="J175" i="3"/>
  <c r="I176" i="3"/>
  <c r="K176" i="3" s="1"/>
  <c r="J176" i="3"/>
  <c r="I177" i="3"/>
  <c r="K177" i="3" s="1"/>
  <c r="J177" i="3"/>
  <c r="I178" i="3"/>
  <c r="K178" i="3" s="1"/>
  <c r="J178" i="3"/>
  <c r="I179" i="3"/>
  <c r="K179" i="3" s="1"/>
  <c r="J179" i="3"/>
  <c r="I180" i="3"/>
  <c r="K180" i="3" s="1"/>
  <c r="J180" i="3"/>
  <c r="I181" i="3"/>
  <c r="K181" i="3" s="1"/>
  <c r="J181" i="3"/>
  <c r="I182" i="3"/>
  <c r="K182" i="3" s="1"/>
  <c r="J182" i="3"/>
  <c r="I203" i="3"/>
  <c r="K203" i="3" s="1"/>
  <c r="J203" i="3"/>
  <c r="I204" i="3"/>
  <c r="K204" i="3" s="1"/>
  <c r="J204" i="3"/>
  <c r="M204" i="3" s="1"/>
  <c r="I205" i="3"/>
  <c r="L205" i="3" s="1"/>
  <c r="J205" i="3"/>
  <c r="M205" i="3" s="1"/>
  <c r="I206" i="3"/>
  <c r="J206" i="3"/>
  <c r="M206" i="3" s="1"/>
  <c r="I207" i="3"/>
  <c r="K207" i="3" s="1"/>
  <c r="J207" i="3"/>
  <c r="M207" i="3" s="1"/>
  <c r="I208" i="3"/>
  <c r="K208" i="3" s="1"/>
  <c r="J208" i="3"/>
  <c r="M208" i="3" s="1"/>
  <c r="I213" i="3"/>
  <c r="J213" i="3"/>
  <c r="M213" i="3" s="1"/>
  <c r="I219" i="3"/>
  <c r="K219" i="3" s="1"/>
  <c r="J219" i="3"/>
  <c r="I220" i="3"/>
  <c r="L220" i="3" s="1"/>
  <c r="J220" i="3"/>
  <c r="M220" i="3" s="1"/>
  <c r="I221" i="3"/>
  <c r="L221" i="3" s="1"/>
  <c r="J221" i="3"/>
  <c r="M221" i="3" s="1"/>
  <c r="I222" i="3"/>
  <c r="J222" i="3"/>
  <c r="M222" i="3" s="1"/>
  <c r="I223" i="3"/>
  <c r="K223" i="3" s="1"/>
  <c r="J223" i="3"/>
  <c r="I224" i="3"/>
  <c r="K224" i="3" s="1"/>
  <c r="J224" i="3"/>
  <c r="I225" i="3"/>
  <c r="K225" i="3" s="1"/>
  <c r="J225" i="3"/>
  <c r="M225" i="3" s="1"/>
  <c r="I226" i="3"/>
  <c r="K226" i="3" s="1"/>
  <c r="J226" i="3"/>
  <c r="I227" i="3"/>
  <c r="K227" i="3" s="1"/>
  <c r="J227" i="3"/>
  <c r="M227" i="3" s="1"/>
  <c r="I228" i="3"/>
  <c r="K228" i="3" s="1"/>
  <c r="J228" i="3"/>
  <c r="M228" i="3" s="1"/>
  <c r="I248" i="3"/>
  <c r="K248" i="3" s="1"/>
  <c r="J248" i="3"/>
  <c r="I249" i="3"/>
  <c r="K249" i="3" s="1"/>
  <c r="J249" i="3"/>
  <c r="I250" i="3"/>
  <c r="K250" i="3" s="1"/>
  <c r="J250" i="3"/>
  <c r="I251" i="3"/>
  <c r="K251" i="3" s="1"/>
  <c r="J251" i="3"/>
  <c r="I252" i="3"/>
  <c r="K252" i="3" s="1"/>
  <c r="J252" i="3"/>
  <c r="I253" i="3"/>
  <c r="K253" i="3" s="1"/>
  <c r="J253" i="3"/>
  <c r="I254" i="3"/>
  <c r="K254" i="3" s="1"/>
  <c r="J254" i="3"/>
  <c r="I255" i="3"/>
  <c r="K255" i="3" s="1"/>
  <c r="J255" i="3"/>
  <c r="I256" i="3"/>
  <c r="K256" i="3" s="1"/>
  <c r="J256" i="3"/>
  <c r="I257" i="3"/>
  <c r="K257" i="3" s="1"/>
  <c r="J257" i="3"/>
  <c r="I258" i="3"/>
  <c r="K258" i="3" s="1"/>
  <c r="J258" i="3"/>
  <c r="I259" i="3"/>
  <c r="K259" i="3" s="1"/>
  <c r="J259" i="3"/>
  <c r="I260" i="3"/>
  <c r="K260" i="3" s="1"/>
  <c r="J260" i="3"/>
  <c r="I282" i="3"/>
  <c r="K282" i="3" s="1"/>
  <c r="J282" i="3"/>
  <c r="I283" i="3"/>
  <c r="K283" i="3" s="1"/>
  <c r="J283" i="3"/>
  <c r="I293" i="3"/>
  <c r="K293" i="3" s="1"/>
  <c r="J293" i="3"/>
  <c r="I294" i="3"/>
  <c r="K294" i="3" s="1"/>
  <c r="J294" i="3"/>
  <c r="I295" i="3"/>
  <c r="K295" i="3" s="1"/>
  <c r="J295" i="3"/>
  <c r="I296" i="3"/>
  <c r="K296" i="3" s="1"/>
  <c r="J296" i="3"/>
  <c r="I297" i="3"/>
  <c r="K297" i="3" s="1"/>
  <c r="J297" i="3"/>
  <c r="I298" i="3"/>
  <c r="K298" i="3" s="1"/>
  <c r="J298" i="3"/>
  <c r="I299" i="3"/>
  <c r="K299" i="3" s="1"/>
  <c r="J299" i="3"/>
  <c r="I300" i="3"/>
  <c r="K300" i="3" s="1"/>
  <c r="J300" i="3"/>
  <c r="I301" i="3"/>
  <c r="K301" i="3" s="1"/>
  <c r="J301" i="3"/>
  <c r="I302" i="3"/>
  <c r="K302" i="3" s="1"/>
  <c r="J302" i="3"/>
  <c r="I303" i="3"/>
  <c r="K303" i="3" s="1"/>
  <c r="J303" i="3"/>
  <c r="I304" i="3"/>
  <c r="K304" i="3" s="1"/>
  <c r="J304" i="3"/>
  <c r="I305" i="3"/>
  <c r="K305" i="3" s="1"/>
  <c r="J305" i="3"/>
  <c r="I306" i="3"/>
  <c r="K306" i="3" s="1"/>
  <c r="J306" i="3"/>
  <c r="I33" i="2"/>
  <c r="K33" i="2" s="1"/>
  <c r="J33" i="2"/>
  <c r="I34" i="2"/>
  <c r="K34" i="2" s="1"/>
  <c r="J34" i="2"/>
  <c r="I35" i="2"/>
  <c r="K35" i="2" s="1"/>
  <c r="J35" i="2"/>
  <c r="I36" i="2"/>
  <c r="K36" i="2" s="1"/>
  <c r="J36" i="2"/>
  <c r="I37" i="2"/>
  <c r="K37" i="2" s="1"/>
  <c r="J37" i="2"/>
  <c r="I38" i="2"/>
  <c r="K38" i="2" s="1"/>
  <c r="J38" i="2"/>
  <c r="I59" i="2"/>
  <c r="L59" i="2" s="1"/>
  <c r="J59" i="2"/>
  <c r="I64" i="2"/>
  <c r="L64" i="2" s="1"/>
  <c r="J64" i="2"/>
  <c r="I73" i="2"/>
  <c r="L73" i="2" s="1"/>
  <c r="J73" i="2"/>
  <c r="I74" i="2"/>
  <c r="K74" i="2" s="1"/>
  <c r="J74" i="2"/>
  <c r="I77" i="2"/>
  <c r="L77" i="2" s="1"/>
  <c r="J77" i="2"/>
  <c r="I78" i="2"/>
  <c r="L78" i="2" s="1"/>
  <c r="J78" i="2"/>
  <c r="I79" i="2"/>
  <c r="L79" i="2" s="1"/>
  <c r="J79" i="2"/>
  <c r="I80" i="2"/>
  <c r="L80" i="2" s="1"/>
  <c r="J80" i="2"/>
  <c r="I81" i="2"/>
  <c r="L81" i="2" s="1"/>
  <c r="J81" i="2"/>
  <c r="I82" i="2"/>
  <c r="K82" i="2" s="1"/>
  <c r="J82" i="2"/>
  <c r="I83" i="2"/>
  <c r="K83" i="2" s="1"/>
  <c r="J83" i="2"/>
  <c r="I84" i="2"/>
  <c r="K84" i="2" s="1"/>
  <c r="J84" i="2"/>
  <c r="I85" i="2"/>
  <c r="K85" i="2" s="1"/>
  <c r="J85" i="2"/>
  <c r="I122" i="2"/>
  <c r="L122" i="2" s="1"/>
  <c r="J122" i="2"/>
  <c r="I123" i="2"/>
  <c r="L123" i="2" s="1"/>
  <c r="J123" i="2"/>
  <c r="I124" i="2"/>
  <c r="L124" i="2" s="1"/>
  <c r="J124" i="2"/>
  <c r="I125" i="2"/>
  <c r="K125" i="2" s="1"/>
  <c r="J125" i="2"/>
  <c r="I126" i="2"/>
  <c r="K126" i="2" s="1"/>
  <c r="J126" i="2"/>
  <c r="I127" i="2"/>
  <c r="K127" i="2" s="1"/>
  <c r="J127" i="2"/>
  <c r="I128" i="2"/>
  <c r="L128" i="2" s="1"/>
  <c r="J128" i="2"/>
  <c r="I129" i="2"/>
  <c r="K129" i="2" s="1"/>
  <c r="J129" i="2"/>
  <c r="I169" i="2"/>
  <c r="K169" i="2" s="1"/>
  <c r="J169" i="2"/>
  <c r="I170" i="2"/>
  <c r="K170" i="2" s="1"/>
  <c r="J170" i="2"/>
  <c r="I171" i="2"/>
  <c r="K171" i="2" s="1"/>
  <c r="J171" i="2"/>
  <c r="I172" i="2"/>
  <c r="K172" i="2" s="1"/>
  <c r="J172" i="2"/>
  <c r="I173" i="2"/>
  <c r="K173" i="2" s="1"/>
  <c r="J173" i="2"/>
  <c r="I174" i="2"/>
  <c r="K174" i="2" s="1"/>
  <c r="J174" i="2"/>
  <c r="I175" i="2"/>
  <c r="K175" i="2" s="1"/>
  <c r="J175" i="2"/>
  <c r="I176" i="2"/>
  <c r="K176" i="2" s="1"/>
  <c r="J176" i="2"/>
  <c r="I177" i="2"/>
  <c r="K177" i="2" s="1"/>
  <c r="J177" i="2"/>
  <c r="I178" i="2"/>
  <c r="K178" i="2" s="1"/>
  <c r="J178" i="2"/>
  <c r="I179" i="2"/>
  <c r="K179" i="2" s="1"/>
  <c r="J179" i="2"/>
  <c r="I181" i="2"/>
  <c r="K181" i="2" s="1"/>
  <c r="J181" i="2"/>
  <c r="I182" i="2"/>
  <c r="K182" i="2" s="1"/>
  <c r="J182" i="2"/>
  <c r="I210" i="2"/>
  <c r="K210" i="2" s="1"/>
  <c r="J210" i="2"/>
  <c r="I218" i="2"/>
  <c r="K218" i="2" s="1"/>
  <c r="J218" i="2"/>
  <c r="I219" i="2"/>
  <c r="K219" i="2" s="1"/>
  <c r="J219" i="2"/>
  <c r="I220" i="2"/>
  <c r="K220" i="2" s="1"/>
  <c r="J220" i="2"/>
  <c r="I221" i="2"/>
  <c r="K221" i="2" s="1"/>
  <c r="J221" i="2"/>
  <c r="I222" i="2"/>
  <c r="K222" i="2" s="1"/>
  <c r="J222" i="2"/>
  <c r="I223" i="2"/>
  <c r="K223" i="2" s="1"/>
  <c r="J223" i="2"/>
  <c r="I224" i="2"/>
  <c r="K224" i="2" s="1"/>
  <c r="J224" i="2"/>
  <c r="I227" i="2"/>
  <c r="K227" i="2" s="1"/>
  <c r="J227" i="2"/>
  <c r="I228" i="2"/>
  <c r="K228" i="2" s="1"/>
  <c r="J228" i="2"/>
  <c r="I229" i="2"/>
  <c r="K229" i="2" s="1"/>
  <c r="J229" i="2"/>
  <c r="I255" i="2"/>
  <c r="J255" i="2"/>
  <c r="M255" i="2" s="1"/>
  <c r="I256" i="2"/>
  <c r="J256" i="2"/>
  <c r="M256" i="2" s="1"/>
  <c r="I257" i="2"/>
  <c r="J257" i="2"/>
  <c r="M257" i="2" s="1"/>
  <c r="I278" i="2"/>
  <c r="K278" i="2" s="1"/>
  <c r="J278" i="2"/>
  <c r="M278" i="2" s="1"/>
  <c r="I279" i="2"/>
  <c r="K279" i="2" s="1"/>
  <c r="J279" i="2"/>
  <c r="M279" i="2" s="1"/>
  <c r="I280" i="2"/>
  <c r="K280" i="2" s="1"/>
  <c r="J280" i="2"/>
  <c r="M280" i="2" s="1"/>
  <c r="I281" i="2"/>
  <c r="K281" i="2" s="1"/>
  <c r="J281" i="2"/>
  <c r="M281" i="2" s="1"/>
  <c r="I282" i="2"/>
  <c r="K282" i="2" s="1"/>
  <c r="J282" i="2"/>
  <c r="M282" i="2" s="1"/>
  <c r="I283" i="2"/>
  <c r="K283" i="2" s="1"/>
  <c r="J283" i="2"/>
  <c r="M283" i="2" s="1"/>
  <c r="I284" i="2"/>
  <c r="K284" i="2" s="1"/>
  <c r="J284" i="2"/>
  <c r="M284" i="2" s="1"/>
  <c r="I285" i="2"/>
  <c r="K285" i="2" s="1"/>
  <c r="J285" i="2"/>
  <c r="M285" i="2" s="1"/>
  <c r="I286" i="2"/>
  <c r="K286" i="2" s="1"/>
  <c r="J286" i="2"/>
  <c r="M286" i="2" s="1"/>
  <c r="I287" i="2"/>
  <c r="K287" i="2" s="1"/>
  <c r="J287" i="2"/>
  <c r="M287" i="2" s="1"/>
  <c r="I322" i="2"/>
  <c r="J322" i="2"/>
  <c r="M322" i="2" s="1"/>
  <c r="I323" i="2"/>
  <c r="J323" i="2"/>
  <c r="M323" i="2" s="1"/>
  <c r="I324" i="2"/>
  <c r="J324" i="2"/>
  <c r="M324" i="2" s="1"/>
  <c r="I325" i="2"/>
  <c r="J325" i="2"/>
  <c r="M325" i="2" s="1"/>
  <c r="I326" i="2"/>
  <c r="J326" i="2"/>
  <c r="M326" i="2" s="1"/>
  <c r="I327" i="2"/>
  <c r="J327" i="2"/>
  <c r="M327" i="2" s="1"/>
  <c r="I328" i="2"/>
  <c r="J328" i="2"/>
  <c r="M328" i="2" s="1"/>
  <c r="I329" i="2"/>
  <c r="J329" i="2"/>
  <c r="M329" i="2" s="1"/>
  <c r="I338" i="2"/>
  <c r="J338" i="2"/>
  <c r="M338" i="2" s="1"/>
  <c r="I339" i="2"/>
  <c r="J339" i="2"/>
  <c r="M339" i="2" s="1"/>
  <c r="I340" i="2"/>
  <c r="J340" i="2"/>
  <c r="M340" i="2" s="1"/>
  <c r="I341" i="2"/>
  <c r="J341" i="2"/>
  <c r="M341" i="2" s="1"/>
  <c r="I342" i="2"/>
  <c r="J342" i="2"/>
  <c r="M342" i="2" s="1"/>
  <c r="I369" i="2"/>
  <c r="K369" i="2" s="1"/>
  <c r="J369" i="2"/>
  <c r="I371" i="2"/>
  <c r="K371" i="2" s="1"/>
  <c r="J371" i="2"/>
  <c r="I372" i="2"/>
  <c r="K372" i="2" s="1"/>
  <c r="J372" i="2"/>
  <c r="I373" i="2"/>
  <c r="K373" i="2" s="1"/>
  <c r="J373" i="2"/>
  <c r="I374" i="2"/>
  <c r="K374" i="2" s="1"/>
  <c r="J374" i="2"/>
  <c r="I375" i="2"/>
  <c r="K375" i="2" s="1"/>
  <c r="J375" i="2"/>
  <c r="I376" i="2"/>
  <c r="K376" i="2" s="1"/>
  <c r="J376" i="2"/>
  <c r="I393" i="2"/>
  <c r="K393" i="2" s="1"/>
  <c r="J393" i="2"/>
  <c r="I394" i="2"/>
  <c r="K394" i="2" s="1"/>
  <c r="J394" i="2"/>
  <c r="I395" i="2"/>
  <c r="K395" i="2" s="1"/>
  <c r="J395" i="2"/>
  <c r="I396" i="2"/>
  <c r="K396" i="2" s="1"/>
  <c r="J396" i="2"/>
  <c r="I397" i="2"/>
  <c r="K397" i="2" s="1"/>
  <c r="J397" i="2"/>
  <c r="I398" i="2"/>
  <c r="K398" i="2" s="1"/>
  <c r="J398" i="2"/>
  <c r="I399" i="2"/>
  <c r="K399" i="2" s="1"/>
  <c r="J399" i="2"/>
  <c r="I400" i="2"/>
  <c r="K400" i="2" s="1"/>
  <c r="J400" i="2"/>
  <c r="I401" i="2"/>
  <c r="K401" i="2" s="1"/>
  <c r="J401" i="2"/>
  <c r="I354" i="1"/>
  <c r="J354" i="1"/>
  <c r="M354" i="1" s="1"/>
  <c r="I355" i="1"/>
  <c r="J355" i="1"/>
  <c r="M355" i="1" s="1"/>
  <c r="I356" i="1"/>
  <c r="J356" i="1"/>
  <c r="M356" i="1" s="1"/>
  <c r="I357" i="1"/>
  <c r="J357" i="1"/>
  <c r="M357" i="1" s="1"/>
  <c r="I358" i="1"/>
  <c r="J358" i="1"/>
  <c r="M358" i="1" s="1"/>
  <c r="I359" i="1"/>
  <c r="J359" i="1"/>
  <c r="M359" i="1" s="1"/>
  <c r="I304" i="1"/>
  <c r="J304" i="1"/>
  <c r="M304" i="1" s="1"/>
  <c r="I305" i="1"/>
  <c r="K305" i="1" s="1"/>
  <c r="J305" i="1"/>
  <c r="I306" i="1"/>
  <c r="K306" i="1" s="1"/>
  <c r="J306" i="1"/>
  <c r="I307" i="1"/>
  <c r="K307" i="1" s="1"/>
  <c r="J307" i="1"/>
  <c r="I308" i="1"/>
  <c r="K308" i="1" s="1"/>
  <c r="J308" i="1"/>
  <c r="I309" i="1"/>
  <c r="K309" i="1" s="1"/>
  <c r="J309" i="1"/>
  <c r="I310" i="1"/>
  <c r="K310" i="1" s="1"/>
  <c r="J310" i="1"/>
  <c r="I311" i="1"/>
  <c r="K311" i="1" s="1"/>
  <c r="J311" i="1"/>
  <c r="I312" i="1"/>
  <c r="K312" i="1" s="1"/>
  <c r="J312" i="1"/>
  <c r="I257" i="1"/>
  <c r="L257" i="1" s="1"/>
  <c r="J257" i="1"/>
  <c r="I258" i="1"/>
  <c r="J258" i="1"/>
  <c r="M258" i="1" s="1"/>
  <c r="I259" i="1"/>
  <c r="K259" i="1" s="1"/>
  <c r="J259" i="1"/>
  <c r="M259" i="1" s="1"/>
  <c r="I260" i="1"/>
  <c r="K260" i="1" s="1"/>
  <c r="J260" i="1"/>
  <c r="M260" i="1" s="1"/>
  <c r="I261" i="1"/>
  <c r="K261" i="1" s="1"/>
  <c r="J261" i="1"/>
  <c r="M261" i="1" s="1"/>
  <c r="I262" i="1"/>
  <c r="J262" i="1"/>
  <c r="M262" i="1" s="1"/>
  <c r="I204" i="1"/>
  <c r="J204" i="1"/>
  <c r="M204" i="1" s="1"/>
  <c r="I205" i="1"/>
  <c r="J205" i="1"/>
  <c r="M205" i="1" s="1"/>
  <c r="I210" i="1"/>
  <c r="J210" i="1"/>
  <c r="M210" i="1" s="1"/>
  <c r="I211" i="1"/>
  <c r="J211" i="1"/>
  <c r="M211" i="1" s="1"/>
  <c r="I212" i="1"/>
  <c r="J212" i="1"/>
  <c r="M212" i="1" s="1"/>
  <c r="I168" i="1"/>
  <c r="L168" i="1" s="1"/>
  <c r="J168" i="1"/>
  <c r="I161" i="1"/>
  <c r="K161" i="1" s="1"/>
  <c r="J161" i="1"/>
  <c r="M161" i="1" s="1"/>
  <c r="I162" i="1"/>
  <c r="K162" i="1" s="1"/>
  <c r="J162" i="1"/>
  <c r="M162" i="1" s="1"/>
  <c r="I163" i="1"/>
  <c r="K163" i="1" s="1"/>
  <c r="J163" i="1"/>
  <c r="M163" i="1" s="1"/>
  <c r="I164" i="1"/>
  <c r="K164" i="1" s="1"/>
  <c r="J164" i="1"/>
  <c r="M164" i="1" s="1"/>
  <c r="I165" i="1"/>
  <c r="K165" i="1" s="1"/>
  <c r="J165" i="1"/>
  <c r="M165" i="1" s="1"/>
  <c r="I166" i="1"/>
  <c r="K166" i="1" s="1"/>
  <c r="J166" i="1"/>
  <c r="M166" i="1" s="1"/>
  <c r="I167" i="1"/>
  <c r="K167" i="1" s="1"/>
  <c r="J167" i="1"/>
  <c r="M167" i="1" s="1"/>
  <c r="I118" i="1"/>
  <c r="L118" i="1" s="1"/>
  <c r="J118" i="1"/>
  <c r="M118" i="1" s="1"/>
  <c r="I119" i="1"/>
  <c r="L119" i="1" s="1"/>
  <c r="J119" i="1"/>
  <c r="M119" i="1" s="1"/>
  <c r="I120" i="1"/>
  <c r="L120" i="1" s="1"/>
  <c r="J120" i="1"/>
  <c r="M120" i="1" s="1"/>
  <c r="I121" i="1"/>
  <c r="L121" i="1" s="1"/>
  <c r="J121" i="1"/>
  <c r="M121" i="1" s="1"/>
  <c r="I122" i="1"/>
  <c r="L122" i="1" s="1"/>
  <c r="J122" i="1"/>
  <c r="M122" i="1" s="1"/>
  <c r="I123" i="1"/>
  <c r="L123" i="1" s="1"/>
  <c r="J123" i="1"/>
  <c r="M123" i="1" s="1"/>
  <c r="I73" i="1"/>
  <c r="J73" i="1"/>
  <c r="M73" i="1" s="1"/>
  <c r="I74" i="1"/>
  <c r="J74" i="1"/>
  <c r="M74" i="1" s="1"/>
  <c r="I75" i="1"/>
  <c r="J75" i="1"/>
  <c r="M75" i="1" s="1"/>
  <c r="I76" i="1"/>
  <c r="J76" i="1"/>
  <c r="M76" i="1" s="1"/>
  <c r="I77" i="1"/>
  <c r="J77" i="1"/>
  <c r="M77" i="1" s="1"/>
  <c r="I78" i="1"/>
  <c r="J78" i="1"/>
  <c r="M78" i="1" s="1"/>
  <c r="I79" i="1"/>
  <c r="J79" i="1"/>
  <c r="M79" i="1" s="1"/>
  <c r="I34" i="1"/>
  <c r="K34" i="1" s="1"/>
  <c r="J34" i="1"/>
  <c r="I35" i="1"/>
  <c r="K35" i="1" s="1"/>
  <c r="J35" i="1"/>
  <c r="I36" i="1"/>
  <c r="K36" i="1" s="1"/>
  <c r="J36" i="1"/>
  <c r="I37" i="1"/>
  <c r="K37" i="1" s="1"/>
  <c r="J37" i="1"/>
  <c r="I38" i="1"/>
  <c r="K38" i="1" s="1"/>
  <c r="J38" i="1"/>
  <c r="I39" i="1"/>
  <c r="K39" i="1" s="1"/>
  <c r="J39" i="1"/>
  <c r="I40" i="1"/>
  <c r="K40" i="1" s="1"/>
  <c r="J40" i="1"/>
  <c r="I41" i="1"/>
  <c r="K41" i="1" s="1"/>
  <c r="J41" i="1"/>
  <c r="K221" i="3" l="1"/>
  <c r="L300" i="3"/>
  <c r="L296" i="3"/>
  <c r="L301" i="3"/>
  <c r="L293" i="3"/>
  <c r="L305" i="3"/>
  <c r="L283" i="3"/>
  <c r="L297" i="3"/>
  <c r="L304" i="3"/>
  <c r="L303" i="3"/>
  <c r="L295" i="3"/>
  <c r="L306" i="3"/>
  <c r="L298" i="3"/>
  <c r="L299" i="3"/>
  <c r="L282" i="3"/>
  <c r="L302" i="3"/>
  <c r="L294" i="3"/>
  <c r="L260" i="3"/>
  <c r="L256" i="3"/>
  <c r="L253" i="3"/>
  <c r="L250" i="3"/>
  <c r="L259" i="3"/>
  <c r="L254" i="3"/>
  <c r="L248" i="3"/>
  <c r="L257" i="3"/>
  <c r="L251" i="3"/>
  <c r="L255" i="3"/>
  <c r="L249" i="3"/>
  <c r="L258" i="3"/>
  <c r="L252" i="3"/>
  <c r="L228" i="3"/>
  <c r="K220" i="3"/>
  <c r="L208" i="3"/>
  <c r="K205" i="3"/>
  <c r="M203" i="3"/>
  <c r="L227" i="3"/>
  <c r="M219" i="3"/>
  <c r="L204" i="3"/>
  <c r="M223" i="3"/>
  <c r="L219" i="3"/>
  <c r="L207" i="3"/>
  <c r="L203" i="3"/>
  <c r="M224" i="3"/>
  <c r="L223" i="3"/>
  <c r="L224" i="3"/>
  <c r="L222" i="3"/>
  <c r="L213" i="3"/>
  <c r="L206" i="3"/>
  <c r="M226" i="3"/>
  <c r="L225" i="3"/>
  <c r="K222" i="3"/>
  <c r="K213" i="3"/>
  <c r="K206" i="3"/>
  <c r="L226" i="3"/>
  <c r="L137" i="3"/>
  <c r="L149" i="3"/>
  <c r="K49" i="3"/>
  <c r="L141" i="3"/>
  <c r="L144" i="3"/>
  <c r="L142" i="3"/>
  <c r="L145" i="3"/>
  <c r="L136" i="3"/>
  <c r="L148" i="3"/>
  <c r="L140" i="3"/>
  <c r="L143" i="3"/>
  <c r="L135" i="3"/>
  <c r="L146" i="3"/>
  <c r="L138" i="3"/>
  <c r="L147" i="3"/>
  <c r="L139" i="3"/>
  <c r="K48" i="3"/>
  <c r="K65" i="3"/>
  <c r="M79" i="3"/>
  <c r="M97" i="3"/>
  <c r="M89" i="3"/>
  <c r="K63" i="3"/>
  <c r="M85" i="3"/>
  <c r="K59" i="3"/>
  <c r="M98" i="3"/>
  <c r="M90" i="3"/>
  <c r="K57" i="3"/>
  <c r="M96" i="3"/>
  <c r="M88" i="3"/>
  <c r="K60" i="3"/>
  <c r="K55" i="3"/>
  <c r="K61" i="3"/>
  <c r="K50" i="3"/>
  <c r="K64" i="3"/>
  <c r="K56" i="3"/>
  <c r="K66" i="3"/>
  <c r="K62" i="3"/>
  <c r="K58" i="3"/>
  <c r="K54" i="3"/>
  <c r="L33" i="2"/>
  <c r="K257" i="1"/>
  <c r="M312" i="1"/>
  <c r="M308" i="1"/>
  <c r="M309" i="1"/>
  <c r="M305" i="1"/>
  <c r="M310" i="1"/>
  <c r="M306" i="1"/>
  <c r="M311" i="1"/>
  <c r="M307" i="1"/>
  <c r="K258" i="1"/>
  <c r="K123" i="1"/>
  <c r="K119" i="1"/>
  <c r="K118" i="1"/>
  <c r="K120" i="1"/>
  <c r="K121" i="1"/>
  <c r="K122" i="1"/>
  <c r="M32" i="3"/>
  <c r="M31" i="3"/>
  <c r="M30" i="3"/>
  <c r="M29" i="3"/>
  <c r="M28" i="3"/>
  <c r="M27" i="3"/>
  <c r="M26" i="3"/>
  <c r="M22" i="3"/>
  <c r="M21" i="3"/>
  <c r="L32" i="3"/>
  <c r="L31" i="3"/>
  <c r="L30" i="3"/>
  <c r="L29" i="3"/>
  <c r="L28" i="3"/>
  <c r="L27" i="3"/>
  <c r="L26" i="3"/>
  <c r="L22" i="3"/>
  <c r="L21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0" i="3"/>
  <c r="M49" i="3"/>
  <c r="M48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5" i="3"/>
  <c r="L79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82" i="3"/>
  <c r="M181" i="3"/>
  <c r="M180" i="3"/>
  <c r="M179" i="3"/>
  <c r="M178" i="3"/>
  <c r="M177" i="3"/>
  <c r="M176" i="3"/>
  <c r="M175" i="3"/>
  <c r="M174" i="3"/>
  <c r="M173" i="3"/>
  <c r="M167" i="3"/>
  <c r="M165" i="3"/>
  <c r="L182" i="3"/>
  <c r="L181" i="3"/>
  <c r="L180" i="3"/>
  <c r="L179" i="3"/>
  <c r="L178" i="3"/>
  <c r="L177" i="3"/>
  <c r="L176" i="3"/>
  <c r="L175" i="3"/>
  <c r="L174" i="3"/>
  <c r="L173" i="3"/>
  <c r="L167" i="3"/>
  <c r="L165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83" i="3"/>
  <c r="M282" i="3"/>
  <c r="M38" i="2"/>
  <c r="M37" i="2"/>
  <c r="M36" i="2"/>
  <c r="M35" i="2"/>
  <c r="M34" i="2"/>
  <c r="M33" i="2"/>
  <c r="L38" i="2"/>
  <c r="L37" i="2"/>
  <c r="L36" i="2"/>
  <c r="L35" i="2"/>
  <c r="L34" i="2"/>
  <c r="M85" i="2"/>
  <c r="M84" i="2"/>
  <c r="M83" i="2"/>
  <c r="M82" i="2"/>
  <c r="M81" i="2"/>
  <c r="M80" i="2"/>
  <c r="M79" i="2"/>
  <c r="M78" i="2"/>
  <c r="M77" i="2"/>
  <c r="M74" i="2"/>
  <c r="M73" i="2"/>
  <c r="M64" i="2"/>
  <c r="M59" i="2"/>
  <c r="L85" i="2"/>
  <c r="L84" i="2"/>
  <c r="L83" i="2"/>
  <c r="L82" i="2"/>
  <c r="L74" i="2"/>
  <c r="K81" i="2"/>
  <c r="K80" i="2"/>
  <c r="K79" i="2"/>
  <c r="K78" i="2"/>
  <c r="K77" i="2"/>
  <c r="K73" i="2"/>
  <c r="K64" i="2"/>
  <c r="K59" i="2"/>
  <c r="M129" i="2"/>
  <c r="M128" i="2"/>
  <c r="M127" i="2"/>
  <c r="M126" i="2"/>
  <c r="M125" i="2"/>
  <c r="M124" i="2"/>
  <c r="M123" i="2"/>
  <c r="M122" i="2"/>
  <c r="L129" i="2"/>
  <c r="L127" i="2"/>
  <c r="L126" i="2"/>
  <c r="L125" i="2"/>
  <c r="K128" i="2"/>
  <c r="K124" i="2"/>
  <c r="K123" i="2"/>
  <c r="K122" i="2"/>
  <c r="M182" i="2"/>
  <c r="M181" i="2"/>
  <c r="M179" i="2"/>
  <c r="M178" i="2"/>
  <c r="M177" i="2"/>
  <c r="M176" i="2"/>
  <c r="M175" i="2"/>
  <c r="M174" i="2"/>
  <c r="M173" i="2"/>
  <c r="M172" i="2"/>
  <c r="M171" i="2"/>
  <c r="M170" i="2"/>
  <c r="M169" i="2"/>
  <c r="L182" i="2"/>
  <c r="L181" i="2"/>
  <c r="L179" i="2"/>
  <c r="L178" i="2"/>
  <c r="L177" i="2"/>
  <c r="L176" i="2"/>
  <c r="L175" i="2"/>
  <c r="L174" i="2"/>
  <c r="L173" i="2"/>
  <c r="L172" i="2"/>
  <c r="L171" i="2"/>
  <c r="L170" i="2"/>
  <c r="L169" i="2"/>
  <c r="M229" i="2"/>
  <c r="M228" i="2"/>
  <c r="M227" i="2"/>
  <c r="M224" i="2"/>
  <c r="M223" i="2"/>
  <c r="M222" i="2"/>
  <c r="M221" i="2"/>
  <c r="M220" i="2"/>
  <c r="M219" i="2"/>
  <c r="M218" i="2"/>
  <c r="M210" i="2"/>
  <c r="L229" i="2"/>
  <c r="L228" i="2"/>
  <c r="L227" i="2"/>
  <c r="L224" i="2"/>
  <c r="L223" i="2"/>
  <c r="L222" i="2"/>
  <c r="L221" i="2"/>
  <c r="L220" i="2"/>
  <c r="L219" i="2"/>
  <c r="L218" i="2"/>
  <c r="L210" i="2"/>
  <c r="L287" i="2"/>
  <c r="L286" i="2"/>
  <c r="L285" i="2"/>
  <c r="L284" i="2"/>
  <c r="L283" i="2"/>
  <c r="L282" i="2"/>
  <c r="L281" i="2"/>
  <c r="L280" i="2"/>
  <c r="L279" i="2"/>
  <c r="L278" i="2"/>
  <c r="L257" i="2"/>
  <c r="L256" i="2"/>
  <c r="L255" i="2"/>
  <c r="K257" i="2"/>
  <c r="K256" i="2"/>
  <c r="K255" i="2"/>
  <c r="L342" i="2"/>
  <c r="L341" i="2"/>
  <c r="L340" i="2"/>
  <c r="L339" i="2"/>
  <c r="L338" i="2"/>
  <c r="L329" i="2"/>
  <c r="L328" i="2"/>
  <c r="L327" i="2"/>
  <c r="L326" i="2"/>
  <c r="L325" i="2"/>
  <c r="L324" i="2"/>
  <c r="L323" i="2"/>
  <c r="L322" i="2"/>
  <c r="K342" i="2"/>
  <c r="K341" i="2"/>
  <c r="K340" i="2"/>
  <c r="K339" i="2"/>
  <c r="K338" i="2"/>
  <c r="K329" i="2"/>
  <c r="K328" i="2"/>
  <c r="K327" i="2"/>
  <c r="K326" i="2"/>
  <c r="K325" i="2"/>
  <c r="K324" i="2"/>
  <c r="K323" i="2"/>
  <c r="K322" i="2"/>
  <c r="M401" i="2"/>
  <c r="M400" i="2"/>
  <c r="M399" i="2"/>
  <c r="M398" i="2"/>
  <c r="M397" i="2"/>
  <c r="M396" i="2"/>
  <c r="M395" i="2"/>
  <c r="M394" i="2"/>
  <c r="M393" i="2"/>
  <c r="M376" i="2"/>
  <c r="M375" i="2"/>
  <c r="M374" i="2"/>
  <c r="M373" i="2"/>
  <c r="M372" i="2"/>
  <c r="M371" i="2"/>
  <c r="M369" i="2"/>
  <c r="L401" i="2"/>
  <c r="L400" i="2"/>
  <c r="L399" i="2"/>
  <c r="L398" i="2"/>
  <c r="L397" i="2"/>
  <c r="L396" i="2"/>
  <c r="L395" i="2"/>
  <c r="L394" i="2"/>
  <c r="L393" i="2"/>
  <c r="L376" i="2"/>
  <c r="L375" i="2"/>
  <c r="L374" i="2"/>
  <c r="L373" i="2"/>
  <c r="L372" i="2"/>
  <c r="L371" i="2"/>
  <c r="L369" i="2"/>
  <c r="L359" i="1"/>
  <c r="L358" i="1"/>
  <c r="L357" i="1"/>
  <c r="L356" i="1"/>
  <c r="L355" i="1"/>
  <c r="L354" i="1"/>
  <c r="K359" i="1"/>
  <c r="K358" i="1"/>
  <c r="K357" i="1"/>
  <c r="K356" i="1"/>
  <c r="K355" i="1"/>
  <c r="K354" i="1"/>
  <c r="L312" i="1"/>
  <c r="L311" i="1"/>
  <c r="L310" i="1"/>
  <c r="L309" i="1"/>
  <c r="L308" i="1"/>
  <c r="L307" i="1"/>
  <c r="L306" i="1"/>
  <c r="L305" i="1"/>
  <c r="L304" i="1"/>
  <c r="K304" i="1"/>
  <c r="M257" i="1"/>
  <c r="L262" i="1"/>
  <c r="L261" i="1"/>
  <c r="L260" i="1"/>
  <c r="L259" i="1"/>
  <c r="L258" i="1"/>
  <c r="K262" i="1"/>
  <c r="L212" i="1"/>
  <c r="L211" i="1"/>
  <c r="L210" i="1"/>
  <c r="L205" i="1"/>
  <c r="L204" i="1"/>
  <c r="K212" i="1"/>
  <c r="K211" i="1"/>
  <c r="K210" i="1"/>
  <c r="K205" i="1"/>
  <c r="K204" i="1"/>
  <c r="M168" i="1"/>
  <c r="K168" i="1"/>
  <c r="L167" i="1"/>
  <c r="L166" i="1"/>
  <c r="L165" i="1"/>
  <c r="L164" i="1"/>
  <c r="L163" i="1"/>
  <c r="L162" i="1"/>
  <c r="L161" i="1"/>
  <c r="L79" i="1"/>
  <c r="L78" i="1"/>
  <c r="L77" i="1"/>
  <c r="L76" i="1"/>
  <c r="L75" i="1"/>
  <c r="L74" i="1"/>
  <c r="L73" i="1"/>
  <c r="K79" i="1"/>
  <c r="K78" i="1"/>
  <c r="K77" i="1"/>
  <c r="K76" i="1"/>
  <c r="K75" i="1"/>
  <c r="K74" i="1"/>
  <c r="K73" i="1"/>
  <c r="M41" i="1"/>
  <c r="M40" i="1"/>
  <c r="M39" i="1"/>
  <c r="M38" i="1"/>
  <c r="M37" i="1"/>
  <c r="M36" i="1"/>
  <c r="M35" i="1"/>
  <c r="M34" i="1"/>
  <c r="L41" i="1"/>
  <c r="L40" i="1"/>
  <c r="L39" i="1"/>
  <c r="L38" i="1"/>
  <c r="L37" i="1"/>
  <c r="L36" i="1"/>
  <c r="L35" i="1"/>
  <c r="L34" i="1"/>
  <c r="I307" i="3"/>
  <c r="K307" i="3" s="1"/>
  <c r="J307" i="3"/>
  <c r="I308" i="3"/>
  <c r="K308" i="3" s="1"/>
  <c r="J308" i="3"/>
  <c r="I309" i="3"/>
  <c r="K309" i="3" s="1"/>
  <c r="J309" i="3"/>
  <c r="M309" i="3" s="1"/>
  <c r="I310" i="3"/>
  <c r="L310" i="3" s="1"/>
  <c r="J310" i="3"/>
  <c r="M310" i="3" s="1"/>
  <c r="I311" i="3"/>
  <c r="K311" i="3" s="1"/>
  <c r="J311" i="3"/>
  <c r="I312" i="3"/>
  <c r="K312" i="3" s="1"/>
  <c r="J312" i="3"/>
  <c r="I313" i="3"/>
  <c r="K313" i="3" s="1"/>
  <c r="J313" i="3"/>
  <c r="I314" i="3"/>
  <c r="L314" i="3" s="1"/>
  <c r="J314" i="3"/>
  <c r="M314" i="3" s="1"/>
  <c r="I315" i="3"/>
  <c r="J315" i="3"/>
  <c r="M315" i="3" s="1"/>
  <c r="I316" i="3"/>
  <c r="K316" i="3" s="1"/>
  <c r="J316" i="3"/>
  <c r="I317" i="3"/>
  <c r="K317" i="3" s="1"/>
  <c r="J317" i="3"/>
  <c r="I318" i="3"/>
  <c r="L318" i="3" s="1"/>
  <c r="J318" i="3"/>
  <c r="M318" i="3" s="1"/>
  <c r="I319" i="3"/>
  <c r="J319" i="3"/>
  <c r="M319" i="3" s="1"/>
  <c r="I320" i="3"/>
  <c r="K320" i="3" s="1"/>
  <c r="J320" i="3"/>
  <c r="I321" i="3"/>
  <c r="K321" i="3" s="1"/>
  <c r="J321" i="3"/>
  <c r="I322" i="3"/>
  <c r="L322" i="3" s="1"/>
  <c r="J322" i="3"/>
  <c r="M322" i="3" s="1"/>
  <c r="I323" i="3"/>
  <c r="J323" i="3"/>
  <c r="M323" i="3" s="1"/>
  <c r="J281" i="3"/>
  <c r="M281" i="3" s="1"/>
  <c r="I281" i="3"/>
  <c r="L281" i="3" s="1"/>
  <c r="I261" i="3"/>
  <c r="K261" i="3" s="1"/>
  <c r="J261" i="3"/>
  <c r="I262" i="3"/>
  <c r="K262" i="3" s="1"/>
  <c r="J262" i="3"/>
  <c r="M262" i="3" s="1"/>
  <c r="I263" i="3"/>
  <c r="K263" i="3" s="1"/>
  <c r="J263" i="3"/>
  <c r="I264" i="3"/>
  <c r="K264" i="3" s="1"/>
  <c r="J264" i="3"/>
  <c r="M264" i="3" s="1"/>
  <c r="I265" i="3"/>
  <c r="K265" i="3" s="1"/>
  <c r="J265" i="3"/>
  <c r="I266" i="3"/>
  <c r="K266" i="3" s="1"/>
  <c r="J266" i="3"/>
  <c r="I267" i="3"/>
  <c r="K267" i="3" s="1"/>
  <c r="J267" i="3"/>
  <c r="I268" i="3"/>
  <c r="L268" i="3" s="1"/>
  <c r="J268" i="3"/>
  <c r="M268" i="3" s="1"/>
  <c r="I269" i="3"/>
  <c r="K269" i="3" s="1"/>
  <c r="J269" i="3"/>
  <c r="I270" i="3"/>
  <c r="L270" i="3" s="1"/>
  <c r="J270" i="3"/>
  <c r="M270" i="3" s="1"/>
  <c r="I271" i="3"/>
  <c r="K271" i="3" s="1"/>
  <c r="J271" i="3"/>
  <c r="I272" i="3"/>
  <c r="K272" i="3" s="1"/>
  <c r="J272" i="3"/>
  <c r="I273" i="3"/>
  <c r="K273" i="3" s="1"/>
  <c r="J273" i="3"/>
  <c r="I274" i="3"/>
  <c r="K274" i="3" s="1"/>
  <c r="J274" i="3"/>
  <c r="I275" i="3"/>
  <c r="K275" i="3" s="1"/>
  <c r="J275" i="3"/>
  <c r="J242" i="3"/>
  <c r="M242" i="3" s="1"/>
  <c r="I242" i="3"/>
  <c r="L242" i="3" s="1"/>
  <c r="I229" i="3"/>
  <c r="K229" i="3" s="1"/>
  <c r="J229" i="3"/>
  <c r="I230" i="3"/>
  <c r="L230" i="3" s="1"/>
  <c r="J230" i="3"/>
  <c r="M230" i="3" s="1"/>
  <c r="I231" i="3"/>
  <c r="K231" i="3" s="1"/>
  <c r="J231" i="3"/>
  <c r="M231" i="3" s="1"/>
  <c r="I232" i="3"/>
  <c r="L232" i="3" s="1"/>
  <c r="J232" i="3"/>
  <c r="M232" i="3" s="1"/>
  <c r="I233" i="3"/>
  <c r="K233" i="3" s="1"/>
  <c r="J233" i="3"/>
  <c r="I234" i="3"/>
  <c r="L234" i="3" s="1"/>
  <c r="J234" i="3"/>
  <c r="M234" i="3" s="1"/>
  <c r="I235" i="3"/>
  <c r="K235" i="3" s="1"/>
  <c r="J235" i="3"/>
  <c r="M235" i="3" s="1"/>
  <c r="I236" i="3"/>
  <c r="L236" i="3" s="1"/>
  <c r="J236" i="3"/>
  <c r="M236" i="3" s="1"/>
  <c r="J202" i="3"/>
  <c r="M202" i="3" s="1"/>
  <c r="I202" i="3"/>
  <c r="K202" i="3" s="1"/>
  <c r="I183" i="3"/>
  <c r="K183" i="3" s="1"/>
  <c r="J183" i="3"/>
  <c r="I184" i="3"/>
  <c r="K184" i="3" s="1"/>
  <c r="J184" i="3"/>
  <c r="I185" i="3"/>
  <c r="L185" i="3" s="1"/>
  <c r="J185" i="3"/>
  <c r="I186" i="3"/>
  <c r="K186" i="3" s="1"/>
  <c r="J186" i="3"/>
  <c r="M186" i="3" s="1"/>
  <c r="I187" i="3"/>
  <c r="K187" i="3" s="1"/>
  <c r="J187" i="3"/>
  <c r="I188" i="3"/>
  <c r="K188" i="3" s="1"/>
  <c r="J188" i="3"/>
  <c r="I189" i="3"/>
  <c r="L189" i="3" s="1"/>
  <c r="J189" i="3"/>
  <c r="I190" i="3"/>
  <c r="K190" i="3" s="1"/>
  <c r="J190" i="3"/>
  <c r="I191" i="3"/>
  <c r="K191" i="3" s="1"/>
  <c r="J191" i="3"/>
  <c r="I192" i="3"/>
  <c r="K192" i="3" s="1"/>
  <c r="J192" i="3"/>
  <c r="I193" i="3"/>
  <c r="L193" i="3" s="1"/>
  <c r="J193" i="3"/>
  <c r="M193" i="3" s="1"/>
  <c r="I194" i="3"/>
  <c r="K194" i="3" s="1"/>
  <c r="J194" i="3"/>
  <c r="M194" i="3" s="1"/>
  <c r="I195" i="3"/>
  <c r="L195" i="3" s="1"/>
  <c r="J195" i="3"/>
  <c r="I196" i="3"/>
  <c r="K196" i="3" s="1"/>
  <c r="J196" i="3"/>
  <c r="J156" i="3"/>
  <c r="I156" i="3"/>
  <c r="L156" i="3" s="1"/>
  <c r="I150" i="3"/>
  <c r="J150" i="3"/>
  <c r="M150" i="3" s="1"/>
  <c r="J115" i="3"/>
  <c r="M115" i="3" s="1"/>
  <c r="I115" i="3"/>
  <c r="L115" i="3" s="1"/>
  <c r="I103" i="3"/>
  <c r="K103" i="3" s="1"/>
  <c r="J103" i="3"/>
  <c r="M103" i="3" s="1"/>
  <c r="I104" i="3"/>
  <c r="K104" i="3" s="1"/>
  <c r="J104" i="3"/>
  <c r="M104" i="3" s="1"/>
  <c r="I105" i="3"/>
  <c r="J105" i="3"/>
  <c r="M105" i="3" s="1"/>
  <c r="I106" i="3"/>
  <c r="L106" i="3" s="1"/>
  <c r="J106" i="3"/>
  <c r="M106" i="3" s="1"/>
  <c r="I107" i="3"/>
  <c r="K107" i="3" s="1"/>
  <c r="J107" i="3"/>
  <c r="I108" i="3"/>
  <c r="L108" i="3" s="1"/>
  <c r="J108" i="3"/>
  <c r="M108" i="3" s="1"/>
  <c r="I109" i="3"/>
  <c r="K109" i="3" s="1"/>
  <c r="J109" i="3"/>
  <c r="J78" i="3"/>
  <c r="I78" i="3"/>
  <c r="L78" i="3" s="1"/>
  <c r="I67" i="3"/>
  <c r="K67" i="3" s="1"/>
  <c r="J67" i="3"/>
  <c r="I68" i="3"/>
  <c r="K68" i="3" s="1"/>
  <c r="J68" i="3"/>
  <c r="I69" i="3"/>
  <c r="K69" i="3" s="1"/>
  <c r="J69" i="3"/>
  <c r="I70" i="3"/>
  <c r="K70" i="3" s="1"/>
  <c r="J70" i="3"/>
  <c r="M70" i="3" s="1"/>
  <c r="I71" i="3"/>
  <c r="K71" i="3" s="1"/>
  <c r="J71" i="3"/>
  <c r="I72" i="3"/>
  <c r="K72" i="3" s="1"/>
  <c r="J72" i="3"/>
  <c r="J47" i="3"/>
  <c r="M47" i="3" s="1"/>
  <c r="I47" i="3"/>
  <c r="L47" i="3" s="1"/>
  <c r="I33" i="3"/>
  <c r="K33" i="3" s="1"/>
  <c r="J33" i="3"/>
  <c r="M33" i="3" s="1"/>
  <c r="I34" i="3"/>
  <c r="K34" i="3" s="1"/>
  <c r="J34" i="3"/>
  <c r="I35" i="3"/>
  <c r="K35" i="3" s="1"/>
  <c r="J35" i="3"/>
  <c r="M35" i="3" s="1"/>
  <c r="I36" i="3"/>
  <c r="K36" i="3" s="1"/>
  <c r="J36" i="3"/>
  <c r="M36" i="3" s="1"/>
  <c r="I37" i="3"/>
  <c r="K37" i="3" s="1"/>
  <c r="J37" i="3"/>
  <c r="M37" i="3" s="1"/>
  <c r="I38" i="3"/>
  <c r="K38" i="3" s="1"/>
  <c r="J38" i="3"/>
  <c r="I39" i="3"/>
  <c r="K39" i="3" s="1"/>
  <c r="J39" i="3"/>
  <c r="I40" i="3"/>
  <c r="K40" i="3" s="1"/>
  <c r="J40" i="3"/>
  <c r="M40" i="3" s="1"/>
  <c r="I41" i="3"/>
  <c r="K41" i="3" s="1"/>
  <c r="J41" i="3"/>
  <c r="M41" i="3" s="1"/>
  <c r="L151" i="3" l="1"/>
  <c r="M151" i="3"/>
  <c r="L311" i="3"/>
  <c r="L307" i="3"/>
  <c r="M307" i="3"/>
  <c r="L313" i="3"/>
  <c r="K270" i="3"/>
  <c r="L266" i="3"/>
  <c r="L191" i="3"/>
  <c r="L317" i="3"/>
  <c r="L321" i="3"/>
  <c r="K310" i="3"/>
  <c r="M321" i="3"/>
  <c r="M317" i="3"/>
  <c r="M313" i="3"/>
  <c r="L323" i="3"/>
  <c r="L319" i="3"/>
  <c r="L315" i="3"/>
  <c r="M311" i="3"/>
  <c r="K323" i="3"/>
  <c r="K322" i="3"/>
  <c r="K319" i="3"/>
  <c r="K318" i="3"/>
  <c r="K315" i="3"/>
  <c r="K314" i="3"/>
  <c r="L309" i="3"/>
  <c r="K281" i="3"/>
  <c r="L272" i="3"/>
  <c r="M272" i="3"/>
  <c r="K268" i="3"/>
  <c r="M266" i="3"/>
  <c r="K242" i="3"/>
  <c r="L262" i="3"/>
  <c r="M274" i="3"/>
  <c r="L274" i="3"/>
  <c r="L264" i="3"/>
  <c r="K236" i="3"/>
  <c r="K232" i="3"/>
  <c r="K234" i="3"/>
  <c r="K230" i="3"/>
  <c r="L202" i="3"/>
  <c r="K195" i="3"/>
  <c r="M185" i="3"/>
  <c r="M190" i="3"/>
  <c r="M189" i="3"/>
  <c r="L186" i="3"/>
  <c r="K185" i="3"/>
  <c r="K156" i="3"/>
  <c r="L190" i="3"/>
  <c r="K189" i="3"/>
  <c r="L183" i="3"/>
  <c r="L194" i="3"/>
  <c r="K193" i="3"/>
  <c r="L187" i="3"/>
  <c r="L70" i="3"/>
  <c r="M109" i="3"/>
  <c r="L150" i="3"/>
  <c r="K115" i="3"/>
  <c r="K151" i="3" s="1"/>
  <c r="K150" i="3"/>
  <c r="L109" i="3"/>
  <c r="K108" i="3"/>
  <c r="K106" i="3"/>
  <c r="L105" i="3"/>
  <c r="K105" i="3"/>
  <c r="L104" i="3"/>
  <c r="M107" i="3"/>
  <c r="M69" i="3"/>
  <c r="L69" i="3"/>
  <c r="L39" i="3"/>
  <c r="M39" i="3"/>
  <c r="L35" i="3"/>
  <c r="L40" i="3"/>
  <c r="L33" i="3"/>
  <c r="L37" i="3"/>
  <c r="L41" i="3"/>
  <c r="L36" i="3"/>
  <c r="M320" i="3"/>
  <c r="M316" i="3"/>
  <c r="M312" i="3"/>
  <c r="L320" i="3"/>
  <c r="L316" i="3"/>
  <c r="L312" i="3"/>
  <c r="L308" i="3"/>
  <c r="M308" i="3"/>
  <c r="M275" i="3"/>
  <c r="M271" i="3"/>
  <c r="L275" i="3"/>
  <c r="L271" i="3"/>
  <c r="L267" i="3"/>
  <c r="L263" i="3"/>
  <c r="M267" i="3"/>
  <c r="M263" i="3"/>
  <c r="M273" i="3"/>
  <c r="M269" i="3"/>
  <c r="M265" i="3"/>
  <c r="M261" i="3"/>
  <c r="L273" i="3"/>
  <c r="L269" i="3"/>
  <c r="L265" i="3"/>
  <c r="L261" i="3"/>
  <c r="L235" i="3"/>
  <c r="L231" i="3"/>
  <c r="M233" i="3"/>
  <c r="M229" i="3"/>
  <c r="L233" i="3"/>
  <c r="L229" i="3"/>
  <c r="M196" i="3"/>
  <c r="M192" i="3"/>
  <c r="M188" i="3"/>
  <c r="M184" i="3"/>
  <c r="L196" i="3"/>
  <c r="L192" i="3"/>
  <c r="L188" i="3"/>
  <c r="L184" i="3"/>
  <c r="M195" i="3"/>
  <c r="M191" i="3"/>
  <c r="M187" i="3"/>
  <c r="M183" i="3"/>
  <c r="M156" i="3"/>
  <c r="L107" i="3"/>
  <c r="L103" i="3"/>
  <c r="K78" i="3"/>
  <c r="M78" i="3"/>
  <c r="M72" i="3"/>
  <c r="M68" i="3"/>
  <c r="L72" i="3"/>
  <c r="L68" i="3"/>
  <c r="M71" i="3"/>
  <c r="M67" i="3"/>
  <c r="L71" i="3"/>
  <c r="L67" i="3"/>
  <c r="K47" i="3"/>
  <c r="K73" i="3" s="1"/>
  <c r="M38" i="3"/>
  <c r="M34" i="3"/>
  <c r="L38" i="3"/>
  <c r="L34" i="3"/>
  <c r="K42" i="3"/>
  <c r="L237" i="3" l="1"/>
  <c r="M237" i="3"/>
  <c r="K237" i="3"/>
  <c r="K110" i="3"/>
  <c r="L110" i="3"/>
  <c r="M110" i="3"/>
  <c r="L73" i="3"/>
  <c r="M42" i="3"/>
  <c r="L42" i="3"/>
  <c r="L276" i="3"/>
  <c r="M276" i="3"/>
  <c r="L197" i="3"/>
  <c r="K276" i="3"/>
  <c r="M73" i="3"/>
  <c r="M197" i="3"/>
  <c r="K197" i="3"/>
  <c r="L324" i="3"/>
  <c r="M324" i="3"/>
  <c r="K324" i="3"/>
  <c r="I402" i="2" l="1"/>
  <c r="K402" i="2" s="1"/>
  <c r="J402" i="2"/>
  <c r="M402" i="2" s="1"/>
  <c r="I403" i="2"/>
  <c r="K403" i="2" s="1"/>
  <c r="J403" i="2"/>
  <c r="M403" i="2" s="1"/>
  <c r="I404" i="2"/>
  <c r="J404" i="2"/>
  <c r="M404" i="2" s="1"/>
  <c r="I405" i="2"/>
  <c r="J405" i="2"/>
  <c r="M405" i="2" s="1"/>
  <c r="I406" i="2"/>
  <c r="K406" i="2" s="1"/>
  <c r="J406" i="2"/>
  <c r="M406" i="2" s="1"/>
  <c r="I407" i="2"/>
  <c r="K407" i="2" s="1"/>
  <c r="J407" i="2"/>
  <c r="M407" i="2" s="1"/>
  <c r="I408" i="2"/>
  <c r="K408" i="2" s="1"/>
  <c r="J408" i="2"/>
  <c r="M408" i="2" s="1"/>
  <c r="I409" i="2"/>
  <c r="L409" i="2" s="1"/>
  <c r="J409" i="2"/>
  <c r="M409" i="2" s="1"/>
  <c r="I410" i="2"/>
  <c r="K410" i="2" s="1"/>
  <c r="J410" i="2"/>
  <c r="M410" i="2" s="1"/>
  <c r="I411" i="2"/>
  <c r="K411" i="2" s="1"/>
  <c r="J411" i="2"/>
  <c r="I412" i="2"/>
  <c r="L412" i="2" s="1"/>
  <c r="J412" i="2"/>
  <c r="I413" i="2"/>
  <c r="K413" i="2" s="1"/>
  <c r="J413" i="2"/>
  <c r="M413" i="2" s="1"/>
  <c r="I414" i="2"/>
  <c r="K414" i="2" s="1"/>
  <c r="J414" i="2"/>
  <c r="M414" i="2" s="1"/>
  <c r="I415" i="2"/>
  <c r="K415" i="2" s="1"/>
  <c r="J415" i="2"/>
  <c r="I416" i="2"/>
  <c r="L416" i="2" s="1"/>
  <c r="J416" i="2"/>
  <c r="M416" i="2" s="1"/>
  <c r="I417" i="2"/>
  <c r="L417" i="2" s="1"/>
  <c r="J417" i="2"/>
  <c r="I418" i="2"/>
  <c r="K418" i="2" s="1"/>
  <c r="J418" i="2"/>
  <c r="M418" i="2" s="1"/>
  <c r="I419" i="2"/>
  <c r="L419" i="2" s="1"/>
  <c r="J419" i="2"/>
  <c r="I420" i="2"/>
  <c r="L420" i="2" s="1"/>
  <c r="J420" i="2"/>
  <c r="M420" i="2" s="1"/>
  <c r="I421" i="2"/>
  <c r="K421" i="2" s="1"/>
  <c r="J421" i="2"/>
  <c r="J368" i="2"/>
  <c r="I368" i="2"/>
  <c r="L368" i="2" s="1"/>
  <c r="I343" i="2"/>
  <c r="K343" i="2" s="1"/>
  <c r="J343" i="2"/>
  <c r="M343" i="2" s="1"/>
  <c r="I344" i="2"/>
  <c r="K344" i="2" s="1"/>
  <c r="J344" i="2"/>
  <c r="I345" i="2"/>
  <c r="J345" i="2"/>
  <c r="M345" i="2" s="1"/>
  <c r="I346" i="2"/>
  <c r="K346" i="2" s="1"/>
  <c r="J346" i="2"/>
  <c r="M346" i="2" s="1"/>
  <c r="I347" i="2"/>
  <c r="K347" i="2" s="1"/>
  <c r="J347" i="2"/>
  <c r="M347" i="2" s="1"/>
  <c r="I348" i="2"/>
  <c r="K348" i="2" s="1"/>
  <c r="J348" i="2"/>
  <c r="I349" i="2"/>
  <c r="K349" i="2" s="1"/>
  <c r="J349" i="2"/>
  <c r="M349" i="2" s="1"/>
  <c r="I350" i="2"/>
  <c r="K350" i="2" s="1"/>
  <c r="J350" i="2"/>
  <c r="M350" i="2" s="1"/>
  <c r="I351" i="2"/>
  <c r="K351" i="2" s="1"/>
  <c r="J351" i="2"/>
  <c r="M351" i="2" s="1"/>
  <c r="I352" i="2"/>
  <c r="K352" i="2" s="1"/>
  <c r="J352" i="2"/>
  <c r="I353" i="2"/>
  <c r="K353" i="2" s="1"/>
  <c r="J353" i="2"/>
  <c r="M353" i="2" s="1"/>
  <c r="I354" i="2"/>
  <c r="K354" i="2" s="1"/>
  <c r="J354" i="2"/>
  <c r="M354" i="2" s="1"/>
  <c r="I355" i="2"/>
  <c r="K355" i="2" s="1"/>
  <c r="J355" i="2"/>
  <c r="M355" i="2" s="1"/>
  <c r="I356" i="2"/>
  <c r="K356" i="2" s="1"/>
  <c r="J356" i="2"/>
  <c r="I357" i="2"/>
  <c r="K357" i="2" s="1"/>
  <c r="J357" i="2"/>
  <c r="M357" i="2" s="1"/>
  <c r="I358" i="2"/>
  <c r="K358" i="2" s="1"/>
  <c r="J358" i="2"/>
  <c r="M358" i="2" s="1"/>
  <c r="I359" i="2"/>
  <c r="K359" i="2" s="1"/>
  <c r="J359" i="2"/>
  <c r="M359" i="2" s="1"/>
  <c r="I360" i="2"/>
  <c r="K360" i="2" s="1"/>
  <c r="J360" i="2"/>
  <c r="I361" i="2"/>
  <c r="K361" i="2" s="1"/>
  <c r="J361" i="2"/>
  <c r="M361" i="2" s="1"/>
  <c r="I362" i="2"/>
  <c r="K362" i="2" s="1"/>
  <c r="J362" i="2"/>
  <c r="J310" i="2"/>
  <c r="M310" i="2" s="1"/>
  <c r="I310" i="2"/>
  <c r="L310" i="2" s="1"/>
  <c r="I254" i="2"/>
  <c r="K254" i="2" s="1"/>
  <c r="J254" i="2"/>
  <c r="M254" i="2" s="1"/>
  <c r="I288" i="2"/>
  <c r="K288" i="2" s="1"/>
  <c r="J288" i="2"/>
  <c r="I289" i="2"/>
  <c r="K289" i="2" s="1"/>
  <c r="J289" i="2"/>
  <c r="M289" i="2" s="1"/>
  <c r="I290" i="2"/>
  <c r="L290" i="2" s="1"/>
  <c r="J290" i="2"/>
  <c r="M290" i="2" s="1"/>
  <c r="I291" i="2"/>
  <c r="K291" i="2" s="1"/>
  <c r="J291" i="2"/>
  <c r="I292" i="2"/>
  <c r="K292" i="2" s="1"/>
  <c r="J292" i="2"/>
  <c r="I293" i="2"/>
  <c r="L293" i="2" s="1"/>
  <c r="J293" i="2"/>
  <c r="M293" i="2" s="1"/>
  <c r="I294" i="2"/>
  <c r="K294" i="2" s="1"/>
  <c r="J294" i="2"/>
  <c r="M294" i="2" s="1"/>
  <c r="I295" i="2"/>
  <c r="K295" i="2" s="1"/>
  <c r="J295" i="2"/>
  <c r="I296" i="2"/>
  <c r="K296" i="2" s="1"/>
  <c r="J296" i="2"/>
  <c r="I297" i="2"/>
  <c r="J297" i="2"/>
  <c r="M297" i="2" s="1"/>
  <c r="I298" i="2"/>
  <c r="K298" i="2" s="1"/>
  <c r="J298" i="2"/>
  <c r="M298" i="2" s="1"/>
  <c r="I299" i="2"/>
  <c r="K299" i="2" s="1"/>
  <c r="J299" i="2"/>
  <c r="I300" i="2"/>
  <c r="K300" i="2" s="1"/>
  <c r="J300" i="2"/>
  <c r="I301" i="2"/>
  <c r="J301" i="2"/>
  <c r="M301" i="2" s="1"/>
  <c r="I302" i="2"/>
  <c r="L302" i="2" s="1"/>
  <c r="J302" i="2"/>
  <c r="M302" i="2" s="1"/>
  <c r="I303" i="2"/>
  <c r="K303" i="2" s="1"/>
  <c r="J303" i="2"/>
  <c r="I304" i="2"/>
  <c r="K304" i="2" s="1"/>
  <c r="J304" i="2"/>
  <c r="I204" i="2"/>
  <c r="K204" i="2" s="1"/>
  <c r="J204" i="2"/>
  <c r="M204" i="2" s="1"/>
  <c r="I230" i="2"/>
  <c r="K230" i="2" s="1"/>
  <c r="J230" i="2"/>
  <c r="I231" i="2"/>
  <c r="J231" i="2"/>
  <c r="M231" i="2" s="1"/>
  <c r="I232" i="2"/>
  <c r="K232" i="2" s="1"/>
  <c r="J232" i="2"/>
  <c r="M232" i="2" s="1"/>
  <c r="I233" i="2"/>
  <c r="K233" i="2" s="1"/>
  <c r="J233" i="2"/>
  <c r="I234" i="2"/>
  <c r="K234" i="2" s="1"/>
  <c r="J234" i="2"/>
  <c r="I235" i="2"/>
  <c r="K235" i="2" s="1"/>
  <c r="J235" i="2"/>
  <c r="M235" i="2" s="1"/>
  <c r="I236" i="2"/>
  <c r="K236" i="2" s="1"/>
  <c r="J236" i="2"/>
  <c r="M236" i="2" s="1"/>
  <c r="I237" i="2"/>
  <c r="L237" i="2" s="1"/>
  <c r="J237" i="2"/>
  <c r="M237" i="2" s="1"/>
  <c r="I238" i="2"/>
  <c r="K238" i="2" s="1"/>
  <c r="J238" i="2"/>
  <c r="I239" i="2"/>
  <c r="K239" i="2" s="1"/>
  <c r="J239" i="2"/>
  <c r="M239" i="2" s="1"/>
  <c r="I240" i="2"/>
  <c r="L240" i="2" s="1"/>
  <c r="J240" i="2"/>
  <c r="M240" i="2" s="1"/>
  <c r="I241" i="2"/>
  <c r="K241" i="2" s="1"/>
  <c r="J241" i="2"/>
  <c r="M241" i="2" s="1"/>
  <c r="I242" i="2"/>
  <c r="K242" i="2" s="1"/>
  <c r="J242" i="2"/>
  <c r="I243" i="2"/>
  <c r="L243" i="2" s="1"/>
  <c r="J243" i="2"/>
  <c r="I244" i="2"/>
  <c r="L244" i="2" s="1"/>
  <c r="J244" i="2"/>
  <c r="M244" i="2" s="1"/>
  <c r="I245" i="2"/>
  <c r="K245" i="2" s="1"/>
  <c r="J245" i="2"/>
  <c r="M245" i="2" s="1"/>
  <c r="I246" i="2"/>
  <c r="K246" i="2" s="1"/>
  <c r="J246" i="2"/>
  <c r="I247" i="2"/>
  <c r="L247" i="2" s="1"/>
  <c r="J247" i="2"/>
  <c r="I248" i="2"/>
  <c r="L248" i="2" s="1"/>
  <c r="J248" i="2"/>
  <c r="J203" i="2"/>
  <c r="M203" i="2" s="1"/>
  <c r="I203" i="2"/>
  <c r="K203" i="2" s="1"/>
  <c r="I183" i="2"/>
  <c r="K183" i="2" s="1"/>
  <c r="J183" i="2"/>
  <c r="M183" i="2" s="1"/>
  <c r="I184" i="2"/>
  <c r="K184" i="2" s="1"/>
  <c r="J184" i="2"/>
  <c r="I185" i="2"/>
  <c r="K185" i="2" s="1"/>
  <c r="J185" i="2"/>
  <c r="M185" i="2" s="1"/>
  <c r="I186" i="2"/>
  <c r="K186" i="2" s="1"/>
  <c r="J186" i="2"/>
  <c r="M186" i="2" s="1"/>
  <c r="I187" i="2"/>
  <c r="K187" i="2" s="1"/>
  <c r="J187" i="2"/>
  <c r="M187" i="2" s="1"/>
  <c r="I188" i="2"/>
  <c r="K188" i="2" s="1"/>
  <c r="J188" i="2"/>
  <c r="I189" i="2"/>
  <c r="K189" i="2" s="1"/>
  <c r="J189" i="2"/>
  <c r="M189" i="2" s="1"/>
  <c r="I190" i="2"/>
  <c r="K190" i="2" s="1"/>
  <c r="J190" i="2"/>
  <c r="M190" i="2" s="1"/>
  <c r="I191" i="2"/>
  <c r="K191" i="2" s="1"/>
  <c r="J191" i="2"/>
  <c r="M191" i="2" s="1"/>
  <c r="I192" i="2"/>
  <c r="K192" i="2" s="1"/>
  <c r="J192" i="2"/>
  <c r="I193" i="2"/>
  <c r="J193" i="2"/>
  <c r="M193" i="2" s="1"/>
  <c r="I194" i="2"/>
  <c r="J194" i="2"/>
  <c r="M194" i="2" s="1"/>
  <c r="I195" i="2"/>
  <c r="L195" i="2" s="1"/>
  <c r="J195" i="2"/>
  <c r="M195" i="2" s="1"/>
  <c r="I196" i="2"/>
  <c r="K196" i="2" s="1"/>
  <c r="J196" i="2"/>
  <c r="I197" i="2"/>
  <c r="K197" i="2" s="1"/>
  <c r="J197" i="2"/>
  <c r="J150" i="2"/>
  <c r="M150" i="2" s="1"/>
  <c r="I150" i="2"/>
  <c r="L150" i="2" s="1"/>
  <c r="I130" i="2"/>
  <c r="L130" i="2" s="1"/>
  <c r="J130" i="2"/>
  <c r="I131" i="2"/>
  <c r="K131" i="2" s="1"/>
  <c r="J131" i="2"/>
  <c r="M131" i="2" s="1"/>
  <c r="I132" i="2"/>
  <c r="K132" i="2" s="1"/>
  <c r="J132" i="2"/>
  <c r="M132" i="2" s="1"/>
  <c r="I133" i="2"/>
  <c r="L133" i="2" s="1"/>
  <c r="J133" i="2"/>
  <c r="M133" i="2" s="1"/>
  <c r="I134" i="2"/>
  <c r="L134" i="2" s="1"/>
  <c r="J134" i="2"/>
  <c r="I135" i="2"/>
  <c r="K135" i="2" s="1"/>
  <c r="J135" i="2"/>
  <c r="M135" i="2" s="1"/>
  <c r="I136" i="2"/>
  <c r="K136" i="2" s="1"/>
  <c r="J136" i="2"/>
  <c r="M136" i="2" s="1"/>
  <c r="I137" i="2"/>
  <c r="K137" i="2" s="1"/>
  <c r="J137" i="2"/>
  <c r="M137" i="2" s="1"/>
  <c r="I138" i="2"/>
  <c r="L138" i="2" s="1"/>
  <c r="J138" i="2"/>
  <c r="I139" i="2"/>
  <c r="K139" i="2" s="1"/>
  <c r="J139" i="2"/>
  <c r="M139" i="2" s="1"/>
  <c r="I140" i="2"/>
  <c r="K140" i="2" s="1"/>
  <c r="J140" i="2"/>
  <c r="M140" i="2" s="1"/>
  <c r="I141" i="2"/>
  <c r="K141" i="2" s="1"/>
  <c r="J141" i="2"/>
  <c r="M141" i="2" s="1"/>
  <c r="I142" i="2"/>
  <c r="K142" i="2" s="1"/>
  <c r="J142" i="2"/>
  <c r="I143" i="2"/>
  <c r="K143" i="2" s="1"/>
  <c r="J143" i="2"/>
  <c r="M143" i="2" s="1"/>
  <c r="I144" i="2"/>
  <c r="K144" i="2" s="1"/>
  <c r="J144" i="2"/>
  <c r="J103" i="2"/>
  <c r="I103" i="2"/>
  <c r="K103" i="2" s="1"/>
  <c r="I86" i="2"/>
  <c r="K86" i="2" s="1"/>
  <c r="J86" i="2"/>
  <c r="I87" i="2"/>
  <c r="K87" i="2" s="1"/>
  <c r="J87" i="2"/>
  <c r="I88" i="2"/>
  <c r="K88" i="2" s="1"/>
  <c r="J88" i="2"/>
  <c r="M88" i="2" s="1"/>
  <c r="I89" i="2"/>
  <c r="J89" i="2"/>
  <c r="M89" i="2" s="1"/>
  <c r="I90" i="2"/>
  <c r="K90" i="2" s="1"/>
  <c r="J90" i="2"/>
  <c r="M90" i="2" s="1"/>
  <c r="I91" i="2"/>
  <c r="K91" i="2" s="1"/>
  <c r="J91" i="2"/>
  <c r="I92" i="2"/>
  <c r="K92" i="2" s="1"/>
  <c r="J92" i="2"/>
  <c r="M92" i="2" s="1"/>
  <c r="I93" i="2"/>
  <c r="K93" i="2" s="1"/>
  <c r="J93" i="2"/>
  <c r="M93" i="2" s="1"/>
  <c r="I94" i="2"/>
  <c r="L94" i="2" s="1"/>
  <c r="J94" i="2"/>
  <c r="M94" i="2" s="1"/>
  <c r="I95" i="2"/>
  <c r="K95" i="2" s="1"/>
  <c r="J95" i="2"/>
  <c r="I96" i="2"/>
  <c r="K96" i="2" s="1"/>
  <c r="J96" i="2"/>
  <c r="M96" i="2" s="1"/>
  <c r="I97" i="2"/>
  <c r="K97" i="2" s="1"/>
  <c r="J97" i="2"/>
  <c r="I39" i="2"/>
  <c r="K39" i="2" s="1"/>
  <c r="J39" i="2"/>
  <c r="I40" i="2"/>
  <c r="J40" i="2"/>
  <c r="M40" i="2" s="1"/>
  <c r="I41" i="2"/>
  <c r="K41" i="2" s="1"/>
  <c r="J41" i="2"/>
  <c r="I42" i="2"/>
  <c r="K42" i="2" s="1"/>
  <c r="J42" i="2"/>
  <c r="M42" i="2" s="1"/>
  <c r="I43" i="2"/>
  <c r="K43" i="2" s="1"/>
  <c r="J43" i="2"/>
  <c r="I44" i="2"/>
  <c r="K44" i="2" s="1"/>
  <c r="J44" i="2"/>
  <c r="I45" i="2"/>
  <c r="L45" i="2" s="1"/>
  <c r="J45" i="2"/>
  <c r="M45" i="2" s="1"/>
  <c r="I46" i="2"/>
  <c r="K46" i="2" s="1"/>
  <c r="J46" i="2"/>
  <c r="M46" i="2" s="1"/>
  <c r="I47" i="2"/>
  <c r="L47" i="2" s="1"/>
  <c r="J47" i="2"/>
  <c r="M47" i="2" s="1"/>
  <c r="I48" i="2"/>
  <c r="K48" i="2" s="1"/>
  <c r="J48" i="2"/>
  <c r="M48" i="2" s="1"/>
  <c r="I49" i="2"/>
  <c r="L49" i="2" s="1"/>
  <c r="J49" i="2"/>
  <c r="M49" i="2" s="1"/>
  <c r="I50" i="2"/>
  <c r="K50" i="2" s="1"/>
  <c r="J50" i="2"/>
  <c r="M50" i="2" s="1"/>
  <c r="I51" i="2"/>
  <c r="L51" i="2" s="1"/>
  <c r="J51" i="2"/>
  <c r="M51" i="2" s="1"/>
  <c r="I52" i="2"/>
  <c r="K52" i="2" s="1"/>
  <c r="J52" i="2"/>
  <c r="M52" i="2" l="1"/>
  <c r="M197" i="2"/>
  <c r="M248" i="2"/>
  <c r="M97" i="2"/>
  <c r="M421" i="2"/>
  <c r="M362" i="2"/>
  <c r="K416" i="2"/>
  <c r="K420" i="2"/>
  <c r="L421" i="2"/>
  <c r="K412" i="2"/>
  <c r="K409" i="2"/>
  <c r="L415" i="2"/>
  <c r="M411" i="2"/>
  <c r="M419" i="2"/>
  <c r="K419" i="2"/>
  <c r="K417" i="2"/>
  <c r="L411" i="2"/>
  <c r="M415" i="2"/>
  <c r="L408" i="2"/>
  <c r="L361" i="2"/>
  <c r="L351" i="2"/>
  <c r="L349" i="2"/>
  <c r="L359" i="2"/>
  <c r="L357" i="2"/>
  <c r="L347" i="2"/>
  <c r="L345" i="2"/>
  <c r="L355" i="2"/>
  <c r="K345" i="2"/>
  <c r="L353" i="2"/>
  <c r="L343" i="2"/>
  <c r="L254" i="2"/>
  <c r="L294" i="2"/>
  <c r="K290" i="2"/>
  <c r="L289" i="2"/>
  <c r="K293" i="2"/>
  <c r="L236" i="2"/>
  <c r="L407" i="2"/>
  <c r="K368" i="2"/>
  <c r="L413" i="2"/>
  <c r="M412" i="2"/>
  <c r="M417" i="2"/>
  <c r="L405" i="2"/>
  <c r="L404" i="2"/>
  <c r="K405" i="2"/>
  <c r="K404" i="2"/>
  <c r="L403" i="2"/>
  <c r="K237" i="2"/>
  <c r="L203" i="2"/>
  <c r="L245" i="2"/>
  <c r="L190" i="2"/>
  <c r="L204" i="2"/>
  <c r="K248" i="2"/>
  <c r="K195" i="2"/>
  <c r="L183" i="2"/>
  <c r="K193" i="2"/>
  <c r="L186" i="2"/>
  <c r="L187" i="2"/>
  <c r="L41" i="2"/>
  <c r="L131" i="2"/>
  <c r="L93" i="2"/>
  <c r="L86" i="2"/>
  <c r="K45" i="2"/>
  <c r="K51" i="2"/>
  <c r="L44" i="2"/>
  <c r="M39" i="2"/>
  <c r="L39" i="2"/>
  <c r="K49" i="2"/>
  <c r="K47" i="2"/>
  <c r="L40" i="2"/>
  <c r="L418" i="2"/>
  <c r="L414" i="2"/>
  <c r="L410" i="2"/>
  <c r="L406" i="2"/>
  <c r="L402" i="2"/>
  <c r="M368" i="2"/>
  <c r="M360" i="2"/>
  <c r="M356" i="2"/>
  <c r="L360" i="2"/>
  <c r="L356" i="2"/>
  <c r="L352" i="2"/>
  <c r="L348" i="2"/>
  <c r="L344" i="2"/>
  <c r="M352" i="2"/>
  <c r="M348" i="2"/>
  <c r="M344" i="2"/>
  <c r="L362" i="2"/>
  <c r="L358" i="2"/>
  <c r="L354" i="2"/>
  <c r="L350" i="2"/>
  <c r="L346" i="2"/>
  <c r="K310" i="2"/>
  <c r="M43" i="2"/>
  <c r="L144" i="2"/>
  <c r="K244" i="2"/>
  <c r="L233" i="2"/>
  <c r="K302" i="2"/>
  <c r="K301" i="2"/>
  <c r="M247" i="2"/>
  <c r="L241" i="2"/>
  <c r="L298" i="2"/>
  <c r="L297" i="2"/>
  <c r="L191" i="2"/>
  <c r="L132" i="2"/>
  <c r="K240" i="2"/>
  <c r="L194" i="2"/>
  <c r="K297" i="2"/>
  <c r="M44" i="2"/>
  <c r="K194" i="2"/>
  <c r="M243" i="2"/>
  <c r="L232" i="2"/>
  <c r="M144" i="2"/>
  <c r="L301" i="2"/>
  <c r="M304" i="2"/>
  <c r="M300" i="2"/>
  <c r="M296" i="2"/>
  <c r="M292" i="2"/>
  <c r="M288" i="2"/>
  <c r="L304" i="2"/>
  <c r="L300" i="2"/>
  <c r="L296" i="2"/>
  <c r="L292" i="2"/>
  <c r="L288" i="2"/>
  <c r="M303" i="2"/>
  <c r="M299" i="2"/>
  <c r="M295" i="2"/>
  <c r="M291" i="2"/>
  <c r="L291" i="2"/>
  <c r="L303" i="2"/>
  <c r="L299" i="2"/>
  <c r="L295" i="2"/>
  <c r="L235" i="2"/>
  <c r="L231" i="2"/>
  <c r="L239" i="2"/>
  <c r="K247" i="2"/>
  <c r="K243" i="2"/>
  <c r="K231" i="2"/>
  <c r="M246" i="2"/>
  <c r="M242" i="2"/>
  <c r="M238" i="2"/>
  <c r="M234" i="2"/>
  <c r="M230" i="2"/>
  <c r="L246" i="2"/>
  <c r="L242" i="2"/>
  <c r="L238" i="2"/>
  <c r="L234" i="2"/>
  <c r="L230" i="2"/>
  <c r="M233" i="2"/>
  <c r="L197" i="2"/>
  <c r="L193" i="2"/>
  <c r="L189" i="2"/>
  <c r="L185" i="2"/>
  <c r="M196" i="2"/>
  <c r="M192" i="2"/>
  <c r="M188" i="2"/>
  <c r="M184" i="2"/>
  <c r="L196" i="2"/>
  <c r="L192" i="2"/>
  <c r="L188" i="2"/>
  <c r="L184" i="2"/>
  <c r="K150" i="2"/>
  <c r="K40" i="2"/>
  <c r="L89" i="2"/>
  <c r="L140" i="2"/>
  <c r="L135" i="2"/>
  <c r="K133" i="2"/>
  <c r="L52" i="2"/>
  <c r="L48" i="2"/>
  <c r="L43" i="2"/>
  <c r="L90" i="2"/>
  <c r="K89" i="2"/>
  <c r="L143" i="2"/>
  <c r="L141" i="2"/>
  <c r="M41" i="2"/>
  <c r="K94" i="2"/>
  <c r="L136" i="2"/>
  <c r="L97" i="2"/>
  <c r="L137" i="2"/>
  <c r="L139" i="2"/>
  <c r="M134" i="2"/>
  <c r="M130" i="2"/>
  <c r="L142" i="2"/>
  <c r="K138" i="2"/>
  <c r="K134" i="2"/>
  <c r="K130" i="2"/>
  <c r="M142" i="2"/>
  <c r="M138" i="2"/>
  <c r="L103" i="2"/>
  <c r="M103" i="2"/>
  <c r="L96" i="2"/>
  <c r="L92" i="2"/>
  <c r="L88" i="2"/>
  <c r="M95" i="2"/>
  <c r="M91" i="2"/>
  <c r="M87" i="2"/>
  <c r="L95" i="2"/>
  <c r="L91" i="2"/>
  <c r="L87" i="2"/>
  <c r="M86" i="2"/>
  <c r="L50" i="2"/>
  <c r="L46" i="2"/>
  <c r="L42" i="2"/>
  <c r="I360" i="1"/>
  <c r="K360" i="1" s="1"/>
  <c r="J360" i="1"/>
  <c r="M360" i="1" s="1"/>
  <c r="I361" i="1"/>
  <c r="L361" i="1" s="1"/>
  <c r="J361" i="1"/>
  <c r="I362" i="1"/>
  <c r="L362" i="1" s="1"/>
  <c r="J362" i="1"/>
  <c r="M362" i="1" s="1"/>
  <c r="I363" i="1"/>
  <c r="K363" i="1" s="1"/>
  <c r="J363" i="1"/>
  <c r="I364" i="1"/>
  <c r="L364" i="1" s="1"/>
  <c r="J364" i="1"/>
  <c r="M364" i="1" s="1"/>
  <c r="I365" i="1"/>
  <c r="K365" i="1" s="1"/>
  <c r="J365" i="1"/>
  <c r="I366" i="1"/>
  <c r="K366" i="1" s="1"/>
  <c r="J366" i="1"/>
  <c r="M366" i="1" s="1"/>
  <c r="I367" i="1"/>
  <c r="K367" i="1" s="1"/>
  <c r="J367" i="1"/>
  <c r="I368" i="1"/>
  <c r="K368" i="1" s="1"/>
  <c r="J368" i="1"/>
  <c r="M368" i="1" s="1"/>
  <c r="I369" i="1"/>
  <c r="K369" i="1" s="1"/>
  <c r="J369" i="1"/>
  <c r="I370" i="1"/>
  <c r="L370" i="1" s="1"/>
  <c r="J370" i="1"/>
  <c r="M370" i="1" s="1"/>
  <c r="I371" i="1"/>
  <c r="K371" i="1" s="1"/>
  <c r="J371" i="1"/>
  <c r="I372" i="1"/>
  <c r="K372" i="1" s="1"/>
  <c r="J372" i="1"/>
  <c r="M372" i="1" s="1"/>
  <c r="I373" i="1"/>
  <c r="K373" i="1" s="1"/>
  <c r="J373" i="1"/>
  <c r="I374" i="1"/>
  <c r="K374" i="1" s="1"/>
  <c r="J374" i="1"/>
  <c r="M374" i="1" s="1"/>
  <c r="I375" i="1"/>
  <c r="K375" i="1" s="1"/>
  <c r="J375" i="1"/>
  <c r="I376" i="1"/>
  <c r="K376" i="1" s="1"/>
  <c r="J376" i="1"/>
  <c r="M376" i="1" s="1"/>
  <c r="I377" i="1"/>
  <c r="K377" i="1" s="1"/>
  <c r="J377" i="1"/>
  <c r="J332" i="1"/>
  <c r="I332" i="1"/>
  <c r="L332" i="1" s="1"/>
  <c r="I303" i="1"/>
  <c r="K303" i="1" s="1"/>
  <c r="J303" i="1"/>
  <c r="M303" i="1" s="1"/>
  <c r="I313" i="1"/>
  <c r="K313" i="1" s="1"/>
  <c r="J313" i="1"/>
  <c r="M313" i="1" s="1"/>
  <c r="I314" i="1"/>
  <c r="K314" i="1" s="1"/>
  <c r="J314" i="1"/>
  <c r="I315" i="1"/>
  <c r="L315" i="1" s="1"/>
  <c r="J315" i="1"/>
  <c r="M315" i="1" s="1"/>
  <c r="I316" i="1"/>
  <c r="K316" i="1" s="1"/>
  <c r="J316" i="1"/>
  <c r="I317" i="1"/>
  <c r="K317" i="1" s="1"/>
  <c r="J317" i="1"/>
  <c r="I318" i="1"/>
  <c r="K318" i="1" s="1"/>
  <c r="J318" i="1"/>
  <c r="M318" i="1" s="1"/>
  <c r="I319" i="1"/>
  <c r="L319" i="1" s="1"/>
  <c r="J319" i="1"/>
  <c r="M319" i="1" s="1"/>
  <c r="I320" i="1"/>
  <c r="K320" i="1" s="1"/>
  <c r="J320" i="1"/>
  <c r="M320" i="1" s="1"/>
  <c r="I321" i="1"/>
  <c r="K321" i="1" s="1"/>
  <c r="J321" i="1"/>
  <c r="I322" i="1"/>
  <c r="K322" i="1" s="1"/>
  <c r="J322" i="1"/>
  <c r="I323" i="1"/>
  <c r="L323" i="1" s="1"/>
  <c r="J323" i="1"/>
  <c r="M323" i="1" s="1"/>
  <c r="I324" i="1"/>
  <c r="K324" i="1" s="1"/>
  <c r="J324" i="1"/>
  <c r="M324" i="1" s="1"/>
  <c r="I325" i="1"/>
  <c r="K325" i="1" s="1"/>
  <c r="J325" i="1"/>
  <c r="I326" i="1"/>
  <c r="K326" i="1" s="1"/>
  <c r="J326" i="1"/>
  <c r="J283" i="1"/>
  <c r="M283" i="1" s="1"/>
  <c r="I283" i="1"/>
  <c r="L283" i="1" s="1"/>
  <c r="I255" i="1"/>
  <c r="K255" i="1" s="1"/>
  <c r="J255" i="1"/>
  <c r="M255" i="1" s="1"/>
  <c r="I256" i="1"/>
  <c r="K256" i="1" s="1"/>
  <c r="J256" i="1"/>
  <c r="M256" i="1" s="1"/>
  <c r="I263" i="1"/>
  <c r="K263" i="1" s="1"/>
  <c r="J263" i="1"/>
  <c r="M263" i="1" s="1"/>
  <c r="I264" i="1"/>
  <c r="K264" i="1" s="1"/>
  <c r="J264" i="1"/>
  <c r="M264" i="1" s="1"/>
  <c r="I265" i="1"/>
  <c r="K265" i="1" s="1"/>
  <c r="J265" i="1"/>
  <c r="M265" i="1" s="1"/>
  <c r="I266" i="1"/>
  <c r="K266" i="1" s="1"/>
  <c r="J266" i="1"/>
  <c r="M266" i="1" s="1"/>
  <c r="I267" i="1"/>
  <c r="K267" i="1" s="1"/>
  <c r="J267" i="1"/>
  <c r="M267" i="1" s="1"/>
  <c r="I268" i="1"/>
  <c r="L268" i="1" s="1"/>
  <c r="J268" i="1"/>
  <c r="I269" i="1"/>
  <c r="K269" i="1" s="1"/>
  <c r="J269" i="1"/>
  <c r="M269" i="1" s="1"/>
  <c r="I270" i="1"/>
  <c r="K270" i="1" s="1"/>
  <c r="J270" i="1"/>
  <c r="I271" i="1"/>
  <c r="K271" i="1" s="1"/>
  <c r="J271" i="1"/>
  <c r="M271" i="1" s="1"/>
  <c r="I272" i="1"/>
  <c r="K272" i="1" s="1"/>
  <c r="J272" i="1"/>
  <c r="I273" i="1"/>
  <c r="K273" i="1" s="1"/>
  <c r="J273" i="1"/>
  <c r="M273" i="1" s="1"/>
  <c r="I274" i="1"/>
  <c r="K274" i="1" s="1"/>
  <c r="J274" i="1"/>
  <c r="I275" i="1"/>
  <c r="L275" i="1" s="1"/>
  <c r="J275" i="1"/>
  <c r="M275" i="1" s="1"/>
  <c r="I276" i="1"/>
  <c r="K276" i="1" s="1"/>
  <c r="J276" i="1"/>
  <c r="I277" i="1"/>
  <c r="K277" i="1" s="1"/>
  <c r="J277" i="1"/>
  <c r="M277" i="1" s="1"/>
  <c r="J233" i="1"/>
  <c r="I233" i="1"/>
  <c r="K233" i="1" s="1"/>
  <c r="I203" i="1"/>
  <c r="K203" i="1" s="1"/>
  <c r="J203" i="1"/>
  <c r="M203" i="1" s="1"/>
  <c r="I213" i="1"/>
  <c r="K213" i="1" s="1"/>
  <c r="J213" i="1"/>
  <c r="I214" i="1"/>
  <c r="J214" i="1"/>
  <c r="M214" i="1" s="1"/>
  <c r="I215" i="1"/>
  <c r="K215" i="1" s="1"/>
  <c r="J215" i="1"/>
  <c r="I216" i="1"/>
  <c r="J216" i="1"/>
  <c r="M216" i="1" s="1"/>
  <c r="I217" i="1"/>
  <c r="K217" i="1" s="1"/>
  <c r="J217" i="1"/>
  <c r="I218" i="1"/>
  <c r="J218" i="1"/>
  <c r="M218" i="1" s="1"/>
  <c r="I219" i="1"/>
  <c r="K219" i="1" s="1"/>
  <c r="J219" i="1"/>
  <c r="M219" i="1" s="1"/>
  <c r="I220" i="1"/>
  <c r="L220" i="1" s="1"/>
  <c r="J220" i="1"/>
  <c r="M220" i="1" s="1"/>
  <c r="I221" i="1"/>
  <c r="K221" i="1" s="1"/>
  <c r="J221" i="1"/>
  <c r="I222" i="1"/>
  <c r="K222" i="1" s="1"/>
  <c r="J222" i="1"/>
  <c r="M222" i="1" s="1"/>
  <c r="I223" i="1"/>
  <c r="K223" i="1" s="1"/>
  <c r="J223" i="1"/>
  <c r="I224" i="1"/>
  <c r="J224" i="1"/>
  <c r="M224" i="1" s="1"/>
  <c r="I225" i="1"/>
  <c r="K225" i="1" s="1"/>
  <c r="J225" i="1"/>
  <c r="I226" i="1"/>
  <c r="K226" i="1" s="1"/>
  <c r="J226" i="1"/>
  <c r="M226" i="1" s="1"/>
  <c r="I227" i="1"/>
  <c r="K227" i="1" s="1"/>
  <c r="J227" i="1"/>
  <c r="M227" i="1" s="1"/>
  <c r="J186" i="1"/>
  <c r="M186" i="1" s="1"/>
  <c r="I186" i="1"/>
  <c r="L186" i="1" s="1"/>
  <c r="I169" i="1"/>
  <c r="K169" i="1" s="1"/>
  <c r="J169" i="1"/>
  <c r="M169" i="1" s="1"/>
  <c r="I170" i="1"/>
  <c r="L170" i="1" s="1"/>
  <c r="J170" i="1"/>
  <c r="I171" i="1"/>
  <c r="K171" i="1" s="1"/>
  <c r="J171" i="1"/>
  <c r="M171" i="1" s="1"/>
  <c r="I172" i="1"/>
  <c r="K172" i="1" s="1"/>
  <c r="J172" i="1"/>
  <c r="M172" i="1" s="1"/>
  <c r="I173" i="1"/>
  <c r="J173" i="1"/>
  <c r="M173" i="1" s="1"/>
  <c r="I174" i="1"/>
  <c r="K174" i="1" s="1"/>
  <c r="J174" i="1"/>
  <c r="I175" i="1"/>
  <c r="K175" i="1" s="1"/>
  <c r="J175" i="1"/>
  <c r="I176" i="1"/>
  <c r="K176" i="1" s="1"/>
  <c r="J176" i="1"/>
  <c r="I177" i="1"/>
  <c r="K177" i="1" s="1"/>
  <c r="J177" i="1"/>
  <c r="M177" i="1" s="1"/>
  <c r="I178" i="1"/>
  <c r="L178" i="1" s="1"/>
  <c r="J178" i="1"/>
  <c r="I179" i="1"/>
  <c r="K179" i="1" s="1"/>
  <c r="J179" i="1"/>
  <c r="M179" i="1" s="1"/>
  <c r="I180" i="1"/>
  <c r="K180" i="1" s="1"/>
  <c r="J180" i="1"/>
  <c r="M180" i="1" s="1"/>
  <c r="I124" i="1"/>
  <c r="K124" i="1" s="1"/>
  <c r="J124" i="1"/>
  <c r="M124" i="1" s="1"/>
  <c r="I125" i="1"/>
  <c r="L125" i="1" s="1"/>
  <c r="J125" i="1"/>
  <c r="I126" i="1"/>
  <c r="K126" i="1" s="1"/>
  <c r="J126" i="1"/>
  <c r="I127" i="1"/>
  <c r="L127" i="1" s="1"/>
  <c r="J127" i="1"/>
  <c r="I128" i="1"/>
  <c r="K128" i="1" s="1"/>
  <c r="J128" i="1"/>
  <c r="M128" i="1" s="1"/>
  <c r="I129" i="1"/>
  <c r="K129" i="1" s="1"/>
  <c r="J129" i="1"/>
  <c r="I130" i="1"/>
  <c r="K130" i="1" s="1"/>
  <c r="J130" i="1"/>
  <c r="I131" i="1"/>
  <c r="K131" i="1" s="1"/>
  <c r="J131" i="1"/>
  <c r="M131" i="1" s="1"/>
  <c r="I132" i="1"/>
  <c r="K132" i="1" s="1"/>
  <c r="J132" i="1"/>
  <c r="M132" i="1" s="1"/>
  <c r="I133" i="1"/>
  <c r="L133" i="1" s="1"/>
  <c r="J133" i="1"/>
  <c r="I134" i="1"/>
  <c r="K134" i="1" s="1"/>
  <c r="J134" i="1"/>
  <c r="I135" i="1"/>
  <c r="K135" i="1" s="1"/>
  <c r="J135" i="1"/>
  <c r="J95" i="1"/>
  <c r="M95" i="1" s="1"/>
  <c r="I95" i="1"/>
  <c r="L95" i="1" s="1"/>
  <c r="J80" i="1"/>
  <c r="M80" i="1" s="1"/>
  <c r="J81" i="1"/>
  <c r="J82" i="1"/>
  <c r="M82" i="1" s="1"/>
  <c r="J83" i="1"/>
  <c r="M83" i="1" s="1"/>
  <c r="J84" i="1"/>
  <c r="J85" i="1"/>
  <c r="J86" i="1"/>
  <c r="M86" i="1" s="1"/>
  <c r="J87" i="1"/>
  <c r="M87" i="1" s="1"/>
  <c r="J88" i="1"/>
  <c r="M88" i="1" s="1"/>
  <c r="J89" i="1"/>
  <c r="I80" i="1"/>
  <c r="K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I87" i="1"/>
  <c r="I88" i="1"/>
  <c r="K88" i="1" s="1"/>
  <c r="I89" i="1"/>
  <c r="L89" i="1" s="1"/>
  <c r="M422" i="2" l="1"/>
  <c r="K363" i="2"/>
  <c r="K370" i="1"/>
  <c r="L422" i="2"/>
  <c r="M363" i="2"/>
  <c r="L363" i="2"/>
  <c r="K305" i="2"/>
  <c r="L305" i="2"/>
  <c r="K422" i="2"/>
  <c r="M305" i="2"/>
  <c r="L249" i="2"/>
  <c r="K249" i="2"/>
  <c r="M249" i="2"/>
  <c r="L198" i="2"/>
  <c r="K145" i="2"/>
  <c r="M53" i="2"/>
  <c r="L374" i="1"/>
  <c r="L321" i="1"/>
  <c r="M321" i="1"/>
  <c r="L263" i="1"/>
  <c r="L265" i="1"/>
  <c r="L233" i="1"/>
  <c r="L272" i="1"/>
  <c r="L271" i="1"/>
  <c r="L276" i="1"/>
  <c r="M272" i="1"/>
  <c r="K275" i="1"/>
  <c r="L223" i="1"/>
  <c r="K216" i="1"/>
  <c r="L177" i="1"/>
  <c r="L175" i="1"/>
  <c r="L135" i="1"/>
  <c r="M89" i="1"/>
  <c r="K82" i="1"/>
  <c r="L134" i="1"/>
  <c r="L132" i="1"/>
  <c r="L130" i="1"/>
  <c r="L128" i="1"/>
  <c r="L215" i="1"/>
  <c r="L256" i="1"/>
  <c r="M325" i="1"/>
  <c r="M322" i="1"/>
  <c r="L216" i="1"/>
  <c r="L325" i="1"/>
  <c r="M317" i="1"/>
  <c r="L273" i="1"/>
  <c r="L317" i="1"/>
  <c r="L366" i="1"/>
  <c r="K268" i="1"/>
  <c r="L264" i="1"/>
  <c r="M326" i="1"/>
  <c r="K315" i="1"/>
  <c r="K362" i="1"/>
  <c r="L360" i="1"/>
  <c r="K127" i="1"/>
  <c r="L313" i="1"/>
  <c r="L88" i="1"/>
  <c r="K85" i="1"/>
  <c r="L80" i="1"/>
  <c r="M135" i="1"/>
  <c r="M215" i="1"/>
  <c r="M270" i="1"/>
  <c r="M314" i="1"/>
  <c r="L270" i="1"/>
  <c r="K84" i="1"/>
  <c r="L226" i="1"/>
  <c r="M233" i="1"/>
  <c r="L255" i="1"/>
  <c r="L368" i="1"/>
  <c r="K364" i="1"/>
  <c r="K89" i="1"/>
  <c r="L124" i="1"/>
  <c r="L171" i="1"/>
  <c r="M268" i="1"/>
  <c r="L267" i="1"/>
  <c r="L266" i="1"/>
  <c r="K283" i="1"/>
  <c r="K323" i="1"/>
  <c r="K319" i="1"/>
  <c r="L372" i="1"/>
  <c r="M81" i="1"/>
  <c r="M176" i="1"/>
  <c r="L224" i="1"/>
  <c r="M274" i="1"/>
  <c r="L269" i="1"/>
  <c r="M332" i="1"/>
  <c r="L376" i="1"/>
  <c r="K86" i="1"/>
  <c r="K83" i="1"/>
  <c r="L176" i="1"/>
  <c r="L169" i="1"/>
  <c r="K220" i="1"/>
  <c r="L277" i="1"/>
  <c r="M276" i="1"/>
  <c r="L274" i="1"/>
  <c r="M316" i="1"/>
  <c r="M198" i="2"/>
  <c r="K53" i="2"/>
  <c r="M145" i="2"/>
  <c r="L145" i="2"/>
  <c r="L98" i="2"/>
  <c r="L53" i="2"/>
  <c r="K198" i="2"/>
  <c r="M98" i="2"/>
  <c r="K98" i="2"/>
  <c r="M375" i="1"/>
  <c r="M371" i="1"/>
  <c r="M367" i="1"/>
  <c r="M363" i="1"/>
  <c r="L375" i="1"/>
  <c r="L371" i="1"/>
  <c r="L367" i="1"/>
  <c r="L363" i="1"/>
  <c r="M369" i="1"/>
  <c r="M365" i="1"/>
  <c r="L377" i="1"/>
  <c r="L373" i="1"/>
  <c r="L369" i="1"/>
  <c r="L365" i="1"/>
  <c r="K361" i="1"/>
  <c r="M377" i="1"/>
  <c r="M373" i="1"/>
  <c r="M361" i="1"/>
  <c r="K332" i="1"/>
  <c r="L326" i="1"/>
  <c r="L322" i="1"/>
  <c r="L318" i="1"/>
  <c r="L314" i="1"/>
  <c r="L324" i="1"/>
  <c r="L320" i="1"/>
  <c r="L316" i="1"/>
  <c r="L303" i="1"/>
  <c r="L87" i="1"/>
  <c r="L180" i="1"/>
  <c r="L173" i="1"/>
  <c r="M223" i="1"/>
  <c r="L218" i="1"/>
  <c r="K87" i="1"/>
  <c r="L131" i="1"/>
  <c r="K173" i="1"/>
  <c r="K218" i="1"/>
  <c r="K224" i="1"/>
  <c r="M85" i="1"/>
  <c r="M84" i="1"/>
  <c r="K81" i="1"/>
  <c r="L219" i="1"/>
  <c r="L214" i="1"/>
  <c r="L179" i="1"/>
  <c r="K214" i="1"/>
  <c r="L126" i="1"/>
  <c r="L227" i="1"/>
  <c r="L222" i="1"/>
  <c r="L203" i="1"/>
  <c r="L86" i="1"/>
  <c r="M127" i="1"/>
  <c r="M225" i="1"/>
  <c r="L225" i="1"/>
  <c r="L221" i="1"/>
  <c r="L217" i="1"/>
  <c r="L213" i="1"/>
  <c r="M221" i="1"/>
  <c r="M217" i="1"/>
  <c r="M213" i="1"/>
  <c r="K186" i="1"/>
  <c r="L172" i="1"/>
  <c r="M175" i="1"/>
  <c r="M178" i="1"/>
  <c r="M174" i="1"/>
  <c r="M170" i="1"/>
  <c r="L174" i="1"/>
  <c r="K178" i="1"/>
  <c r="K170" i="1"/>
  <c r="M134" i="1"/>
  <c r="M130" i="1"/>
  <c r="M126" i="1"/>
  <c r="M133" i="1"/>
  <c r="M129" i="1"/>
  <c r="M125" i="1"/>
  <c r="L129" i="1"/>
  <c r="K133" i="1"/>
  <c r="K125" i="1"/>
  <c r="K95" i="1"/>
  <c r="K90" i="1" l="1"/>
  <c r="L327" i="1"/>
  <c r="K278" i="1"/>
  <c r="K228" i="1"/>
  <c r="M90" i="1"/>
  <c r="M327" i="1"/>
  <c r="L378" i="1"/>
  <c r="L278" i="1"/>
  <c r="M136" i="1"/>
  <c r="K181" i="1"/>
  <c r="L228" i="1"/>
  <c r="L136" i="1"/>
  <c r="K327" i="1"/>
  <c r="L181" i="1"/>
  <c r="M278" i="1"/>
  <c r="M228" i="1"/>
  <c r="M378" i="1"/>
  <c r="L90" i="1"/>
  <c r="K378" i="1"/>
  <c r="K136" i="1"/>
  <c r="M181" i="1"/>
  <c r="J42" i="1" l="1"/>
  <c r="M42" i="1" s="1"/>
  <c r="J43" i="1"/>
  <c r="M43" i="1" s="1"/>
  <c r="J44" i="1"/>
  <c r="M44" i="1" s="1"/>
  <c r="J45" i="1"/>
  <c r="M45" i="1" s="1"/>
  <c r="J46" i="1"/>
  <c r="M46" i="1" s="1"/>
  <c r="J47" i="1"/>
  <c r="M47" i="1" s="1"/>
  <c r="I42" i="1"/>
  <c r="I43" i="1"/>
  <c r="I44" i="1"/>
  <c r="I45" i="1"/>
  <c r="I46" i="1"/>
  <c r="I47" i="1"/>
  <c r="M48" i="1" l="1"/>
  <c r="K47" i="1"/>
  <c r="L47" i="1"/>
  <c r="K43" i="1"/>
  <c r="L43" i="1"/>
  <c r="K45" i="1"/>
  <c r="L45" i="1"/>
  <c r="K42" i="1"/>
  <c r="L42" i="1"/>
  <c r="K46" i="1"/>
  <c r="L46" i="1"/>
  <c r="K44" i="1"/>
  <c r="L44" i="1"/>
  <c r="K48" i="1" l="1"/>
  <c r="L48" i="1"/>
  <c r="B5" i="3" l="1"/>
  <c r="B5" i="2"/>
  <c r="B5" i="1" l="1"/>
</calcChain>
</file>

<file path=xl/sharedStrings.xml><?xml version="1.0" encoding="utf-8"?>
<sst xmlns="http://schemas.openxmlformats.org/spreadsheetml/2006/main" count="736" uniqueCount="32">
  <si>
    <t>Data</t>
  </si>
  <si>
    <t>23/09 a 16/10/20</t>
  </si>
  <si>
    <t>HC12500</t>
  </si>
  <si>
    <t>19 a 23/10/20</t>
  </si>
  <si>
    <t>Flow rate</t>
  </si>
  <si>
    <t>Inlet Temperature T1</t>
  </si>
  <si>
    <t>Inlet Temperature T2</t>
  </si>
  <si>
    <t>Outlet Temperature T3</t>
  </si>
  <si>
    <t>Outlet Temperature T4</t>
  </si>
  <si>
    <t>Inlet Pressure P1</t>
  </si>
  <si>
    <t>Net Shaft Torque</t>
  </si>
  <si>
    <t>Average Inlet Temp Tm,i</t>
  </si>
  <si>
    <t>Average Outlet Temp Tm,o</t>
  </si>
  <si>
    <t>[kg/h]</t>
  </si>
  <si>
    <t>[°C]</t>
  </si>
  <si>
    <t xml:space="preserve"> [bar]</t>
  </si>
  <si>
    <t>[N.m]</t>
  </si>
  <si>
    <t>[kg/m³]</t>
  </si>
  <si>
    <t xml:space="preserve"> [cP]</t>
  </si>
  <si>
    <t>ESP Model</t>
  </si>
  <si>
    <t>Number of stages</t>
  </si>
  <si>
    <t>Fluid</t>
  </si>
  <si>
    <t>Rotational Speed [rpm]</t>
  </si>
  <si>
    <t>Rotational Speed [rad/s]</t>
  </si>
  <si>
    <t>Impeller diameter [m]</t>
  </si>
  <si>
    <t>Glycerin and Diluted Glycerin</t>
  </si>
  <si>
    <t>Glycerin</t>
  </si>
  <si>
    <t>Diluted Glycerin</t>
  </si>
  <si>
    <r>
      <t>Inlet Density ρi</t>
    </r>
    <r>
      <rPr>
        <b/>
        <sz val="12.65"/>
        <color theme="1"/>
        <rFont val="Calibri"/>
        <family val="2"/>
      </rPr>
      <t xml:space="preserve"> </t>
    </r>
  </si>
  <si>
    <t>Outlet Pressure P2</t>
  </si>
  <si>
    <r>
      <t xml:space="preserve"> Inlet Viscosity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i</t>
    </r>
  </si>
  <si>
    <r>
      <t xml:space="preserve"> Outlet Viscosity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</si>
</sst>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</font>
    <font>
      <b/>
      <sz val="11"/>
      <color theme="1"/>
      <name val="Symbol"/>
      <family val="1"/>
      <charset val="2"/>
    </font>
    <font>
      <b/>
      <sz val="12.65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 applyBorder="1"/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2" fontId="0" fillId="2" borderId="0" xfId="0" applyNumberFormat="1" applyFill="1" applyBorder="1"/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Fill="1"/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6" fillId="0" borderId="0" xfId="0" applyFont="1" applyFill="1"/>
    <xf numFmtId="49" fontId="0" fillId="2" borderId="0" xfId="0" applyNumberFormat="1" applyFill="1" applyBorder="1" applyAlignment="1">
      <alignment horizontal="right"/>
    </xf>
    <xf numFmtId="165" fontId="0" fillId="2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right" vertical="center"/>
    </xf>
    <xf numFmtId="165" fontId="0" fillId="2" borderId="0" xfId="0" applyNumberFormat="1" applyFill="1" applyBorder="1" applyAlignment="1">
      <alignment horizontal="right" vertical="center"/>
    </xf>
    <xf numFmtId="49" fontId="0" fillId="2" borderId="0" xfId="0" applyNumberFormat="1" applyFill="1" applyBorder="1" applyAlignment="1">
      <alignment horizontal="right" vertic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5" borderId="0" xfId="0" quotePrefix="1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  <color rgb="FF70AD47"/>
      <color rgb="FF00FFFF"/>
      <color rgb="FF0000FF"/>
      <color rgb="FFFF00FF"/>
      <color rgb="FF00FF00"/>
      <color rgb="FFFF9900"/>
      <color rgb="FF009900"/>
      <color rgb="FFCC00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1"/>
  <sheetViews>
    <sheetView zoomScaleNormal="100" workbookViewId="0">
      <selection activeCell="A398" sqref="A398:XFD399"/>
    </sheetView>
  </sheetViews>
  <sheetFormatPr defaultRowHeight="14.4"/>
  <cols>
    <col min="1" max="1" width="21.88671875" bestFit="1" customWidth="1"/>
    <col min="2" max="2" width="24.5546875" bestFit="1" customWidth="1"/>
    <col min="3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4.109375" bestFit="1" customWidth="1"/>
    <col min="12" max="12" width="15.77734375" bestFit="1" customWidth="1"/>
    <col min="13" max="13" width="17.33203125" bestFit="1" customWidth="1"/>
  </cols>
  <sheetData>
    <row r="1" spans="1:14" ht="15" customHeight="1">
      <c r="A1" s="1" t="s">
        <v>19</v>
      </c>
      <c r="B1" s="2" t="s">
        <v>2</v>
      </c>
      <c r="C1" s="47"/>
      <c r="D1" s="51"/>
      <c r="E1" s="52"/>
      <c r="F1" s="47"/>
      <c r="G1" s="47"/>
      <c r="H1" s="47"/>
      <c r="I1" s="47"/>
      <c r="J1" s="47"/>
      <c r="K1" s="47"/>
      <c r="L1" s="47"/>
      <c r="M1" s="47"/>
    </row>
    <row r="2" spans="1:14">
      <c r="A2" s="1" t="s">
        <v>20</v>
      </c>
      <c r="B2" s="2">
        <v>3</v>
      </c>
      <c r="C2" s="47"/>
      <c r="D2" s="51"/>
      <c r="E2" s="53"/>
      <c r="F2" s="53"/>
      <c r="G2" s="47"/>
      <c r="H2" s="47"/>
      <c r="I2" s="47"/>
      <c r="J2" s="47"/>
      <c r="K2" s="47"/>
      <c r="L2" s="47"/>
      <c r="M2" s="47"/>
    </row>
    <row r="3" spans="1:14">
      <c r="A3" s="1" t="s">
        <v>21</v>
      </c>
      <c r="B3" s="3" t="s">
        <v>25</v>
      </c>
      <c r="C3" s="47"/>
      <c r="D3" s="52"/>
      <c r="E3" s="52"/>
      <c r="F3" s="47"/>
      <c r="G3" s="47"/>
      <c r="H3" s="47"/>
      <c r="I3" s="47"/>
      <c r="J3" s="47"/>
      <c r="K3" s="47"/>
      <c r="L3" s="47"/>
      <c r="M3" s="47"/>
    </row>
    <row r="4" spans="1:14">
      <c r="A4" s="1" t="s">
        <v>22</v>
      </c>
      <c r="B4" s="2">
        <v>1800</v>
      </c>
      <c r="C4" s="47"/>
      <c r="D4" s="52"/>
      <c r="E4" s="52"/>
      <c r="F4" s="47"/>
      <c r="G4" s="47"/>
      <c r="H4" s="47"/>
      <c r="I4" s="47"/>
      <c r="J4" s="47"/>
      <c r="K4" s="47"/>
      <c r="L4" s="47"/>
      <c r="M4" s="47"/>
    </row>
    <row r="5" spans="1:14">
      <c r="A5" s="1" t="s">
        <v>23</v>
      </c>
      <c r="B5" s="55">
        <f>B4*2*PI()/60</f>
        <v>188.49555921538757</v>
      </c>
      <c r="C5" s="47"/>
      <c r="D5" s="51"/>
      <c r="E5" s="51"/>
      <c r="F5" s="47"/>
      <c r="G5" s="47"/>
      <c r="H5" s="47"/>
      <c r="I5" s="47"/>
      <c r="J5" s="47"/>
      <c r="K5" s="47"/>
      <c r="L5" s="47"/>
      <c r="M5" s="47"/>
    </row>
    <row r="6" spans="1:14">
      <c r="A6" s="1" t="s">
        <v>24</v>
      </c>
      <c r="B6" s="56">
        <v>0.13400000000000001</v>
      </c>
      <c r="C6" s="47"/>
      <c r="D6" s="51"/>
      <c r="E6" s="51"/>
      <c r="F6" s="47"/>
      <c r="G6" s="47"/>
      <c r="H6" s="47"/>
      <c r="I6" s="47"/>
      <c r="J6" s="47"/>
      <c r="K6" s="47"/>
      <c r="L6" s="47"/>
      <c r="M6" s="47"/>
    </row>
    <row r="7" spans="1:14">
      <c r="A7" s="1" t="s">
        <v>0</v>
      </c>
      <c r="B7" s="57" t="s">
        <v>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4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4">
      <c r="A9" s="54" t="s">
        <v>26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4"/>
    </row>
    <row r="10" spans="1:14" s="43" customFormat="1" ht="16.8">
      <c r="A10" s="12" t="s">
        <v>4</v>
      </c>
      <c r="B10" s="12" t="s">
        <v>5</v>
      </c>
      <c r="C10" s="12" t="s">
        <v>6</v>
      </c>
      <c r="D10" s="12" t="s">
        <v>7</v>
      </c>
      <c r="E10" s="12" t="s">
        <v>8</v>
      </c>
      <c r="F10" s="12" t="s">
        <v>9</v>
      </c>
      <c r="G10" s="12" t="s">
        <v>29</v>
      </c>
      <c r="H10" s="12" t="s">
        <v>10</v>
      </c>
      <c r="I10" s="7" t="s">
        <v>11</v>
      </c>
      <c r="J10" s="7" t="s">
        <v>12</v>
      </c>
      <c r="K10" s="8" t="s">
        <v>28</v>
      </c>
      <c r="L10" s="6" t="s">
        <v>30</v>
      </c>
      <c r="M10" s="6" t="s">
        <v>31</v>
      </c>
      <c r="N10" s="44"/>
    </row>
    <row r="11" spans="1:14" s="43" customFormat="1">
      <c r="A11" s="12" t="s">
        <v>13</v>
      </c>
      <c r="B11" s="12" t="s">
        <v>14</v>
      </c>
      <c r="C11" s="12" t="s">
        <v>14</v>
      </c>
      <c r="D11" s="12" t="s">
        <v>14</v>
      </c>
      <c r="E11" s="12" t="s">
        <v>14</v>
      </c>
      <c r="F11" s="12" t="s">
        <v>15</v>
      </c>
      <c r="G11" s="12" t="s">
        <v>15</v>
      </c>
      <c r="H11" s="12" t="s">
        <v>16</v>
      </c>
      <c r="I11" s="7" t="s">
        <v>14</v>
      </c>
      <c r="J11" s="7" t="s">
        <v>14</v>
      </c>
      <c r="K11" s="8" t="s">
        <v>17</v>
      </c>
      <c r="L11" s="6" t="s">
        <v>18</v>
      </c>
      <c r="M11" s="6" t="s">
        <v>18</v>
      </c>
    </row>
    <row r="12" spans="1:14" s="19" customFormat="1">
      <c r="A12" s="10">
        <v>40255.74</v>
      </c>
      <c r="B12" s="10">
        <v>18.792110000000001</v>
      </c>
      <c r="C12" s="10">
        <v>18.90738</v>
      </c>
      <c r="D12" s="10">
        <v>19.296700000000001</v>
      </c>
      <c r="E12" s="10">
        <v>19.358139999999999</v>
      </c>
      <c r="F12" s="10">
        <v>4.8614990000000002</v>
      </c>
      <c r="G12" s="10">
        <v>5.0943829999999997</v>
      </c>
      <c r="H12" s="10">
        <v>43.661050000000003</v>
      </c>
      <c r="I12" s="11">
        <f t="shared" ref="I12:I41" si="0">(B12+C12)/2</f>
        <v>18.849744999999999</v>
      </c>
      <c r="J12" s="11">
        <f t="shared" ref="J12:J41" si="1">(D12+E12)/2</f>
        <v>19.32742</v>
      </c>
      <c r="K12" s="13">
        <f t="shared" ref="K12:K41" si="2">-0.6*I12+1259.5</f>
        <v>1248.190153</v>
      </c>
      <c r="L12" s="13">
        <f t="shared" ref="L12:L41" si="3">0.00159*I12^4-0.27101*I12^3+17.72234*I12^2-540.89799*I12+6780.11105</f>
        <v>1266.9257671148462</v>
      </c>
      <c r="M12" s="13">
        <f t="shared" ref="M12:M41" si="4">0.00159*J12^4-0.27101*J12^3+17.72234*J12^2-540.89799*J12+6780.11105</f>
        <v>1211.3585176916567</v>
      </c>
      <c r="N12" s="44"/>
    </row>
    <row r="13" spans="1:14" s="19" customFormat="1">
      <c r="A13" s="10">
        <v>39092.39</v>
      </c>
      <c r="B13" s="10">
        <v>18.812889999999999</v>
      </c>
      <c r="C13" s="10">
        <v>18.912040000000001</v>
      </c>
      <c r="D13" s="10">
        <v>19.30489</v>
      </c>
      <c r="E13" s="10">
        <v>19.331620000000001</v>
      </c>
      <c r="F13" s="10">
        <v>4.6093580000000003</v>
      </c>
      <c r="G13" s="10">
        <v>4.9139390000000001</v>
      </c>
      <c r="H13" s="10">
        <v>43.39526</v>
      </c>
      <c r="I13" s="11">
        <f t="shared" si="0"/>
        <v>18.862465</v>
      </c>
      <c r="J13" s="11">
        <f t="shared" si="1"/>
        <v>19.318255000000001</v>
      </c>
      <c r="K13" s="13">
        <f t="shared" si="2"/>
        <v>1248.182521</v>
      </c>
      <c r="L13" s="13">
        <f t="shared" si="3"/>
        <v>1265.4122804490717</v>
      </c>
      <c r="M13" s="13">
        <f t="shared" si="4"/>
        <v>1212.4004313226314</v>
      </c>
      <c r="N13" s="44"/>
    </row>
    <row r="14" spans="1:14" s="19" customFormat="1">
      <c r="A14" s="10">
        <v>37763.4</v>
      </c>
      <c r="B14" s="10">
        <v>18.825890000000001</v>
      </c>
      <c r="C14" s="10">
        <v>18.9025</v>
      </c>
      <c r="D14" s="10">
        <v>19.31317</v>
      </c>
      <c r="E14" s="10">
        <v>19.34075</v>
      </c>
      <c r="F14" s="10">
        <v>4.3175100000000004</v>
      </c>
      <c r="G14" s="10">
        <v>4.703284</v>
      </c>
      <c r="H14" s="10">
        <v>43.031690000000005</v>
      </c>
      <c r="I14" s="11">
        <f t="shared" si="0"/>
        <v>18.864195000000002</v>
      </c>
      <c r="J14" s="11">
        <f t="shared" si="1"/>
        <v>19.32696</v>
      </c>
      <c r="K14" s="13">
        <f t="shared" si="2"/>
        <v>1248.1814830000001</v>
      </c>
      <c r="L14" s="13">
        <f t="shared" si="3"/>
        <v>1265.2065812978572</v>
      </c>
      <c r="M14" s="13">
        <f t="shared" si="4"/>
        <v>1211.410790001587</v>
      </c>
      <c r="N14" s="44"/>
    </row>
    <row r="15" spans="1:14" s="19" customFormat="1">
      <c r="A15" s="10">
        <v>36455.5</v>
      </c>
      <c r="B15" s="10">
        <v>18.809360000000002</v>
      </c>
      <c r="C15" s="10">
        <v>18.878430000000002</v>
      </c>
      <c r="D15" s="10">
        <v>19.308229999999998</v>
      </c>
      <c r="E15" s="10">
        <v>19.383320000000001</v>
      </c>
      <c r="F15" s="10">
        <v>4.0288940000000002</v>
      </c>
      <c r="G15" s="10">
        <v>4.5213910000000004</v>
      </c>
      <c r="H15" s="10">
        <v>42.678620000000002</v>
      </c>
      <c r="I15" s="11">
        <f t="shared" si="0"/>
        <v>18.843895000000003</v>
      </c>
      <c r="J15" s="11">
        <f t="shared" si="1"/>
        <v>19.345775</v>
      </c>
      <c r="K15" s="13">
        <f t="shared" si="2"/>
        <v>1248.193663</v>
      </c>
      <c r="L15" s="13">
        <f t="shared" si="3"/>
        <v>1267.6224567127938</v>
      </c>
      <c r="M15" s="13">
        <f t="shared" si="4"/>
        <v>1209.2746623397561</v>
      </c>
      <c r="N15" s="44"/>
    </row>
    <row r="16" spans="1:14" s="19" customFormat="1">
      <c r="A16" s="10">
        <v>34659.81</v>
      </c>
      <c r="B16" s="10">
        <v>18.774529999999999</v>
      </c>
      <c r="C16" s="10">
        <v>18.867360000000001</v>
      </c>
      <c r="D16" s="10">
        <v>19.274989999999999</v>
      </c>
      <c r="E16" s="10">
        <v>19.477170000000001</v>
      </c>
      <c r="F16" s="10">
        <v>3.6592950000000002</v>
      </c>
      <c r="G16" s="10">
        <v>4.274178</v>
      </c>
      <c r="H16" s="10">
        <v>42.201910000000005</v>
      </c>
      <c r="I16" s="11">
        <f t="shared" si="0"/>
        <v>18.820945000000002</v>
      </c>
      <c r="J16" s="11">
        <f t="shared" si="1"/>
        <v>19.376080000000002</v>
      </c>
      <c r="K16" s="13">
        <f t="shared" si="2"/>
        <v>1248.207433</v>
      </c>
      <c r="L16" s="13">
        <f t="shared" si="3"/>
        <v>1270.3594517814645</v>
      </c>
      <c r="M16" s="13">
        <f t="shared" si="4"/>
        <v>1205.8423179534702</v>
      </c>
      <c r="N16" s="44"/>
    </row>
    <row r="17" spans="1:14" s="19" customFormat="1">
      <c r="A17" s="10">
        <v>33572.17</v>
      </c>
      <c r="B17" s="10">
        <v>18.81251</v>
      </c>
      <c r="C17" s="10">
        <v>18.887499999999999</v>
      </c>
      <c r="D17" s="10">
        <v>19.290690000000001</v>
      </c>
      <c r="E17" s="10">
        <v>19.527480000000001</v>
      </c>
      <c r="F17" s="10">
        <v>3.4114529999999998</v>
      </c>
      <c r="G17" s="10">
        <v>4.1179379999999997</v>
      </c>
      <c r="H17" s="10">
        <v>41.875480000000003</v>
      </c>
      <c r="I17" s="11">
        <f t="shared" si="0"/>
        <v>18.850004999999999</v>
      </c>
      <c r="J17" s="11">
        <f t="shared" si="1"/>
        <v>19.409085000000001</v>
      </c>
      <c r="K17" s="13">
        <f t="shared" si="2"/>
        <v>1248.1899969999999</v>
      </c>
      <c r="L17" s="13">
        <f t="shared" si="3"/>
        <v>1266.8948123266773</v>
      </c>
      <c r="M17" s="13">
        <f t="shared" si="4"/>
        <v>1202.1157690320151</v>
      </c>
      <c r="N17" s="44"/>
    </row>
    <row r="18" spans="1:14" s="19" customFormat="1">
      <c r="A18" s="10">
        <v>32387.919999999998</v>
      </c>
      <c r="B18" s="10">
        <v>18.77037</v>
      </c>
      <c r="C18" s="10">
        <v>18.85763</v>
      </c>
      <c r="D18" s="10">
        <v>19.28266</v>
      </c>
      <c r="E18" s="10">
        <v>19.505870000000002</v>
      </c>
      <c r="F18" s="10">
        <v>3.1590189999999998</v>
      </c>
      <c r="G18" s="10">
        <v>3.9574959999999999</v>
      </c>
      <c r="H18" s="10">
        <v>41.538670000000003</v>
      </c>
      <c r="I18" s="11">
        <f t="shared" si="0"/>
        <v>18.814</v>
      </c>
      <c r="J18" s="11">
        <f t="shared" si="1"/>
        <v>19.394265000000001</v>
      </c>
      <c r="K18" s="13">
        <f t="shared" si="2"/>
        <v>1248.2116000000001</v>
      </c>
      <c r="L18" s="13">
        <f t="shared" si="3"/>
        <v>1271.1889094765293</v>
      </c>
      <c r="M18" s="13">
        <f t="shared" si="4"/>
        <v>1203.7875808769804</v>
      </c>
      <c r="N18" s="44"/>
    </row>
    <row r="19" spans="1:14" s="19" customFormat="1">
      <c r="A19" s="10">
        <v>31433.07</v>
      </c>
      <c r="B19" s="10">
        <v>18.71903</v>
      </c>
      <c r="C19" s="10">
        <v>18.765740000000001</v>
      </c>
      <c r="D19" s="10">
        <v>19.250530000000001</v>
      </c>
      <c r="E19" s="10">
        <v>19.36167</v>
      </c>
      <c r="F19" s="10">
        <v>2.9839370000000001</v>
      </c>
      <c r="G19" s="10">
        <v>3.850231</v>
      </c>
      <c r="H19" s="10">
        <v>41.274120000000003</v>
      </c>
      <c r="I19" s="11">
        <f t="shared" si="0"/>
        <v>18.742384999999999</v>
      </c>
      <c r="J19" s="11">
        <f t="shared" si="1"/>
        <v>19.306100000000001</v>
      </c>
      <c r="K19" s="13">
        <f t="shared" si="2"/>
        <v>1248.2545689999999</v>
      </c>
      <c r="L19" s="13">
        <f t="shared" si="3"/>
        <v>1279.7747597632615</v>
      </c>
      <c r="M19" s="13">
        <f t="shared" si="4"/>
        <v>1213.7837052215564</v>
      </c>
      <c r="N19" s="44"/>
    </row>
    <row r="20" spans="1:14" s="19" customFormat="1" ht="14.4" customHeight="1">
      <c r="A20" s="10">
        <v>30520.37</v>
      </c>
      <c r="B20" s="10">
        <v>18.781600000000001</v>
      </c>
      <c r="C20" s="10">
        <v>18.768640000000001</v>
      </c>
      <c r="D20" s="10">
        <v>19.239550000000001</v>
      </c>
      <c r="E20" s="10">
        <v>19.214639999999999</v>
      </c>
      <c r="F20" s="10">
        <v>2.797882</v>
      </c>
      <c r="G20" s="10">
        <v>3.7262390000000001</v>
      </c>
      <c r="H20" s="10">
        <v>40.989250000000006</v>
      </c>
      <c r="I20" s="11">
        <f t="shared" si="0"/>
        <v>18.775120000000001</v>
      </c>
      <c r="J20" s="11">
        <f t="shared" si="1"/>
        <v>19.227094999999998</v>
      </c>
      <c r="K20" s="13">
        <f t="shared" si="2"/>
        <v>1248.2349280000001</v>
      </c>
      <c r="L20" s="13">
        <f t="shared" si="3"/>
        <v>1275.8427867676346</v>
      </c>
      <c r="M20" s="13">
        <f t="shared" si="4"/>
        <v>1222.814972441126</v>
      </c>
      <c r="N20" s="44"/>
    </row>
    <row r="21" spans="1:14">
      <c r="A21" s="10">
        <v>29132.560000000001</v>
      </c>
      <c r="B21" s="10">
        <v>18.791840000000001</v>
      </c>
      <c r="C21" s="10">
        <v>18.80246</v>
      </c>
      <c r="D21" s="10">
        <v>19.236070000000002</v>
      </c>
      <c r="E21" s="10">
        <v>19.10857</v>
      </c>
      <c r="F21" s="10">
        <v>2.5006330000000001</v>
      </c>
      <c r="G21" s="10">
        <v>3.5151020000000002</v>
      </c>
      <c r="H21" s="10">
        <v>40.495070000000005</v>
      </c>
      <c r="I21" s="11">
        <f t="shared" si="0"/>
        <v>18.797150000000002</v>
      </c>
      <c r="J21" s="11">
        <f t="shared" si="1"/>
        <v>19.172319999999999</v>
      </c>
      <c r="K21" s="13">
        <f t="shared" si="2"/>
        <v>1248.22171</v>
      </c>
      <c r="L21" s="13">
        <f t="shared" si="3"/>
        <v>1273.2036718562276</v>
      </c>
      <c r="M21" s="13">
        <f t="shared" si="4"/>
        <v>1229.1175784035067</v>
      </c>
      <c r="N21" s="44"/>
    </row>
    <row r="22" spans="1:14">
      <c r="A22" s="10">
        <v>27634.48</v>
      </c>
      <c r="B22" s="10">
        <v>18.780999999999999</v>
      </c>
      <c r="C22" s="10">
        <v>18.873560000000001</v>
      </c>
      <c r="D22" s="10">
        <v>19.221160000000001</v>
      </c>
      <c r="E22" s="10">
        <v>19.0838</v>
      </c>
      <c r="F22" s="10">
        <v>2.206207</v>
      </c>
      <c r="G22" s="10">
        <v>3.325593</v>
      </c>
      <c r="H22" s="10">
        <v>40.018420000000006</v>
      </c>
      <c r="I22" s="11">
        <f t="shared" si="0"/>
        <v>18.827280000000002</v>
      </c>
      <c r="J22" s="11">
        <f t="shared" si="1"/>
        <v>19.152480000000001</v>
      </c>
      <c r="K22" s="13">
        <f t="shared" si="2"/>
        <v>1248.203632</v>
      </c>
      <c r="L22" s="13">
        <f t="shared" si="3"/>
        <v>1269.6033357500883</v>
      </c>
      <c r="M22" s="13">
        <f t="shared" si="4"/>
        <v>1231.4087827901776</v>
      </c>
      <c r="N22" s="44"/>
    </row>
    <row r="23" spans="1:14" s="19" customFormat="1">
      <c r="A23" s="10">
        <v>26600.18</v>
      </c>
      <c r="B23" s="10">
        <v>18.703060000000001</v>
      </c>
      <c r="C23" s="10">
        <v>18.738520000000001</v>
      </c>
      <c r="D23" s="10">
        <v>19.292950000000001</v>
      </c>
      <c r="E23" s="10">
        <v>19.20881</v>
      </c>
      <c r="F23" s="10">
        <v>1.9805159999999999</v>
      </c>
      <c r="G23" s="10">
        <v>3.1894269999999998</v>
      </c>
      <c r="H23" s="10">
        <v>39.539970000000004</v>
      </c>
      <c r="I23" s="11">
        <f t="shared" si="0"/>
        <v>18.720790000000001</v>
      </c>
      <c r="J23" s="11">
        <f t="shared" si="1"/>
        <v>19.250880000000002</v>
      </c>
      <c r="K23" s="13">
        <f t="shared" si="2"/>
        <v>1248.2675260000001</v>
      </c>
      <c r="L23" s="13">
        <f t="shared" si="3"/>
        <v>1282.3754932152469</v>
      </c>
      <c r="M23" s="13">
        <f t="shared" si="4"/>
        <v>1220.0886899623974</v>
      </c>
      <c r="N23" s="44"/>
    </row>
    <row r="24" spans="1:14" s="19" customFormat="1">
      <c r="A24" s="10">
        <v>25104.97</v>
      </c>
      <c r="B24" s="10">
        <v>18.73096</v>
      </c>
      <c r="C24" s="10">
        <v>18.741350000000001</v>
      </c>
      <c r="D24" s="10">
        <v>19.346730000000001</v>
      </c>
      <c r="E24" s="10">
        <v>19.300989999999999</v>
      </c>
      <c r="F24" s="10">
        <v>1.6589989999999999</v>
      </c>
      <c r="G24" s="10">
        <v>2.9798309999999999</v>
      </c>
      <c r="H24" s="10">
        <v>38.905419999999999</v>
      </c>
      <c r="I24" s="11">
        <f t="shared" si="0"/>
        <v>18.736155</v>
      </c>
      <c r="J24" s="11">
        <f t="shared" si="1"/>
        <v>19.32386</v>
      </c>
      <c r="K24" s="13">
        <f t="shared" si="2"/>
        <v>1248.2583070000001</v>
      </c>
      <c r="L24" s="13">
        <f t="shared" si="3"/>
        <v>1280.5244934039865</v>
      </c>
      <c r="M24" s="13">
        <f t="shared" si="4"/>
        <v>1211.7631214179919</v>
      </c>
      <c r="N24" s="44"/>
    </row>
    <row r="25" spans="1:14" s="19" customFormat="1">
      <c r="A25" s="10">
        <v>23429.84</v>
      </c>
      <c r="B25" s="10">
        <v>18.72719</v>
      </c>
      <c r="C25" s="10">
        <v>18.760400000000001</v>
      </c>
      <c r="D25" s="10">
        <v>19.420809999999999</v>
      </c>
      <c r="E25" s="10">
        <v>19.397739999999999</v>
      </c>
      <c r="F25" s="10">
        <v>1.315331</v>
      </c>
      <c r="G25" s="10">
        <v>2.7530739999999998</v>
      </c>
      <c r="H25" s="10">
        <v>38.247950000000003</v>
      </c>
      <c r="I25" s="11">
        <f t="shared" si="0"/>
        <v>18.743794999999999</v>
      </c>
      <c r="J25" s="11">
        <f t="shared" si="1"/>
        <v>19.409275000000001</v>
      </c>
      <c r="K25" s="13">
        <f t="shared" si="2"/>
        <v>1248.253723</v>
      </c>
      <c r="L25" s="13">
        <f t="shared" si="3"/>
        <v>1279.6051397378114</v>
      </c>
      <c r="M25" s="13">
        <f t="shared" si="4"/>
        <v>1202.0943513411266</v>
      </c>
      <c r="N25" s="44"/>
    </row>
    <row r="26" spans="1:14">
      <c r="A26" s="10">
        <v>21643.72</v>
      </c>
      <c r="B26" s="10">
        <v>18.74418</v>
      </c>
      <c r="C26" s="10">
        <v>18.82499</v>
      </c>
      <c r="D26" s="10">
        <v>19.49044</v>
      </c>
      <c r="E26" s="10">
        <v>19.40016</v>
      </c>
      <c r="F26" s="10">
        <v>0.97908399999999995</v>
      </c>
      <c r="G26" s="10">
        <v>2.517738</v>
      </c>
      <c r="H26" s="10">
        <v>37.498180000000005</v>
      </c>
      <c r="I26" s="11">
        <f t="shared" si="0"/>
        <v>18.784585</v>
      </c>
      <c r="J26" s="11">
        <f t="shared" si="1"/>
        <v>19.4453</v>
      </c>
      <c r="K26" s="13">
        <f t="shared" si="2"/>
        <v>1248.229249</v>
      </c>
      <c r="L26" s="13">
        <f t="shared" si="3"/>
        <v>1274.7082220958628</v>
      </c>
      <c r="M26" s="13">
        <f t="shared" si="4"/>
        <v>1198.0406599473508</v>
      </c>
      <c r="N26" s="44"/>
    </row>
    <row r="27" spans="1:14">
      <c r="A27" s="10">
        <v>20401.009999999998</v>
      </c>
      <c r="B27" s="10">
        <v>18.76107</v>
      </c>
      <c r="C27" s="10">
        <v>18.735939999999999</v>
      </c>
      <c r="D27" s="10">
        <v>19.52083</v>
      </c>
      <c r="E27" s="10">
        <v>19.404209999999999</v>
      </c>
      <c r="F27" s="10">
        <v>0.76132999999999995</v>
      </c>
      <c r="G27" s="10">
        <v>2.372363</v>
      </c>
      <c r="H27" s="10">
        <v>37.080470000000005</v>
      </c>
      <c r="I27" s="11">
        <f t="shared" si="0"/>
        <v>18.748505000000002</v>
      </c>
      <c r="J27" s="11">
        <f t="shared" si="1"/>
        <v>19.462519999999998</v>
      </c>
      <c r="K27" s="13">
        <f t="shared" si="2"/>
        <v>1248.2508969999999</v>
      </c>
      <c r="L27" s="13">
        <f t="shared" si="3"/>
        <v>1279.0387048477314</v>
      </c>
      <c r="M27" s="13">
        <f t="shared" si="4"/>
        <v>1196.1080535387064</v>
      </c>
      <c r="N27" s="44"/>
    </row>
    <row r="28" spans="1:14">
      <c r="A28" s="10">
        <v>19165.490000000002</v>
      </c>
      <c r="B28" s="10">
        <v>18.781739999999999</v>
      </c>
      <c r="C28" s="10">
        <v>18.777460000000001</v>
      </c>
      <c r="D28" s="10">
        <v>19.562799999999999</v>
      </c>
      <c r="E28" s="10">
        <v>19.411339999999999</v>
      </c>
      <c r="F28" s="10">
        <v>0.54861800000000005</v>
      </c>
      <c r="G28" s="10">
        <v>2.2312690000000002</v>
      </c>
      <c r="H28" s="10">
        <v>36.523630000000004</v>
      </c>
      <c r="I28" s="11">
        <f t="shared" si="0"/>
        <v>18.779600000000002</v>
      </c>
      <c r="J28" s="11">
        <f t="shared" si="1"/>
        <v>19.487069999999999</v>
      </c>
      <c r="K28" s="13">
        <f t="shared" si="2"/>
        <v>1248.23224</v>
      </c>
      <c r="L28" s="13">
        <f t="shared" si="3"/>
        <v>1275.3056415356868</v>
      </c>
      <c r="M28" s="13">
        <f t="shared" si="4"/>
        <v>1193.3584503419779</v>
      </c>
      <c r="N28" s="44"/>
    </row>
    <row r="29" spans="1:14">
      <c r="A29" s="10">
        <v>17854.13</v>
      </c>
      <c r="B29" s="10">
        <v>18.833559999999999</v>
      </c>
      <c r="C29" s="10">
        <v>18.883890000000001</v>
      </c>
      <c r="D29" s="10">
        <v>19.600059999999999</v>
      </c>
      <c r="E29" s="10">
        <v>19.4817</v>
      </c>
      <c r="F29" s="10">
        <v>0.33545900000000001</v>
      </c>
      <c r="G29" s="10">
        <v>2.0704210000000001</v>
      </c>
      <c r="H29" s="10">
        <v>36.000040000000006</v>
      </c>
      <c r="I29" s="11">
        <f t="shared" si="0"/>
        <v>18.858725</v>
      </c>
      <c r="J29" s="11">
        <f t="shared" si="1"/>
        <v>19.540880000000001</v>
      </c>
      <c r="K29" s="13">
        <f t="shared" si="2"/>
        <v>1248.184765</v>
      </c>
      <c r="L29" s="13">
        <f t="shared" si="3"/>
        <v>1265.8570893693841</v>
      </c>
      <c r="M29" s="13">
        <f t="shared" si="4"/>
        <v>1187.3549027459494</v>
      </c>
      <c r="N29" s="44"/>
    </row>
    <row r="30" spans="1:14">
      <c r="A30" s="10">
        <v>15826.82</v>
      </c>
      <c r="B30" s="10">
        <v>18.79851</v>
      </c>
      <c r="C30" s="10">
        <v>18.748180000000001</v>
      </c>
      <c r="D30" s="10">
        <v>19.46228</v>
      </c>
      <c r="E30" s="10">
        <v>19.261649999999999</v>
      </c>
      <c r="F30" s="10">
        <v>0.32914399999999999</v>
      </c>
      <c r="G30" s="10">
        <v>2.115653</v>
      </c>
      <c r="H30" s="10">
        <v>35.513630000000006</v>
      </c>
      <c r="I30" s="11">
        <f t="shared" si="0"/>
        <v>18.773344999999999</v>
      </c>
      <c r="J30" s="11">
        <f t="shared" si="1"/>
        <v>19.361964999999998</v>
      </c>
      <c r="K30" s="13">
        <f t="shared" si="2"/>
        <v>1248.235993</v>
      </c>
      <c r="L30" s="13">
        <f t="shared" si="3"/>
        <v>1276.0556712044081</v>
      </c>
      <c r="M30" s="13">
        <f t="shared" si="4"/>
        <v>1207.4397129524323</v>
      </c>
      <c r="N30" s="44"/>
    </row>
    <row r="31" spans="1:14">
      <c r="A31" s="10">
        <v>15047.33</v>
      </c>
      <c r="B31" s="10">
        <v>18.81373</v>
      </c>
      <c r="C31" s="10">
        <v>18.790900000000001</v>
      </c>
      <c r="D31" s="10">
        <v>19.511009999999999</v>
      </c>
      <c r="E31" s="10">
        <v>19.320730000000001</v>
      </c>
      <c r="F31" s="10">
        <v>0.38371899999999998</v>
      </c>
      <c r="G31" s="10">
        <v>2.209994</v>
      </c>
      <c r="H31" s="10">
        <v>35.206690000000002</v>
      </c>
      <c r="I31" s="11">
        <f t="shared" si="0"/>
        <v>18.802315</v>
      </c>
      <c r="J31" s="11">
        <f t="shared" si="1"/>
        <v>19.415869999999998</v>
      </c>
      <c r="K31" s="13">
        <f t="shared" si="2"/>
        <v>1248.218611</v>
      </c>
      <c r="L31" s="13">
        <f t="shared" si="3"/>
        <v>1272.585739911523</v>
      </c>
      <c r="M31" s="13">
        <f t="shared" si="4"/>
        <v>1201.3511796921221</v>
      </c>
      <c r="N31" s="44"/>
    </row>
    <row r="32" spans="1:14">
      <c r="A32" s="10">
        <v>14183.04</v>
      </c>
      <c r="B32" s="10">
        <v>18.898710000000001</v>
      </c>
      <c r="C32" s="10">
        <v>18.88503</v>
      </c>
      <c r="D32" s="10">
        <v>19.526910000000001</v>
      </c>
      <c r="E32" s="10">
        <v>19.35568</v>
      </c>
      <c r="F32" s="10">
        <v>0.43537399999999998</v>
      </c>
      <c r="G32" s="10">
        <v>2.3050310000000001</v>
      </c>
      <c r="H32" s="10">
        <v>34.881310000000006</v>
      </c>
      <c r="I32" s="11">
        <f t="shared" si="0"/>
        <v>18.891870000000001</v>
      </c>
      <c r="J32" s="11">
        <f t="shared" si="1"/>
        <v>19.441295</v>
      </c>
      <c r="K32" s="13">
        <f t="shared" si="2"/>
        <v>1248.164878</v>
      </c>
      <c r="L32" s="13">
        <f t="shared" si="3"/>
        <v>1261.9206899195151</v>
      </c>
      <c r="M32" s="13">
        <f t="shared" si="4"/>
        <v>1198.4906115157601</v>
      </c>
      <c r="N32" s="44"/>
    </row>
    <row r="33" spans="1:14">
      <c r="A33" s="10">
        <v>12347.71</v>
      </c>
      <c r="B33" s="10">
        <v>18.800409999999999</v>
      </c>
      <c r="C33" s="10">
        <v>18.695900000000002</v>
      </c>
      <c r="D33" s="10">
        <v>19.441980000000001</v>
      </c>
      <c r="E33" s="10">
        <v>19.18928</v>
      </c>
      <c r="F33" s="10">
        <v>0.545014</v>
      </c>
      <c r="G33" s="10">
        <v>2.4868420000000002</v>
      </c>
      <c r="H33" s="10">
        <v>34.45055</v>
      </c>
      <c r="I33" s="11">
        <f t="shared" si="0"/>
        <v>18.748155000000001</v>
      </c>
      <c r="J33" s="11">
        <f t="shared" si="1"/>
        <v>19.315629999999999</v>
      </c>
      <c r="K33" s="13">
        <f t="shared" si="2"/>
        <v>1248.251107</v>
      </c>
      <c r="L33" s="13">
        <f t="shared" si="3"/>
        <v>1279.0807877106445</v>
      </c>
      <c r="M33" s="13">
        <f t="shared" si="4"/>
        <v>1212.6990243065438</v>
      </c>
      <c r="N33" s="44"/>
    </row>
    <row r="34" spans="1:14">
      <c r="A34" s="10">
        <v>11265.86</v>
      </c>
      <c r="B34" s="10">
        <v>18.833300000000001</v>
      </c>
      <c r="C34" s="10">
        <v>18.84601</v>
      </c>
      <c r="D34" s="10">
        <v>19.53069</v>
      </c>
      <c r="E34" s="10">
        <v>19.305420000000002</v>
      </c>
      <c r="F34" s="10">
        <v>0.61241999999999996</v>
      </c>
      <c r="G34" s="10">
        <v>2.6167180000000001</v>
      </c>
      <c r="H34" s="10">
        <v>34.139650000000003</v>
      </c>
      <c r="I34" s="11">
        <f t="shared" si="0"/>
        <v>18.839655</v>
      </c>
      <c r="J34" s="11">
        <f t="shared" si="1"/>
        <v>19.418055000000003</v>
      </c>
      <c r="K34" s="13">
        <f t="shared" si="2"/>
        <v>1248.196207</v>
      </c>
      <c r="L34" s="13">
        <f t="shared" si="3"/>
        <v>1268.1276554698024</v>
      </c>
      <c r="M34" s="13">
        <f t="shared" si="4"/>
        <v>1201.105064463577</v>
      </c>
      <c r="N34" s="44"/>
    </row>
    <row r="35" spans="1:14">
      <c r="A35" s="10">
        <v>9427.4189999999999</v>
      </c>
      <c r="B35" s="10">
        <v>18.87134</v>
      </c>
      <c r="C35" s="10">
        <v>18.892600000000002</v>
      </c>
      <c r="D35" s="10">
        <v>19.560179999999999</v>
      </c>
      <c r="E35" s="10">
        <v>19.357710000000001</v>
      </c>
      <c r="F35" s="10">
        <v>0.71974099999999996</v>
      </c>
      <c r="G35" s="10">
        <v>2.7912349999999999</v>
      </c>
      <c r="H35" s="10">
        <v>33.750960000000006</v>
      </c>
      <c r="I35" s="11">
        <f t="shared" si="0"/>
        <v>18.881970000000003</v>
      </c>
      <c r="J35" s="11">
        <f t="shared" si="1"/>
        <v>19.458945</v>
      </c>
      <c r="K35" s="13">
        <f t="shared" si="2"/>
        <v>1248.1708180000001</v>
      </c>
      <c r="L35" s="13">
        <f t="shared" si="3"/>
        <v>1263.0951148123813</v>
      </c>
      <c r="M35" s="13">
        <f t="shared" si="4"/>
        <v>1196.5090079464799</v>
      </c>
      <c r="N35" s="44"/>
    </row>
    <row r="36" spans="1:14">
      <c r="A36" s="10">
        <v>7954.5959999999995</v>
      </c>
      <c r="B36" s="10">
        <v>18.729810000000001</v>
      </c>
      <c r="C36" s="10">
        <v>18.758109999999999</v>
      </c>
      <c r="D36" s="10">
        <v>19.923570000000002</v>
      </c>
      <c r="E36" s="10">
        <v>19.77985</v>
      </c>
      <c r="F36" s="10">
        <v>0.81976499999999997</v>
      </c>
      <c r="G36" s="10">
        <v>2.9951120000000002</v>
      </c>
      <c r="H36" s="10">
        <v>33.156620000000004</v>
      </c>
      <c r="I36" s="11">
        <f t="shared" si="0"/>
        <v>18.743960000000001</v>
      </c>
      <c r="J36" s="11">
        <f t="shared" si="1"/>
        <v>19.851710000000001</v>
      </c>
      <c r="K36" s="13">
        <f t="shared" si="2"/>
        <v>1248.2536239999999</v>
      </c>
      <c r="L36" s="13">
        <f t="shared" si="3"/>
        <v>1279.5852921022533</v>
      </c>
      <c r="M36" s="13">
        <f t="shared" si="4"/>
        <v>1153.2924000919675</v>
      </c>
      <c r="N36" s="44"/>
    </row>
    <row r="37" spans="1:14">
      <c r="A37" s="10">
        <v>6412.1850000000004</v>
      </c>
      <c r="B37" s="10">
        <v>18.841360000000002</v>
      </c>
      <c r="C37" s="10">
        <v>18.838270000000001</v>
      </c>
      <c r="D37" s="10">
        <v>20.434449999999998</v>
      </c>
      <c r="E37" s="10">
        <v>20.319790000000001</v>
      </c>
      <c r="F37" s="10">
        <v>0.48745100000000002</v>
      </c>
      <c r="G37" s="10">
        <v>2.7321</v>
      </c>
      <c r="H37" s="10">
        <v>32.64676</v>
      </c>
      <c r="I37" s="11">
        <f t="shared" si="0"/>
        <v>18.839815000000002</v>
      </c>
      <c r="J37" s="11">
        <f t="shared" si="1"/>
        <v>20.377119999999998</v>
      </c>
      <c r="K37" s="13">
        <f t="shared" si="2"/>
        <v>1248.196111</v>
      </c>
      <c r="L37" s="13">
        <f t="shared" si="3"/>
        <v>1268.1085875857088</v>
      </c>
      <c r="M37" s="13">
        <f t="shared" si="4"/>
        <v>1098.0485871984856</v>
      </c>
      <c r="N37" s="44"/>
    </row>
    <row r="38" spans="1:14">
      <c r="A38" s="10">
        <v>4602.0590000000002</v>
      </c>
      <c r="B38" s="10">
        <v>18.81101</v>
      </c>
      <c r="C38" s="10">
        <v>18.776879999999998</v>
      </c>
      <c r="D38" s="10">
        <v>20.612919999999999</v>
      </c>
      <c r="E38" s="10">
        <v>20.48122</v>
      </c>
      <c r="F38" s="10">
        <v>0.59911099999999995</v>
      </c>
      <c r="G38" s="10">
        <v>2.9490660000000002</v>
      </c>
      <c r="H38" s="10">
        <v>32.280230000000003</v>
      </c>
      <c r="I38" s="11">
        <f t="shared" si="0"/>
        <v>18.793945000000001</v>
      </c>
      <c r="J38" s="11">
        <f t="shared" si="1"/>
        <v>20.547069999999998</v>
      </c>
      <c r="K38" s="13">
        <f t="shared" si="2"/>
        <v>1248.2236330000001</v>
      </c>
      <c r="L38" s="13">
        <f t="shared" si="3"/>
        <v>1273.5872685487511</v>
      </c>
      <c r="M38" s="13">
        <f t="shared" si="4"/>
        <v>1080.7899490097907</v>
      </c>
      <c r="N38" s="44"/>
    </row>
    <row r="39" spans="1:14">
      <c r="A39" s="10">
        <v>3362.924</v>
      </c>
      <c r="B39" s="10">
        <v>18.688590000000001</v>
      </c>
      <c r="C39" s="10">
        <v>18.774290000000001</v>
      </c>
      <c r="D39" s="10">
        <v>21.23827</v>
      </c>
      <c r="E39" s="10">
        <v>21.329360000000001</v>
      </c>
      <c r="F39" s="10">
        <v>0.68221299999999996</v>
      </c>
      <c r="G39" s="10">
        <v>3.1082809999999998</v>
      </c>
      <c r="H39" s="10">
        <v>31.857490000000002</v>
      </c>
      <c r="I39" s="11">
        <f t="shared" si="0"/>
        <v>18.731439999999999</v>
      </c>
      <c r="J39" s="11">
        <f t="shared" si="1"/>
        <v>21.283815000000001</v>
      </c>
      <c r="K39" s="13">
        <f t="shared" si="2"/>
        <v>1248.2611360000001</v>
      </c>
      <c r="L39" s="13">
        <f t="shared" si="3"/>
        <v>1281.0922094642556</v>
      </c>
      <c r="M39" s="13">
        <f t="shared" si="4"/>
        <v>1009.2896911313483</v>
      </c>
      <c r="N39" s="44"/>
    </row>
    <row r="40" spans="1:14">
      <c r="A40" s="10">
        <v>1355.3389999999999</v>
      </c>
      <c r="B40" s="10">
        <v>18.715769999999999</v>
      </c>
      <c r="C40" s="10">
        <v>18.80265</v>
      </c>
      <c r="D40" s="10">
        <v>21.551169999999999</v>
      </c>
      <c r="E40" s="10">
        <v>21.55508</v>
      </c>
      <c r="F40" s="10">
        <v>0.54250699999999996</v>
      </c>
      <c r="G40" s="10">
        <v>3.1162679999999998</v>
      </c>
      <c r="H40" s="10">
        <v>30.757929999999998</v>
      </c>
      <c r="I40" s="11">
        <f t="shared" si="0"/>
        <v>18.759209999999999</v>
      </c>
      <c r="J40" s="11">
        <f t="shared" si="1"/>
        <v>21.553125000000001</v>
      </c>
      <c r="K40" s="13">
        <f t="shared" si="2"/>
        <v>1248.2444740000001</v>
      </c>
      <c r="L40" s="13">
        <f t="shared" si="3"/>
        <v>1277.7522604939577</v>
      </c>
      <c r="M40" s="13">
        <f t="shared" si="4"/>
        <v>984.45496990989068</v>
      </c>
      <c r="N40" s="44"/>
    </row>
    <row r="41" spans="1:14">
      <c r="A41" s="10">
        <v>434.66050000000001</v>
      </c>
      <c r="B41" s="10">
        <v>18.742740000000001</v>
      </c>
      <c r="C41" s="10">
        <v>18.851369999999999</v>
      </c>
      <c r="D41" s="10">
        <v>23.49241</v>
      </c>
      <c r="E41" s="10">
        <v>23.59517</v>
      </c>
      <c r="F41" s="10">
        <v>0.49600100000000003</v>
      </c>
      <c r="G41" s="10">
        <v>3.2306490000000001</v>
      </c>
      <c r="H41" s="10">
        <v>28.50243</v>
      </c>
      <c r="I41" s="11">
        <f t="shared" si="0"/>
        <v>18.797055</v>
      </c>
      <c r="J41" s="11">
        <f t="shared" si="1"/>
        <v>23.543790000000001</v>
      </c>
      <c r="K41" s="13">
        <f t="shared" si="2"/>
        <v>1248.221767</v>
      </c>
      <c r="L41" s="13">
        <f t="shared" si="3"/>
        <v>1273.2150404001477</v>
      </c>
      <c r="M41" s="13">
        <f t="shared" si="4"/>
        <v>820.70420947770344</v>
      </c>
      <c r="N41" s="44"/>
    </row>
    <row r="42" spans="1:14">
      <c r="A42" s="47"/>
      <c r="B42" s="47"/>
      <c r="C42" s="47"/>
      <c r="D42" s="47"/>
      <c r="E42" s="47"/>
      <c r="F42" s="47"/>
      <c r="G42" s="47"/>
      <c r="H42" s="48"/>
      <c r="I42" s="49"/>
      <c r="J42" s="47"/>
      <c r="K42" s="14">
        <f>AVERAGE(K12:K39)</f>
        <v>1248.2185897857146</v>
      </c>
      <c r="L42" s="14">
        <f>AVERAGE(L12:L39)</f>
        <v>1272.5960219368358</v>
      </c>
      <c r="M42" s="14">
        <f>AVERAGE(M12:M39)</f>
        <v>1190.0406630599452</v>
      </c>
      <c r="N42" s="44"/>
    </row>
    <row r="43" spans="1:14">
      <c r="A43" s="47"/>
      <c r="B43" s="47"/>
      <c r="C43" s="47"/>
      <c r="D43" s="47"/>
      <c r="E43" s="47"/>
      <c r="F43" s="47"/>
      <c r="G43" s="47"/>
      <c r="H43" s="48"/>
      <c r="I43" s="49"/>
      <c r="J43" s="47"/>
      <c r="K43" s="47"/>
      <c r="L43" s="47"/>
      <c r="M43" s="47"/>
      <c r="N43" s="44"/>
    </row>
    <row r="44" spans="1:14">
      <c r="A44" s="47"/>
      <c r="B44" s="47"/>
      <c r="C44" s="47"/>
      <c r="D44" s="47"/>
      <c r="E44" s="47"/>
      <c r="F44" s="47"/>
      <c r="G44" s="47"/>
      <c r="H44" s="48"/>
      <c r="I44" s="49"/>
      <c r="J44" s="47"/>
      <c r="K44" s="47"/>
      <c r="L44" s="47"/>
      <c r="M44" s="47"/>
      <c r="N44" s="44"/>
    </row>
    <row r="45" spans="1:14" s="43" customFormat="1" ht="16.8">
      <c r="A45" s="12" t="s">
        <v>4</v>
      </c>
      <c r="B45" s="12" t="s">
        <v>5</v>
      </c>
      <c r="C45" s="12" t="s">
        <v>6</v>
      </c>
      <c r="D45" s="12" t="s">
        <v>7</v>
      </c>
      <c r="E45" s="12" t="s">
        <v>8</v>
      </c>
      <c r="F45" s="12" t="s">
        <v>9</v>
      </c>
      <c r="G45" s="12" t="s">
        <v>29</v>
      </c>
      <c r="H45" s="12" t="s">
        <v>10</v>
      </c>
      <c r="I45" s="7" t="s">
        <v>11</v>
      </c>
      <c r="J45" s="7" t="s">
        <v>12</v>
      </c>
      <c r="K45" s="8" t="s">
        <v>28</v>
      </c>
      <c r="L45" s="6" t="s">
        <v>30</v>
      </c>
      <c r="M45" s="6" t="s">
        <v>31</v>
      </c>
      <c r="N45" s="44"/>
    </row>
    <row r="46" spans="1:14" s="43" customFormat="1">
      <c r="A46" s="12" t="s">
        <v>13</v>
      </c>
      <c r="B46" s="12" t="s">
        <v>14</v>
      </c>
      <c r="C46" s="12" t="s">
        <v>14</v>
      </c>
      <c r="D46" s="12" t="s">
        <v>14</v>
      </c>
      <c r="E46" s="12" t="s">
        <v>14</v>
      </c>
      <c r="F46" s="12" t="s">
        <v>15</v>
      </c>
      <c r="G46" s="12" t="s">
        <v>15</v>
      </c>
      <c r="H46" s="12" t="s">
        <v>16</v>
      </c>
      <c r="I46" s="7" t="s">
        <v>14</v>
      </c>
      <c r="J46" s="7" t="s">
        <v>14</v>
      </c>
      <c r="K46" s="8" t="s">
        <v>17</v>
      </c>
      <c r="L46" s="6" t="s">
        <v>18</v>
      </c>
      <c r="M46" s="6" t="s">
        <v>18</v>
      </c>
    </row>
    <row r="47" spans="1:14">
      <c r="A47" s="10">
        <v>41888.339999999997</v>
      </c>
      <c r="B47" s="10">
        <v>20.959340000000001</v>
      </c>
      <c r="C47" s="10">
        <v>21.008400000000002</v>
      </c>
      <c r="D47" s="10">
        <v>21.743040000000001</v>
      </c>
      <c r="E47" s="10">
        <v>21.49119</v>
      </c>
      <c r="F47" s="10">
        <v>4.2858559999999999</v>
      </c>
      <c r="G47" s="10">
        <v>4.6695849999999997</v>
      </c>
      <c r="H47" s="10">
        <v>42.118510000000001</v>
      </c>
      <c r="I47" s="11">
        <f t="shared" ref="I47:I72" si="5">(B47+C47)/2</f>
        <v>20.983870000000003</v>
      </c>
      <c r="J47" s="11">
        <f t="shared" ref="J47:J72" si="6">(D47+E47)/2</f>
        <v>21.617114999999998</v>
      </c>
      <c r="K47" s="13">
        <f t="shared" ref="K47:K72" si="7">-0.6*I47+1259.5</f>
        <v>1246.909678</v>
      </c>
      <c r="L47" s="13">
        <f t="shared" ref="L47:L72" si="8">0.00159*I47^4-0.27101*I47^3+17.72234*I47^2-540.89799*I47+6780.11105</f>
        <v>1037.7594464143376</v>
      </c>
      <c r="M47" s="13">
        <f t="shared" ref="M47:M72" si="9">0.00159*J47^4-0.27101*J47^3+17.72234*J47^2-540.89799*J47+6780.11105</f>
        <v>978.65341207751317</v>
      </c>
      <c r="N47" s="44"/>
    </row>
    <row r="48" spans="1:14">
      <c r="A48" s="10">
        <v>40837.019999999997</v>
      </c>
      <c r="B48" s="10">
        <v>21.032699999999998</v>
      </c>
      <c r="C48" s="10">
        <v>21.081659999999999</v>
      </c>
      <c r="D48" s="10">
        <v>21.776129999999998</v>
      </c>
      <c r="E48" s="10">
        <v>21.554469999999998</v>
      </c>
      <c r="F48" s="10">
        <v>4.0311199999999996</v>
      </c>
      <c r="G48" s="10">
        <v>4.4858700000000002</v>
      </c>
      <c r="H48" s="10">
        <v>41.860530000000004</v>
      </c>
      <c r="I48" s="11">
        <f t="shared" si="5"/>
        <v>21.057179999999999</v>
      </c>
      <c r="J48" s="11">
        <f t="shared" si="6"/>
        <v>21.665299999999998</v>
      </c>
      <c r="K48" s="13">
        <f t="shared" si="7"/>
        <v>1246.8656920000001</v>
      </c>
      <c r="L48" s="13">
        <f t="shared" si="8"/>
        <v>1030.7211728399279</v>
      </c>
      <c r="M48" s="13">
        <f t="shared" si="9"/>
        <v>974.30969322541841</v>
      </c>
      <c r="N48" s="44"/>
    </row>
    <row r="49" spans="1:14">
      <c r="A49" s="10">
        <v>39738.339999999997</v>
      </c>
      <c r="B49" s="10">
        <v>20.987580000000001</v>
      </c>
      <c r="C49" s="10">
        <v>21.04223</v>
      </c>
      <c r="D49" s="10">
        <v>21.736550000000001</v>
      </c>
      <c r="E49" s="10">
        <v>21.527080000000002</v>
      </c>
      <c r="F49" s="10">
        <v>3.8135159999999999</v>
      </c>
      <c r="G49" s="10">
        <v>4.361021</v>
      </c>
      <c r="H49" s="10">
        <v>41.685940000000002</v>
      </c>
      <c r="I49" s="11">
        <f t="shared" si="5"/>
        <v>21.014904999999999</v>
      </c>
      <c r="J49" s="11">
        <f t="shared" si="6"/>
        <v>21.631815000000003</v>
      </c>
      <c r="K49" s="13">
        <f t="shared" si="7"/>
        <v>1246.891057</v>
      </c>
      <c r="L49" s="13">
        <f t="shared" si="8"/>
        <v>1034.7735081839446</v>
      </c>
      <c r="M49" s="13">
        <f t="shared" si="9"/>
        <v>977.32599295913769</v>
      </c>
      <c r="N49" s="44"/>
    </row>
    <row r="50" spans="1:14">
      <c r="A50" s="10">
        <v>39299.99</v>
      </c>
      <c r="B50" s="10">
        <v>20.940259999999999</v>
      </c>
      <c r="C50" s="10">
        <v>20.98396</v>
      </c>
      <c r="D50" s="10">
        <v>21.689969999999999</v>
      </c>
      <c r="E50" s="10">
        <v>21.480820000000001</v>
      </c>
      <c r="F50" s="10">
        <v>3.7483029999999999</v>
      </c>
      <c r="G50" s="10">
        <v>4.3195129999999997</v>
      </c>
      <c r="H50" s="10">
        <v>41.55941</v>
      </c>
      <c r="I50" s="11">
        <f t="shared" si="5"/>
        <v>20.962109999999999</v>
      </c>
      <c r="J50" s="11">
        <f t="shared" si="6"/>
        <v>21.585394999999998</v>
      </c>
      <c r="K50" s="13">
        <f t="shared" si="7"/>
        <v>1246.922734</v>
      </c>
      <c r="L50" s="13">
        <f t="shared" si="8"/>
        <v>1039.8586033735746</v>
      </c>
      <c r="M50" s="13">
        <f t="shared" si="9"/>
        <v>981.52453172184778</v>
      </c>
      <c r="N50" s="44"/>
    </row>
    <row r="51" spans="1:14" s="20" customFormat="1">
      <c r="A51" s="10">
        <v>38147.74</v>
      </c>
      <c r="B51" s="10">
        <v>20.965140000000002</v>
      </c>
      <c r="C51" s="10">
        <v>21.03809</v>
      </c>
      <c r="D51" s="10">
        <v>21.694199999999999</v>
      </c>
      <c r="E51" s="10">
        <v>21.51257</v>
      </c>
      <c r="F51" s="10">
        <v>3.4958089999999999</v>
      </c>
      <c r="G51" s="10">
        <v>4.1627640000000001</v>
      </c>
      <c r="H51" s="10">
        <v>41.22504</v>
      </c>
      <c r="I51" s="11">
        <f t="shared" si="5"/>
        <v>21.001615000000001</v>
      </c>
      <c r="J51" s="11">
        <f t="shared" si="6"/>
        <v>21.603384999999999</v>
      </c>
      <c r="K51" s="13">
        <f t="shared" si="7"/>
        <v>1246.8990309999999</v>
      </c>
      <c r="L51" s="13">
        <f t="shared" si="8"/>
        <v>1036.0510200068702</v>
      </c>
      <c r="M51" s="13">
        <f t="shared" si="9"/>
        <v>979.89503708357825</v>
      </c>
      <c r="N51" s="44"/>
    </row>
    <row r="52" spans="1:14" s="20" customFormat="1">
      <c r="A52" s="10">
        <v>37368.480000000003</v>
      </c>
      <c r="B52" s="10">
        <v>20.93768</v>
      </c>
      <c r="C52" s="10">
        <v>21.025659999999998</v>
      </c>
      <c r="D52" s="10">
        <v>21.655740000000002</v>
      </c>
      <c r="E52" s="10">
        <v>21.485890000000001</v>
      </c>
      <c r="F52" s="10">
        <v>3.3467539999999998</v>
      </c>
      <c r="G52" s="10">
        <v>4.0722420000000001</v>
      </c>
      <c r="H52" s="10">
        <v>41.043290000000006</v>
      </c>
      <c r="I52" s="11">
        <f t="shared" si="5"/>
        <v>20.981670000000001</v>
      </c>
      <c r="J52" s="11">
        <f t="shared" si="6"/>
        <v>21.570815000000003</v>
      </c>
      <c r="K52" s="13">
        <f t="shared" si="7"/>
        <v>1246.9109980000001</v>
      </c>
      <c r="L52" s="13">
        <f t="shared" si="8"/>
        <v>1037.971467971789</v>
      </c>
      <c r="M52" s="13">
        <f t="shared" si="9"/>
        <v>982.84734866767303</v>
      </c>
      <c r="N52" s="44"/>
    </row>
    <row r="53" spans="1:14" s="20" customFormat="1">
      <c r="A53" s="10">
        <v>36222.910000000003</v>
      </c>
      <c r="B53" s="10">
        <v>20.91808</v>
      </c>
      <c r="C53" s="10">
        <v>21.016480000000001</v>
      </c>
      <c r="D53" s="10">
        <v>21.639659999999999</v>
      </c>
      <c r="E53" s="10">
        <v>21.504190000000001</v>
      </c>
      <c r="F53" s="10">
        <v>3.124476</v>
      </c>
      <c r="G53" s="10">
        <v>3.926787</v>
      </c>
      <c r="H53" s="10">
        <v>40.704680000000003</v>
      </c>
      <c r="I53" s="11">
        <f t="shared" si="5"/>
        <v>20.967280000000002</v>
      </c>
      <c r="J53" s="11">
        <f t="shared" si="6"/>
        <v>21.571925</v>
      </c>
      <c r="K53" s="13">
        <f t="shared" si="7"/>
        <v>1246.9196320000001</v>
      </c>
      <c r="L53" s="13">
        <f t="shared" si="8"/>
        <v>1039.3594431475331</v>
      </c>
      <c r="M53" s="13">
        <f t="shared" si="9"/>
        <v>982.7465712826388</v>
      </c>
      <c r="N53" s="44"/>
    </row>
    <row r="54" spans="1:14">
      <c r="A54" s="10">
        <v>34943.69</v>
      </c>
      <c r="B54" s="10">
        <v>20.892420000000001</v>
      </c>
      <c r="C54" s="10">
        <v>21.0197</v>
      </c>
      <c r="D54" s="10">
        <v>21.638169999999999</v>
      </c>
      <c r="E54" s="10">
        <v>21.494540000000001</v>
      </c>
      <c r="F54" s="10">
        <v>2.8501460000000001</v>
      </c>
      <c r="G54" s="10">
        <v>3.7610790000000001</v>
      </c>
      <c r="H54" s="10">
        <v>40.32638</v>
      </c>
      <c r="I54" s="11">
        <f t="shared" si="5"/>
        <v>20.956060000000001</v>
      </c>
      <c r="J54" s="11">
        <f t="shared" si="6"/>
        <v>21.566355000000001</v>
      </c>
      <c r="K54" s="13">
        <f t="shared" si="7"/>
        <v>1246.9263639999999</v>
      </c>
      <c r="L54" s="13">
        <f t="shared" si="8"/>
        <v>1040.4430577320263</v>
      </c>
      <c r="M54" s="13">
        <f t="shared" si="9"/>
        <v>983.25238888766307</v>
      </c>
      <c r="N54" s="44"/>
    </row>
    <row r="55" spans="1:14" ht="14.4" customHeight="1">
      <c r="A55" s="10">
        <v>33835.82</v>
      </c>
      <c r="B55" s="10">
        <v>20.933700000000002</v>
      </c>
      <c r="C55" s="10">
        <v>21.012650000000001</v>
      </c>
      <c r="D55" s="10">
        <v>21.655100000000001</v>
      </c>
      <c r="E55" s="10">
        <v>21.563220000000001</v>
      </c>
      <c r="F55" s="10">
        <v>2.6100539999999999</v>
      </c>
      <c r="G55" s="10">
        <v>3.6264020000000001</v>
      </c>
      <c r="H55" s="10">
        <v>39.96405</v>
      </c>
      <c r="I55" s="11">
        <f t="shared" si="5"/>
        <v>20.973175000000001</v>
      </c>
      <c r="J55" s="11">
        <f t="shared" si="6"/>
        <v>21.609160000000003</v>
      </c>
      <c r="K55" s="13">
        <f t="shared" si="7"/>
        <v>1246.916095</v>
      </c>
      <c r="L55" s="13">
        <f t="shared" si="8"/>
        <v>1038.7906022430625</v>
      </c>
      <c r="M55" s="13">
        <f t="shared" si="9"/>
        <v>979.37258326807114</v>
      </c>
      <c r="N55" s="44"/>
    </row>
    <row r="56" spans="1:14">
      <c r="A56" s="10">
        <v>31858.07</v>
      </c>
      <c r="B56" s="10">
        <v>20.906469999999999</v>
      </c>
      <c r="C56" s="10">
        <v>20.955819999999999</v>
      </c>
      <c r="D56" s="10">
        <v>21.625520000000002</v>
      </c>
      <c r="E56" s="10">
        <v>21.7715</v>
      </c>
      <c r="F56" s="10">
        <v>2.2341989999999998</v>
      </c>
      <c r="G56" s="10">
        <v>3.3811019999999998</v>
      </c>
      <c r="H56" s="10">
        <v>39.342730000000003</v>
      </c>
      <c r="I56" s="11">
        <f t="shared" si="5"/>
        <v>20.931145000000001</v>
      </c>
      <c r="J56" s="11">
        <f t="shared" si="6"/>
        <v>21.698509999999999</v>
      </c>
      <c r="K56" s="13">
        <f t="shared" si="7"/>
        <v>1246.941313</v>
      </c>
      <c r="L56" s="13">
        <f t="shared" si="8"/>
        <v>1042.8537092965198</v>
      </c>
      <c r="M56" s="13">
        <f t="shared" si="9"/>
        <v>971.32832247289753</v>
      </c>
      <c r="N56" s="44"/>
    </row>
    <row r="57" spans="1:14">
      <c r="A57" s="10">
        <v>30302.11</v>
      </c>
      <c r="B57" s="10">
        <v>20.907689999999999</v>
      </c>
      <c r="C57" s="10">
        <v>20.979050000000001</v>
      </c>
      <c r="D57" s="10">
        <v>21.626290000000001</v>
      </c>
      <c r="E57" s="10">
        <v>21.782889999999998</v>
      </c>
      <c r="F57" s="10">
        <v>1.925235</v>
      </c>
      <c r="G57" s="10">
        <v>3.178474</v>
      </c>
      <c r="H57" s="10">
        <v>38.842840000000002</v>
      </c>
      <c r="I57" s="11">
        <f t="shared" si="5"/>
        <v>20.943370000000002</v>
      </c>
      <c r="J57" s="11">
        <f t="shared" si="6"/>
        <v>21.70459</v>
      </c>
      <c r="K57" s="13">
        <f t="shared" si="7"/>
        <v>1246.933978</v>
      </c>
      <c r="L57" s="13">
        <f t="shared" si="8"/>
        <v>1041.6701221277044</v>
      </c>
      <c r="M57" s="13">
        <f t="shared" si="9"/>
        <v>970.78359405746323</v>
      </c>
      <c r="N57" s="44"/>
    </row>
    <row r="58" spans="1:14">
      <c r="A58" s="10">
        <v>28646.62</v>
      </c>
      <c r="B58" s="10">
        <v>20.944870000000002</v>
      </c>
      <c r="C58" s="10">
        <v>21.066749999999999</v>
      </c>
      <c r="D58" s="10">
        <v>21.642060000000001</v>
      </c>
      <c r="E58" s="10">
        <v>21.68779</v>
      </c>
      <c r="F58" s="10">
        <v>1.6263920000000001</v>
      </c>
      <c r="G58" s="10">
        <v>2.982615</v>
      </c>
      <c r="H58" s="10">
        <v>38.262710000000006</v>
      </c>
      <c r="I58" s="11">
        <f t="shared" si="5"/>
        <v>21.00581</v>
      </c>
      <c r="J58" s="11">
        <f t="shared" si="6"/>
        <v>21.664925</v>
      </c>
      <c r="K58" s="13">
        <f t="shared" si="7"/>
        <v>1246.896514</v>
      </c>
      <c r="L58" s="13">
        <f t="shared" si="8"/>
        <v>1035.6475871438024</v>
      </c>
      <c r="M58" s="13">
        <f t="shared" si="9"/>
        <v>974.34341590622626</v>
      </c>
      <c r="N58" s="44"/>
    </row>
    <row r="59" spans="1:14">
      <c r="A59" s="10">
        <v>26823.47</v>
      </c>
      <c r="B59" s="10">
        <v>21.001999999999999</v>
      </c>
      <c r="C59" s="10">
        <v>21.101120000000002</v>
      </c>
      <c r="D59" s="10">
        <v>21.544039999999999</v>
      </c>
      <c r="E59" s="10">
        <v>21.390999999999998</v>
      </c>
      <c r="F59" s="10">
        <v>1.3313390000000001</v>
      </c>
      <c r="G59" s="10">
        <v>2.7823549999999999</v>
      </c>
      <c r="H59" s="10">
        <v>37.66395</v>
      </c>
      <c r="I59" s="11">
        <f t="shared" si="5"/>
        <v>21.051560000000002</v>
      </c>
      <c r="J59" s="11">
        <f t="shared" si="6"/>
        <v>21.46752</v>
      </c>
      <c r="K59" s="13">
        <f t="shared" si="7"/>
        <v>1246.869064</v>
      </c>
      <c r="L59" s="13">
        <f t="shared" si="8"/>
        <v>1031.2588897971218</v>
      </c>
      <c r="M59" s="13">
        <f t="shared" si="9"/>
        <v>992.27555760285941</v>
      </c>
      <c r="N59" s="44"/>
    </row>
    <row r="60" spans="1:14">
      <c r="A60" s="10">
        <v>25039.37</v>
      </c>
      <c r="B60" s="10">
        <v>21.0398</v>
      </c>
      <c r="C60" s="10">
        <v>21.093319999999999</v>
      </c>
      <c r="D60" s="10">
        <v>21.545470000000002</v>
      </c>
      <c r="E60" s="10">
        <v>21.398969999999998</v>
      </c>
      <c r="F60" s="10">
        <v>1.0363690000000001</v>
      </c>
      <c r="G60" s="10">
        <v>2.5825429999999998</v>
      </c>
      <c r="H60" s="10">
        <v>37.04815</v>
      </c>
      <c r="I60" s="11">
        <f t="shared" si="5"/>
        <v>21.066559999999999</v>
      </c>
      <c r="J60" s="11">
        <f t="shared" si="6"/>
        <v>21.47222</v>
      </c>
      <c r="K60" s="13">
        <f t="shared" si="7"/>
        <v>1246.860064</v>
      </c>
      <c r="L60" s="13">
        <f t="shared" si="8"/>
        <v>1029.8243820214793</v>
      </c>
      <c r="M60" s="13">
        <f t="shared" si="9"/>
        <v>991.8444119283804</v>
      </c>
      <c r="N60" s="44"/>
    </row>
    <row r="61" spans="1:14">
      <c r="A61" s="10">
        <v>23188.87</v>
      </c>
      <c r="B61" s="10">
        <v>21.008150000000001</v>
      </c>
      <c r="C61" s="10">
        <v>21.029800000000002</v>
      </c>
      <c r="D61" s="10">
        <v>21.593720000000001</v>
      </c>
      <c r="E61" s="10">
        <v>21.4634</v>
      </c>
      <c r="F61" s="10">
        <v>0.72106199999999998</v>
      </c>
      <c r="G61" s="10">
        <v>2.3799049999999999</v>
      </c>
      <c r="H61" s="10">
        <v>36.345470000000006</v>
      </c>
      <c r="I61" s="11">
        <f t="shared" si="5"/>
        <v>21.018975000000001</v>
      </c>
      <c r="J61" s="11">
        <f t="shared" si="6"/>
        <v>21.528559999999999</v>
      </c>
      <c r="K61" s="13">
        <f t="shared" si="7"/>
        <v>1246.8886150000001</v>
      </c>
      <c r="L61" s="13">
        <f t="shared" si="8"/>
        <v>1034.382618942479</v>
      </c>
      <c r="M61" s="13">
        <f t="shared" si="9"/>
        <v>986.6921808740799</v>
      </c>
      <c r="N61" s="44"/>
    </row>
    <row r="62" spans="1:14">
      <c r="A62" s="10">
        <v>21316.68</v>
      </c>
      <c r="B62" s="10">
        <v>20.945070000000001</v>
      </c>
      <c r="C62" s="10">
        <v>20.993099999999998</v>
      </c>
      <c r="D62" s="10">
        <v>21.631239999999998</v>
      </c>
      <c r="E62" s="10">
        <v>21.524539999999998</v>
      </c>
      <c r="F62" s="10">
        <v>0.43102800000000002</v>
      </c>
      <c r="G62" s="10">
        <v>2.1794440000000002</v>
      </c>
      <c r="H62" s="10">
        <v>35.59393</v>
      </c>
      <c r="I62" s="11">
        <f t="shared" si="5"/>
        <v>20.969085</v>
      </c>
      <c r="J62" s="11">
        <f t="shared" si="6"/>
        <v>21.577889999999996</v>
      </c>
      <c r="K62" s="13">
        <f t="shared" si="7"/>
        <v>1246.918549</v>
      </c>
      <c r="L62" s="13">
        <f t="shared" si="8"/>
        <v>1039.1852328509385</v>
      </c>
      <c r="M62" s="13">
        <f t="shared" si="9"/>
        <v>982.20520140607641</v>
      </c>
      <c r="N62" s="44"/>
    </row>
    <row r="63" spans="1:14">
      <c r="A63" s="10">
        <v>19175.73</v>
      </c>
      <c r="B63" s="10">
        <v>20.883179999999999</v>
      </c>
      <c r="C63" s="10">
        <v>20.95495</v>
      </c>
      <c r="D63" s="10">
        <v>21.731950000000001</v>
      </c>
      <c r="E63" s="10">
        <v>21.588830000000002</v>
      </c>
      <c r="F63" s="10">
        <v>0.36945899999999998</v>
      </c>
      <c r="G63" s="10">
        <v>2.232548</v>
      </c>
      <c r="H63" s="10">
        <v>34.706590000000006</v>
      </c>
      <c r="I63" s="11">
        <f t="shared" si="5"/>
        <v>20.919065</v>
      </c>
      <c r="J63" s="11">
        <f t="shared" si="6"/>
        <v>21.66039</v>
      </c>
      <c r="K63" s="13">
        <f t="shared" si="7"/>
        <v>1246.9485609999999</v>
      </c>
      <c r="L63" s="13">
        <f t="shared" si="8"/>
        <v>1044.0246920506434</v>
      </c>
      <c r="M63" s="13">
        <f t="shared" si="9"/>
        <v>974.75133765172541</v>
      </c>
      <c r="N63" s="44"/>
    </row>
    <row r="64" spans="1:14">
      <c r="A64" s="10">
        <v>17407.62</v>
      </c>
      <c r="B64" s="10">
        <v>20.94717</v>
      </c>
      <c r="C64" s="10">
        <v>21.016999999999999</v>
      </c>
      <c r="D64" s="10">
        <v>21.754539999999999</v>
      </c>
      <c r="E64" s="10">
        <v>21.580010000000001</v>
      </c>
      <c r="F64" s="10">
        <v>0.46092300000000003</v>
      </c>
      <c r="G64" s="10">
        <v>2.387858</v>
      </c>
      <c r="H64" s="10">
        <v>34.12979</v>
      </c>
      <c r="I64" s="11">
        <f t="shared" si="5"/>
        <v>20.982084999999998</v>
      </c>
      <c r="J64" s="11">
        <f t="shared" si="6"/>
        <v>21.667275</v>
      </c>
      <c r="K64" s="13">
        <f t="shared" si="7"/>
        <v>1246.9107489999999</v>
      </c>
      <c r="L64" s="13">
        <f t="shared" si="8"/>
        <v>1037.9314693937522</v>
      </c>
      <c r="M64" s="13">
        <f t="shared" si="9"/>
        <v>974.13210838904979</v>
      </c>
      <c r="N64" s="44"/>
    </row>
    <row r="65" spans="1:14">
      <c r="A65" s="10">
        <v>15944.99</v>
      </c>
      <c r="B65" s="10">
        <v>21.036349999999999</v>
      </c>
      <c r="C65" s="10">
        <v>21.125250000000001</v>
      </c>
      <c r="D65" s="10">
        <v>21.773910000000001</v>
      </c>
      <c r="E65" s="10">
        <v>21.597619999999999</v>
      </c>
      <c r="F65" s="10">
        <v>0.53095099999999995</v>
      </c>
      <c r="G65" s="10">
        <v>2.5209109999999999</v>
      </c>
      <c r="H65" s="10">
        <v>33.656370000000003</v>
      </c>
      <c r="I65" s="11">
        <f t="shared" si="5"/>
        <v>21.0808</v>
      </c>
      <c r="J65" s="11">
        <f t="shared" si="6"/>
        <v>21.685765</v>
      </c>
      <c r="K65" s="13">
        <f t="shared" si="7"/>
        <v>1246.8515199999999</v>
      </c>
      <c r="L65" s="13">
        <f t="shared" si="8"/>
        <v>1028.4645664735008</v>
      </c>
      <c r="M65" s="13">
        <f t="shared" si="9"/>
        <v>972.47128875693488</v>
      </c>
      <c r="N65" s="44"/>
    </row>
    <row r="66" spans="1:14">
      <c r="A66" s="10">
        <v>13634.64</v>
      </c>
      <c r="B66" s="10">
        <v>21.056850000000001</v>
      </c>
      <c r="C66" s="10">
        <v>21.10576</v>
      </c>
      <c r="D66" s="10">
        <v>21.676929999999999</v>
      </c>
      <c r="E66" s="10">
        <v>21.524339999999999</v>
      </c>
      <c r="F66" s="10">
        <v>0.65743700000000005</v>
      </c>
      <c r="G66" s="10">
        <v>2.7160000000000002</v>
      </c>
      <c r="H66" s="10">
        <v>33.053200000000004</v>
      </c>
      <c r="I66" s="11">
        <f t="shared" si="5"/>
        <v>21.081305</v>
      </c>
      <c r="J66" s="11">
        <f t="shared" si="6"/>
        <v>21.600634999999997</v>
      </c>
      <c r="K66" s="13">
        <f t="shared" si="7"/>
        <v>1246.8512169999999</v>
      </c>
      <c r="L66" s="13">
        <f t="shared" si="8"/>
        <v>1028.4163786018607</v>
      </c>
      <c r="M66" s="13">
        <f t="shared" si="9"/>
        <v>980.14393269311495</v>
      </c>
      <c r="N66" s="44"/>
    </row>
    <row r="67" spans="1:14">
      <c r="A67" s="10">
        <v>11429.42</v>
      </c>
      <c r="B67" s="10">
        <v>21.0336</v>
      </c>
      <c r="C67" s="10">
        <v>20.996510000000001</v>
      </c>
      <c r="D67" s="10">
        <v>21.631129999999999</v>
      </c>
      <c r="E67" s="10">
        <v>21.402200000000001</v>
      </c>
      <c r="F67" s="10">
        <v>0.75833499999999998</v>
      </c>
      <c r="G67" s="10">
        <v>2.901456</v>
      </c>
      <c r="H67" s="10">
        <v>32.651360000000004</v>
      </c>
      <c r="I67" s="11">
        <f t="shared" si="5"/>
        <v>21.015055</v>
      </c>
      <c r="J67" s="11">
        <f t="shared" si="6"/>
        <v>21.516665</v>
      </c>
      <c r="K67" s="13">
        <f t="shared" si="7"/>
        <v>1246.890967</v>
      </c>
      <c r="L67" s="13">
        <f t="shared" si="8"/>
        <v>1034.7590990952567</v>
      </c>
      <c r="M67" s="13">
        <f t="shared" si="9"/>
        <v>987.77750736317921</v>
      </c>
      <c r="N67" s="44"/>
    </row>
    <row r="68" spans="1:14">
      <c r="A68" s="10">
        <v>9599.0529999999999</v>
      </c>
      <c r="B68" s="10">
        <v>20.916789999999999</v>
      </c>
      <c r="C68" s="10">
        <v>20.925049999999999</v>
      </c>
      <c r="D68" s="10">
        <v>21.788620000000002</v>
      </c>
      <c r="E68" s="10">
        <v>21.6524</v>
      </c>
      <c r="F68" s="10">
        <v>0.87789499999999998</v>
      </c>
      <c r="G68" s="10">
        <v>3.1095489999999999</v>
      </c>
      <c r="H68" s="10">
        <v>32.117990000000006</v>
      </c>
      <c r="I68" s="11">
        <f t="shared" si="5"/>
        <v>20.920919999999999</v>
      </c>
      <c r="J68" s="11">
        <f t="shared" si="6"/>
        <v>21.720510000000001</v>
      </c>
      <c r="K68" s="13">
        <f t="shared" si="7"/>
        <v>1246.9474479999999</v>
      </c>
      <c r="L68" s="13">
        <f t="shared" si="8"/>
        <v>1043.8447837037484</v>
      </c>
      <c r="M68" s="13">
        <f t="shared" si="9"/>
        <v>969.35886586212837</v>
      </c>
      <c r="N68" s="44"/>
    </row>
    <row r="69" spans="1:14">
      <c r="A69" s="10">
        <v>7640.1779999999999</v>
      </c>
      <c r="B69" s="10">
        <v>20.92681</v>
      </c>
      <c r="C69" s="10">
        <v>20.949449999999999</v>
      </c>
      <c r="D69" s="10">
        <v>22.035329999999998</v>
      </c>
      <c r="E69" s="10">
        <v>21.90409</v>
      </c>
      <c r="F69" s="10">
        <v>0.97872499999999996</v>
      </c>
      <c r="G69" s="10">
        <v>3.3203529999999999</v>
      </c>
      <c r="H69" s="10">
        <v>31.700239999999997</v>
      </c>
      <c r="I69" s="11">
        <f t="shared" si="5"/>
        <v>20.938130000000001</v>
      </c>
      <c r="J69" s="11">
        <f t="shared" si="6"/>
        <v>21.969709999999999</v>
      </c>
      <c r="K69" s="13">
        <f t="shared" si="7"/>
        <v>1246.937122</v>
      </c>
      <c r="L69" s="13">
        <f t="shared" si="8"/>
        <v>1042.1772642516162</v>
      </c>
      <c r="M69" s="13">
        <f t="shared" si="9"/>
        <v>947.35668841610368</v>
      </c>
      <c r="N69" s="44"/>
    </row>
    <row r="70" spans="1:14">
      <c r="A70" s="10">
        <v>5541.6350000000002</v>
      </c>
      <c r="B70" s="10">
        <v>21.003250000000001</v>
      </c>
      <c r="C70" s="10">
        <v>21.054310000000001</v>
      </c>
      <c r="D70" s="10">
        <v>22.292269999999998</v>
      </c>
      <c r="E70" s="10">
        <v>22.20945</v>
      </c>
      <c r="F70" s="10">
        <v>0.51851400000000003</v>
      </c>
      <c r="G70" s="10">
        <v>2.938895</v>
      </c>
      <c r="H70" s="10">
        <v>31.170439999999996</v>
      </c>
      <c r="I70" s="11">
        <f t="shared" si="5"/>
        <v>21.028780000000001</v>
      </c>
      <c r="J70" s="11">
        <f t="shared" si="6"/>
        <v>22.250859999999999</v>
      </c>
      <c r="K70" s="13">
        <f t="shared" si="7"/>
        <v>1246.882732</v>
      </c>
      <c r="L70" s="13">
        <f t="shared" si="8"/>
        <v>1033.4415906643644</v>
      </c>
      <c r="M70" s="13">
        <f t="shared" si="9"/>
        <v>923.19875817299817</v>
      </c>
      <c r="N70" s="44"/>
    </row>
    <row r="71" spans="1:14">
      <c r="A71" s="10">
        <v>3471.2820000000002</v>
      </c>
      <c r="B71" s="10">
        <v>20.974630000000001</v>
      </c>
      <c r="C71" s="10">
        <v>21.034659999999999</v>
      </c>
      <c r="D71" s="10">
        <v>22.705010000000001</v>
      </c>
      <c r="E71" s="10">
        <v>22.618300000000001</v>
      </c>
      <c r="F71" s="10">
        <v>0.62067300000000003</v>
      </c>
      <c r="G71" s="10">
        <v>3.1340710000000001</v>
      </c>
      <c r="H71" s="10">
        <v>30.59676</v>
      </c>
      <c r="I71" s="11">
        <f t="shared" si="5"/>
        <v>21.004645</v>
      </c>
      <c r="J71" s="11">
        <f t="shared" si="6"/>
        <v>22.661655000000003</v>
      </c>
      <c r="K71" s="13">
        <f t="shared" si="7"/>
        <v>1246.897213</v>
      </c>
      <c r="L71" s="13">
        <f t="shared" si="8"/>
        <v>1035.7596079790665</v>
      </c>
      <c r="M71" s="13">
        <f t="shared" si="9"/>
        <v>889.13420904355826</v>
      </c>
      <c r="N71" s="44"/>
    </row>
    <row r="72" spans="1:14">
      <c r="A72" s="10">
        <v>317.96620000000001</v>
      </c>
      <c r="B72" s="10">
        <v>20.989879999999999</v>
      </c>
      <c r="C72" s="10">
        <v>21.032720000000001</v>
      </c>
      <c r="D72" s="10">
        <v>25.614799999999999</v>
      </c>
      <c r="E72" s="10">
        <v>25.78304</v>
      </c>
      <c r="F72" s="10">
        <v>0.55478700000000003</v>
      </c>
      <c r="G72" s="10">
        <v>3.3216269999999999</v>
      </c>
      <c r="H72" s="10">
        <v>27.366419999999998</v>
      </c>
      <c r="I72" s="11">
        <f t="shared" si="5"/>
        <v>21.011299999999999</v>
      </c>
      <c r="J72" s="11">
        <f t="shared" si="6"/>
        <v>25.698920000000001</v>
      </c>
      <c r="K72" s="13">
        <f t="shared" si="7"/>
        <v>1246.8932199999999</v>
      </c>
      <c r="L72" s="13">
        <f t="shared" si="8"/>
        <v>1035.1198722711861</v>
      </c>
      <c r="M72" s="13">
        <f t="shared" si="9"/>
        <v>677.87313232446559</v>
      </c>
      <c r="N72" s="44"/>
    </row>
    <row r="73" spans="1:14">
      <c r="A73" s="47"/>
      <c r="B73" s="47"/>
      <c r="C73" s="47"/>
      <c r="D73" s="47"/>
      <c r="E73" s="47"/>
      <c r="F73" s="47"/>
      <c r="G73" s="47"/>
      <c r="H73" s="48"/>
      <c r="I73" s="49"/>
      <c r="J73" s="47"/>
      <c r="K73" s="14">
        <f>AVERAGE(K47:K70)</f>
        <v>1246.9037372499999</v>
      </c>
      <c r="L73" s="14">
        <f>AVERAGE(L47:L70)</f>
        <v>1036.8171128469937</v>
      </c>
      <c r="M73" s="14">
        <f>AVERAGE(M47:M70)</f>
        <v>975.77461378028181</v>
      </c>
      <c r="N73" s="44"/>
    </row>
    <row r="74" spans="1:14">
      <c r="A74" s="47"/>
      <c r="B74" s="47"/>
      <c r="C74" s="47"/>
      <c r="D74" s="47"/>
      <c r="E74" s="47"/>
      <c r="F74" s="47"/>
      <c r="G74" s="47"/>
      <c r="H74" s="48"/>
      <c r="I74" s="49"/>
      <c r="J74" s="47"/>
      <c r="K74" s="47"/>
      <c r="L74" s="47"/>
      <c r="M74" s="47"/>
      <c r="N74" s="44"/>
    </row>
    <row r="75" spans="1:14">
      <c r="A75" s="47"/>
      <c r="B75" s="47"/>
      <c r="C75" s="47"/>
      <c r="D75" s="47"/>
      <c r="E75" s="47"/>
      <c r="F75" s="47"/>
      <c r="G75" s="47"/>
      <c r="H75" s="48"/>
      <c r="I75" s="49"/>
      <c r="J75" s="47"/>
      <c r="K75" s="47"/>
      <c r="L75" s="47"/>
      <c r="M75" s="47"/>
      <c r="N75" s="44"/>
    </row>
    <row r="76" spans="1:14" s="43" customFormat="1" ht="16.8">
      <c r="A76" s="12" t="s">
        <v>4</v>
      </c>
      <c r="B76" s="12" t="s">
        <v>5</v>
      </c>
      <c r="C76" s="12" t="s">
        <v>6</v>
      </c>
      <c r="D76" s="12" t="s">
        <v>7</v>
      </c>
      <c r="E76" s="12" t="s">
        <v>8</v>
      </c>
      <c r="F76" s="12" t="s">
        <v>9</v>
      </c>
      <c r="G76" s="12" t="s">
        <v>29</v>
      </c>
      <c r="H76" s="12" t="s">
        <v>10</v>
      </c>
      <c r="I76" s="7" t="s">
        <v>11</v>
      </c>
      <c r="J76" s="7" t="s">
        <v>12</v>
      </c>
      <c r="K76" s="8" t="s">
        <v>28</v>
      </c>
      <c r="L76" s="6" t="s">
        <v>30</v>
      </c>
      <c r="M76" s="6" t="s">
        <v>31</v>
      </c>
      <c r="N76" s="44"/>
    </row>
    <row r="77" spans="1:14" s="43" customFormat="1">
      <c r="A77" s="12" t="s">
        <v>13</v>
      </c>
      <c r="B77" s="12" t="s">
        <v>14</v>
      </c>
      <c r="C77" s="12" t="s">
        <v>14</v>
      </c>
      <c r="D77" s="12" t="s">
        <v>14</v>
      </c>
      <c r="E77" s="12" t="s">
        <v>14</v>
      </c>
      <c r="F77" s="12" t="s">
        <v>15</v>
      </c>
      <c r="G77" s="12" t="s">
        <v>15</v>
      </c>
      <c r="H77" s="12" t="s">
        <v>16</v>
      </c>
      <c r="I77" s="7" t="s">
        <v>14</v>
      </c>
      <c r="J77" s="7" t="s">
        <v>14</v>
      </c>
      <c r="K77" s="8" t="s">
        <v>17</v>
      </c>
      <c r="L77" s="6" t="s">
        <v>18</v>
      </c>
      <c r="M77" s="6" t="s">
        <v>18</v>
      </c>
    </row>
    <row r="78" spans="1:14">
      <c r="A78" s="10">
        <v>48849.31</v>
      </c>
      <c r="B78" s="10">
        <v>23.153759999999998</v>
      </c>
      <c r="C78" s="10">
        <v>23.214849999999998</v>
      </c>
      <c r="D78" s="10">
        <v>23.65888</v>
      </c>
      <c r="E78" s="10">
        <v>23.506720000000001</v>
      </c>
      <c r="F78" s="10">
        <v>4.7950140000000001</v>
      </c>
      <c r="G78" s="10">
        <v>4.9449690000000004</v>
      </c>
      <c r="H78" s="10">
        <v>44.402710000000006</v>
      </c>
      <c r="I78" s="11">
        <f t="shared" ref="I78:I109" si="10">(B78+C78)/2</f>
        <v>23.184304999999998</v>
      </c>
      <c r="J78" s="11">
        <f t="shared" ref="J78:J109" si="11">(D78+E78)/2</f>
        <v>23.582799999999999</v>
      </c>
      <c r="K78" s="13">
        <f t="shared" ref="K78:K109" si="12">-0.6*I78+1259.5</f>
        <v>1245.5894169999999</v>
      </c>
      <c r="L78" s="13">
        <f t="shared" ref="L78:L109" si="13">0.00159*I78^4-0.27101*I78^3+17.72234*I78^2-540.89799*I78+6780.11105</f>
        <v>847.83508000002075</v>
      </c>
      <c r="M78" s="13">
        <f t="shared" ref="M78:M109" si="14">0.00159*J78^4-0.27101*J78^3+17.72234*J78^2-540.89799*J78+6780.11105</f>
        <v>817.82081277729321</v>
      </c>
      <c r="N78" s="44"/>
    </row>
    <row r="79" spans="1:14">
      <c r="A79" s="10">
        <v>47512.01</v>
      </c>
      <c r="B79" s="10">
        <v>23.163260000000001</v>
      </c>
      <c r="C79" s="10">
        <v>23.215299999999999</v>
      </c>
      <c r="D79" s="10">
        <v>23.662410000000001</v>
      </c>
      <c r="E79" s="10">
        <v>23.51193</v>
      </c>
      <c r="F79" s="10">
        <v>4.5484520000000002</v>
      </c>
      <c r="G79" s="10">
        <v>4.7784610000000001</v>
      </c>
      <c r="H79" s="10">
        <v>44.14631</v>
      </c>
      <c r="I79" s="11">
        <f t="shared" si="10"/>
        <v>23.18928</v>
      </c>
      <c r="J79" s="11">
        <f t="shared" si="11"/>
        <v>23.58717</v>
      </c>
      <c r="K79" s="13">
        <f t="shared" si="12"/>
        <v>1245.5864320000001</v>
      </c>
      <c r="L79" s="13">
        <f t="shared" si="13"/>
        <v>847.45263243625413</v>
      </c>
      <c r="M79" s="13">
        <f t="shared" si="14"/>
        <v>817.49853879204966</v>
      </c>
      <c r="N79" s="44"/>
    </row>
    <row r="80" spans="1:14" s="21" customFormat="1">
      <c r="A80" s="10">
        <v>47796.4</v>
      </c>
      <c r="B80" s="10">
        <v>23.096409999999999</v>
      </c>
      <c r="C80" s="10">
        <v>23.15372</v>
      </c>
      <c r="D80" s="10">
        <v>23.534510000000001</v>
      </c>
      <c r="E80" s="10">
        <v>23.41093</v>
      </c>
      <c r="F80" s="10">
        <v>4.6171499999999996</v>
      </c>
      <c r="G80" s="10">
        <v>4.8359800000000002</v>
      </c>
      <c r="H80" s="10">
        <v>44.287140000000001</v>
      </c>
      <c r="I80" s="11">
        <f t="shared" si="10"/>
        <v>23.125064999999999</v>
      </c>
      <c r="J80" s="11">
        <f t="shared" si="11"/>
        <v>23.472720000000002</v>
      </c>
      <c r="K80" s="13">
        <f t="shared" si="12"/>
        <v>1245.624961</v>
      </c>
      <c r="L80" s="13">
        <f t="shared" si="13"/>
        <v>852.40433323620528</v>
      </c>
      <c r="M80" s="13">
        <f t="shared" si="14"/>
        <v>825.98759492605768</v>
      </c>
      <c r="N80" s="44"/>
    </row>
    <row r="81" spans="1:14" s="21" customFormat="1">
      <c r="A81" s="10">
        <v>45898.87</v>
      </c>
      <c r="B81" s="10">
        <v>23.102509999999999</v>
      </c>
      <c r="C81" s="10">
        <v>23.13674</v>
      </c>
      <c r="D81" s="10">
        <v>23.53894</v>
      </c>
      <c r="E81" s="10">
        <v>23.411110000000001</v>
      </c>
      <c r="F81" s="10">
        <v>4.2299389999999999</v>
      </c>
      <c r="G81" s="10">
        <v>4.6006910000000003</v>
      </c>
      <c r="H81" s="10">
        <v>43.845170000000003</v>
      </c>
      <c r="I81" s="11">
        <f t="shared" si="10"/>
        <v>23.119624999999999</v>
      </c>
      <c r="J81" s="11">
        <f t="shared" si="11"/>
        <v>23.475025000000002</v>
      </c>
      <c r="K81" s="13">
        <f t="shared" si="12"/>
        <v>1245.6282249999999</v>
      </c>
      <c r="L81" s="13">
        <f t="shared" si="13"/>
        <v>852.82534011732332</v>
      </c>
      <c r="M81" s="13">
        <f t="shared" si="14"/>
        <v>825.81562398975893</v>
      </c>
      <c r="N81" s="44"/>
    </row>
    <row r="82" spans="1:14" s="21" customFormat="1">
      <c r="A82" s="10">
        <v>44466.48</v>
      </c>
      <c r="B82" s="10">
        <v>23.126190000000001</v>
      </c>
      <c r="C82" s="10">
        <v>23.147539999999999</v>
      </c>
      <c r="D82" s="10">
        <v>23.54196</v>
      </c>
      <c r="E82" s="10">
        <v>23.406089999999999</v>
      </c>
      <c r="F82" s="10">
        <v>3.9364620000000001</v>
      </c>
      <c r="G82" s="10">
        <v>4.4052259999999999</v>
      </c>
      <c r="H82" s="10">
        <v>43.316650000000003</v>
      </c>
      <c r="I82" s="11">
        <f t="shared" si="10"/>
        <v>23.136865</v>
      </c>
      <c r="J82" s="11">
        <f t="shared" si="11"/>
        <v>23.474024999999997</v>
      </c>
      <c r="K82" s="13">
        <f t="shared" si="12"/>
        <v>1245.6178809999999</v>
      </c>
      <c r="L82" s="13">
        <f t="shared" si="13"/>
        <v>851.49193795852352</v>
      </c>
      <c r="M82" s="13">
        <f t="shared" si="14"/>
        <v>825.89022668941652</v>
      </c>
      <c r="N82" s="44"/>
    </row>
    <row r="83" spans="1:14" s="21" customFormat="1">
      <c r="A83" s="10">
        <v>42917.29</v>
      </c>
      <c r="B83" s="10">
        <v>23.103010000000001</v>
      </c>
      <c r="C83" s="10">
        <v>23.117909999999998</v>
      </c>
      <c r="D83" s="10">
        <v>23.53003</v>
      </c>
      <c r="E83" s="10">
        <v>23.39677</v>
      </c>
      <c r="F83" s="10">
        <v>3.6200239999999999</v>
      </c>
      <c r="G83" s="10">
        <v>4.2226819999999998</v>
      </c>
      <c r="H83" s="10">
        <v>42.879530000000003</v>
      </c>
      <c r="I83" s="11">
        <f t="shared" si="10"/>
        <v>23.11046</v>
      </c>
      <c r="J83" s="11">
        <f t="shared" si="11"/>
        <v>23.4634</v>
      </c>
      <c r="K83" s="13">
        <f t="shared" si="12"/>
        <v>1245.633724</v>
      </c>
      <c r="L83" s="13">
        <f t="shared" si="13"/>
        <v>853.53516714985381</v>
      </c>
      <c r="M83" s="13">
        <f t="shared" si="14"/>
        <v>826.68336149747029</v>
      </c>
      <c r="N83" s="44"/>
    </row>
    <row r="84" spans="1:14" s="21" customFormat="1">
      <c r="A84" s="10">
        <v>41194.660000000003</v>
      </c>
      <c r="B84" s="10">
        <v>23.125900000000001</v>
      </c>
      <c r="C84" s="10">
        <v>23.14554</v>
      </c>
      <c r="D84" s="10">
        <v>23.543759999999999</v>
      </c>
      <c r="E84" s="10">
        <v>23.435649999999999</v>
      </c>
      <c r="F84" s="10">
        <v>3.280532</v>
      </c>
      <c r="G84" s="10">
        <v>4.0354669999999997</v>
      </c>
      <c r="H84" s="10">
        <v>42.34545</v>
      </c>
      <c r="I84" s="11">
        <f t="shared" si="10"/>
        <v>23.135719999999999</v>
      </c>
      <c r="J84" s="11">
        <f t="shared" si="11"/>
        <v>23.489705000000001</v>
      </c>
      <c r="K84" s="13">
        <f t="shared" si="12"/>
        <v>1245.6185680000001</v>
      </c>
      <c r="L84" s="13">
        <f t="shared" si="13"/>
        <v>851.58042218669107</v>
      </c>
      <c r="M84" s="13">
        <f t="shared" si="14"/>
        <v>824.72135223988062</v>
      </c>
      <c r="N84" s="44"/>
    </row>
    <row r="85" spans="1:14">
      <c r="A85" s="10">
        <v>39609.449999999997</v>
      </c>
      <c r="B85" s="10">
        <v>23.111419999999999</v>
      </c>
      <c r="C85" s="10">
        <v>23.217390000000002</v>
      </c>
      <c r="D85" s="10">
        <v>23.602900000000002</v>
      </c>
      <c r="E85" s="10">
        <v>23.55001</v>
      </c>
      <c r="F85" s="10">
        <v>2.9232930000000001</v>
      </c>
      <c r="G85" s="10">
        <v>3.7860079999999998</v>
      </c>
      <c r="H85" s="10">
        <v>41.732410000000002</v>
      </c>
      <c r="I85" s="11">
        <f t="shared" si="10"/>
        <v>23.164405000000002</v>
      </c>
      <c r="J85" s="11">
        <f t="shared" si="11"/>
        <v>23.576455000000003</v>
      </c>
      <c r="K85" s="13">
        <f t="shared" si="12"/>
        <v>1245.601357</v>
      </c>
      <c r="L85" s="13">
        <f t="shared" si="13"/>
        <v>849.36685154934366</v>
      </c>
      <c r="M85" s="13">
        <f t="shared" si="14"/>
        <v>818.28899897362408</v>
      </c>
      <c r="N85" s="44"/>
    </row>
    <row r="86" spans="1:14" s="19" customFormat="1" ht="14.4" customHeight="1">
      <c r="A86" s="10">
        <v>38082.1</v>
      </c>
      <c r="B86" s="10">
        <v>23.151350000000001</v>
      </c>
      <c r="C86" s="10">
        <v>23.23396</v>
      </c>
      <c r="D86" s="10">
        <v>23.62772</v>
      </c>
      <c r="E86" s="10">
        <v>23.5855</v>
      </c>
      <c r="F86" s="10">
        <v>2.6376849999999998</v>
      </c>
      <c r="G86" s="10">
        <v>3.633858</v>
      </c>
      <c r="H86" s="10">
        <v>41.396570000000004</v>
      </c>
      <c r="I86" s="11">
        <f t="shared" si="10"/>
        <v>23.192655000000002</v>
      </c>
      <c r="J86" s="11">
        <f t="shared" si="11"/>
        <v>23.60661</v>
      </c>
      <c r="K86" s="13">
        <f t="shared" si="12"/>
        <v>1245.5844070000001</v>
      </c>
      <c r="L86" s="13">
        <f t="shared" si="13"/>
        <v>847.1932957814106</v>
      </c>
      <c r="M86" s="13">
        <f t="shared" si="14"/>
        <v>816.06668144029936</v>
      </c>
      <c r="N86" s="44"/>
    </row>
    <row r="87" spans="1:14" s="19" customFormat="1">
      <c r="A87" s="10">
        <v>35996.5</v>
      </c>
      <c r="B87" s="10">
        <v>23.164069999999999</v>
      </c>
      <c r="C87" s="10">
        <v>23.18768</v>
      </c>
      <c r="D87" s="10">
        <v>23.61627</v>
      </c>
      <c r="E87" s="10">
        <v>23.607749999999999</v>
      </c>
      <c r="F87" s="10">
        <v>2.2616719999999999</v>
      </c>
      <c r="G87" s="10">
        <v>3.393211</v>
      </c>
      <c r="H87" s="10">
        <v>40.694220000000001</v>
      </c>
      <c r="I87" s="11">
        <f t="shared" si="10"/>
        <v>23.175874999999998</v>
      </c>
      <c r="J87" s="11">
        <f t="shared" si="11"/>
        <v>23.612009999999998</v>
      </c>
      <c r="K87" s="13">
        <f t="shared" si="12"/>
        <v>1245.5944750000001</v>
      </c>
      <c r="L87" s="13">
        <f t="shared" si="13"/>
        <v>848.4835789671115</v>
      </c>
      <c r="M87" s="13">
        <f t="shared" si="14"/>
        <v>815.66945937940091</v>
      </c>
      <c r="N87" s="44"/>
    </row>
    <row r="88" spans="1:14">
      <c r="A88" s="10">
        <v>33774.11</v>
      </c>
      <c r="B88" s="10">
        <v>23.19126</v>
      </c>
      <c r="C88" s="10">
        <v>23.182839999999999</v>
      </c>
      <c r="D88" s="10">
        <v>23.592500000000001</v>
      </c>
      <c r="E88" s="10">
        <v>23.593309999999999</v>
      </c>
      <c r="F88" s="10">
        <v>1.8962829999999999</v>
      </c>
      <c r="G88" s="10">
        <v>3.1875200000000001</v>
      </c>
      <c r="H88" s="10">
        <v>39.044400000000003</v>
      </c>
      <c r="I88" s="11">
        <f t="shared" si="10"/>
        <v>23.187049999999999</v>
      </c>
      <c r="J88" s="11">
        <f t="shared" si="11"/>
        <v>23.592905000000002</v>
      </c>
      <c r="K88" s="13">
        <f t="shared" si="12"/>
        <v>1245.5877700000001</v>
      </c>
      <c r="L88" s="13">
        <f t="shared" si="13"/>
        <v>847.62403670982258</v>
      </c>
      <c r="M88" s="13">
        <f t="shared" si="14"/>
        <v>817.07582355178602</v>
      </c>
      <c r="N88" s="44"/>
    </row>
    <row r="89" spans="1:14">
      <c r="A89" s="10">
        <v>32652.14</v>
      </c>
      <c r="B89" s="10">
        <v>23.214659999999999</v>
      </c>
      <c r="C89" s="10">
        <v>23.208449999999999</v>
      </c>
      <c r="D89" s="10">
        <v>23.581230000000001</v>
      </c>
      <c r="E89" s="10">
        <v>23.579609999999999</v>
      </c>
      <c r="F89" s="10">
        <v>1.7075739999999999</v>
      </c>
      <c r="G89" s="10">
        <v>3.0521349999999998</v>
      </c>
      <c r="H89" s="10">
        <v>38.538170000000001</v>
      </c>
      <c r="I89" s="11">
        <f t="shared" si="10"/>
        <v>23.211554999999997</v>
      </c>
      <c r="J89" s="11">
        <f t="shared" si="11"/>
        <v>23.58042</v>
      </c>
      <c r="K89" s="13">
        <f t="shared" si="12"/>
        <v>1245.573067</v>
      </c>
      <c r="L89" s="13">
        <f t="shared" si="13"/>
        <v>845.74269267614</v>
      </c>
      <c r="M89" s="13">
        <f t="shared" si="14"/>
        <v>817.99639233508515</v>
      </c>
      <c r="N89" s="44"/>
    </row>
    <row r="90" spans="1:14">
      <c r="A90" s="10">
        <v>31472.05</v>
      </c>
      <c r="B90" s="10">
        <v>23.188549999999999</v>
      </c>
      <c r="C90" s="10">
        <v>23.216200000000001</v>
      </c>
      <c r="D90" s="10">
        <v>23.577590000000001</v>
      </c>
      <c r="E90" s="10">
        <v>23.590769999999999</v>
      </c>
      <c r="F90" s="10">
        <v>1.5129619999999999</v>
      </c>
      <c r="G90" s="10">
        <v>2.9260100000000002</v>
      </c>
      <c r="H90" s="10">
        <v>38.110210000000002</v>
      </c>
      <c r="I90" s="11">
        <f t="shared" si="10"/>
        <v>23.202375</v>
      </c>
      <c r="J90" s="11">
        <f t="shared" si="11"/>
        <v>23.58418</v>
      </c>
      <c r="K90" s="13">
        <f t="shared" si="12"/>
        <v>1245.578575</v>
      </c>
      <c r="L90" s="13">
        <f t="shared" si="13"/>
        <v>846.44691494060589</v>
      </c>
      <c r="M90" s="13">
        <f t="shared" si="14"/>
        <v>817.71902614365717</v>
      </c>
      <c r="N90" s="44"/>
    </row>
    <row r="91" spans="1:14">
      <c r="A91" s="10">
        <v>29711.4</v>
      </c>
      <c r="B91" s="10">
        <v>23.1568</v>
      </c>
      <c r="C91" s="10">
        <v>23.190020000000001</v>
      </c>
      <c r="D91" s="10">
        <v>23.579789999999999</v>
      </c>
      <c r="E91" s="10">
        <v>23.57151</v>
      </c>
      <c r="F91" s="10">
        <v>1.2128239999999999</v>
      </c>
      <c r="G91" s="10">
        <v>2.7329569999999999</v>
      </c>
      <c r="H91" s="10">
        <v>37.335470000000001</v>
      </c>
      <c r="I91" s="11">
        <f t="shared" si="10"/>
        <v>23.173410000000001</v>
      </c>
      <c r="J91" s="11">
        <f t="shared" si="11"/>
        <v>23.57565</v>
      </c>
      <c r="K91" s="13">
        <f t="shared" si="12"/>
        <v>1245.5959539999999</v>
      </c>
      <c r="L91" s="13">
        <f t="shared" si="13"/>
        <v>848.67331280296366</v>
      </c>
      <c r="M91" s="13">
        <f t="shared" si="14"/>
        <v>818.34842067794762</v>
      </c>
      <c r="N91" s="44"/>
    </row>
    <row r="92" spans="1:14">
      <c r="A92" s="10">
        <v>28480.68</v>
      </c>
      <c r="B92" s="10">
        <v>23.13505</v>
      </c>
      <c r="C92" s="10">
        <v>23.199339999999999</v>
      </c>
      <c r="D92" s="10">
        <v>23.591760000000001</v>
      </c>
      <c r="E92" s="10">
        <v>23.639050000000001</v>
      </c>
      <c r="F92" s="10">
        <v>1.0107950000000001</v>
      </c>
      <c r="G92" s="10">
        <v>2.6056819999999998</v>
      </c>
      <c r="H92" s="10">
        <v>36.858630000000005</v>
      </c>
      <c r="I92" s="11">
        <f t="shared" si="10"/>
        <v>23.167195</v>
      </c>
      <c r="J92" s="11">
        <f t="shared" si="11"/>
        <v>23.615405000000003</v>
      </c>
      <c r="K92" s="13">
        <f t="shared" si="12"/>
        <v>1245.5996829999999</v>
      </c>
      <c r="L92" s="13">
        <f t="shared" si="13"/>
        <v>849.15190444075233</v>
      </c>
      <c r="M92" s="13">
        <f t="shared" si="14"/>
        <v>815.41983918012556</v>
      </c>
      <c r="N92" s="44"/>
    </row>
    <row r="93" spans="1:14">
      <c r="A93" s="10">
        <v>27246.66</v>
      </c>
      <c r="B93" s="10">
        <v>23.105619999999998</v>
      </c>
      <c r="C93" s="10">
        <v>23.176590000000001</v>
      </c>
      <c r="D93" s="10">
        <v>23.606020000000001</v>
      </c>
      <c r="E93" s="10">
        <v>23.715309999999999</v>
      </c>
      <c r="F93" s="10">
        <v>0.81126100000000001</v>
      </c>
      <c r="G93" s="10">
        <v>2.480121</v>
      </c>
      <c r="H93" s="10">
        <v>36.346160000000005</v>
      </c>
      <c r="I93" s="11">
        <f t="shared" si="10"/>
        <v>23.141105</v>
      </c>
      <c r="J93" s="11">
        <f t="shared" si="11"/>
        <v>23.660665000000002</v>
      </c>
      <c r="K93" s="13">
        <f t="shared" si="12"/>
        <v>1245.615337</v>
      </c>
      <c r="L93" s="13">
        <f t="shared" si="13"/>
        <v>851.16436757661086</v>
      </c>
      <c r="M93" s="13">
        <f t="shared" si="14"/>
        <v>812.10051088199998</v>
      </c>
      <c r="N93" s="44"/>
    </row>
    <row r="94" spans="1:14">
      <c r="A94" s="10">
        <v>25958.31</v>
      </c>
      <c r="B94" s="10">
        <v>23.100180000000002</v>
      </c>
      <c r="C94" s="10">
        <v>23.177489999999999</v>
      </c>
      <c r="D94" s="10">
        <v>23.614270000000001</v>
      </c>
      <c r="E94" s="10">
        <v>23.714839999999999</v>
      </c>
      <c r="F94" s="10">
        <v>0.61943700000000002</v>
      </c>
      <c r="G94" s="10">
        <v>2.346889</v>
      </c>
      <c r="H94" s="10">
        <v>35.813370000000006</v>
      </c>
      <c r="I94" s="11">
        <f t="shared" si="10"/>
        <v>23.138835</v>
      </c>
      <c r="J94" s="11">
        <f t="shared" si="11"/>
        <v>23.664555</v>
      </c>
      <c r="K94" s="13">
        <f t="shared" si="12"/>
        <v>1245.6166989999999</v>
      </c>
      <c r="L94" s="13">
        <f t="shared" si="13"/>
        <v>851.33972337651176</v>
      </c>
      <c r="M94" s="13">
        <f t="shared" si="14"/>
        <v>811.81595423857925</v>
      </c>
      <c r="N94" s="44"/>
    </row>
    <row r="95" spans="1:14">
      <c r="A95" s="10">
        <v>24627.85</v>
      </c>
      <c r="B95" s="10">
        <v>23.12801</v>
      </c>
      <c r="C95" s="10">
        <v>23.197880000000001</v>
      </c>
      <c r="D95" s="10">
        <v>23.634029999999999</v>
      </c>
      <c r="E95" s="10">
        <v>23.640470000000001</v>
      </c>
      <c r="F95" s="10">
        <v>0.42034899999999997</v>
      </c>
      <c r="G95" s="10">
        <v>2.212564</v>
      </c>
      <c r="H95" s="10">
        <v>35.322410000000005</v>
      </c>
      <c r="I95" s="11">
        <f t="shared" si="10"/>
        <v>23.162945000000001</v>
      </c>
      <c r="J95" s="11">
        <f t="shared" si="11"/>
        <v>23.637250000000002</v>
      </c>
      <c r="K95" s="13">
        <f t="shared" si="12"/>
        <v>1245.6022330000001</v>
      </c>
      <c r="L95" s="13">
        <f t="shared" si="13"/>
        <v>849.47935770090135</v>
      </c>
      <c r="M95" s="13">
        <f t="shared" si="14"/>
        <v>813.81578486426861</v>
      </c>
      <c r="N95" s="44"/>
    </row>
    <row r="96" spans="1:14">
      <c r="A96" s="10">
        <v>23525.24</v>
      </c>
      <c r="B96" s="10">
        <v>23.194690000000001</v>
      </c>
      <c r="C96" s="10">
        <v>23.30668</v>
      </c>
      <c r="D96" s="10">
        <v>23.66001</v>
      </c>
      <c r="E96" s="10">
        <v>23.61525</v>
      </c>
      <c r="F96" s="10">
        <v>0.31575199999999998</v>
      </c>
      <c r="G96" s="10">
        <v>2.1583800000000002</v>
      </c>
      <c r="H96" s="10">
        <v>34.917999999999999</v>
      </c>
      <c r="I96" s="11">
        <f t="shared" si="10"/>
        <v>23.250685000000001</v>
      </c>
      <c r="J96" s="11">
        <f t="shared" si="11"/>
        <v>23.637630000000001</v>
      </c>
      <c r="K96" s="13">
        <f t="shared" si="12"/>
        <v>1245.549589</v>
      </c>
      <c r="L96" s="13">
        <f t="shared" si="13"/>
        <v>842.74846277869165</v>
      </c>
      <c r="M96" s="13">
        <f t="shared" si="14"/>
        <v>813.78791429045759</v>
      </c>
      <c r="N96" s="44"/>
    </row>
    <row r="97" spans="1:14">
      <c r="A97" s="10">
        <v>22106.47</v>
      </c>
      <c r="B97" s="10">
        <v>23.23489</v>
      </c>
      <c r="C97" s="10">
        <v>23.298349999999999</v>
      </c>
      <c r="D97" s="10">
        <v>23.639240000000001</v>
      </c>
      <c r="E97" s="10">
        <v>23.571919999999999</v>
      </c>
      <c r="F97" s="10">
        <v>0.37579099999999999</v>
      </c>
      <c r="G97" s="10">
        <v>2.2793730000000001</v>
      </c>
      <c r="H97" s="10">
        <v>34.385260000000002</v>
      </c>
      <c r="I97" s="11">
        <f t="shared" si="10"/>
        <v>23.26662</v>
      </c>
      <c r="J97" s="11">
        <f t="shared" si="11"/>
        <v>23.60558</v>
      </c>
      <c r="K97" s="13">
        <f t="shared" si="12"/>
        <v>1245.5400279999999</v>
      </c>
      <c r="L97" s="13">
        <f t="shared" si="13"/>
        <v>841.53260702765056</v>
      </c>
      <c r="M97" s="13">
        <f t="shared" si="14"/>
        <v>816.14247333750063</v>
      </c>
      <c r="N97" s="44"/>
    </row>
    <row r="98" spans="1:14">
      <c r="A98" s="10">
        <v>20519.7</v>
      </c>
      <c r="B98" s="10">
        <v>23.23273</v>
      </c>
      <c r="C98" s="10">
        <v>23.273679999999999</v>
      </c>
      <c r="D98" s="10">
        <v>23.63561</v>
      </c>
      <c r="E98" s="10">
        <v>23.53698</v>
      </c>
      <c r="F98" s="10">
        <v>0.45754</v>
      </c>
      <c r="G98" s="10">
        <v>2.4327269999999999</v>
      </c>
      <c r="H98" s="10">
        <v>33.899440000000006</v>
      </c>
      <c r="I98" s="11">
        <f t="shared" si="10"/>
        <v>23.253205000000001</v>
      </c>
      <c r="J98" s="11">
        <f t="shared" si="11"/>
        <v>23.586295</v>
      </c>
      <c r="K98" s="13">
        <f t="shared" si="12"/>
        <v>1245.5480769999999</v>
      </c>
      <c r="L98" s="13">
        <f t="shared" si="13"/>
        <v>842.55605002822631</v>
      </c>
      <c r="M98" s="13">
        <f t="shared" si="14"/>
        <v>817.56305555145627</v>
      </c>
      <c r="N98" s="44"/>
    </row>
    <row r="99" spans="1:14">
      <c r="A99" s="10">
        <v>19016.73</v>
      </c>
      <c r="B99" s="10">
        <v>23.226240000000001</v>
      </c>
      <c r="C99" s="10">
        <v>23.291149999999998</v>
      </c>
      <c r="D99" s="10">
        <v>23.719719999999999</v>
      </c>
      <c r="E99" s="10">
        <v>23.611160000000002</v>
      </c>
      <c r="F99" s="10">
        <v>0.53678499999999996</v>
      </c>
      <c r="G99" s="10">
        <v>2.5707520000000001</v>
      </c>
      <c r="H99" s="10">
        <v>33.33784</v>
      </c>
      <c r="I99" s="11">
        <f t="shared" si="10"/>
        <v>23.258694999999999</v>
      </c>
      <c r="J99" s="11">
        <f t="shared" si="11"/>
        <v>23.66544</v>
      </c>
      <c r="K99" s="13">
        <f t="shared" si="12"/>
        <v>1245.5447830000001</v>
      </c>
      <c r="L99" s="13">
        <f t="shared" si="13"/>
        <v>842.13703989941041</v>
      </c>
      <c r="M99" s="13">
        <f t="shared" si="14"/>
        <v>811.75123193831223</v>
      </c>
      <c r="N99" s="44"/>
    </row>
    <row r="100" spans="1:14">
      <c r="A100" s="10">
        <v>17369.12</v>
      </c>
      <c r="B100" s="10">
        <v>23.19117</v>
      </c>
      <c r="C100" s="10">
        <v>23.266500000000001</v>
      </c>
      <c r="D100" s="10">
        <v>23.789829999999998</v>
      </c>
      <c r="E100" s="10">
        <v>23.703800000000001</v>
      </c>
      <c r="F100" s="10">
        <v>0.61541400000000002</v>
      </c>
      <c r="G100" s="10">
        <v>2.729263</v>
      </c>
      <c r="H100" s="10">
        <v>32.827510000000004</v>
      </c>
      <c r="I100" s="11">
        <f t="shared" si="10"/>
        <v>23.228835</v>
      </c>
      <c r="J100" s="11">
        <f t="shared" si="11"/>
        <v>23.746814999999998</v>
      </c>
      <c r="K100" s="13">
        <f t="shared" si="12"/>
        <v>1245.5626990000001</v>
      </c>
      <c r="L100" s="13">
        <f t="shared" si="13"/>
        <v>844.41892197449215</v>
      </c>
      <c r="M100" s="13">
        <f t="shared" si="14"/>
        <v>805.82560749758977</v>
      </c>
      <c r="N100" s="44"/>
    </row>
    <row r="101" spans="1:14">
      <c r="A101" s="10">
        <v>15842.79</v>
      </c>
      <c r="B101" s="10">
        <v>23.09329</v>
      </c>
      <c r="C101" s="10">
        <v>23.183350000000001</v>
      </c>
      <c r="D101" s="10">
        <v>23.78462</v>
      </c>
      <c r="E101" s="10">
        <v>23.694030000000001</v>
      </c>
      <c r="F101" s="10">
        <v>0.695828</v>
      </c>
      <c r="G101" s="10">
        <v>2.8451469999999999</v>
      </c>
      <c r="H101" s="10">
        <v>32.344570000000004</v>
      </c>
      <c r="I101" s="11">
        <f t="shared" si="10"/>
        <v>23.13832</v>
      </c>
      <c r="J101" s="11">
        <f t="shared" si="11"/>
        <v>23.739325000000001</v>
      </c>
      <c r="K101" s="13">
        <f t="shared" si="12"/>
        <v>1245.6170079999999</v>
      </c>
      <c r="L101" s="13">
        <f t="shared" si="13"/>
        <v>851.37951250275819</v>
      </c>
      <c r="M101" s="13">
        <f t="shared" si="14"/>
        <v>806.36891365740485</v>
      </c>
      <c r="N101" s="44"/>
    </row>
    <row r="102" spans="1:14">
      <c r="A102" s="10">
        <v>14011.48</v>
      </c>
      <c r="B102" s="10">
        <v>23.16413</v>
      </c>
      <c r="C102" s="10">
        <v>23.19679</v>
      </c>
      <c r="D102" s="10">
        <v>23.70112</v>
      </c>
      <c r="E102" s="10">
        <v>23.575980000000001</v>
      </c>
      <c r="F102" s="10">
        <v>0.79374299999999998</v>
      </c>
      <c r="G102" s="10">
        <v>3.0039289999999998</v>
      </c>
      <c r="H102" s="10">
        <v>31.834610000000001</v>
      </c>
      <c r="I102" s="11">
        <f t="shared" si="10"/>
        <v>23.18046</v>
      </c>
      <c r="J102" s="11">
        <f t="shared" si="11"/>
        <v>23.638550000000002</v>
      </c>
      <c r="K102" s="13">
        <f t="shared" si="12"/>
        <v>1245.5917240000001</v>
      </c>
      <c r="L102" s="13">
        <f t="shared" si="13"/>
        <v>848.1307957464951</v>
      </c>
      <c r="M102" s="13">
        <f t="shared" si="14"/>
        <v>813.72044275048302</v>
      </c>
      <c r="N102" s="44"/>
    </row>
    <row r="103" spans="1:14">
      <c r="A103" s="10">
        <v>11849.51</v>
      </c>
      <c r="B103" s="10">
        <v>23.206610000000001</v>
      </c>
      <c r="C103" s="10">
        <v>23.23488</v>
      </c>
      <c r="D103" s="10">
        <v>23.758600000000001</v>
      </c>
      <c r="E103" s="10">
        <v>23.677900000000001</v>
      </c>
      <c r="F103" s="10">
        <v>0.89631000000000005</v>
      </c>
      <c r="G103" s="10">
        <v>3.1780189999999999</v>
      </c>
      <c r="H103" s="10">
        <v>31.471070000000001</v>
      </c>
      <c r="I103" s="11">
        <f t="shared" si="10"/>
        <v>23.220745000000001</v>
      </c>
      <c r="J103" s="11">
        <f t="shared" si="11"/>
        <v>23.718250000000001</v>
      </c>
      <c r="K103" s="13">
        <f t="shared" si="12"/>
        <v>1245.5675530000001</v>
      </c>
      <c r="L103" s="13">
        <f t="shared" si="13"/>
        <v>845.03837697493964</v>
      </c>
      <c r="M103" s="13">
        <f t="shared" si="14"/>
        <v>807.89992960294785</v>
      </c>
      <c r="N103" s="44"/>
    </row>
    <row r="104" spans="1:14">
      <c r="A104" s="10">
        <v>10406.34</v>
      </c>
      <c r="B104" s="10">
        <v>23.181480000000001</v>
      </c>
      <c r="C104" s="10">
        <v>23.174130000000002</v>
      </c>
      <c r="D104" s="10">
        <v>23.613890000000001</v>
      </c>
      <c r="E104" s="10">
        <v>23.47401</v>
      </c>
      <c r="F104" s="10">
        <v>0.86041400000000001</v>
      </c>
      <c r="G104" s="10">
        <v>3.1789429999999999</v>
      </c>
      <c r="H104" s="10">
        <v>31.365289999999998</v>
      </c>
      <c r="I104" s="11">
        <f t="shared" si="10"/>
        <v>23.177804999999999</v>
      </c>
      <c r="J104" s="11">
        <f t="shared" si="11"/>
        <v>23.543950000000002</v>
      </c>
      <c r="K104" s="13">
        <f t="shared" si="12"/>
        <v>1245.5933170000001</v>
      </c>
      <c r="L104" s="13">
        <f t="shared" si="13"/>
        <v>848.33505864804465</v>
      </c>
      <c r="M104" s="13">
        <f t="shared" si="14"/>
        <v>820.6923591722707</v>
      </c>
      <c r="N104" s="44"/>
    </row>
    <row r="105" spans="1:14">
      <c r="A105" s="10">
        <v>8757.8549999999996</v>
      </c>
      <c r="B105" s="10">
        <v>23.105930000000001</v>
      </c>
      <c r="C105" s="10">
        <v>23.124780000000001</v>
      </c>
      <c r="D105" s="10">
        <v>23.629169999999998</v>
      </c>
      <c r="E105" s="10">
        <v>23.465820000000001</v>
      </c>
      <c r="F105" s="10">
        <v>0.95563500000000001</v>
      </c>
      <c r="G105" s="10">
        <v>3.3526090000000002</v>
      </c>
      <c r="H105" s="10">
        <v>31.087109999999999</v>
      </c>
      <c r="I105" s="11">
        <f t="shared" si="10"/>
        <v>23.115355000000001</v>
      </c>
      <c r="J105" s="11">
        <f t="shared" si="11"/>
        <v>23.547494999999998</v>
      </c>
      <c r="K105" s="13">
        <f t="shared" si="12"/>
        <v>1245.6307870000001</v>
      </c>
      <c r="L105" s="13">
        <f t="shared" si="13"/>
        <v>853.15596642684341</v>
      </c>
      <c r="M105" s="13">
        <f t="shared" si="14"/>
        <v>820.4298516480867</v>
      </c>
      <c r="N105" s="44"/>
    </row>
    <row r="106" spans="1:14">
      <c r="A106" s="10">
        <v>6724.8339999999998</v>
      </c>
      <c r="B106" s="10">
        <v>23.275410000000001</v>
      </c>
      <c r="C106" s="10">
        <v>23.288889999999999</v>
      </c>
      <c r="D106" s="10">
        <v>23.868690000000001</v>
      </c>
      <c r="E106" s="10">
        <v>23.799109999999999</v>
      </c>
      <c r="F106" s="10">
        <v>0.78495899999999996</v>
      </c>
      <c r="G106" s="10">
        <v>3.2674300000000001</v>
      </c>
      <c r="H106" s="10">
        <v>30.535869999999999</v>
      </c>
      <c r="I106" s="11">
        <f t="shared" si="10"/>
        <v>23.282150000000001</v>
      </c>
      <c r="J106" s="11">
        <f t="shared" si="11"/>
        <v>23.8339</v>
      </c>
      <c r="K106" s="13">
        <f t="shared" si="12"/>
        <v>1245.53071</v>
      </c>
      <c r="L106" s="13">
        <f t="shared" si="13"/>
        <v>840.34959324332067</v>
      </c>
      <c r="M106" s="13">
        <f t="shared" si="14"/>
        <v>799.53985478251798</v>
      </c>
      <c r="N106" s="44"/>
    </row>
    <row r="107" spans="1:14">
      <c r="A107" s="10">
        <v>4850.3440000000001</v>
      </c>
      <c r="B107" s="10">
        <v>23.127179999999999</v>
      </c>
      <c r="C107" s="10">
        <v>23.165510000000001</v>
      </c>
      <c r="D107" s="10">
        <v>24.029869999999999</v>
      </c>
      <c r="E107" s="10">
        <v>23.972619999999999</v>
      </c>
      <c r="F107" s="10">
        <v>0.86327900000000002</v>
      </c>
      <c r="G107" s="10">
        <v>3.4002750000000002</v>
      </c>
      <c r="H107" s="10">
        <v>30.246499999999997</v>
      </c>
      <c r="I107" s="11">
        <f t="shared" si="10"/>
        <v>23.146345</v>
      </c>
      <c r="J107" s="11">
        <f t="shared" si="11"/>
        <v>24.001244999999997</v>
      </c>
      <c r="K107" s="13">
        <f t="shared" si="12"/>
        <v>1245.6121929999999</v>
      </c>
      <c r="L107" s="13">
        <f t="shared" si="13"/>
        <v>850.75973955337122</v>
      </c>
      <c r="M107" s="13">
        <f t="shared" si="14"/>
        <v>787.62082590613591</v>
      </c>
      <c r="N107" s="44"/>
    </row>
    <row r="108" spans="1:14">
      <c r="A108" s="10">
        <v>2913.654</v>
      </c>
      <c r="B108" s="10">
        <v>23.12171</v>
      </c>
      <c r="C108" s="10">
        <v>23.14686</v>
      </c>
      <c r="D108" s="10">
        <v>25.369430000000001</v>
      </c>
      <c r="E108" s="10">
        <v>25.440740000000002</v>
      </c>
      <c r="F108" s="10">
        <v>0.30730000000000002</v>
      </c>
      <c r="G108" s="10">
        <v>2.9300169999999999</v>
      </c>
      <c r="H108" s="10">
        <v>29.090109999999999</v>
      </c>
      <c r="I108" s="11">
        <f t="shared" si="10"/>
        <v>23.134284999999998</v>
      </c>
      <c r="J108" s="11">
        <f t="shared" si="11"/>
        <v>25.405085</v>
      </c>
      <c r="K108" s="13">
        <f t="shared" si="12"/>
        <v>1245.6194290000001</v>
      </c>
      <c r="L108" s="13">
        <f t="shared" si="13"/>
        <v>851.69133214597787</v>
      </c>
      <c r="M108" s="13">
        <f t="shared" si="14"/>
        <v>695.48705689630879</v>
      </c>
      <c r="N108" s="44"/>
    </row>
    <row r="109" spans="1:14">
      <c r="A109" s="10">
        <v>187.72630000000001</v>
      </c>
      <c r="B109" s="10">
        <v>23.108039999999999</v>
      </c>
      <c r="C109" s="10">
        <v>23.146789999999999</v>
      </c>
      <c r="D109" s="10">
        <v>27.075119999999998</v>
      </c>
      <c r="E109" s="10">
        <v>27.1843</v>
      </c>
      <c r="F109" s="10">
        <v>0.45547500000000002</v>
      </c>
      <c r="G109" s="10">
        <v>3.297631</v>
      </c>
      <c r="H109" s="10">
        <v>25.46557</v>
      </c>
      <c r="I109" s="11">
        <f t="shared" si="10"/>
        <v>23.127414999999999</v>
      </c>
      <c r="J109" s="11">
        <f t="shared" si="11"/>
        <v>27.129709999999999</v>
      </c>
      <c r="K109" s="13">
        <f t="shared" si="12"/>
        <v>1245.6235509999999</v>
      </c>
      <c r="L109" s="13">
        <f t="shared" si="13"/>
        <v>852.2225381026974</v>
      </c>
      <c r="M109" s="13">
        <f t="shared" si="14"/>
        <v>599.5302215472193</v>
      </c>
      <c r="N109" s="44"/>
    </row>
    <row r="110" spans="1:14">
      <c r="A110" s="47"/>
      <c r="B110" s="47"/>
      <c r="C110" s="47"/>
      <c r="D110" s="47"/>
      <c r="E110" s="47"/>
      <c r="F110" s="47"/>
      <c r="G110" s="47"/>
      <c r="H110" s="48"/>
      <c r="I110" s="49"/>
      <c r="J110" s="47"/>
      <c r="K110" s="14">
        <f>AVERAGE(K78:K107)</f>
        <v>1245.5912411000002</v>
      </c>
      <c r="L110" s="14">
        <f>AVERAGE(L78:L107)</f>
        <v>848.07776914704289</v>
      </c>
      <c r="M110" s="14">
        <f>AVERAGE(M78:M107)</f>
        <v>815.33589542379548</v>
      </c>
      <c r="N110" s="44"/>
    </row>
    <row r="111" spans="1:14">
      <c r="A111" s="47"/>
      <c r="B111" s="47"/>
      <c r="C111" s="47"/>
      <c r="D111" s="47"/>
      <c r="E111" s="47"/>
      <c r="F111" s="47"/>
      <c r="G111" s="47"/>
      <c r="H111" s="48"/>
      <c r="I111" s="49"/>
      <c r="J111" s="47"/>
      <c r="K111" s="47"/>
      <c r="L111" s="47"/>
      <c r="M111" s="47"/>
      <c r="N111" s="44"/>
    </row>
    <row r="112" spans="1:14">
      <c r="A112" s="47"/>
      <c r="B112" s="47"/>
      <c r="C112" s="47"/>
      <c r="D112" s="47"/>
      <c r="E112" s="47"/>
      <c r="F112" s="47"/>
      <c r="G112" s="47"/>
      <c r="H112" s="48"/>
      <c r="I112" s="49"/>
      <c r="J112" s="47"/>
      <c r="K112" s="47"/>
      <c r="L112" s="47"/>
      <c r="M112" s="47"/>
      <c r="N112" s="44"/>
    </row>
    <row r="113" spans="1:14" s="43" customFormat="1" ht="16.8">
      <c r="A113" s="12" t="s">
        <v>4</v>
      </c>
      <c r="B113" s="12" t="s">
        <v>5</v>
      </c>
      <c r="C113" s="12" t="s">
        <v>6</v>
      </c>
      <c r="D113" s="12" t="s">
        <v>7</v>
      </c>
      <c r="E113" s="12" t="s">
        <v>8</v>
      </c>
      <c r="F113" s="12" t="s">
        <v>9</v>
      </c>
      <c r="G113" s="12" t="s">
        <v>29</v>
      </c>
      <c r="H113" s="12" t="s">
        <v>10</v>
      </c>
      <c r="I113" s="7" t="s">
        <v>11</v>
      </c>
      <c r="J113" s="7" t="s">
        <v>12</v>
      </c>
      <c r="K113" s="8" t="s">
        <v>28</v>
      </c>
      <c r="L113" s="6" t="s">
        <v>30</v>
      </c>
      <c r="M113" s="6" t="s">
        <v>31</v>
      </c>
      <c r="N113" s="44"/>
    </row>
    <row r="114" spans="1:14" s="43" customFormat="1">
      <c r="A114" s="12" t="s">
        <v>13</v>
      </c>
      <c r="B114" s="12" t="s">
        <v>14</v>
      </c>
      <c r="C114" s="12" t="s">
        <v>14</v>
      </c>
      <c r="D114" s="12" t="s">
        <v>14</v>
      </c>
      <c r="E114" s="12" t="s">
        <v>14</v>
      </c>
      <c r="F114" s="12" t="s">
        <v>15</v>
      </c>
      <c r="G114" s="12" t="s">
        <v>15</v>
      </c>
      <c r="H114" s="12" t="s">
        <v>16</v>
      </c>
      <c r="I114" s="7" t="s">
        <v>14</v>
      </c>
      <c r="J114" s="7" t="s">
        <v>14</v>
      </c>
      <c r="K114" s="8" t="s">
        <v>17</v>
      </c>
      <c r="L114" s="6" t="s">
        <v>18</v>
      </c>
      <c r="M114" s="6" t="s">
        <v>18</v>
      </c>
    </row>
    <row r="115" spans="1:14">
      <c r="A115" s="10">
        <v>51775.040000000001</v>
      </c>
      <c r="B115" s="10">
        <v>26.061979999999998</v>
      </c>
      <c r="C115" s="10">
        <v>26.100180000000002</v>
      </c>
      <c r="D115" s="10">
        <v>26.52713</v>
      </c>
      <c r="E115" s="10">
        <v>26.367080000000001</v>
      </c>
      <c r="F115" s="10">
        <v>4.3560460000000001</v>
      </c>
      <c r="G115" s="10">
        <v>4.5948849999999997</v>
      </c>
      <c r="H115" s="10">
        <v>40.307460000000006</v>
      </c>
      <c r="I115" s="11">
        <f t="shared" ref="I115:I150" si="15">(B115+C115)/2</f>
        <v>26.08108</v>
      </c>
      <c r="J115" s="11">
        <f t="shared" ref="J115:J150" si="16">(D115+E115)/2</f>
        <v>26.447105000000001</v>
      </c>
      <c r="K115" s="13">
        <f t="shared" ref="K115:K150" si="17">-0.6*I115+1259.5</f>
        <v>1243.8513519999999</v>
      </c>
      <c r="L115" s="13">
        <f t="shared" ref="L115:L150" si="18">0.00159*I115^4-0.27101*I115^3+17.72234*I115^2-540.89799*I115+6780.11105</f>
        <v>655.77047743755338</v>
      </c>
      <c r="M115" s="13">
        <f t="shared" ref="M115:M150" si="19">0.00159*J115^4-0.27101*J115^3+17.72234*J115^2-540.89799*J115+6780.11105</f>
        <v>635.42500453501725</v>
      </c>
      <c r="N115" s="44"/>
    </row>
    <row r="116" spans="1:14" s="19" customFormat="1">
      <c r="A116" s="10">
        <v>50105.599999999999</v>
      </c>
      <c r="B116" s="10">
        <v>26.165130000000001</v>
      </c>
      <c r="C116" s="10">
        <v>26.197199999999999</v>
      </c>
      <c r="D116" s="10">
        <v>26.595839999999999</v>
      </c>
      <c r="E116" s="10">
        <v>26.458179999999999</v>
      </c>
      <c r="F116" s="10">
        <v>3.9999189999999998</v>
      </c>
      <c r="G116" s="10">
        <v>4.3726409999999998</v>
      </c>
      <c r="H116" s="10">
        <v>39.959350000000001</v>
      </c>
      <c r="I116" s="11">
        <f t="shared" si="15"/>
        <v>26.181165</v>
      </c>
      <c r="J116" s="11">
        <f t="shared" si="16"/>
        <v>26.527009999999997</v>
      </c>
      <c r="K116" s="13">
        <f t="shared" si="17"/>
        <v>1243.791301</v>
      </c>
      <c r="L116" s="13">
        <f t="shared" si="18"/>
        <v>650.12852151617062</v>
      </c>
      <c r="M116" s="13">
        <f t="shared" si="19"/>
        <v>631.087621607855</v>
      </c>
      <c r="N116" s="44"/>
    </row>
    <row r="117" spans="1:14" s="22" customFormat="1">
      <c r="A117" s="10">
        <v>48614.080000000002</v>
      </c>
      <c r="B117" s="10">
        <v>26.077539999999999</v>
      </c>
      <c r="C117" s="10">
        <v>26.136800000000001</v>
      </c>
      <c r="D117" s="10">
        <v>26.538640000000001</v>
      </c>
      <c r="E117" s="10">
        <v>26.409569999999999</v>
      </c>
      <c r="F117" s="10">
        <v>3.7382469999999999</v>
      </c>
      <c r="G117" s="10">
        <v>4.2151540000000001</v>
      </c>
      <c r="H117" s="10">
        <v>39.715000000000003</v>
      </c>
      <c r="I117" s="11">
        <f t="shared" si="15"/>
        <v>26.10717</v>
      </c>
      <c r="J117" s="11">
        <f t="shared" si="16"/>
        <v>26.474105000000002</v>
      </c>
      <c r="K117" s="13">
        <f t="shared" si="17"/>
        <v>1243.8356980000001</v>
      </c>
      <c r="L117" s="13">
        <f t="shared" si="18"/>
        <v>654.29396179801097</v>
      </c>
      <c r="M117" s="13">
        <f t="shared" si="19"/>
        <v>633.95528089411255</v>
      </c>
      <c r="N117" s="44"/>
    </row>
    <row r="118" spans="1:14" s="22" customFormat="1">
      <c r="A118" s="10">
        <v>48652.17</v>
      </c>
      <c r="B118" s="10">
        <v>26.00958</v>
      </c>
      <c r="C118" s="10">
        <v>26.085239999999999</v>
      </c>
      <c r="D118" s="10">
        <v>26.445630000000001</v>
      </c>
      <c r="E118" s="10">
        <v>26.335080000000001</v>
      </c>
      <c r="F118" s="10">
        <v>3.7521460000000002</v>
      </c>
      <c r="G118" s="10">
        <v>4.2274900000000004</v>
      </c>
      <c r="H118" s="10">
        <v>39.761050000000004</v>
      </c>
      <c r="I118" s="11">
        <f t="shared" si="15"/>
        <v>26.047409999999999</v>
      </c>
      <c r="J118" s="11">
        <f t="shared" si="16"/>
        <v>26.390355</v>
      </c>
      <c r="K118" s="13">
        <f t="shared" si="17"/>
        <v>1243.8715540000001</v>
      </c>
      <c r="L118" s="13">
        <f t="shared" si="18"/>
        <v>657.68202123484753</v>
      </c>
      <c r="M118" s="13">
        <f t="shared" si="19"/>
        <v>638.52790936849033</v>
      </c>
      <c r="N118" s="44"/>
    </row>
    <row r="119" spans="1:14" s="22" customFormat="1">
      <c r="A119" s="10">
        <v>47456.02</v>
      </c>
      <c r="B119" s="10">
        <v>26.027699999999999</v>
      </c>
      <c r="C119" s="10">
        <v>26.121970000000001</v>
      </c>
      <c r="D119" s="10">
        <v>26.456420000000001</v>
      </c>
      <c r="E119" s="10">
        <v>26.35661</v>
      </c>
      <c r="F119" s="10">
        <v>3.508394</v>
      </c>
      <c r="G119" s="10">
        <v>4.103504</v>
      </c>
      <c r="H119" s="10">
        <v>39.475360000000002</v>
      </c>
      <c r="I119" s="11">
        <f t="shared" si="15"/>
        <v>26.074835</v>
      </c>
      <c r="J119" s="11">
        <f t="shared" si="16"/>
        <v>26.406514999999999</v>
      </c>
      <c r="K119" s="13">
        <f t="shared" si="17"/>
        <v>1243.8550990000001</v>
      </c>
      <c r="L119" s="13">
        <f t="shared" si="18"/>
        <v>656.12450852595884</v>
      </c>
      <c r="M119" s="13">
        <f t="shared" si="19"/>
        <v>637.64242923939764</v>
      </c>
      <c r="N119" s="44"/>
    </row>
    <row r="120" spans="1:14" s="22" customFormat="1">
      <c r="A120" s="10">
        <v>46195.56</v>
      </c>
      <c r="B120" s="10">
        <v>26.060210000000001</v>
      </c>
      <c r="C120" s="10">
        <v>26.145029999999998</v>
      </c>
      <c r="D120" s="10">
        <v>26.467690000000001</v>
      </c>
      <c r="E120" s="10">
        <v>26.375859999999999</v>
      </c>
      <c r="F120" s="10">
        <v>3.2648929999999998</v>
      </c>
      <c r="G120" s="10">
        <v>3.9448460000000001</v>
      </c>
      <c r="H120" s="10">
        <v>39.219620000000006</v>
      </c>
      <c r="I120" s="11">
        <f t="shared" si="15"/>
        <v>26.102620000000002</v>
      </c>
      <c r="J120" s="11">
        <f t="shared" si="16"/>
        <v>26.421775</v>
      </c>
      <c r="K120" s="13">
        <f t="shared" si="17"/>
        <v>1243.838428</v>
      </c>
      <c r="L120" s="13">
        <f t="shared" si="18"/>
        <v>654.55116647955037</v>
      </c>
      <c r="M120" s="13">
        <f t="shared" si="19"/>
        <v>636.80765727818562</v>
      </c>
      <c r="N120" s="44"/>
    </row>
    <row r="121" spans="1:14" s="22" customFormat="1">
      <c r="A121" s="10">
        <v>44931.72</v>
      </c>
      <c r="B121" s="10">
        <v>26.05875</v>
      </c>
      <c r="C121" s="10">
        <v>26.163019999999999</v>
      </c>
      <c r="D121" s="10">
        <v>26.469989999999999</v>
      </c>
      <c r="E121" s="10">
        <v>26.384889999999999</v>
      </c>
      <c r="F121" s="10">
        <v>3.0218630000000002</v>
      </c>
      <c r="G121" s="10">
        <v>3.8223310000000001</v>
      </c>
      <c r="H121" s="10">
        <v>38.906500000000001</v>
      </c>
      <c r="I121" s="11">
        <f t="shared" si="15"/>
        <v>26.110885</v>
      </c>
      <c r="J121" s="11">
        <f t="shared" si="16"/>
        <v>26.427439999999997</v>
      </c>
      <c r="K121" s="13">
        <f t="shared" si="17"/>
        <v>1243.8334689999999</v>
      </c>
      <c r="L121" s="13">
        <f t="shared" si="18"/>
        <v>654.08405049266366</v>
      </c>
      <c r="M121" s="13">
        <f t="shared" si="19"/>
        <v>636.49810718745903</v>
      </c>
      <c r="N121" s="44"/>
    </row>
    <row r="122" spans="1:14" s="22" customFormat="1">
      <c r="A122" s="10">
        <v>43612.67</v>
      </c>
      <c r="B122" s="10">
        <v>26.076059999999998</v>
      </c>
      <c r="C122" s="10">
        <v>26.150870000000001</v>
      </c>
      <c r="D122" s="10">
        <v>26.46707</v>
      </c>
      <c r="E122" s="10">
        <v>26.384119999999999</v>
      </c>
      <c r="F122" s="10">
        <v>2.7798069999999999</v>
      </c>
      <c r="G122" s="10">
        <v>3.660825</v>
      </c>
      <c r="H122" s="10">
        <v>38.586360000000006</v>
      </c>
      <c r="I122" s="11">
        <f t="shared" si="15"/>
        <v>26.113464999999998</v>
      </c>
      <c r="J122" s="11">
        <f t="shared" si="16"/>
        <v>26.425595000000001</v>
      </c>
      <c r="K122" s="13">
        <f t="shared" si="17"/>
        <v>1243.831921</v>
      </c>
      <c r="L122" s="13">
        <f t="shared" si="18"/>
        <v>653.93831959090585</v>
      </c>
      <c r="M122" s="13">
        <f t="shared" si="19"/>
        <v>636.59890227049073</v>
      </c>
      <c r="N122" s="44"/>
    </row>
    <row r="123" spans="1:14" s="22" customFormat="1" ht="14.4" customHeight="1">
      <c r="A123" s="10">
        <v>42240.21</v>
      </c>
      <c r="B123" s="10">
        <v>26.09121</v>
      </c>
      <c r="C123" s="10">
        <v>26.148610000000001</v>
      </c>
      <c r="D123" s="10">
        <v>26.461449999999999</v>
      </c>
      <c r="E123" s="10">
        <v>26.37884</v>
      </c>
      <c r="F123" s="10">
        <v>2.5387849999999998</v>
      </c>
      <c r="G123" s="10">
        <v>3.5372119999999998</v>
      </c>
      <c r="H123" s="10">
        <v>38.270200000000003</v>
      </c>
      <c r="I123" s="11">
        <f t="shared" si="15"/>
        <v>26.119910000000001</v>
      </c>
      <c r="J123" s="11">
        <f t="shared" si="16"/>
        <v>26.420144999999998</v>
      </c>
      <c r="K123" s="13">
        <f t="shared" si="17"/>
        <v>1243.8280540000001</v>
      </c>
      <c r="L123" s="13">
        <f t="shared" si="18"/>
        <v>653.57444904707791</v>
      </c>
      <c r="M123" s="13">
        <f t="shared" si="19"/>
        <v>636.89675913346946</v>
      </c>
      <c r="N123" s="44"/>
    </row>
    <row r="124" spans="1:14" s="22" customFormat="1">
      <c r="A124" s="10">
        <v>40769.51</v>
      </c>
      <c r="B124" s="10">
        <v>26.105740000000001</v>
      </c>
      <c r="C124" s="10">
        <v>26.16292</v>
      </c>
      <c r="D124" s="10">
        <v>26.462710000000001</v>
      </c>
      <c r="E124" s="10">
        <v>26.38579</v>
      </c>
      <c r="F124" s="10">
        <v>2.2863419999999999</v>
      </c>
      <c r="G124" s="10">
        <v>3.3817849999999998</v>
      </c>
      <c r="H124" s="10">
        <v>37.885560000000005</v>
      </c>
      <c r="I124" s="11">
        <f t="shared" si="15"/>
        <v>26.134329999999999</v>
      </c>
      <c r="J124" s="11">
        <f t="shared" si="16"/>
        <v>26.424250000000001</v>
      </c>
      <c r="K124" s="13">
        <f t="shared" si="17"/>
        <v>1243.8194020000001</v>
      </c>
      <c r="L124" s="13">
        <f t="shared" si="18"/>
        <v>652.76122830320855</v>
      </c>
      <c r="M124" s="13">
        <f t="shared" si="19"/>
        <v>636.67239405281725</v>
      </c>
      <c r="N124" s="44"/>
    </row>
    <row r="125" spans="1:14" s="22" customFormat="1">
      <c r="A125" s="10">
        <v>38753.29</v>
      </c>
      <c r="B125" s="10">
        <v>26.087890000000002</v>
      </c>
      <c r="C125" s="10">
        <v>26.138439999999999</v>
      </c>
      <c r="D125" s="10">
        <v>26.437799999999999</v>
      </c>
      <c r="E125" s="10">
        <v>26.363209999999999</v>
      </c>
      <c r="F125" s="10">
        <v>1.9583729999999999</v>
      </c>
      <c r="G125" s="10">
        <v>3.1743079999999999</v>
      </c>
      <c r="H125" s="10">
        <v>37.439600000000006</v>
      </c>
      <c r="I125" s="11">
        <f t="shared" si="15"/>
        <v>26.113165000000002</v>
      </c>
      <c r="J125" s="11">
        <f t="shared" si="16"/>
        <v>26.400504999999999</v>
      </c>
      <c r="K125" s="13">
        <f t="shared" si="17"/>
        <v>1243.832101</v>
      </c>
      <c r="L125" s="13">
        <f t="shared" si="18"/>
        <v>653.95526299460835</v>
      </c>
      <c r="M125" s="13">
        <f t="shared" si="19"/>
        <v>637.97156719067789</v>
      </c>
      <c r="N125" s="44"/>
    </row>
    <row r="126" spans="1:14" s="22" customFormat="1">
      <c r="A126" s="10">
        <v>36777.97</v>
      </c>
      <c r="B126" s="10">
        <v>26.021889999999999</v>
      </c>
      <c r="C126" s="10">
        <v>26.053740000000001</v>
      </c>
      <c r="D126" s="10">
        <v>26.398050000000001</v>
      </c>
      <c r="E126" s="10">
        <v>26.33522</v>
      </c>
      <c r="F126" s="10">
        <v>1.635562</v>
      </c>
      <c r="G126" s="10">
        <v>2.9904549999999999</v>
      </c>
      <c r="H126" s="10">
        <v>36.863400000000006</v>
      </c>
      <c r="I126" s="11">
        <f t="shared" si="15"/>
        <v>26.037815000000002</v>
      </c>
      <c r="J126" s="11">
        <f t="shared" si="16"/>
        <v>26.366635000000002</v>
      </c>
      <c r="K126" s="13">
        <f t="shared" si="17"/>
        <v>1243.877311</v>
      </c>
      <c r="L126" s="13">
        <f t="shared" si="18"/>
        <v>658.22800891766656</v>
      </c>
      <c r="M126" s="13">
        <f t="shared" si="19"/>
        <v>639.83039016587918</v>
      </c>
      <c r="N126" s="44"/>
    </row>
    <row r="127" spans="1:14" s="22" customFormat="1">
      <c r="A127" s="10">
        <v>35682.959999999999</v>
      </c>
      <c r="B127" s="10">
        <v>26.032789999999999</v>
      </c>
      <c r="C127" s="10">
        <v>26.067969999999999</v>
      </c>
      <c r="D127" s="10">
        <v>26.407710000000002</v>
      </c>
      <c r="E127" s="10">
        <v>26.35164</v>
      </c>
      <c r="F127" s="10">
        <v>1.4538599999999999</v>
      </c>
      <c r="G127" s="10">
        <v>2.896919</v>
      </c>
      <c r="H127" s="10">
        <v>36.620750000000001</v>
      </c>
      <c r="I127" s="11">
        <f t="shared" si="15"/>
        <v>26.050379999999997</v>
      </c>
      <c r="J127" s="11">
        <f t="shared" si="16"/>
        <v>26.379674999999999</v>
      </c>
      <c r="K127" s="13">
        <f t="shared" si="17"/>
        <v>1243.869772</v>
      </c>
      <c r="L127" s="13">
        <f t="shared" si="18"/>
        <v>657.51313090990152</v>
      </c>
      <c r="M127" s="13">
        <f t="shared" si="19"/>
        <v>639.11394938319972</v>
      </c>
      <c r="N127" s="44"/>
    </row>
    <row r="128" spans="1:14" s="22" customFormat="1">
      <c r="A128" s="10">
        <v>34026.82</v>
      </c>
      <c r="B128" s="10">
        <v>26.04608</v>
      </c>
      <c r="C128" s="10">
        <v>26.077490000000001</v>
      </c>
      <c r="D128" s="10">
        <v>26.418299999999999</v>
      </c>
      <c r="E128" s="10">
        <v>26.368500000000001</v>
      </c>
      <c r="F128" s="10">
        <v>1.1880010000000001</v>
      </c>
      <c r="G128" s="10">
        <v>2.7267610000000002</v>
      </c>
      <c r="H128" s="10">
        <v>36.072560000000003</v>
      </c>
      <c r="I128" s="11">
        <f t="shared" si="15"/>
        <v>26.061785</v>
      </c>
      <c r="J128" s="11">
        <f t="shared" si="16"/>
        <v>26.3934</v>
      </c>
      <c r="K128" s="13">
        <f t="shared" si="17"/>
        <v>1243.8629289999999</v>
      </c>
      <c r="L128" s="13">
        <f t="shared" si="18"/>
        <v>656.86507511476975</v>
      </c>
      <c r="M128" s="13">
        <f t="shared" si="19"/>
        <v>638.3609437803907</v>
      </c>
      <c r="N128" s="44"/>
    </row>
    <row r="129" spans="1:14" s="22" customFormat="1">
      <c r="A129" s="10">
        <v>32879.96</v>
      </c>
      <c r="B129" s="10">
        <v>26.059069999999998</v>
      </c>
      <c r="C129" s="10">
        <v>26.093810000000001</v>
      </c>
      <c r="D129" s="10">
        <v>26.430990000000001</v>
      </c>
      <c r="E129" s="10">
        <v>26.38815</v>
      </c>
      <c r="F129" s="10">
        <v>1.016276</v>
      </c>
      <c r="G129" s="10">
        <v>2.6144289999999999</v>
      </c>
      <c r="H129" s="10">
        <v>35.706340000000004</v>
      </c>
      <c r="I129" s="11">
        <f t="shared" si="15"/>
        <v>26.076439999999998</v>
      </c>
      <c r="J129" s="11">
        <f t="shared" si="16"/>
        <v>26.409570000000002</v>
      </c>
      <c r="K129" s="13">
        <f t="shared" si="17"/>
        <v>1243.8541359999999</v>
      </c>
      <c r="L129" s="13">
        <f t="shared" si="18"/>
        <v>656.03349815008642</v>
      </c>
      <c r="M129" s="13">
        <f t="shared" si="19"/>
        <v>637.47520247870398</v>
      </c>
      <c r="N129" s="44"/>
    </row>
    <row r="130" spans="1:14" s="19" customFormat="1">
      <c r="A130" s="10">
        <v>31722.98</v>
      </c>
      <c r="B130" s="10">
        <v>26.013010000000001</v>
      </c>
      <c r="C130" s="10">
        <v>26.063140000000001</v>
      </c>
      <c r="D130" s="10">
        <v>26.391929999999999</v>
      </c>
      <c r="E130" s="10">
        <v>26.353159999999999</v>
      </c>
      <c r="F130" s="10">
        <v>0.85265100000000005</v>
      </c>
      <c r="G130" s="10">
        <v>2.530135</v>
      </c>
      <c r="H130" s="10">
        <v>35.394020000000005</v>
      </c>
      <c r="I130" s="11">
        <f t="shared" si="15"/>
        <v>26.038074999999999</v>
      </c>
      <c r="J130" s="11">
        <f t="shared" si="16"/>
        <v>26.372544999999999</v>
      </c>
      <c r="K130" s="13">
        <f t="shared" si="17"/>
        <v>1243.8771549999999</v>
      </c>
      <c r="L130" s="13">
        <f t="shared" si="18"/>
        <v>658.21320671674857</v>
      </c>
      <c r="M130" s="13">
        <f t="shared" si="19"/>
        <v>639.505561395521</v>
      </c>
      <c r="N130" s="44"/>
    </row>
    <row r="131" spans="1:14" s="19" customFormat="1">
      <c r="A131" s="10">
        <v>30220.11</v>
      </c>
      <c r="B131" s="10">
        <v>26.040030000000002</v>
      </c>
      <c r="C131" s="10">
        <v>26.073340000000002</v>
      </c>
      <c r="D131" s="10">
        <v>26.410769999999999</v>
      </c>
      <c r="E131" s="10">
        <v>26.39312</v>
      </c>
      <c r="F131" s="10">
        <v>0.63952900000000001</v>
      </c>
      <c r="G131" s="10">
        <v>2.3866559999999999</v>
      </c>
      <c r="H131" s="10">
        <v>34.908280000000005</v>
      </c>
      <c r="I131" s="11">
        <f t="shared" si="15"/>
        <v>26.056685000000002</v>
      </c>
      <c r="J131" s="11">
        <f t="shared" si="16"/>
        <v>26.401944999999998</v>
      </c>
      <c r="K131" s="13">
        <f t="shared" si="17"/>
        <v>1243.8659889999999</v>
      </c>
      <c r="L131" s="13">
        <f t="shared" si="18"/>
        <v>657.15477076845673</v>
      </c>
      <c r="M131" s="13">
        <f t="shared" si="19"/>
        <v>637.89268639190777</v>
      </c>
      <c r="N131" s="44"/>
    </row>
    <row r="132" spans="1:14" s="19" customFormat="1">
      <c r="A132" s="10">
        <v>28656.74</v>
      </c>
      <c r="B132" s="10">
        <v>26.06382</v>
      </c>
      <c r="C132" s="10">
        <v>26.09543</v>
      </c>
      <c r="D132" s="10">
        <v>26.425979999999999</v>
      </c>
      <c r="E132" s="10">
        <v>26.430869999999999</v>
      </c>
      <c r="F132" s="10">
        <v>0.42444900000000002</v>
      </c>
      <c r="G132" s="10">
        <v>2.2449599999999998</v>
      </c>
      <c r="H132" s="10">
        <v>34.380870000000002</v>
      </c>
      <c r="I132" s="11">
        <f t="shared" si="15"/>
        <v>26.079625</v>
      </c>
      <c r="J132" s="11">
        <f t="shared" si="16"/>
        <v>26.428424999999997</v>
      </c>
      <c r="K132" s="13">
        <f t="shared" si="17"/>
        <v>1243.8522250000001</v>
      </c>
      <c r="L132" s="13">
        <f t="shared" si="18"/>
        <v>655.85294089994204</v>
      </c>
      <c r="M132" s="13">
        <f t="shared" si="19"/>
        <v>636.44430325934172</v>
      </c>
      <c r="N132" s="44"/>
    </row>
    <row r="133" spans="1:14" s="19" customFormat="1">
      <c r="A133" s="10">
        <v>27551.18</v>
      </c>
      <c r="B133" s="10">
        <v>25.999379999999999</v>
      </c>
      <c r="C133" s="10">
        <v>26.049479999999999</v>
      </c>
      <c r="D133" s="10">
        <v>26.383700000000001</v>
      </c>
      <c r="E133" s="10">
        <v>26.397069999999999</v>
      </c>
      <c r="F133" s="10">
        <v>0.34188299999999999</v>
      </c>
      <c r="G133" s="10">
        <v>2.2281610000000001</v>
      </c>
      <c r="H133" s="10">
        <v>34.052160000000001</v>
      </c>
      <c r="I133" s="11">
        <f t="shared" si="15"/>
        <v>26.024429999999999</v>
      </c>
      <c r="J133" s="11">
        <f t="shared" si="16"/>
        <v>26.390385000000002</v>
      </c>
      <c r="K133" s="13">
        <f t="shared" si="17"/>
        <v>1243.885342</v>
      </c>
      <c r="L133" s="13">
        <f t="shared" si="18"/>
        <v>658.99058954243355</v>
      </c>
      <c r="M133" s="13">
        <f t="shared" si="19"/>
        <v>638.5262641241161</v>
      </c>
      <c r="N133" s="44"/>
    </row>
    <row r="134" spans="1:14" s="19" customFormat="1">
      <c r="A134" s="10">
        <v>26643.63</v>
      </c>
      <c r="B134" s="10">
        <v>26.051179999999999</v>
      </c>
      <c r="C134" s="10">
        <v>26.090620000000001</v>
      </c>
      <c r="D134" s="10">
        <v>26.412279999999999</v>
      </c>
      <c r="E134" s="10">
        <v>26.432300000000001</v>
      </c>
      <c r="F134" s="10">
        <v>0.38463599999999998</v>
      </c>
      <c r="G134" s="10">
        <v>2.2765879999999998</v>
      </c>
      <c r="H134" s="10">
        <v>33.73977</v>
      </c>
      <c r="I134" s="11">
        <f t="shared" si="15"/>
        <v>26.070900000000002</v>
      </c>
      <c r="J134" s="11">
        <f t="shared" si="16"/>
        <v>26.42229</v>
      </c>
      <c r="K134" s="13">
        <f t="shared" si="17"/>
        <v>1243.8574599999999</v>
      </c>
      <c r="L134" s="13">
        <f t="shared" si="18"/>
        <v>656.34770548343295</v>
      </c>
      <c r="M134" s="13">
        <f t="shared" si="19"/>
        <v>636.77950866937681</v>
      </c>
      <c r="N134" s="44"/>
    </row>
    <row r="135" spans="1:14">
      <c r="A135" s="10">
        <v>24936.28</v>
      </c>
      <c r="B135" s="10">
        <v>26.102129999999999</v>
      </c>
      <c r="C135" s="10">
        <v>26.133009999999999</v>
      </c>
      <c r="D135" s="10">
        <v>26.43731</v>
      </c>
      <c r="E135" s="10">
        <v>26.470800000000001</v>
      </c>
      <c r="F135" s="10">
        <v>0.45465899999999998</v>
      </c>
      <c r="G135" s="10">
        <v>2.4542299999999999</v>
      </c>
      <c r="H135" s="10">
        <v>33.190580000000004</v>
      </c>
      <c r="I135" s="11">
        <f t="shared" si="15"/>
        <v>26.117570000000001</v>
      </c>
      <c r="J135" s="11">
        <f t="shared" si="16"/>
        <v>26.454055</v>
      </c>
      <c r="K135" s="13">
        <f t="shared" si="17"/>
        <v>1243.8294579999999</v>
      </c>
      <c r="L135" s="13">
        <f t="shared" si="18"/>
        <v>653.70653153201874</v>
      </c>
      <c r="M135" s="13">
        <f t="shared" si="19"/>
        <v>635.04628416510423</v>
      </c>
      <c r="N135" s="44"/>
    </row>
    <row r="136" spans="1:14">
      <c r="A136" s="10">
        <v>23617.83</v>
      </c>
      <c r="B136" s="10">
        <v>26.106089999999998</v>
      </c>
      <c r="C136" s="10">
        <v>26.13842</v>
      </c>
      <c r="D136" s="10">
        <v>26.449590000000001</v>
      </c>
      <c r="E136" s="10">
        <v>26.546849999999999</v>
      </c>
      <c r="F136" s="10">
        <v>0.51610299999999998</v>
      </c>
      <c r="G136" s="10">
        <v>2.5750009999999999</v>
      </c>
      <c r="H136" s="10">
        <v>32.775330000000004</v>
      </c>
      <c r="I136" s="11">
        <f t="shared" si="15"/>
        <v>26.122254999999999</v>
      </c>
      <c r="J136" s="11">
        <f t="shared" si="16"/>
        <v>26.49822</v>
      </c>
      <c r="K136" s="13">
        <f t="shared" si="17"/>
        <v>1243.8266470000001</v>
      </c>
      <c r="L136" s="13">
        <f t="shared" si="18"/>
        <v>653.44211723569333</v>
      </c>
      <c r="M136" s="13">
        <f t="shared" si="19"/>
        <v>632.64615582856277</v>
      </c>
      <c r="N136" s="44"/>
    </row>
    <row r="137" spans="1:14">
      <c r="A137" s="10">
        <v>22201.87</v>
      </c>
      <c r="B137" s="10">
        <v>26.11129</v>
      </c>
      <c r="C137" s="10">
        <v>26.153130000000001</v>
      </c>
      <c r="D137" s="10">
        <v>26.489750000000001</v>
      </c>
      <c r="E137" s="10">
        <v>26.528279999999999</v>
      </c>
      <c r="F137" s="10">
        <v>0.58721000000000001</v>
      </c>
      <c r="G137" s="10">
        <v>2.6555140000000002</v>
      </c>
      <c r="H137" s="10">
        <v>32.271340000000002</v>
      </c>
      <c r="I137" s="11">
        <f t="shared" si="15"/>
        <v>26.132210000000001</v>
      </c>
      <c r="J137" s="11">
        <f t="shared" si="16"/>
        <v>26.509014999999998</v>
      </c>
      <c r="K137" s="13">
        <f t="shared" si="17"/>
        <v>1243.8206740000001</v>
      </c>
      <c r="L137" s="13">
        <f t="shared" si="18"/>
        <v>652.88070839777993</v>
      </c>
      <c r="M137" s="13">
        <f t="shared" si="19"/>
        <v>632.06121506596173</v>
      </c>
      <c r="N137" s="44"/>
    </row>
    <row r="138" spans="1:14">
      <c r="A138" s="10">
        <v>20581.73</v>
      </c>
      <c r="B138" s="10">
        <v>26.120069999999998</v>
      </c>
      <c r="C138" s="10">
        <v>26.165859999999999</v>
      </c>
      <c r="D138" s="10">
        <v>26.515129999999999</v>
      </c>
      <c r="E138" s="10">
        <v>26.534880000000001</v>
      </c>
      <c r="F138" s="10">
        <v>0.65747999999999995</v>
      </c>
      <c r="G138" s="10">
        <v>2.8037100000000001</v>
      </c>
      <c r="H138" s="10">
        <v>31.76812</v>
      </c>
      <c r="I138" s="11">
        <f t="shared" si="15"/>
        <v>26.142964999999997</v>
      </c>
      <c r="J138" s="11">
        <f t="shared" si="16"/>
        <v>26.525005</v>
      </c>
      <c r="K138" s="13">
        <f t="shared" si="17"/>
        <v>1243.8142210000001</v>
      </c>
      <c r="L138" s="13">
        <f t="shared" si="18"/>
        <v>652.27484998638556</v>
      </c>
      <c r="M138" s="13">
        <f t="shared" si="19"/>
        <v>631.19600721365259</v>
      </c>
      <c r="N138" s="44"/>
    </row>
    <row r="139" spans="1:14">
      <c r="A139" s="10">
        <v>18790.7</v>
      </c>
      <c r="B139" s="10">
        <v>26.151869999999999</v>
      </c>
      <c r="C139" s="10">
        <v>26.19182</v>
      </c>
      <c r="D139" s="10">
        <v>26.53847</v>
      </c>
      <c r="E139" s="10">
        <v>26.548909999999999</v>
      </c>
      <c r="F139" s="10">
        <v>0.73433400000000004</v>
      </c>
      <c r="G139" s="10">
        <v>2.9375290000000001</v>
      </c>
      <c r="H139" s="10">
        <v>31.212300000000003</v>
      </c>
      <c r="I139" s="11">
        <f t="shared" si="15"/>
        <v>26.171844999999998</v>
      </c>
      <c r="J139" s="11">
        <f t="shared" si="16"/>
        <v>26.543689999999998</v>
      </c>
      <c r="K139" s="13">
        <f t="shared" si="17"/>
        <v>1243.796893</v>
      </c>
      <c r="L139" s="13">
        <f t="shared" si="18"/>
        <v>650.65137848779341</v>
      </c>
      <c r="M139" s="13">
        <f t="shared" si="19"/>
        <v>630.18683331625925</v>
      </c>
      <c r="N139" s="44"/>
    </row>
    <row r="140" spans="1:14">
      <c r="A140" s="10">
        <v>16708.46</v>
      </c>
      <c r="B140" s="10">
        <v>26.150780000000001</v>
      </c>
      <c r="C140" s="10">
        <v>26.183540000000001</v>
      </c>
      <c r="D140" s="10">
        <v>26.558430000000001</v>
      </c>
      <c r="E140" s="10">
        <v>26.569099999999999</v>
      </c>
      <c r="F140" s="10">
        <v>0.82426600000000005</v>
      </c>
      <c r="G140" s="10">
        <v>3.0965120000000002</v>
      </c>
      <c r="H140" s="10">
        <v>30.62293</v>
      </c>
      <c r="I140" s="11">
        <f t="shared" si="15"/>
        <v>26.167160000000003</v>
      </c>
      <c r="J140" s="11">
        <f t="shared" si="16"/>
        <v>26.563765</v>
      </c>
      <c r="K140" s="13">
        <f t="shared" si="17"/>
        <v>1243.799704</v>
      </c>
      <c r="L140" s="13">
        <f t="shared" si="18"/>
        <v>650.91440487919135</v>
      </c>
      <c r="M140" s="13">
        <f t="shared" si="19"/>
        <v>629.10481342463845</v>
      </c>
      <c r="N140" s="44"/>
    </row>
    <row r="141" spans="1:14">
      <c r="A141" s="10">
        <v>14251.59</v>
      </c>
      <c r="B141" s="10">
        <v>26.004490000000001</v>
      </c>
      <c r="C141" s="10">
        <v>26.0642</v>
      </c>
      <c r="D141" s="10">
        <v>26.53717</v>
      </c>
      <c r="E141" s="10">
        <v>26.50836</v>
      </c>
      <c r="F141" s="10">
        <v>0.940218</v>
      </c>
      <c r="G141" s="10">
        <v>3.2930709999999999</v>
      </c>
      <c r="H141" s="10">
        <v>29.975639999999999</v>
      </c>
      <c r="I141" s="11">
        <f t="shared" si="15"/>
        <v>26.034345000000002</v>
      </c>
      <c r="J141" s="11">
        <f t="shared" si="16"/>
        <v>26.522765</v>
      </c>
      <c r="K141" s="13">
        <f t="shared" si="17"/>
        <v>1243.8793929999999</v>
      </c>
      <c r="L141" s="13">
        <f t="shared" si="18"/>
        <v>658.42560046905237</v>
      </c>
      <c r="M141" s="13">
        <f t="shared" si="19"/>
        <v>631.31712364860959</v>
      </c>
      <c r="N141" s="44"/>
    </row>
    <row r="142" spans="1:14">
      <c r="A142" s="10">
        <v>13117.45</v>
      </c>
      <c r="B142" s="10">
        <v>26.027570000000001</v>
      </c>
      <c r="C142" s="10">
        <v>26.0807</v>
      </c>
      <c r="D142" s="10">
        <v>26.583379999999998</v>
      </c>
      <c r="E142" s="10">
        <v>26.545559999999998</v>
      </c>
      <c r="F142" s="10">
        <v>0.98955499999999996</v>
      </c>
      <c r="G142" s="10">
        <v>3.384188</v>
      </c>
      <c r="H142" s="10">
        <v>29.81157</v>
      </c>
      <c r="I142" s="11">
        <f t="shared" si="15"/>
        <v>26.054135000000002</v>
      </c>
      <c r="J142" s="11">
        <f t="shared" si="16"/>
        <v>26.56447</v>
      </c>
      <c r="K142" s="13">
        <f t="shared" si="17"/>
        <v>1243.8675189999999</v>
      </c>
      <c r="L142" s="13">
        <f t="shared" si="18"/>
        <v>657.29967739862968</v>
      </c>
      <c r="M142" s="13">
        <f t="shared" si="19"/>
        <v>629.06685660156018</v>
      </c>
      <c r="N142" s="44"/>
    </row>
    <row r="143" spans="1:14">
      <c r="A143" s="10">
        <v>11999.73</v>
      </c>
      <c r="B143" s="10">
        <v>26.053719999999998</v>
      </c>
      <c r="C143" s="10">
        <v>26.090769999999999</v>
      </c>
      <c r="D143" s="10">
        <v>26.64434</v>
      </c>
      <c r="E143" s="10">
        <v>26.627549999999999</v>
      </c>
      <c r="F143" s="10">
        <v>0.912022</v>
      </c>
      <c r="G143" s="10">
        <v>3.3590520000000001</v>
      </c>
      <c r="H143" s="10">
        <v>29.625879999999999</v>
      </c>
      <c r="I143" s="11">
        <f t="shared" si="15"/>
        <v>26.072244999999999</v>
      </c>
      <c r="J143" s="11">
        <f t="shared" si="16"/>
        <v>26.635945</v>
      </c>
      <c r="K143" s="13">
        <f t="shared" si="17"/>
        <v>1243.8566530000001</v>
      </c>
      <c r="L143" s="13">
        <f t="shared" si="18"/>
        <v>656.27140531494933</v>
      </c>
      <c r="M143" s="13">
        <f t="shared" si="19"/>
        <v>625.23338165594123</v>
      </c>
      <c r="N143" s="44"/>
    </row>
    <row r="144" spans="1:14">
      <c r="A144" s="10">
        <v>10643.47</v>
      </c>
      <c r="B144" s="10">
        <v>26.065200000000001</v>
      </c>
      <c r="C144" s="10">
        <v>26.10445</v>
      </c>
      <c r="D144" s="10">
        <v>26.672129999999999</v>
      </c>
      <c r="E144" s="10">
        <v>26.67774</v>
      </c>
      <c r="F144" s="10">
        <v>0.80161300000000002</v>
      </c>
      <c r="G144" s="10">
        <v>3.3044549999999999</v>
      </c>
      <c r="H144" s="10">
        <v>29.442260000000001</v>
      </c>
      <c r="I144" s="11">
        <f t="shared" si="15"/>
        <v>26.084825000000002</v>
      </c>
      <c r="J144" s="11">
        <f t="shared" si="16"/>
        <v>26.674934999999998</v>
      </c>
      <c r="K144" s="13">
        <f t="shared" si="17"/>
        <v>1243.849105</v>
      </c>
      <c r="L144" s="13">
        <f t="shared" si="18"/>
        <v>655.55828467320316</v>
      </c>
      <c r="M144" s="13">
        <f t="shared" si="19"/>
        <v>623.15442451309809</v>
      </c>
      <c r="N144" s="44"/>
    </row>
    <row r="145" spans="1:14">
      <c r="A145" s="10">
        <v>9221.4269999999997</v>
      </c>
      <c r="B145" s="10">
        <v>26.080680000000001</v>
      </c>
      <c r="C145" s="10">
        <v>26.115020000000001</v>
      </c>
      <c r="D145" s="10">
        <v>26.694269999999999</v>
      </c>
      <c r="E145" s="10">
        <v>26.704160000000002</v>
      </c>
      <c r="F145" s="10">
        <v>0.86488299999999996</v>
      </c>
      <c r="G145" s="10">
        <v>3.4191419999999999</v>
      </c>
      <c r="H145" s="10">
        <v>29.21865</v>
      </c>
      <c r="I145" s="11">
        <f t="shared" si="15"/>
        <v>26.097850000000001</v>
      </c>
      <c r="J145" s="11">
        <f t="shared" si="16"/>
        <v>26.699215000000002</v>
      </c>
      <c r="K145" s="13">
        <f t="shared" si="17"/>
        <v>1243.8412900000001</v>
      </c>
      <c r="L145" s="13">
        <f t="shared" si="18"/>
        <v>654.82094080941806</v>
      </c>
      <c r="M145" s="13">
        <f t="shared" si="19"/>
        <v>621.86414748447987</v>
      </c>
      <c r="N145" s="44"/>
    </row>
    <row r="146" spans="1:14">
      <c r="A146" s="10">
        <v>7620.1480000000001</v>
      </c>
      <c r="B146" s="10">
        <v>26.078029999999998</v>
      </c>
      <c r="C146" s="10">
        <v>26.110530000000001</v>
      </c>
      <c r="D146" s="10">
        <v>26.789349999999999</v>
      </c>
      <c r="E146" s="10">
        <v>26.82546</v>
      </c>
      <c r="F146" s="10">
        <v>0.80888400000000005</v>
      </c>
      <c r="G146" s="10">
        <v>3.4019729999999999</v>
      </c>
      <c r="H146" s="10">
        <v>28.866499999999998</v>
      </c>
      <c r="I146" s="11">
        <f t="shared" si="15"/>
        <v>26.094279999999998</v>
      </c>
      <c r="J146" s="11">
        <f t="shared" si="16"/>
        <v>26.807404999999999</v>
      </c>
      <c r="K146" s="13">
        <f t="shared" si="17"/>
        <v>1243.8434319999999</v>
      </c>
      <c r="L146" s="13">
        <f t="shared" si="18"/>
        <v>655.02293675094825</v>
      </c>
      <c r="M146" s="13">
        <f t="shared" si="19"/>
        <v>616.15499450417428</v>
      </c>
      <c r="N146" s="44"/>
    </row>
    <row r="147" spans="1:14">
      <c r="A147" s="10">
        <v>6058.0590000000002</v>
      </c>
      <c r="B147" s="10">
        <v>26.04909</v>
      </c>
      <c r="C147" s="10">
        <v>26.0868</v>
      </c>
      <c r="D147" s="10">
        <v>26.92313</v>
      </c>
      <c r="E147" s="10">
        <v>26.970929999999999</v>
      </c>
      <c r="F147" s="10">
        <v>0.87132500000000002</v>
      </c>
      <c r="G147" s="10">
        <v>3.5146130000000002</v>
      </c>
      <c r="H147" s="10">
        <v>28.497139999999998</v>
      </c>
      <c r="I147" s="11">
        <f t="shared" si="15"/>
        <v>26.067945000000002</v>
      </c>
      <c r="J147" s="11">
        <f t="shared" si="16"/>
        <v>26.947029999999998</v>
      </c>
      <c r="K147" s="13">
        <f t="shared" si="17"/>
        <v>1243.8592329999999</v>
      </c>
      <c r="L147" s="13">
        <f t="shared" si="18"/>
        <v>656.51537719006137</v>
      </c>
      <c r="M147" s="13">
        <f t="shared" si="19"/>
        <v>608.88320982588721</v>
      </c>
      <c r="N147" s="44"/>
    </row>
    <row r="148" spans="1:14">
      <c r="A148" s="10">
        <v>4415.0990000000002</v>
      </c>
      <c r="B148" s="10">
        <v>26.031199999999998</v>
      </c>
      <c r="C148" s="10">
        <v>26.07254</v>
      </c>
      <c r="D148" s="10">
        <v>27.12818</v>
      </c>
      <c r="E148" s="10">
        <v>27.211539999999999</v>
      </c>
      <c r="F148" s="10">
        <v>0.94415700000000002</v>
      </c>
      <c r="G148" s="10">
        <v>3.600911</v>
      </c>
      <c r="H148" s="10">
        <v>28.022489999999998</v>
      </c>
      <c r="I148" s="11">
        <f t="shared" si="15"/>
        <v>26.051870000000001</v>
      </c>
      <c r="J148" s="11">
        <f t="shared" si="16"/>
        <v>27.16986</v>
      </c>
      <c r="K148" s="13">
        <f t="shared" si="17"/>
        <v>1243.868878</v>
      </c>
      <c r="L148" s="13">
        <f t="shared" si="18"/>
        <v>657.4284214682084</v>
      </c>
      <c r="M148" s="13">
        <f t="shared" si="19"/>
        <v>597.49875456820246</v>
      </c>
      <c r="N148" s="44"/>
    </row>
    <row r="149" spans="1:14">
      <c r="A149" s="10">
        <v>2518.3490000000002</v>
      </c>
      <c r="B149" s="10">
        <v>26.019600000000001</v>
      </c>
      <c r="C149" s="10">
        <v>26.064620000000001</v>
      </c>
      <c r="D149" s="10">
        <v>27.5185</v>
      </c>
      <c r="E149" s="10">
        <v>27.688199999999998</v>
      </c>
      <c r="F149" s="10">
        <v>0.36528100000000002</v>
      </c>
      <c r="G149" s="10">
        <v>3.0578590000000001</v>
      </c>
      <c r="H149" s="10">
        <v>27.278469999999999</v>
      </c>
      <c r="I149" s="11">
        <f t="shared" si="15"/>
        <v>26.042110000000001</v>
      </c>
      <c r="J149" s="11">
        <f t="shared" si="16"/>
        <v>27.603349999999999</v>
      </c>
      <c r="K149" s="13">
        <f t="shared" si="17"/>
        <v>1243.874734</v>
      </c>
      <c r="L149" s="13">
        <f t="shared" si="18"/>
        <v>657.9835402849576</v>
      </c>
      <c r="M149" s="13">
        <f t="shared" si="19"/>
        <v>576.10681289436343</v>
      </c>
      <c r="N149" s="44"/>
    </row>
    <row r="150" spans="1:14">
      <c r="A150" s="10">
        <v>327.50799999999998</v>
      </c>
      <c r="B150" s="10">
        <v>26.022590000000001</v>
      </c>
      <c r="C150" s="10">
        <v>26.067039999999999</v>
      </c>
      <c r="D150" s="10">
        <v>27.668389999999999</v>
      </c>
      <c r="E150" s="10">
        <v>27.913139999999999</v>
      </c>
      <c r="F150" s="10">
        <v>0.45569799999999999</v>
      </c>
      <c r="G150" s="10">
        <v>3.2665579999999999</v>
      </c>
      <c r="H150" s="10">
        <v>25.598990000000001</v>
      </c>
      <c r="I150" s="11">
        <f t="shared" si="15"/>
        <v>26.044815</v>
      </c>
      <c r="J150" s="11">
        <f t="shared" si="16"/>
        <v>27.790765</v>
      </c>
      <c r="K150" s="13">
        <f t="shared" si="17"/>
        <v>1243.8731110000001</v>
      </c>
      <c r="L150" s="13">
        <f t="shared" si="18"/>
        <v>657.82963060085694</v>
      </c>
      <c r="M150" s="13">
        <f t="shared" si="19"/>
        <v>567.15759626122872</v>
      </c>
      <c r="N150" s="44"/>
    </row>
    <row r="151" spans="1:14">
      <c r="A151" s="47"/>
      <c r="B151" s="47"/>
      <c r="C151" s="47"/>
      <c r="D151" s="47"/>
      <c r="E151" s="47"/>
      <c r="F151" s="47"/>
      <c r="G151" s="47"/>
      <c r="H151" s="48"/>
      <c r="I151" s="49"/>
      <c r="J151" s="47"/>
      <c r="K151" s="14">
        <f>AVERAGE(K115:K148)</f>
        <v>1243.8454058235295</v>
      </c>
      <c r="L151" s="14">
        <f>AVERAGE(L115:L148)</f>
        <v>655.2139861328626</v>
      </c>
      <c r="M151" s="14">
        <f>AVERAGE(M115:M148)</f>
        <v>631.92431306536878</v>
      </c>
      <c r="N151" s="44"/>
    </row>
    <row r="152" spans="1:14">
      <c r="A152" s="47"/>
      <c r="B152" s="47"/>
      <c r="C152" s="47"/>
      <c r="D152" s="47"/>
      <c r="E152" s="47"/>
      <c r="F152" s="47"/>
      <c r="G152" s="47"/>
      <c r="H152" s="48"/>
      <c r="I152" s="49"/>
      <c r="J152" s="47"/>
      <c r="K152" s="47"/>
      <c r="L152" s="47"/>
      <c r="M152" s="47"/>
      <c r="N152" s="44"/>
    </row>
    <row r="153" spans="1:14">
      <c r="A153" s="47"/>
      <c r="B153" s="47"/>
      <c r="C153" s="47"/>
      <c r="D153" s="47"/>
      <c r="E153" s="47"/>
      <c r="F153" s="47"/>
      <c r="G153" s="47"/>
      <c r="H153" s="48"/>
      <c r="I153" s="49"/>
      <c r="J153" s="47"/>
      <c r="K153" s="47"/>
      <c r="L153" s="47"/>
      <c r="M153" s="47"/>
      <c r="N153" s="44"/>
    </row>
    <row r="154" spans="1:14" s="43" customFormat="1" ht="16.8">
      <c r="A154" s="12" t="s">
        <v>4</v>
      </c>
      <c r="B154" s="12" t="s">
        <v>5</v>
      </c>
      <c r="C154" s="12" t="s">
        <v>6</v>
      </c>
      <c r="D154" s="12" t="s">
        <v>7</v>
      </c>
      <c r="E154" s="12" t="s">
        <v>8</v>
      </c>
      <c r="F154" s="12" t="s">
        <v>9</v>
      </c>
      <c r="G154" s="12" t="s">
        <v>29</v>
      </c>
      <c r="H154" s="12" t="s">
        <v>10</v>
      </c>
      <c r="I154" s="7" t="s">
        <v>11</v>
      </c>
      <c r="J154" s="7" t="s">
        <v>12</v>
      </c>
      <c r="K154" s="8" t="s">
        <v>28</v>
      </c>
      <c r="L154" s="6" t="s">
        <v>30</v>
      </c>
      <c r="M154" s="6" t="s">
        <v>31</v>
      </c>
      <c r="N154" s="44"/>
    </row>
    <row r="155" spans="1:14" s="43" customFormat="1">
      <c r="A155" s="12" t="s">
        <v>13</v>
      </c>
      <c r="B155" s="12" t="s">
        <v>14</v>
      </c>
      <c r="C155" s="12" t="s">
        <v>14</v>
      </c>
      <c r="D155" s="12" t="s">
        <v>14</v>
      </c>
      <c r="E155" s="12" t="s">
        <v>14</v>
      </c>
      <c r="F155" s="12" t="s">
        <v>15</v>
      </c>
      <c r="G155" s="12" t="s">
        <v>15</v>
      </c>
      <c r="H155" s="12" t="s">
        <v>16</v>
      </c>
      <c r="I155" s="7" t="s">
        <v>14</v>
      </c>
      <c r="J155" s="7" t="s">
        <v>14</v>
      </c>
      <c r="K155" s="8" t="s">
        <v>17</v>
      </c>
      <c r="L155" s="6" t="s">
        <v>18</v>
      </c>
      <c r="M155" s="6" t="s">
        <v>18</v>
      </c>
    </row>
    <row r="156" spans="1:14">
      <c r="A156" s="10">
        <v>58478.87</v>
      </c>
      <c r="B156" s="10">
        <v>29.897559999999999</v>
      </c>
      <c r="C156" s="10">
        <v>29.953859999999999</v>
      </c>
      <c r="D156" s="10">
        <v>29.965720000000001</v>
      </c>
      <c r="E156" s="10">
        <v>30.095600000000001</v>
      </c>
      <c r="F156" s="10">
        <v>4.3851110000000002</v>
      </c>
      <c r="G156" s="10">
        <v>4.4636149999999999</v>
      </c>
      <c r="H156" s="10">
        <v>40.041370000000001</v>
      </c>
      <c r="I156" s="11">
        <f t="shared" ref="I156:I196" si="20">(B156+C156)/2</f>
        <v>29.925709999999999</v>
      </c>
      <c r="J156" s="11">
        <f t="shared" ref="J156:J196" si="21">(D156+E156)/2</f>
        <v>30.030660000000001</v>
      </c>
      <c r="K156" s="13">
        <f t="shared" ref="K156:K196" si="22">-0.6*I156+1259.5</f>
        <v>1241.544574</v>
      </c>
      <c r="L156" s="13">
        <f t="shared" ref="L156:L196" si="23">0.00159*I156^4-0.27101*I156^3+17.72234*I156^2-540.89799*I156+6780.11105</f>
        <v>476.70863868539618</v>
      </c>
      <c r="M156" s="13">
        <f t="shared" ref="M156:M196" si="24">0.00159*J156^4-0.27101*J156^3+17.72234*J156^2-540.89799*J156+6780.11105</f>
        <v>472.75741982209456</v>
      </c>
      <c r="N156" s="44"/>
    </row>
    <row r="157" spans="1:14" s="23" customFormat="1">
      <c r="A157" s="10">
        <v>56635.22</v>
      </c>
      <c r="B157" s="10">
        <v>29.96829</v>
      </c>
      <c r="C157" s="10">
        <v>30.023399999999999</v>
      </c>
      <c r="D157" s="10">
        <v>30.033290000000001</v>
      </c>
      <c r="E157" s="10">
        <v>30.16273</v>
      </c>
      <c r="F157" s="10">
        <v>4.024902</v>
      </c>
      <c r="G157" s="10">
        <v>4.2755080000000003</v>
      </c>
      <c r="H157" s="10">
        <v>39.79562</v>
      </c>
      <c r="I157" s="11">
        <f t="shared" si="20"/>
        <v>29.995844999999999</v>
      </c>
      <c r="J157" s="11">
        <f t="shared" si="21"/>
        <v>30.098010000000002</v>
      </c>
      <c r="K157" s="13">
        <f t="shared" si="22"/>
        <v>1241.502493</v>
      </c>
      <c r="L157" s="13">
        <f t="shared" si="23"/>
        <v>474.06346397993457</v>
      </c>
      <c r="M157" s="13">
        <f t="shared" si="24"/>
        <v>470.24398801682673</v>
      </c>
      <c r="N157" s="44"/>
    </row>
    <row r="158" spans="1:14" s="23" customFormat="1">
      <c r="A158" s="10">
        <v>55440.65</v>
      </c>
      <c r="B158" s="10">
        <v>30.004650000000002</v>
      </c>
      <c r="C158" s="10">
        <v>30.059259999999998</v>
      </c>
      <c r="D158" s="10">
        <v>30.075399999999998</v>
      </c>
      <c r="E158" s="10">
        <v>30.182480000000002</v>
      </c>
      <c r="F158" s="10">
        <v>3.7917179999999999</v>
      </c>
      <c r="G158" s="10">
        <v>4.1524739999999998</v>
      </c>
      <c r="H158" s="10">
        <v>39.521720000000002</v>
      </c>
      <c r="I158" s="11">
        <f t="shared" si="20"/>
        <v>30.031955</v>
      </c>
      <c r="J158" s="11">
        <f t="shared" si="21"/>
        <v>30.12894</v>
      </c>
      <c r="K158" s="13">
        <f t="shared" si="22"/>
        <v>1241.4808270000001</v>
      </c>
      <c r="L158" s="13">
        <f t="shared" si="23"/>
        <v>472.70892885117337</v>
      </c>
      <c r="M158" s="13">
        <f t="shared" si="24"/>
        <v>469.09547870308143</v>
      </c>
      <c r="N158" s="44"/>
    </row>
    <row r="159" spans="1:14" s="23" customFormat="1">
      <c r="A159" s="10">
        <v>53767.05</v>
      </c>
      <c r="B159" s="10">
        <v>30.065950000000001</v>
      </c>
      <c r="C159" s="10">
        <v>30.111450000000001</v>
      </c>
      <c r="D159" s="10">
        <v>30.204540000000001</v>
      </c>
      <c r="E159" s="10">
        <v>30.23068</v>
      </c>
      <c r="F159" s="10">
        <v>3.4718079999999998</v>
      </c>
      <c r="G159" s="10">
        <v>3.9696720000000001</v>
      </c>
      <c r="H159" s="10">
        <v>39.167270000000002</v>
      </c>
      <c r="I159" s="11">
        <f t="shared" si="20"/>
        <v>30.088700000000003</v>
      </c>
      <c r="J159" s="11">
        <f t="shared" si="21"/>
        <v>30.217610000000001</v>
      </c>
      <c r="K159" s="13">
        <f t="shared" si="22"/>
        <v>1241.44678</v>
      </c>
      <c r="L159" s="13">
        <f t="shared" si="23"/>
        <v>470.59040081325202</v>
      </c>
      <c r="M159" s="13">
        <f t="shared" si="24"/>
        <v>465.82289526198019</v>
      </c>
      <c r="N159" s="44"/>
    </row>
    <row r="160" spans="1:14" s="23" customFormat="1">
      <c r="A160" s="10">
        <v>52250.91</v>
      </c>
      <c r="B160" s="10">
        <v>30.031389999999998</v>
      </c>
      <c r="C160" s="10">
        <v>30.072759999999999</v>
      </c>
      <c r="D160" s="10">
        <v>30.191690000000001</v>
      </c>
      <c r="E160" s="10">
        <v>30.20505</v>
      </c>
      <c r="F160" s="10">
        <v>3.2118720000000001</v>
      </c>
      <c r="G160" s="10">
        <v>3.8234240000000002</v>
      </c>
      <c r="H160" s="10">
        <v>38.977040000000002</v>
      </c>
      <c r="I160" s="11">
        <f t="shared" si="20"/>
        <v>30.052074999999999</v>
      </c>
      <c r="J160" s="11">
        <f t="shared" si="21"/>
        <v>30.198370000000001</v>
      </c>
      <c r="K160" s="13">
        <f t="shared" si="22"/>
        <v>1241.4687550000001</v>
      </c>
      <c r="L160" s="13">
        <f t="shared" si="23"/>
        <v>471.95636238498173</v>
      </c>
      <c r="M160" s="13">
        <f t="shared" si="24"/>
        <v>466.53049114889745</v>
      </c>
      <c r="N160" s="44"/>
    </row>
    <row r="161" spans="1:14" s="23" customFormat="1">
      <c r="A161" s="10">
        <v>50657.599999999999</v>
      </c>
      <c r="B161" s="10">
        <v>29.99492</v>
      </c>
      <c r="C161" s="10">
        <v>30.030560000000001</v>
      </c>
      <c r="D161" s="10">
        <v>30.169619999999998</v>
      </c>
      <c r="E161" s="10">
        <v>30.178640000000001</v>
      </c>
      <c r="F161" s="10">
        <v>2.9451649999999998</v>
      </c>
      <c r="G161" s="10">
        <v>3.6858270000000002</v>
      </c>
      <c r="H161" s="10">
        <v>38.693580000000004</v>
      </c>
      <c r="I161" s="11">
        <f t="shared" si="20"/>
        <v>30.012740000000001</v>
      </c>
      <c r="J161" s="11">
        <f t="shared" si="21"/>
        <v>30.174129999999998</v>
      </c>
      <c r="K161" s="13">
        <f t="shared" si="22"/>
        <v>1241.492356</v>
      </c>
      <c r="L161" s="13">
        <f t="shared" si="23"/>
        <v>473.42908817266562</v>
      </c>
      <c r="M161" s="13">
        <f t="shared" si="24"/>
        <v>467.42394509993665</v>
      </c>
      <c r="N161" s="44"/>
    </row>
    <row r="162" spans="1:14" s="23" customFormat="1">
      <c r="A162" s="10">
        <v>49729.98</v>
      </c>
      <c r="B162" s="10">
        <v>29.943819999999999</v>
      </c>
      <c r="C162" s="10">
        <v>29.975490000000001</v>
      </c>
      <c r="D162" s="10">
        <v>30.135860000000001</v>
      </c>
      <c r="E162" s="10">
        <v>30.141279999999998</v>
      </c>
      <c r="F162" s="10">
        <v>2.7811520000000001</v>
      </c>
      <c r="G162" s="10">
        <v>3.5926439999999999</v>
      </c>
      <c r="H162" s="10">
        <v>38.50159</v>
      </c>
      <c r="I162" s="11">
        <f t="shared" si="20"/>
        <v>29.959654999999998</v>
      </c>
      <c r="J162" s="11">
        <f t="shared" si="21"/>
        <v>30.138570000000001</v>
      </c>
      <c r="K162" s="13">
        <f t="shared" si="22"/>
        <v>1241.5242069999999</v>
      </c>
      <c r="L162" s="13">
        <f t="shared" si="23"/>
        <v>475.42601970874512</v>
      </c>
      <c r="M162" s="13">
        <f t="shared" si="24"/>
        <v>468.73862993141574</v>
      </c>
      <c r="N162" s="44"/>
    </row>
    <row r="163" spans="1:14" s="23" customFormat="1">
      <c r="A163" s="10">
        <v>48286.96</v>
      </c>
      <c r="B163" s="10">
        <v>29.92746</v>
      </c>
      <c r="C163" s="10">
        <v>29.960920000000002</v>
      </c>
      <c r="D163" s="10">
        <v>30.12275</v>
      </c>
      <c r="E163" s="10">
        <v>30.133949999999999</v>
      </c>
      <c r="F163" s="10">
        <v>2.548797</v>
      </c>
      <c r="G163" s="10">
        <v>3.4713820000000002</v>
      </c>
      <c r="H163" s="10">
        <v>38.244669999999999</v>
      </c>
      <c r="I163" s="11">
        <f t="shared" si="20"/>
        <v>29.944189999999999</v>
      </c>
      <c r="J163" s="11">
        <f t="shared" si="21"/>
        <v>30.128349999999998</v>
      </c>
      <c r="K163" s="13">
        <f t="shared" si="22"/>
        <v>1241.533486</v>
      </c>
      <c r="L163" s="13">
        <f t="shared" si="23"/>
        <v>476.00981608452912</v>
      </c>
      <c r="M163" s="13">
        <f t="shared" si="24"/>
        <v>469.11735308326479</v>
      </c>
      <c r="N163" s="44"/>
    </row>
    <row r="164" spans="1:14" s="23" customFormat="1" ht="14.4" customHeight="1">
      <c r="A164" s="10">
        <v>46486.74</v>
      </c>
      <c r="B164" s="10">
        <v>29.9726</v>
      </c>
      <c r="C164" s="10">
        <v>30.003990000000002</v>
      </c>
      <c r="D164" s="10">
        <v>30.15551</v>
      </c>
      <c r="E164" s="10">
        <v>30.185939999999999</v>
      </c>
      <c r="F164" s="10">
        <v>2.2502460000000002</v>
      </c>
      <c r="G164" s="10">
        <v>3.3125200000000001</v>
      </c>
      <c r="H164" s="10">
        <v>37.756830000000001</v>
      </c>
      <c r="I164" s="11">
        <f t="shared" si="20"/>
        <v>29.988295000000001</v>
      </c>
      <c r="J164" s="11">
        <f t="shared" si="21"/>
        <v>30.170724999999997</v>
      </c>
      <c r="K164" s="13">
        <f t="shared" si="22"/>
        <v>1241.5070229999999</v>
      </c>
      <c r="L164" s="13">
        <f t="shared" si="23"/>
        <v>474.34730635735741</v>
      </c>
      <c r="M164" s="13">
        <f t="shared" si="24"/>
        <v>467.54962526078543</v>
      </c>
      <c r="N164" s="44"/>
    </row>
    <row r="165" spans="1:14">
      <c r="A165" s="10">
        <v>45100.03</v>
      </c>
      <c r="B165" s="10">
        <v>30.006060000000002</v>
      </c>
      <c r="C165" s="10">
        <v>30.036940000000001</v>
      </c>
      <c r="D165" s="10">
        <v>30.182639999999999</v>
      </c>
      <c r="E165" s="10">
        <v>30.21754</v>
      </c>
      <c r="F165" s="10">
        <v>2.0234730000000001</v>
      </c>
      <c r="G165" s="10">
        <v>3.1760640000000002</v>
      </c>
      <c r="H165" s="10">
        <v>37.38955</v>
      </c>
      <c r="I165" s="11">
        <f t="shared" si="20"/>
        <v>30.021500000000003</v>
      </c>
      <c r="J165" s="11">
        <f t="shared" si="21"/>
        <v>30.200089999999999</v>
      </c>
      <c r="K165" s="13">
        <f t="shared" si="22"/>
        <v>1241.4871000000001</v>
      </c>
      <c r="L165" s="13">
        <f t="shared" si="23"/>
        <v>473.10059685482247</v>
      </c>
      <c r="M165" s="13">
        <f t="shared" si="24"/>
        <v>466.46717783219628</v>
      </c>
      <c r="N165" s="44"/>
    </row>
    <row r="166" spans="1:14" s="19" customFormat="1">
      <c r="A166" s="10">
        <v>43177.2</v>
      </c>
      <c r="B166" s="10">
        <v>30.025729999999999</v>
      </c>
      <c r="C166" s="10">
        <v>30.058969999999999</v>
      </c>
      <c r="D166" s="10">
        <v>30.202870000000001</v>
      </c>
      <c r="E166" s="10">
        <v>30.230560000000001</v>
      </c>
      <c r="F166" s="10">
        <v>1.718893</v>
      </c>
      <c r="G166" s="10">
        <v>3.0052449999999999</v>
      </c>
      <c r="H166" s="10">
        <v>36.919330000000002</v>
      </c>
      <c r="I166" s="11">
        <f t="shared" si="20"/>
        <v>30.042349999999999</v>
      </c>
      <c r="J166" s="11">
        <f t="shared" si="21"/>
        <v>30.216715000000001</v>
      </c>
      <c r="K166" s="13">
        <f t="shared" si="22"/>
        <v>1241.47459</v>
      </c>
      <c r="L166" s="13">
        <f t="shared" si="23"/>
        <v>472.31992249798986</v>
      </c>
      <c r="M166" s="13">
        <f t="shared" si="24"/>
        <v>465.85578031925525</v>
      </c>
      <c r="N166" s="44"/>
    </row>
    <row r="167" spans="1:14">
      <c r="A167" s="10">
        <v>41376.769999999997</v>
      </c>
      <c r="B167" s="10">
        <v>30.011690000000002</v>
      </c>
      <c r="C167" s="10">
        <v>30.04579</v>
      </c>
      <c r="D167" s="10">
        <v>30.201039999999999</v>
      </c>
      <c r="E167" s="10">
        <v>30.22214</v>
      </c>
      <c r="F167" s="10">
        <v>1.4519029999999999</v>
      </c>
      <c r="G167" s="10">
        <v>2.8593030000000002</v>
      </c>
      <c r="H167" s="10">
        <v>36.005840000000006</v>
      </c>
      <c r="I167" s="11">
        <f t="shared" si="20"/>
        <v>30.028739999999999</v>
      </c>
      <c r="J167" s="11">
        <f t="shared" si="21"/>
        <v>30.211590000000001</v>
      </c>
      <c r="K167" s="13">
        <f t="shared" si="22"/>
        <v>1241.4827560000001</v>
      </c>
      <c r="L167" s="13">
        <f t="shared" si="23"/>
        <v>472.82932556205287</v>
      </c>
      <c r="M167" s="13">
        <f t="shared" si="24"/>
        <v>466.04414618116152</v>
      </c>
      <c r="N167" s="44"/>
    </row>
    <row r="168" spans="1:14" s="19" customFormat="1">
      <c r="A168" s="10">
        <v>39276.699999999997</v>
      </c>
      <c r="B168" s="10">
        <v>30.033470000000001</v>
      </c>
      <c r="C168" s="10">
        <v>30.064800000000002</v>
      </c>
      <c r="D168" s="10">
        <v>30.213570000000001</v>
      </c>
      <c r="E168" s="10">
        <v>30.23385</v>
      </c>
      <c r="F168" s="10">
        <v>1.148965</v>
      </c>
      <c r="G168" s="10">
        <v>2.6666560000000001</v>
      </c>
      <c r="H168" s="10">
        <v>34.783460000000005</v>
      </c>
      <c r="I168" s="11">
        <f t="shared" si="20"/>
        <v>30.049135</v>
      </c>
      <c r="J168" s="11">
        <f t="shared" si="21"/>
        <v>30.223710000000001</v>
      </c>
      <c r="K168" s="13">
        <f t="shared" si="22"/>
        <v>1241.470519</v>
      </c>
      <c r="L168" s="13">
        <f t="shared" si="23"/>
        <v>472.06623354089515</v>
      </c>
      <c r="M168" s="13">
        <f t="shared" si="24"/>
        <v>465.59884205302205</v>
      </c>
      <c r="N168" s="44"/>
    </row>
    <row r="169" spans="1:14">
      <c r="A169" s="10">
        <v>37640.160000000003</v>
      </c>
      <c r="B169" s="10">
        <v>30.052219999999998</v>
      </c>
      <c r="C169" s="10">
        <v>30.081779999999998</v>
      </c>
      <c r="D169" s="10">
        <v>30.23076</v>
      </c>
      <c r="E169" s="10">
        <v>30.25179</v>
      </c>
      <c r="F169" s="10">
        <v>0.91458899999999999</v>
      </c>
      <c r="G169" s="10">
        <v>2.5302359999999999</v>
      </c>
      <c r="H169" s="10">
        <v>34.33231</v>
      </c>
      <c r="I169" s="11">
        <f t="shared" si="20"/>
        <v>30.067</v>
      </c>
      <c r="J169" s="11">
        <f t="shared" si="21"/>
        <v>30.241275000000002</v>
      </c>
      <c r="K169" s="13">
        <f t="shared" si="22"/>
        <v>1241.4598000000001</v>
      </c>
      <c r="L169" s="13">
        <f t="shared" si="23"/>
        <v>471.39910576599777</v>
      </c>
      <c r="M169" s="13">
        <f t="shared" si="24"/>
        <v>464.95445348134581</v>
      </c>
      <c r="N169" s="44"/>
    </row>
    <row r="170" spans="1:14" s="19" customFormat="1">
      <c r="A170" s="10">
        <v>35505.160000000003</v>
      </c>
      <c r="B170" s="10">
        <v>30.025369999999999</v>
      </c>
      <c r="C170" s="10">
        <v>30.035640000000001</v>
      </c>
      <c r="D170" s="10">
        <v>30.201619999999998</v>
      </c>
      <c r="E170" s="10">
        <v>30.22268</v>
      </c>
      <c r="F170" s="10">
        <v>0.61616700000000002</v>
      </c>
      <c r="G170" s="10">
        <v>2.3446310000000001</v>
      </c>
      <c r="H170" s="10">
        <v>34.068440000000002</v>
      </c>
      <c r="I170" s="11">
        <f t="shared" si="20"/>
        <v>30.030504999999998</v>
      </c>
      <c r="J170" s="11">
        <f t="shared" si="21"/>
        <v>30.212150000000001</v>
      </c>
      <c r="K170" s="13">
        <f t="shared" si="22"/>
        <v>1241.4816969999999</v>
      </c>
      <c r="L170" s="13">
        <f t="shared" si="23"/>
        <v>472.76322418996551</v>
      </c>
      <c r="M170" s="13">
        <f t="shared" si="24"/>
        <v>466.02355899349914</v>
      </c>
      <c r="N170" s="44"/>
    </row>
    <row r="171" spans="1:14" s="19" customFormat="1">
      <c r="A171" s="10">
        <v>34848.19</v>
      </c>
      <c r="B171" s="10">
        <v>29.898689999999998</v>
      </c>
      <c r="C171" s="10">
        <v>29.918140000000001</v>
      </c>
      <c r="D171" s="10">
        <v>30.109190000000002</v>
      </c>
      <c r="E171" s="10">
        <v>30.113530000000001</v>
      </c>
      <c r="F171" s="10">
        <v>0.54766999999999999</v>
      </c>
      <c r="G171" s="10">
        <v>2.3147880000000001</v>
      </c>
      <c r="H171" s="10">
        <v>33.77599</v>
      </c>
      <c r="I171" s="11">
        <f t="shared" si="20"/>
        <v>29.908414999999998</v>
      </c>
      <c r="J171" s="11">
        <f t="shared" si="21"/>
        <v>30.111360000000001</v>
      </c>
      <c r="K171" s="13">
        <f t="shared" si="22"/>
        <v>1241.5549510000001</v>
      </c>
      <c r="L171" s="13">
        <f t="shared" si="23"/>
        <v>477.36384783083031</v>
      </c>
      <c r="M171" s="13">
        <f t="shared" si="24"/>
        <v>469.74782500218589</v>
      </c>
      <c r="N171" s="44"/>
    </row>
    <row r="172" spans="1:14" s="19" customFormat="1">
      <c r="A172" s="10">
        <v>33053.46</v>
      </c>
      <c r="B172" s="10">
        <v>29.911650000000002</v>
      </c>
      <c r="C172" s="10">
        <v>29.934799999999999</v>
      </c>
      <c r="D172" s="10">
        <v>30.11741</v>
      </c>
      <c r="E172" s="10">
        <v>30.136810000000001</v>
      </c>
      <c r="F172" s="10">
        <v>0.40849800000000003</v>
      </c>
      <c r="G172" s="10">
        <v>2.275172</v>
      </c>
      <c r="H172" s="10">
        <v>33.208940000000005</v>
      </c>
      <c r="I172" s="11">
        <f t="shared" si="20"/>
        <v>29.923225000000002</v>
      </c>
      <c r="J172" s="11">
        <f t="shared" si="21"/>
        <v>30.127110000000002</v>
      </c>
      <c r="K172" s="13">
        <f t="shared" si="22"/>
        <v>1241.546065</v>
      </c>
      <c r="L172" s="13">
        <f t="shared" si="23"/>
        <v>476.80270991047018</v>
      </c>
      <c r="M172" s="13">
        <f t="shared" si="24"/>
        <v>469.16333063830371</v>
      </c>
      <c r="N172" s="44"/>
    </row>
    <row r="173" spans="1:14">
      <c r="A173" s="10">
        <v>31854.23</v>
      </c>
      <c r="B173" s="10">
        <v>29.951129999999999</v>
      </c>
      <c r="C173" s="10">
        <v>29.96828</v>
      </c>
      <c r="D173" s="10">
        <v>30.145859999999999</v>
      </c>
      <c r="E173" s="10">
        <v>30.176130000000001</v>
      </c>
      <c r="F173" s="10">
        <v>0.45782499999999998</v>
      </c>
      <c r="G173" s="10">
        <v>2.379969</v>
      </c>
      <c r="H173" s="10">
        <v>32.864020000000004</v>
      </c>
      <c r="I173" s="11">
        <f t="shared" si="20"/>
        <v>29.959705</v>
      </c>
      <c r="J173" s="11">
        <f t="shared" si="21"/>
        <v>30.160995</v>
      </c>
      <c r="K173" s="13">
        <f t="shared" si="22"/>
        <v>1241.524177</v>
      </c>
      <c r="L173" s="13">
        <f t="shared" si="23"/>
        <v>475.4241337285448</v>
      </c>
      <c r="M173" s="13">
        <f t="shared" si="24"/>
        <v>467.90900406865967</v>
      </c>
      <c r="N173" s="44"/>
    </row>
    <row r="174" spans="1:14">
      <c r="A174" s="10">
        <v>31165.29</v>
      </c>
      <c r="B174" s="10">
        <v>30.002410000000001</v>
      </c>
      <c r="C174" s="10">
        <v>30.017219999999998</v>
      </c>
      <c r="D174" s="10">
        <v>30.18402</v>
      </c>
      <c r="E174" s="10">
        <v>30.223839999999999</v>
      </c>
      <c r="F174" s="10">
        <v>0.48157800000000001</v>
      </c>
      <c r="G174" s="10">
        <v>2.428944</v>
      </c>
      <c r="H174" s="10">
        <v>32.666180000000004</v>
      </c>
      <c r="I174" s="11">
        <f t="shared" si="20"/>
        <v>30.009815</v>
      </c>
      <c r="J174" s="11">
        <f t="shared" si="21"/>
        <v>30.20393</v>
      </c>
      <c r="K174" s="13">
        <f t="shared" si="22"/>
        <v>1241.494111</v>
      </c>
      <c r="L174" s="13">
        <f t="shared" si="23"/>
        <v>473.5388381884195</v>
      </c>
      <c r="M174" s="13">
        <f t="shared" si="24"/>
        <v>466.32586708637155</v>
      </c>
      <c r="N174" s="44"/>
    </row>
    <row r="175" spans="1:14">
      <c r="A175" s="10">
        <v>30216.63</v>
      </c>
      <c r="B175" s="10">
        <v>29.986750000000001</v>
      </c>
      <c r="C175" s="10">
        <v>30.00817</v>
      </c>
      <c r="D175" s="10">
        <v>30.182099999999998</v>
      </c>
      <c r="E175" s="10">
        <v>30.220780000000001</v>
      </c>
      <c r="F175" s="10">
        <v>0.52818900000000002</v>
      </c>
      <c r="G175" s="10">
        <v>2.5318499999999999</v>
      </c>
      <c r="H175" s="10">
        <v>32.368050000000004</v>
      </c>
      <c r="I175" s="11">
        <f t="shared" si="20"/>
        <v>29.99746</v>
      </c>
      <c r="J175" s="11">
        <f t="shared" si="21"/>
        <v>30.201439999999998</v>
      </c>
      <c r="K175" s="13">
        <f t="shared" si="22"/>
        <v>1241.501524</v>
      </c>
      <c r="L175" s="13">
        <f t="shared" si="23"/>
        <v>474.00277643046957</v>
      </c>
      <c r="M175" s="13">
        <f t="shared" si="24"/>
        <v>466.41749198958223</v>
      </c>
      <c r="N175" s="44"/>
    </row>
    <row r="176" spans="1:14">
      <c r="A176" s="10">
        <v>28277.49</v>
      </c>
      <c r="B176" s="10">
        <v>30.00299</v>
      </c>
      <c r="C176" s="10">
        <v>30.01998</v>
      </c>
      <c r="D176" s="10">
        <v>30.198499999999999</v>
      </c>
      <c r="E176" s="10">
        <v>30.245950000000001</v>
      </c>
      <c r="F176" s="10">
        <v>0.61270800000000003</v>
      </c>
      <c r="G176" s="10">
        <v>2.6933069999999999</v>
      </c>
      <c r="H176" s="10">
        <v>31.794700000000002</v>
      </c>
      <c r="I176" s="11">
        <f t="shared" si="20"/>
        <v>30.011485</v>
      </c>
      <c r="J176" s="11">
        <f t="shared" si="21"/>
        <v>30.222225000000002</v>
      </c>
      <c r="K176" s="13">
        <f t="shared" si="22"/>
        <v>1241.493109</v>
      </c>
      <c r="L176" s="13">
        <f t="shared" si="23"/>
        <v>473.47617348271979</v>
      </c>
      <c r="M176" s="13">
        <f t="shared" si="24"/>
        <v>465.65337337469919</v>
      </c>
      <c r="N176" s="44"/>
    </row>
    <row r="177" spans="1:14">
      <c r="A177" s="10">
        <v>27470.1</v>
      </c>
      <c r="B177" s="10">
        <v>30.000340000000001</v>
      </c>
      <c r="C177" s="10">
        <v>30.01942</v>
      </c>
      <c r="D177" s="10">
        <v>30.20309</v>
      </c>
      <c r="E177" s="10">
        <v>30.25085</v>
      </c>
      <c r="F177" s="10">
        <v>0.64678999999999998</v>
      </c>
      <c r="G177" s="10">
        <v>2.7605219999999999</v>
      </c>
      <c r="H177" s="10">
        <v>31.554919999999999</v>
      </c>
      <c r="I177" s="11">
        <f t="shared" si="20"/>
        <v>30.009880000000003</v>
      </c>
      <c r="J177" s="11">
        <f t="shared" si="21"/>
        <v>30.226970000000001</v>
      </c>
      <c r="K177" s="13">
        <f t="shared" si="22"/>
        <v>1241.494072</v>
      </c>
      <c r="L177" s="13">
        <f t="shared" si="23"/>
        <v>473.53639894321259</v>
      </c>
      <c r="M177" s="13">
        <f t="shared" si="24"/>
        <v>465.47915902815566</v>
      </c>
      <c r="N177" s="44"/>
    </row>
    <row r="178" spans="1:14">
      <c r="A178" s="10">
        <v>26102.74</v>
      </c>
      <c r="B178" s="10">
        <v>30.004190000000001</v>
      </c>
      <c r="C178" s="10">
        <v>30.027830000000002</v>
      </c>
      <c r="D178" s="10">
        <v>30.2148</v>
      </c>
      <c r="E178" s="10">
        <v>30.271529999999998</v>
      </c>
      <c r="F178" s="10">
        <v>0.696689</v>
      </c>
      <c r="G178" s="10">
        <v>2.867032</v>
      </c>
      <c r="H178" s="10">
        <v>31.110690000000002</v>
      </c>
      <c r="I178" s="11">
        <f t="shared" si="20"/>
        <v>30.016010000000001</v>
      </c>
      <c r="J178" s="11">
        <f t="shared" si="21"/>
        <v>30.243164999999998</v>
      </c>
      <c r="K178" s="13">
        <f t="shared" si="22"/>
        <v>1241.4903939999999</v>
      </c>
      <c r="L178" s="13">
        <f t="shared" si="23"/>
        <v>473.30643206346122</v>
      </c>
      <c r="M178" s="13">
        <f t="shared" si="24"/>
        <v>464.88518548608499</v>
      </c>
      <c r="N178" s="44"/>
    </row>
    <row r="179" spans="1:14">
      <c r="A179" s="10">
        <v>24288.87</v>
      </c>
      <c r="B179" s="10">
        <v>29.900980000000001</v>
      </c>
      <c r="C179" s="10">
        <v>29.922239999999999</v>
      </c>
      <c r="D179" s="10">
        <v>30.152470000000001</v>
      </c>
      <c r="E179" s="10">
        <v>30.206990000000001</v>
      </c>
      <c r="F179" s="10">
        <v>0.78323200000000004</v>
      </c>
      <c r="G179" s="10">
        <v>2.9706709999999998</v>
      </c>
      <c r="H179" s="10">
        <v>30.64303</v>
      </c>
      <c r="I179" s="11">
        <f t="shared" si="20"/>
        <v>29.91161</v>
      </c>
      <c r="J179" s="11">
        <f t="shared" si="21"/>
        <v>30.179729999999999</v>
      </c>
      <c r="K179" s="13">
        <f t="shared" si="22"/>
        <v>1241.553034</v>
      </c>
      <c r="L179" s="13">
        <f t="shared" si="23"/>
        <v>477.2427201580731</v>
      </c>
      <c r="M179" s="13">
        <f t="shared" si="24"/>
        <v>467.21734103619292</v>
      </c>
      <c r="N179" s="44"/>
    </row>
    <row r="180" spans="1:14">
      <c r="A180" s="10">
        <v>23216.9</v>
      </c>
      <c r="B180" s="10">
        <v>29.93723</v>
      </c>
      <c r="C180" s="10">
        <v>29.95505</v>
      </c>
      <c r="D180" s="10">
        <v>30.182169999999999</v>
      </c>
      <c r="E180" s="10">
        <v>30.2559</v>
      </c>
      <c r="F180" s="10">
        <v>0.75289799999999996</v>
      </c>
      <c r="G180" s="10">
        <v>2.955692</v>
      </c>
      <c r="H180" s="10">
        <v>30.317319999999999</v>
      </c>
      <c r="I180" s="11">
        <f t="shared" si="20"/>
        <v>29.94614</v>
      </c>
      <c r="J180" s="11">
        <f t="shared" si="21"/>
        <v>30.219034999999998</v>
      </c>
      <c r="K180" s="13">
        <f t="shared" si="22"/>
        <v>1241.532316</v>
      </c>
      <c r="L180" s="13">
        <f t="shared" si="23"/>
        <v>475.93615366391441</v>
      </c>
      <c r="M180" s="13">
        <f t="shared" si="24"/>
        <v>465.77054253920051</v>
      </c>
      <c r="N180" s="44"/>
    </row>
    <row r="181" spans="1:14">
      <c r="A181" s="10">
        <v>21971.24</v>
      </c>
      <c r="B181" s="10">
        <v>29.961459999999999</v>
      </c>
      <c r="C181" s="10">
        <v>29.976140000000001</v>
      </c>
      <c r="D181" s="10">
        <v>30.204660000000001</v>
      </c>
      <c r="E181" s="10">
        <v>30.284420000000001</v>
      </c>
      <c r="F181" s="10">
        <v>0.80869999999999997</v>
      </c>
      <c r="G181" s="10">
        <v>3.0793119999999998</v>
      </c>
      <c r="H181" s="10">
        <v>29.84685</v>
      </c>
      <c r="I181" s="11">
        <f t="shared" si="20"/>
        <v>29.968800000000002</v>
      </c>
      <c r="J181" s="11">
        <f t="shared" si="21"/>
        <v>30.244540000000001</v>
      </c>
      <c r="K181" s="13">
        <f t="shared" si="22"/>
        <v>1241.51872</v>
      </c>
      <c r="L181" s="13">
        <f t="shared" si="23"/>
        <v>475.08123415838327</v>
      </c>
      <c r="M181" s="13">
        <f t="shared" si="24"/>
        <v>464.83480045142369</v>
      </c>
      <c r="N181" s="44"/>
    </row>
    <row r="182" spans="1:14">
      <c r="A182" s="10">
        <v>20617.79</v>
      </c>
      <c r="B182" s="10">
        <v>29.976179999999999</v>
      </c>
      <c r="C182" s="10">
        <v>29.99361</v>
      </c>
      <c r="D182" s="10">
        <v>30.22043</v>
      </c>
      <c r="E182" s="10">
        <v>30.314309999999999</v>
      </c>
      <c r="F182" s="10">
        <v>0.77543700000000004</v>
      </c>
      <c r="G182" s="10">
        <v>3.0963560000000001</v>
      </c>
      <c r="H182" s="10">
        <v>29.367999999999999</v>
      </c>
      <c r="I182" s="11">
        <f t="shared" si="20"/>
        <v>29.984895000000002</v>
      </c>
      <c r="J182" s="11">
        <f t="shared" si="21"/>
        <v>30.26737</v>
      </c>
      <c r="K182" s="13">
        <f t="shared" si="22"/>
        <v>1241.509063</v>
      </c>
      <c r="L182" s="13">
        <f t="shared" si="23"/>
        <v>474.47520089354202</v>
      </c>
      <c r="M182" s="13">
        <f t="shared" si="24"/>
        <v>463.99925210151468</v>
      </c>
      <c r="N182" s="44"/>
    </row>
    <row r="183" spans="1:14">
      <c r="A183" s="10">
        <v>19344.03</v>
      </c>
      <c r="B183" s="10">
        <v>30.004860000000001</v>
      </c>
      <c r="C183" s="10">
        <v>30.023070000000001</v>
      </c>
      <c r="D183" s="10">
        <v>30.244630000000001</v>
      </c>
      <c r="E183" s="10">
        <v>30.338509999999999</v>
      </c>
      <c r="F183" s="10">
        <v>0.75479300000000005</v>
      </c>
      <c r="G183" s="10">
        <v>3.098417</v>
      </c>
      <c r="H183" s="10">
        <v>28.94896</v>
      </c>
      <c r="I183" s="11">
        <f t="shared" si="20"/>
        <v>30.013964999999999</v>
      </c>
      <c r="J183" s="11">
        <f t="shared" si="21"/>
        <v>30.29157</v>
      </c>
      <c r="K183" s="13">
        <f t="shared" si="22"/>
        <v>1241.4916209999999</v>
      </c>
      <c r="L183" s="13">
        <f t="shared" si="23"/>
        <v>473.38313422375813</v>
      </c>
      <c r="M183" s="13">
        <f t="shared" si="24"/>
        <v>463.11567325007218</v>
      </c>
      <c r="N183" s="44"/>
    </row>
    <row r="184" spans="1:14">
      <c r="A184" s="10">
        <v>18052.240000000002</v>
      </c>
      <c r="B184" s="10">
        <v>30.019760000000002</v>
      </c>
      <c r="C184" s="10">
        <v>30.04345</v>
      </c>
      <c r="D184" s="10">
        <v>30.268830000000001</v>
      </c>
      <c r="E184" s="10">
        <v>30.35012</v>
      </c>
      <c r="F184" s="10">
        <v>0.68662000000000001</v>
      </c>
      <c r="G184" s="10">
        <v>3.075761</v>
      </c>
      <c r="H184" s="10">
        <v>28.473659999999999</v>
      </c>
      <c r="I184" s="11">
        <f t="shared" si="20"/>
        <v>30.031604999999999</v>
      </c>
      <c r="J184" s="11">
        <f t="shared" si="21"/>
        <v>30.309474999999999</v>
      </c>
      <c r="K184" s="13">
        <f t="shared" si="22"/>
        <v>1241.481037</v>
      </c>
      <c r="L184" s="13">
        <f t="shared" si="23"/>
        <v>472.72203388729304</v>
      </c>
      <c r="M184" s="13">
        <f t="shared" si="24"/>
        <v>462.46332806401279</v>
      </c>
      <c r="N184" s="44"/>
    </row>
    <row r="185" spans="1:14">
      <c r="A185" s="10">
        <v>16472.759999999998</v>
      </c>
      <c r="B185" s="10">
        <v>29.996479999999998</v>
      </c>
      <c r="C185" s="10">
        <v>30.01482</v>
      </c>
      <c r="D185" s="10">
        <v>30.281639999999999</v>
      </c>
      <c r="E185" s="10">
        <v>30.3323</v>
      </c>
      <c r="F185" s="10">
        <v>0.65064599999999995</v>
      </c>
      <c r="G185" s="10">
        <v>3.1012719999999998</v>
      </c>
      <c r="H185" s="10">
        <v>27.985150000000001</v>
      </c>
      <c r="I185" s="11">
        <f t="shared" si="20"/>
        <v>30.005649999999999</v>
      </c>
      <c r="J185" s="11">
        <f t="shared" si="21"/>
        <v>30.30697</v>
      </c>
      <c r="K185" s="13">
        <f t="shared" si="22"/>
        <v>1241.4966099999999</v>
      </c>
      <c r="L185" s="13">
        <f t="shared" si="23"/>
        <v>473.69517126151277</v>
      </c>
      <c r="M185" s="13">
        <f t="shared" si="24"/>
        <v>462.55452325962415</v>
      </c>
      <c r="N185" s="44"/>
    </row>
    <row r="186" spans="1:14">
      <c r="A186" s="10">
        <v>14991.72</v>
      </c>
      <c r="B186" s="10">
        <v>30.048169999999999</v>
      </c>
      <c r="C186" s="10">
        <v>30.069669999999999</v>
      </c>
      <c r="D186" s="10">
        <v>30.351600000000001</v>
      </c>
      <c r="E186" s="10">
        <v>30.406860000000002</v>
      </c>
      <c r="F186" s="10">
        <v>0.70488700000000004</v>
      </c>
      <c r="G186" s="10">
        <v>3.2001620000000002</v>
      </c>
      <c r="H186" s="10">
        <v>27.587899999999998</v>
      </c>
      <c r="I186" s="11">
        <f t="shared" si="20"/>
        <v>30.058920000000001</v>
      </c>
      <c r="J186" s="11">
        <f t="shared" si="21"/>
        <v>30.37923</v>
      </c>
      <c r="K186" s="13">
        <f t="shared" si="22"/>
        <v>1241.4646479999999</v>
      </c>
      <c r="L186" s="13">
        <f t="shared" si="23"/>
        <v>471.70068449011069</v>
      </c>
      <c r="M186" s="13">
        <f t="shared" si="24"/>
        <v>459.93314622488924</v>
      </c>
      <c r="N186" s="44"/>
    </row>
    <row r="187" spans="1:14">
      <c r="A187" s="10">
        <v>13593.98</v>
      </c>
      <c r="B187" s="10">
        <v>30.066089999999999</v>
      </c>
      <c r="C187" s="10">
        <v>30.08925</v>
      </c>
      <c r="D187" s="10">
        <v>30.38795</v>
      </c>
      <c r="E187" s="10">
        <v>30.45269</v>
      </c>
      <c r="F187" s="10">
        <v>0.642204</v>
      </c>
      <c r="G187" s="10">
        <v>3.1874030000000002</v>
      </c>
      <c r="H187" s="10">
        <v>27.273009999999999</v>
      </c>
      <c r="I187" s="11">
        <f t="shared" si="20"/>
        <v>30.077669999999998</v>
      </c>
      <c r="J187" s="11">
        <f t="shared" si="21"/>
        <v>30.42032</v>
      </c>
      <c r="K187" s="13">
        <f t="shared" si="22"/>
        <v>1241.4533980000001</v>
      </c>
      <c r="L187" s="13">
        <f t="shared" si="23"/>
        <v>471.00123797378092</v>
      </c>
      <c r="M187" s="13">
        <f t="shared" si="24"/>
        <v>458.45104698642626</v>
      </c>
      <c r="N187" s="44"/>
    </row>
    <row r="188" spans="1:14">
      <c r="A188" s="10">
        <v>12371.17</v>
      </c>
      <c r="B188" s="10">
        <v>29.917909999999999</v>
      </c>
      <c r="C188" s="10">
        <v>29.938580000000002</v>
      </c>
      <c r="D188" s="10">
        <v>30.31813</v>
      </c>
      <c r="E188" s="10">
        <v>30.34468</v>
      </c>
      <c r="F188" s="10">
        <v>0.59156600000000004</v>
      </c>
      <c r="G188" s="10">
        <v>3.1488610000000001</v>
      </c>
      <c r="H188" s="10">
        <v>27.09423</v>
      </c>
      <c r="I188" s="11">
        <f t="shared" si="20"/>
        <v>29.928245</v>
      </c>
      <c r="J188" s="11">
        <f t="shared" si="21"/>
        <v>30.331405</v>
      </c>
      <c r="K188" s="13">
        <f t="shared" si="22"/>
        <v>1241.5430530000001</v>
      </c>
      <c r="L188" s="13">
        <f t="shared" si="23"/>
        <v>476.61269930801154</v>
      </c>
      <c r="M188" s="13">
        <f t="shared" si="24"/>
        <v>461.6659477923431</v>
      </c>
      <c r="N188" s="44"/>
    </row>
    <row r="189" spans="1:14">
      <c r="A189" s="10">
        <v>11397.7</v>
      </c>
      <c r="B189" s="10">
        <v>30.04419</v>
      </c>
      <c r="C189" s="10">
        <v>30.062449999999998</v>
      </c>
      <c r="D189" s="10">
        <v>30.417850000000001</v>
      </c>
      <c r="E189" s="10">
        <v>30.483720000000002</v>
      </c>
      <c r="F189" s="10">
        <v>0.62678999999999996</v>
      </c>
      <c r="G189" s="10">
        <v>3.2027079999999999</v>
      </c>
      <c r="H189" s="10">
        <v>26.909109999999998</v>
      </c>
      <c r="I189" s="11">
        <f t="shared" si="20"/>
        <v>30.053319999999999</v>
      </c>
      <c r="J189" s="11">
        <f t="shared" si="21"/>
        <v>30.450785000000003</v>
      </c>
      <c r="K189" s="13">
        <f t="shared" si="22"/>
        <v>1241.4680080000001</v>
      </c>
      <c r="L189" s="13">
        <f t="shared" si="23"/>
        <v>471.90984523989118</v>
      </c>
      <c r="M189" s="13">
        <f t="shared" si="24"/>
        <v>457.3561519517034</v>
      </c>
      <c r="N189" s="44"/>
    </row>
    <row r="190" spans="1:14">
      <c r="A190" s="10">
        <v>10476.94</v>
      </c>
      <c r="B190" s="10">
        <v>29.91151</v>
      </c>
      <c r="C190" s="10">
        <v>29.94998</v>
      </c>
      <c r="D190" s="10">
        <v>30.39414</v>
      </c>
      <c r="E190" s="10">
        <v>30.46087</v>
      </c>
      <c r="F190" s="10">
        <v>0.52741300000000002</v>
      </c>
      <c r="G190" s="10">
        <v>3.1251310000000001</v>
      </c>
      <c r="H190" s="10">
        <v>26.782599999999999</v>
      </c>
      <c r="I190" s="11">
        <f t="shared" si="20"/>
        <v>29.930745000000002</v>
      </c>
      <c r="J190" s="11">
        <f t="shared" si="21"/>
        <v>30.427505</v>
      </c>
      <c r="K190" s="13">
        <f t="shared" si="22"/>
        <v>1241.541553</v>
      </c>
      <c r="L190" s="13">
        <f t="shared" si="23"/>
        <v>476.51810889118588</v>
      </c>
      <c r="M190" s="13">
        <f t="shared" si="24"/>
        <v>458.19251851081845</v>
      </c>
      <c r="N190" s="44"/>
    </row>
    <row r="191" spans="1:14">
      <c r="A191" s="10">
        <v>9687.9650000000001</v>
      </c>
      <c r="B191" s="10">
        <v>30.018560000000001</v>
      </c>
      <c r="C191" s="10">
        <v>30.044750000000001</v>
      </c>
      <c r="D191" s="10">
        <v>30.488530000000001</v>
      </c>
      <c r="E191" s="10">
        <v>30.5733</v>
      </c>
      <c r="F191" s="10">
        <v>0.55668099999999998</v>
      </c>
      <c r="G191" s="10">
        <v>3.1583510000000001</v>
      </c>
      <c r="H191" s="10">
        <v>26.615019999999998</v>
      </c>
      <c r="I191" s="11">
        <f t="shared" si="20"/>
        <v>30.031655000000001</v>
      </c>
      <c r="J191" s="11">
        <f t="shared" si="21"/>
        <v>30.530915</v>
      </c>
      <c r="K191" s="13">
        <f t="shared" si="22"/>
        <v>1241.4810070000001</v>
      </c>
      <c r="L191" s="13">
        <f t="shared" si="23"/>
        <v>472.72016171062842</v>
      </c>
      <c r="M191" s="13">
        <f t="shared" si="24"/>
        <v>454.49233887523133</v>
      </c>
      <c r="N191" s="44"/>
    </row>
    <row r="192" spans="1:14">
      <c r="A192" s="10">
        <v>8051.9719999999998</v>
      </c>
      <c r="B192" s="10">
        <v>29.954619999999998</v>
      </c>
      <c r="C192" s="10">
        <v>29.990169999999999</v>
      </c>
      <c r="D192" s="10">
        <v>30.53829</v>
      </c>
      <c r="E192" s="10">
        <v>30.636019999999998</v>
      </c>
      <c r="F192" s="10">
        <v>0.59720600000000001</v>
      </c>
      <c r="G192" s="10">
        <v>3.2918660000000002</v>
      </c>
      <c r="H192" s="10">
        <v>26.293469999999999</v>
      </c>
      <c r="I192" s="11">
        <f t="shared" si="20"/>
        <v>29.972394999999999</v>
      </c>
      <c r="J192" s="11">
        <f t="shared" si="21"/>
        <v>30.587154999999999</v>
      </c>
      <c r="K192" s="13">
        <f t="shared" si="22"/>
        <v>1241.5165629999999</v>
      </c>
      <c r="L192" s="13">
        <f t="shared" si="23"/>
        <v>474.94578335352617</v>
      </c>
      <c r="M192" s="13">
        <f t="shared" si="24"/>
        <v>452.49610519092766</v>
      </c>
      <c r="N192" s="44"/>
    </row>
    <row r="193" spans="1:14">
      <c r="A193" s="10">
        <v>6358.6660000000002</v>
      </c>
      <c r="B193" s="10">
        <v>30.027570000000001</v>
      </c>
      <c r="C193" s="10">
        <v>30.051220000000001</v>
      </c>
      <c r="D193" s="10">
        <v>30.664709999999999</v>
      </c>
      <c r="E193" s="10">
        <v>30.79053</v>
      </c>
      <c r="F193" s="10">
        <v>0.66186900000000004</v>
      </c>
      <c r="G193" s="10">
        <v>3.3372389999999998</v>
      </c>
      <c r="H193" s="10">
        <v>25.795449999999999</v>
      </c>
      <c r="I193" s="11">
        <f t="shared" si="20"/>
        <v>30.039394999999999</v>
      </c>
      <c r="J193" s="11">
        <f t="shared" si="21"/>
        <v>30.727620000000002</v>
      </c>
      <c r="K193" s="13">
        <f t="shared" si="22"/>
        <v>1241.476363</v>
      </c>
      <c r="L193" s="13">
        <f t="shared" si="23"/>
        <v>472.43046387849881</v>
      </c>
      <c r="M193" s="13">
        <f t="shared" si="24"/>
        <v>447.55930175714002</v>
      </c>
      <c r="N193" s="44"/>
    </row>
    <row r="194" spans="1:14">
      <c r="A194" s="10">
        <v>4544.7219999999998</v>
      </c>
      <c r="B194" s="10">
        <v>30.029920000000001</v>
      </c>
      <c r="C194" s="10">
        <v>30.066990000000001</v>
      </c>
      <c r="D194" s="10">
        <v>30.915379999999999</v>
      </c>
      <c r="E194" s="10">
        <v>31.099699999999999</v>
      </c>
      <c r="F194" s="10">
        <v>0.72311300000000001</v>
      </c>
      <c r="G194" s="10">
        <v>3.4212340000000001</v>
      </c>
      <c r="H194" s="10">
        <v>25.378</v>
      </c>
      <c r="I194" s="11">
        <f t="shared" si="20"/>
        <v>30.048455000000001</v>
      </c>
      <c r="J194" s="11">
        <f t="shared" si="21"/>
        <v>31.007539999999999</v>
      </c>
      <c r="K194" s="13">
        <f t="shared" si="22"/>
        <v>1241.4709270000001</v>
      </c>
      <c r="L194" s="13">
        <f t="shared" si="23"/>
        <v>472.09165060757095</v>
      </c>
      <c r="M194" s="13">
        <f t="shared" si="24"/>
        <v>437.92558743084282</v>
      </c>
      <c r="N194" s="44"/>
    </row>
    <row r="195" spans="1:14">
      <c r="A195" s="10">
        <v>2707.4319999999998</v>
      </c>
      <c r="B195" s="10">
        <v>29.901319999999998</v>
      </c>
      <c r="C195" s="10">
        <v>29.927019999999999</v>
      </c>
      <c r="D195" s="10">
        <v>31.490449999999999</v>
      </c>
      <c r="E195" s="10">
        <v>31.690169999999998</v>
      </c>
      <c r="F195" s="10">
        <v>0.32350000000000001</v>
      </c>
      <c r="G195" s="10">
        <v>3.055409</v>
      </c>
      <c r="H195" s="10">
        <v>24.745899999999999</v>
      </c>
      <c r="I195" s="11">
        <f t="shared" si="20"/>
        <v>29.914169999999999</v>
      </c>
      <c r="J195" s="11">
        <f t="shared" si="21"/>
        <v>31.590309999999999</v>
      </c>
      <c r="K195" s="13">
        <f t="shared" si="22"/>
        <v>1241.551498</v>
      </c>
      <c r="L195" s="13">
        <f t="shared" si="23"/>
        <v>477.14569493779618</v>
      </c>
      <c r="M195" s="13">
        <f t="shared" si="24"/>
        <v>418.70494034197782</v>
      </c>
      <c r="N195" s="44"/>
    </row>
    <row r="196" spans="1:14">
      <c r="A196" s="10">
        <v>335.375</v>
      </c>
      <c r="B196" s="10">
        <v>29.949069999999999</v>
      </c>
      <c r="C196" s="10">
        <v>29.977709999999998</v>
      </c>
      <c r="D196" s="10">
        <v>31.502610000000001</v>
      </c>
      <c r="E196" s="10">
        <v>31.685880000000001</v>
      </c>
      <c r="F196" s="10">
        <v>0.33829500000000001</v>
      </c>
      <c r="G196" s="10">
        <v>3.1743649999999999</v>
      </c>
      <c r="H196" s="10">
        <v>23.34975</v>
      </c>
      <c r="I196" s="11">
        <f t="shared" si="20"/>
        <v>29.963389999999997</v>
      </c>
      <c r="J196" s="11">
        <f t="shared" si="21"/>
        <v>31.594245000000001</v>
      </c>
      <c r="K196" s="13">
        <f t="shared" si="22"/>
        <v>1241.521966</v>
      </c>
      <c r="L196" s="13">
        <f t="shared" si="23"/>
        <v>475.28516350819064</v>
      </c>
      <c r="M196" s="13">
        <f t="shared" si="24"/>
        <v>418.5788519135067</v>
      </c>
      <c r="N196" s="44"/>
    </row>
    <row r="197" spans="1:14">
      <c r="A197" s="47"/>
      <c r="B197" s="47"/>
      <c r="C197" s="47"/>
      <c r="D197" s="47"/>
      <c r="E197" s="47"/>
      <c r="F197" s="47"/>
      <c r="G197" s="47"/>
      <c r="H197" s="48"/>
      <c r="I197" s="49"/>
      <c r="J197" s="47"/>
      <c r="K197" s="14">
        <f>AVERAGE(K156:K194)</f>
        <v>1241.4988022307693</v>
      </c>
      <c r="L197" s="14">
        <f>AVERAGE(L156:L194)</f>
        <v>473.83682122378377</v>
      </c>
      <c r="M197" s="14">
        <f>AVERAGE(M156:M194)</f>
        <v>463.73929813551706</v>
      </c>
      <c r="N197" s="44"/>
    </row>
    <row r="198" spans="1:14">
      <c r="A198" s="47"/>
      <c r="B198" s="47"/>
      <c r="C198" s="47"/>
      <c r="D198" s="47"/>
      <c r="E198" s="47"/>
      <c r="F198" s="47"/>
      <c r="G198" s="47"/>
      <c r="H198" s="48"/>
      <c r="I198" s="49"/>
      <c r="J198" s="47"/>
      <c r="K198" s="47"/>
      <c r="L198" s="47"/>
      <c r="M198" s="47"/>
      <c r="N198" s="44"/>
    </row>
    <row r="199" spans="1:14">
      <c r="A199" s="47"/>
      <c r="B199" s="47"/>
      <c r="C199" s="47"/>
      <c r="D199" s="47"/>
      <c r="E199" s="47"/>
      <c r="F199" s="47"/>
      <c r="G199" s="47"/>
      <c r="H199" s="48"/>
      <c r="I199" s="49"/>
      <c r="J199" s="47"/>
      <c r="K199" s="47"/>
      <c r="L199" s="47"/>
      <c r="M199" s="47"/>
      <c r="N199" s="44"/>
    </row>
    <row r="200" spans="1:14" s="43" customFormat="1" ht="16.8">
      <c r="A200" s="12" t="s">
        <v>4</v>
      </c>
      <c r="B200" s="12" t="s">
        <v>5</v>
      </c>
      <c r="C200" s="12" t="s">
        <v>6</v>
      </c>
      <c r="D200" s="12" t="s">
        <v>7</v>
      </c>
      <c r="E200" s="12" t="s">
        <v>8</v>
      </c>
      <c r="F200" s="12" t="s">
        <v>9</v>
      </c>
      <c r="G200" s="12" t="s">
        <v>29</v>
      </c>
      <c r="H200" s="12" t="s">
        <v>10</v>
      </c>
      <c r="I200" s="7" t="s">
        <v>11</v>
      </c>
      <c r="J200" s="7" t="s">
        <v>12</v>
      </c>
      <c r="K200" s="8" t="s">
        <v>28</v>
      </c>
      <c r="L200" s="6" t="s">
        <v>30</v>
      </c>
      <c r="M200" s="6" t="s">
        <v>31</v>
      </c>
      <c r="N200" s="44"/>
    </row>
    <row r="201" spans="1:14" s="43" customFormat="1">
      <c r="A201" s="12" t="s">
        <v>13</v>
      </c>
      <c r="B201" s="12" t="s">
        <v>14</v>
      </c>
      <c r="C201" s="12" t="s">
        <v>14</v>
      </c>
      <c r="D201" s="12" t="s">
        <v>14</v>
      </c>
      <c r="E201" s="12" t="s">
        <v>14</v>
      </c>
      <c r="F201" s="12" t="s">
        <v>15</v>
      </c>
      <c r="G201" s="12" t="s">
        <v>15</v>
      </c>
      <c r="H201" s="12" t="s">
        <v>16</v>
      </c>
      <c r="I201" s="7" t="s">
        <v>14</v>
      </c>
      <c r="J201" s="7" t="s">
        <v>14</v>
      </c>
      <c r="K201" s="8" t="s">
        <v>17</v>
      </c>
      <c r="L201" s="6" t="s">
        <v>18</v>
      </c>
      <c r="M201" s="6" t="s">
        <v>18</v>
      </c>
    </row>
    <row r="202" spans="1:14">
      <c r="A202" s="10">
        <v>60997.23</v>
      </c>
      <c r="B202" s="10">
        <v>34.818510000000003</v>
      </c>
      <c r="C202" s="10">
        <v>34.835599999999999</v>
      </c>
      <c r="D202" s="10">
        <v>35.081949999999999</v>
      </c>
      <c r="E202" s="10">
        <v>35.047809999999998</v>
      </c>
      <c r="F202" s="10">
        <v>3.6523780000000001</v>
      </c>
      <c r="G202" s="10">
        <v>3.9165800000000002</v>
      </c>
      <c r="H202" s="10">
        <v>35.886770000000006</v>
      </c>
      <c r="I202" s="11">
        <f t="shared" ref="I202:I236" si="25">(B202+C202)/2</f>
        <v>34.827055000000001</v>
      </c>
      <c r="J202" s="11">
        <f t="shared" ref="J202:J236" si="26">(D202+E202)/2</f>
        <v>35.064880000000002</v>
      </c>
      <c r="K202" s="13">
        <f t="shared" ref="K202:K236" si="27">-0.6*I202+1259.5</f>
        <v>1238.6037670000001</v>
      </c>
      <c r="L202" s="13">
        <f t="shared" ref="L202:L236" si="28">0.00159*I202^4-0.27101*I202^3+17.72234*I202^2-540.89799*I202+6780.11105</f>
        <v>329.1000437782177</v>
      </c>
      <c r="M202" s="13">
        <f t="shared" ref="M202:M236" si="29">0.00159*J202^4-0.27101*J202^3+17.72234*J202^2-540.89799*J202+6780.11105</f>
        <v>323.4600197078189</v>
      </c>
      <c r="N202" s="44"/>
    </row>
    <row r="203" spans="1:14">
      <c r="A203" s="10">
        <v>59206.49</v>
      </c>
      <c r="B203" s="10">
        <v>34.840119999999999</v>
      </c>
      <c r="C203" s="10">
        <v>34.852899999999998</v>
      </c>
      <c r="D203" s="10">
        <v>35.093890000000002</v>
      </c>
      <c r="E203" s="10">
        <v>35.06409</v>
      </c>
      <c r="F203" s="10">
        <v>3.318533</v>
      </c>
      <c r="G203" s="10">
        <v>3.73319</v>
      </c>
      <c r="H203" s="10">
        <v>35.699809999999999</v>
      </c>
      <c r="I203" s="11">
        <f t="shared" si="25"/>
        <v>34.846509999999995</v>
      </c>
      <c r="J203" s="11">
        <f t="shared" si="26"/>
        <v>35.078990000000005</v>
      </c>
      <c r="K203" s="13">
        <f t="shared" si="27"/>
        <v>1238.5920940000001</v>
      </c>
      <c r="L203" s="13">
        <f t="shared" si="28"/>
        <v>328.63456606964519</v>
      </c>
      <c r="M203" s="13">
        <f t="shared" si="29"/>
        <v>323.12879290942237</v>
      </c>
      <c r="N203" s="44"/>
    </row>
    <row r="204" spans="1:14">
      <c r="A204" s="10">
        <v>57229.440000000002</v>
      </c>
      <c r="B204" s="10">
        <v>34.764650000000003</v>
      </c>
      <c r="C204" s="10">
        <v>34.777119999999996</v>
      </c>
      <c r="D204" s="10">
        <v>35.029960000000003</v>
      </c>
      <c r="E204" s="10">
        <v>34.989069999999998</v>
      </c>
      <c r="F204" s="10">
        <v>2.9838960000000001</v>
      </c>
      <c r="G204" s="10">
        <v>3.572012</v>
      </c>
      <c r="H204" s="10">
        <v>35.534650000000006</v>
      </c>
      <c r="I204" s="11">
        <f t="shared" si="25"/>
        <v>34.770885</v>
      </c>
      <c r="J204" s="11">
        <f t="shared" si="26"/>
        <v>35.009515</v>
      </c>
      <c r="K204" s="13">
        <f t="shared" si="27"/>
        <v>1238.637469</v>
      </c>
      <c r="L204" s="13">
        <f t="shared" si="28"/>
        <v>330.44812258735965</v>
      </c>
      <c r="M204" s="13">
        <f t="shared" si="29"/>
        <v>324.76332812526653</v>
      </c>
      <c r="N204" s="44"/>
    </row>
    <row r="205" spans="1:14">
      <c r="A205" s="10">
        <v>57558.97</v>
      </c>
      <c r="B205" s="10">
        <v>34.711939999999998</v>
      </c>
      <c r="C205" s="10">
        <v>34.722160000000002</v>
      </c>
      <c r="D205" s="10">
        <v>34.963349999999998</v>
      </c>
      <c r="E205" s="10">
        <v>34.924689999999998</v>
      </c>
      <c r="F205" s="10">
        <v>3.0437180000000001</v>
      </c>
      <c r="G205" s="10">
        <v>3.609092</v>
      </c>
      <c r="H205" s="10">
        <v>35.57338</v>
      </c>
      <c r="I205" s="11">
        <f t="shared" si="25"/>
        <v>34.71705</v>
      </c>
      <c r="J205" s="11">
        <f t="shared" si="26"/>
        <v>34.944019999999995</v>
      </c>
      <c r="K205" s="13">
        <f t="shared" si="27"/>
        <v>1238.66977</v>
      </c>
      <c r="L205" s="13">
        <f t="shared" si="28"/>
        <v>331.74600334141996</v>
      </c>
      <c r="M205" s="13">
        <f t="shared" si="29"/>
        <v>326.31263474484967</v>
      </c>
      <c r="N205" s="44"/>
    </row>
    <row r="206" spans="1:14">
      <c r="A206" s="10">
        <v>55943.15</v>
      </c>
      <c r="B206" s="10">
        <v>34.817689999999999</v>
      </c>
      <c r="C206" s="10">
        <v>34.825200000000002</v>
      </c>
      <c r="D206" s="10">
        <v>35.040410000000001</v>
      </c>
      <c r="E206" s="10">
        <v>35.012880000000003</v>
      </c>
      <c r="F206" s="10">
        <v>2.7490570000000001</v>
      </c>
      <c r="G206" s="10">
        <v>3.4385119999999998</v>
      </c>
      <c r="H206" s="10">
        <v>35.374400000000001</v>
      </c>
      <c r="I206" s="11">
        <f t="shared" si="25"/>
        <v>34.821444999999997</v>
      </c>
      <c r="J206" s="11">
        <f t="shared" si="26"/>
        <v>35.026645000000002</v>
      </c>
      <c r="K206" s="13">
        <f t="shared" si="27"/>
        <v>1238.607133</v>
      </c>
      <c r="L206" s="13">
        <f t="shared" si="28"/>
        <v>329.23440533413395</v>
      </c>
      <c r="M206" s="13">
        <f t="shared" si="29"/>
        <v>324.35946202774085</v>
      </c>
      <c r="N206" s="44"/>
    </row>
    <row r="207" spans="1:14">
      <c r="A207" s="10">
        <v>54584.92</v>
      </c>
      <c r="B207" s="10">
        <v>34.827800000000003</v>
      </c>
      <c r="C207" s="10">
        <v>34.840730000000001</v>
      </c>
      <c r="D207" s="10">
        <v>35.048479999999998</v>
      </c>
      <c r="E207" s="10">
        <v>35.020000000000003</v>
      </c>
      <c r="F207" s="10">
        <v>2.5307529999999998</v>
      </c>
      <c r="G207" s="10">
        <v>3.3365209999999998</v>
      </c>
      <c r="H207" s="10">
        <v>35.132220000000004</v>
      </c>
      <c r="I207" s="11">
        <f t="shared" si="25"/>
        <v>34.834265000000002</v>
      </c>
      <c r="J207" s="11">
        <f t="shared" si="26"/>
        <v>35.034239999999997</v>
      </c>
      <c r="K207" s="13">
        <f t="shared" si="27"/>
        <v>1238.5994410000001</v>
      </c>
      <c r="L207" s="13">
        <f t="shared" si="28"/>
        <v>328.92745204507537</v>
      </c>
      <c r="M207" s="13">
        <f t="shared" si="29"/>
        <v>324.18057650295759</v>
      </c>
      <c r="N207" s="44"/>
    </row>
    <row r="208" spans="1:14">
      <c r="A208" s="10">
        <v>52647.05</v>
      </c>
      <c r="B208" s="10">
        <v>34.81682</v>
      </c>
      <c r="C208" s="10">
        <v>34.830370000000002</v>
      </c>
      <c r="D208" s="10">
        <v>35.03866</v>
      </c>
      <c r="E208" s="10">
        <v>35.012369999999997</v>
      </c>
      <c r="F208" s="10">
        <v>2.225838</v>
      </c>
      <c r="G208" s="10">
        <v>3.1727340000000002</v>
      </c>
      <c r="H208" s="10">
        <v>34.861630000000005</v>
      </c>
      <c r="I208" s="11">
        <f t="shared" si="25"/>
        <v>34.823594999999997</v>
      </c>
      <c r="J208" s="11">
        <f t="shared" si="26"/>
        <v>35.025514999999999</v>
      </c>
      <c r="K208" s="13">
        <f t="shared" si="27"/>
        <v>1238.605843</v>
      </c>
      <c r="L208" s="13">
        <f t="shared" si="28"/>
        <v>329.18290476610218</v>
      </c>
      <c r="M208" s="13">
        <f t="shared" si="29"/>
        <v>324.38608634324828</v>
      </c>
      <c r="N208" s="44"/>
    </row>
    <row r="209" spans="1:14" s="24" customFormat="1">
      <c r="A209" s="10">
        <v>51117.05</v>
      </c>
      <c r="B209" s="10">
        <v>34.805439999999997</v>
      </c>
      <c r="C209" s="10">
        <v>34.81859</v>
      </c>
      <c r="D209" s="10">
        <v>35.02458</v>
      </c>
      <c r="E209" s="10">
        <v>35.009819999999998</v>
      </c>
      <c r="F209" s="10">
        <v>1.9992589999999999</v>
      </c>
      <c r="G209" s="10">
        <v>3.056317</v>
      </c>
      <c r="H209" s="10">
        <v>34.611320000000006</v>
      </c>
      <c r="I209" s="11">
        <f t="shared" si="25"/>
        <v>34.812015000000002</v>
      </c>
      <c r="J209" s="11">
        <f t="shared" si="26"/>
        <v>35.017200000000003</v>
      </c>
      <c r="K209" s="13">
        <f t="shared" si="27"/>
        <v>1238.612791</v>
      </c>
      <c r="L209" s="13">
        <f t="shared" si="28"/>
        <v>329.46039616931466</v>
      </c>
      <c r="M209" s="13">
        <f t="shared" si="29"/>
        <v>324.58207345919891</v>
      </c>
      <c r="N209" s="44"/>
    </row>
    <row r="210" spans="1:14" s="24" customFormat="1" ht="14.4" customHeight="1">
      <c r="A210" s="10">
        <v>48983.74</v>
      </c>
      <c r="B210" s="10">
        <v>34.825800000000001</v>
      </c>
      <c r="C210" s="10">
        <v>34.840699999999998</v>
      </c>
      <c r="D210" s="10">
        <v>35.033369999999998</v>
      </c>
      <c r="E210" s="10">
        <v>35.018479999999997</v>
      </c>
      <c r="F210" s="10">
        <v>1.6912419999999999</v>
      </c>
      <c r="G210" s="10">
        <v>2.9071050000000001</v>
      </c>
      <c r="H210" s="10">
        <v>34.25403</v>
      </c>
      <c r="I210" s="11">
        <f t="shared" si="25"/>
        <v>34.83325</v>
      </c>
      <c r="J210" s="11">
        <f t="shared" si="26"/>
        <v>35.025925000000001</v>
      </c>
      <c r="K210" s="13">
        <f t="shared" si="27"/>
        <v>1238.60005</v>
      </c>
      <c r="L210" s="13">
        <f t="shared" si="28"/>
        <v>328.95174279291768</v>
      </c>
      <c r="M210" s="13">
        <f t="shared" si="29"/>
        <v>324.37642591322128</v>
      </c>
      <c r="N210" s="44"/>
    </row>
    <row r="211" spans="1:14" s="24" customFormat="1">
      <c r="A211" s="10">
        <v>47308.18</v>
      </c>
      <c r="B211" s="10">
        <v>34.845269999999999</v>
      </c>
      <c r="C211" s="10">
        <v>34.858510000000003</v>
      </c>
      <c r="D211" s="10">
        <v>35.035620000000002</v>
      </c>
      <c r="E211" s="10">
        <v>35.03754</v>
      </c>
      <c r="F211" s="10">
        <v>1.4489019999999999</v>
      </c>
      <c r="G211" s="10">
        <v>2.7704300000000002</v>
      </c>
      <c r="H211" s="10">
        <v>33.930840000000003</v>
      </c>
      <c r="I211" s="11">
        <f t="shared" si="25"/>
        <v>34.851889999999997</v>
      </c>
      <c r="J211" s="11">
        <f t="shared" si="26"/>
        <v>35.036580000000001</v>
      </c>
      <c r="K211" s="13">
        <f t="shared" si="27"/>
        <v>1238.5888660000001</v>
      </c>
      <c r="L211" s="13">
        <f t="shared" si="28"/>
        <v>328.5059753203941</v>
      </c>
      <c r="M211" s="13">
        <f t="shared" si="29"/>
        <v>324.12548437295936</v>
      </c>
      <c r="N211" s="44"/>
    </row>
    <row r="212" spans="1:14" s="24" customFormat="1">
      <c r="A212" s="10">
        <v>46201.1</v>
      </c>
      <c r="B212" s="10">
        <v>34.854349999999997</v>
      </c>
      <c r="C212" s="10">
        <v>34.868729999999999</v>
      </c>
      <c r="D212" s="10">
        <v>35.034739999999999</v>
      </c>
      <c r="E212" s="10">
        <v>35.043349999999997</v>
      </c>
      <c r="F212" s="10">
        <v>1.29016</v>
      </c>
      <c r="G212" s="10">
        <v>2.6872699999999998</v>
      </c>
      <c r="H212" s="10">
        <v>33.647530000000003</v>
      </c>
      <c r="I212" s="11">
        <f t="shared" si="25"/>
        <v>34.861539999999998</v>
      </c>
      <c r="J212" s="11">
        <f t="shared" si="26"/>
        <v>35.039045000000002</v>
      </c>
      <c r="K212" s="13">
        <f t="shared" si="27"/>
        <v>1238.5830759999999</v>
      </c>
      <c r="L212" s="13">
        <f t="shared" si="28"/>
        <v>328.27546593882744</v>
      </c>
      <c r="M212" s="13">
        <f t="shared" si="29"/>
        <v>324.0674605096201</v>
      </c>
      <c r="N212" s="44"/>
    </row>
    <row r="213" spans="1:14">
      <c r="A213" s="10">
        <v>44426.75</v>
      </c>
      <c r="B213" s="10">
        <v>34.877389999999998</v>
      </c>
      <c r="C213" s="10">
        <v>34.889400000000002</v>
      </c>
      <c r="D213" s="10">
        <v>35.050530000000002</v>
      </c>
      <c r="E213" s="10">
        <v>35.062570000000001</v>
      </c>
      <c r="F213" s="10">
        <v>1.0447740000000001</v>
      </c>
      <c r="G213" s="10">
        <v>2.5609670000000002</v>
      </c>
      <c r="H213" s="10">
        <v>33.29513</v>
      </c>
      <c r="I213" s="11">
        <f t="shared" si="25"/>
        <v>34.883395</v>
      </c>
      <c r="J213" s="11">
        <f t="shared" si="26"/>
        <v>35.056550000000001</v>
      </c>
      <c r="K213" s="13">
        <f t="shared" si="27"/>
        <v>1238.5699629999999</v>
      </c>
      <c r="L213" s="13">
        <f t="shared" si="28"/>
        <v>327.75408552868703</v>
      </c>
      <c r="M213" s="13">
        <f t="shared" si="29"/>
        <v>323.65573953425428</v>
      </c>
      <c r="N213" s="44"/>
    </row>
    <row r="214" spans="1:14" s="19" customFormat="1">
      <c r="A214" s="10">
        <v>42565.21</v>
      </c>
      <c r="B214" s="10">
        <v>34.880609999999997</v>
      </c>
      <c r="C214" s="10">
        <v>34.894680000000001</v>
      </c>
      <c r="D214" s="10">
        <v>35.054499999999997</v>
      </c>
      <c r="E214" s="10">
        <v>35.069749999999999</v>
      </c>
      <c r="F214" s="10">
        <v>0.80005199999999999</v>
      </c>
      <c r="G214" s="10">
        <v>2.4228619999999998</v>
      </c>
      <c r="H214" s="10">
        <v>32.91169</v>
      </c>
      <c r="I214" s="11">
        <f t="shared" si="25"/>
        <v>34.887644999999999</v>
      </c>
      <c r="J214" s="11">
        <f t="shared" si="26"/>
        <v>35.062124999999995</v>
      </c>
      <c r="K214" s="13">
        <f t="shared" si="27"/>
        <v>1238.567413</v>
      </c>
      <c r="L214" s="13">
        <f t="shared" si="28"/>
        <v>327.65280376211467</v>
      </c>
      <c r="M214" s="13">
        <f t="shared" si="29"/>
        <v>323.52473607669253</v>
      </c>
      <c r="N214" s="44"/>
    </row>
    <row r="215" spans="1:14" s="19" customFormat="1">
      <c r="A215" s="10">
        <v>40569.42</v>
      </c>
      <c r="B215" s="10">
        <v>34.862250000000003</v>
      </c>
      <c r="C215" s="10">
        <v>34.878</v>
      </c>
      <c r="D215" s="10">
        <v>35.045659999999998</v>
      </c>
      <c r="E215" s="10">
        <v>35.055549999999997</v>
      </c>
      <c r="F215" s="10">
        <v>0.551014</v>
      </c>
      <c r="G215" s="10">
        <v>2.2860109999999998</v>
      </c>
      <c r="H215" s="10">
        <v>32.453210000000006</v>
      </c>
      <c r="I215" s="11">
        <f t="shared" si="25"/>
        <v>34.870125000000002</v>
      </c>
      <c r="J215" s="11">
        <f t="shared" si="26"/>
        <v>35.050604999999997</v>
      </c>
      <c r="K215" s="13">
        <f t="shared" si="27"/>
        <v>1238.5779250000001</v>
      </c>
      <c r="L215" s="13">
        <f t="shared" si="28"/>
        <v>328.07054853535465</v>
      </c>
      <c r="M215" s="13">
        <f t="shared" si="29"/>
        <v>323.79550208568708</v>
      </c>
      <c r="N215" s="44"/>
    </row>
    <row r="216" spans="1:14" s="19" customFormat="1">
      <c r="A216" s="10">
        <v>38533.839999999997</v>
      </c>
      <c r="B216" s="10">
        <v>34.839269999999999</v>
      </c>
      <c r="C216" s="10">
        <v>34.846310000000003</v>
      </c>
      <c r="D216" s="10">
        <v>35.021079999999998</v>
      </c>
      <c r="E216" s="10">
        <v>35.047899999999998</v>
      </c>
      <c r="F216" s="10">
        <v>0.32120300000000002</v>
      </c>
      <c r="G216" s="10">
        <v>2.1493039999999999</v>
      </c>
      <c r="H216" s="10">
        <v>31.998740000000002</v>
      </c>
      <c r="I216" s="11">
        <f t="shared" si="25"/>
        <v>34.842790000000001</v>
      </c>
      <c r="J216" s="11">
        <f t="shared" si="26"/>
        <v>35.034489999999998</v>
      </c>
      <c r="K216" s="13">
        <f t="shared" si="27"/>
        <v>1238.5943259999999</v>
      </c>
      <c r="L216" s="13">
        <f t="shared" si="28"/>
        <v>328.72351313259514</v>
      </c>
      <c r="M216" s="13">
        <f t="shared" si="29"/>
        <v>324.17469009645265</v>
      </c>
      <c r="N216" s="44"/>
    </row>
    <row r="217" spans="1:14" s="19" customFormat="1">
      <c r="A217" s="10">
        <v>36902.92</v>
      </c>
      <c r="B217" s="10">
        <v>34.712479999999999</v>
      </c>
      <c r="C217" s="10">
        <v>34.717709999999997</v>
      </c>
      <c r="D217" s="10">
        <v>34.903320000000001</v>
      </c>
      <c r="E217" s="10">
        <v>34.930549999999997</v>
      </c>
      <c r="F217" s="10">
        <v>0.396733</v>
      </c>
      <c r="G217" s="10">
        <v>2.3058719999999999</v>
      </c>
      <c r="H217" s="10">
        <v>31.681659999999997</v>
      </c>
      <c r="I217" s="11">
        <f t="shared" si="25"/>
        <v>34.715094999999998</v>
      </c>
      <c r="J217" s="11">
        <f t="shared" si="26"/>
        <v>34.916934999999995</v>
      </c>
      <c r="K217" s="13">
        <f t="shared" si="27"/>
        <v>1238.6709430000001</v>
      </c>
      <c r="L217" s="13">
        <f t="shared" si="28"/>
        <v>331.79324364837976</v>
      </c>
      <c r="M217" s="13">
        <f t="shared" si="29"/>
        <v>326.95574460702392</v>
      </c>
      <c r="N217" s="44"/>
    </row>
    <row r="218" spans="1:14" s="19" customFormat="1">
      <c r="A218" s="10">
        <v>35388.050000000003</v>
      </c>
      <c r="B218" s="10">
        <v>34.775039999999997</v>
      </c>
      <c r="C218" s="10">
        <v>34.779069999999997</v>
      </c>
      <c r="D218" s="10">
        <v>34.952330000000003</v>
      </c>
      <c r="E218" s="10">
        <v>34.981400000000001</v>
      </c>
      <c r="F218" s="10">
        <v>0.44503300000000001</v>
      </c>
      <c r="G218" s="10">
        <v>2.4344700000000001</v>
      </c>
      <c r="H218" s="10">
        <v>31.319259999999996</v>
      </c>
      <c r="I218" s="11">
        <f t="shared" si="25"/>
        <v>34.777054999999997</v>
      </c>
      <c r="J218" s="11">
        <f t="shared" si="26"/>
        <v>34.966864999999999</v>
      </c>
      <c r="K218" s="13">
        <f t="shared" si="27"/>
        <v>1238.633767</v>
      </c>
      <c r="L218" s="13">
        <f t="shared" si="28"/>
        <v>330.29973932011944</v>
      </c>
      <c r="M218" s="13">
        <f t="shared" si="29"/>
        <v>325.7712963549975</v>
      </c>
      <c r="N218" s="44"/>
    </row>
    <row r="219" spans="1:14">
      <c r="A219" s="10">
        <v>33407.54</v>
      </c>
      <c r="B219" s="10">
        <v>34.714080000000003</v>
      </c>
      <c r="C219" s="10">
        <v>34.715119999999999</v>
      </c>
      <c r="D219" s="10">
        <v>34.875660000000003</v>
      </c>
      <c r="E219" s="10">
        <v>34.922310000000003</v>
      </c>
      <c r="F219" s="10">
        <v>0.52798699999999998</v>
      </c>
      <c r="G219" s="10">
        <v>2.6000399999999999</v>
      </c>
      <c r="H219" s="10">
        <v>30.873459999999998</v>
      </c>
      <c r="I219" s="11">
        <f t="shared" si="25"/>
        <v>34.714600000000004</v>
      </c>
      <c r="J219" s="11">
        <f t="shared" si="26"/>
        <v>34.898985000000003</v>
      </c>
      <c r="K219" s="13">
        <f t="shared" si="27"/>
        <v>1238.6712399999999</v>
      </c>
      <c r="L219" s="13">
        <f t="shared" si="28"/>
        <v>331.80520595564758</v>
      </c>
      <c r="M219" s="13">
        <f t="shared" si="29"/>
        <v>327.38273146670781</v>
      </c>
      <c r="N219" s="44"/>
    </row>
    <row r="220" spans="1:14">
      <c r="A220" s="10">
        <v>31582.41</v>
      </c>
      <c r="B220" s="10">
        <v>34.786499999999997</v>
      </c>
      <c r="C220" s="10">
        <v>34.78425</v>
      </c>
      <c r="D220" s="10">
        <v>34.924900000000001</v>
      </c>
      <c r="E220" s="10">
        <v>34.987189999999998</v>
      </c>
      <c r="F220" s="10">
        <v>0.59204199999999996</v>
      </c>
      <c r="G220" s="10">
        <v>2.7319939999999998</v>
      </c>
      <c r="H220" s="10">
        <v>30.302440000000001</v>
      </c>
      <c r="I220" s="11">
        <f t="shared" si="25"/>
        <v>34.785375000000002</v>
      </c>
      <c r="J220" s="11">
        <f t="shared" si="26"/>
        <v>34.956045000000003</v>
      </c>
      <c r="K220" s="13">
        <f t="shared" si="27"/>
        <v>1238.6287749999999</v>
      </c>
      <c r="L220" s="13">
        <f t="shared" si="28"/>
        <v>330.0997691892926</v>
      </c>
      <c r="M220" s="13">
        <f t="shared" si="29"/>
        <v>326.02756381507334</v>
      </c>
      <c r="N220" s="44"/>
    </row>
    <row r="221" spans="1:14">
      <c r="A221" s="10">
        <v>30288.39</v>
      </c>
      <c r="B221" s="10">
        <v>34.782559999999997</v>
      </c>
      <c r="C221" s="10">
        <v>34.784109999999998</v>
      </c>
      <c r="D221" s="10">
        <v>34.92801</v>
      </c>
      <c r="E221" s="10">
        <v>34.99042</v>
      </c>
      <c r="F221" s="10">
        <v>0.63722100000000004</v>
      </c>
      <c r="G221" s="10">
        <v>2.8349000000000002</v>
      </c>
      <c r="H221" s="10">
        <v>29.934349999999998</v>
      </c>
      <c r="I221" s="11">
        <f t="shared" si="25"/>
        <v>34.783334999999994</v>
      </c>
      <c r="J221" s="11">
        <f t="shared" si="26"/>
        <v>34.959215</v>
      </c>
      <c r="K221" s="13">
        <f t="shared" si="27"/>
        <v>1238.629999</v>
      </c>
      <c r="L221" s="13">
        <f t="shared" si="28"/>
        <v>330.14878770919222</v>
      </c>
      <c r="M221" s="13">
        <f t="shared" si="29"/>
        <v>325.95246036289518</v>
      </c>
      <c r="N221" s="44"/>
    </row>
    <row r="222" spans="1:14">
      <c r="A222" s="10">
        <v>28414.49</v>
      </c>
      <c r="B222" s="10">
        <v>34.713940000000001</v>
      </c>
      <c r="C222" s="10">
        <v>34.712009999999999</v>
      </c>
      <c r="D222" s="10">
        <v>34.875450000000001</v>
      </c>
      <c r="E222" s="10">
        <v>34.924230000000001</v>
      </c>
      <c r="F222" s="10">
        <v>0.71418899999999996</v>
      </c>
      <c r="G222" s="10">
        <v>2.9752350000000001</v>
      </c>
      <c r="H222" s="10">
        <v>29.494059999999998</v>
      </c>
      <c r="I222" s="11">
        <f t="shared" si="25"/>
        <v>34.712975</v>
      </c>
      <c r="J222" s="11">
        <f t="shared" si="26"/>
        <v>34.899839999999998</v>
      </c>
      <c r="K222" s="13">
        <f t="shared" si="27"/>
        <v>1238.6722150000001</v>
      </c>
      <c r="L222" s="13">
        <f t="shared" si="28"/>
        <v>331.84447958429246</v>
      </c>
      <c r="M222" s="13">
        <f t="shared" si="29"/>
        <v>327.36237896682997</v>
      </c>
      <c r="N222" s="44"/>
    </row>
    <row r="223" spans="1:14">
      <c r="A223" s="10">
        <v>26427.47</v>
      </c>
      <c r="B223" s="10">
        <v>34.722499999999997</v>
      </c>
      <c r="C223" s="10">
        <v>34.720950000000002</v>
      </c>
      <c r="D223" s="10">
        <v>34.884160000000001</v>
      </c>
      <c r="E223" s="10">
        <v>34.944429999999997</v>
      </c>
      <c r="F223" s="10">
        <v>0.78483800000000004</v>
      </c>
      <c r="G223" s="10">
        <v>3.1124369999999999</v>
      </c>
      <c r="H223" s="10">
        <v>28.91065</v>
      </c>
      <c r="I223" s="11">
        <f t="shared" si="25"/>
        <v>34.721724999999999</v>
      </c>
      <c r="J223" s="11">
        <f t="shared" si="26"/>
        <v>34.914294999999996</v>
      </c>
      <c r="K223" s="13">
        <f t="shared" si="27"/>
        <v>1238.6669649999999</v>
      </c>
      <c r="L223" s="13">
        <f t="shared" si="28"/>
        <v>331.63306821508286</v>
      </c>
      <c r="M223" s="13">
        <f t="shared" si="29"/>
        <v>327.01850474736875</v>
      </c>
      <c r="N223" s="44"/>
    </row>
    <row r="224" spans="1:14">
      <c r="A224" s="10">
        <v>24346.16</v>
      </c>
      <c r="B224" s="10">
        <v>34.746670000000002</v>
      </c>
      <c r="C224" s="10">
        <v>34.741410000000002</v>
      </c>
      <c r="D224" s="10">
        <v>34.902439999999999</v>
      </c>
      <c r="E224" s="10">
        <v>34.973019999999998</v>
      </c>
      <c r="F224" s="10">
        <v>0.86913899999999999</v>
      </c>
      <c r="G224" s="10">
        <v>3.2581570000000002</v>
      </c>
      <c r="H224" s="10">
        <v>28.306929999999998</v>
      </c>
      <c r="I224" s="11">
        <f t="shared" si="25"/>
        <v>34.744039999999998</v>
      </c>
      <c r="J224" s="11">
        <f t="shared" si="26"/>
        <v>34.937730000000002</v>
      </c>
      <c r="K224" s="13">
        <f t="shared" si="27"/>
        <v>1238.6535759999999</v>
      </c>
      <c r="L224" s="13">
        <f t="shared" si="28"/>
        <v>331.09459736532972</v>
      </c>
      <c r="M224" s="13">
        <f t="shared" si="29"/>
        <v>326.46185944017725</v>
      </c>
      <c r="N224" s="44"/>
    </row>
    <row r="225" spans="1:14">
      <c r="A225" s="10">
        <v>22206.75</v>
      </c>
      <c r="B225" s="10">
        <v>34.75909</v>
      </c>
      <c r="C225" s="10">
        <v>34.758339999999997</v>
      </c>
      <c r="D225" s="10">
        <v>34.917360000000002</v>
      </c>
      <c r="E225" s="10">
        <v>35.002130000000001</v>
      </c>
      <c r="F225" s="10">
        <v>0.94781199999999999</v>
      </c>
      <c r="G225" s="10">
        <v>3.3974000000000002</v>
      </c>
      <c r="H225" s="10">
        <v>27.634989999999998</v>
      </c>
      <c r="I225" s="11">
        <f t="shared" si="25"/>
        <v>34.758714999999995</v>
      </c>
      <c r="J225" s="11">
        <f t="shared" si="26"/>
        <v>34.959744999999998</v>
      </c>
      <c r="K225" s="13">
        <f t="shared" si="27"/>
        <v>1238.644771</v>
      </c>
      <c r="L225" s="13">
        <f t="shared" si="28"/>
        <v>330.74102103200767</v>
      </c>
      <c r="M225" s="13">
        <f t="shared" si="29"/>
        <v>325.93990551461775</v>
      </c>
      <c r="N225" s="44"/>
    </row>
    <row r="226" spans="1:14">
      <c r="A226" s="10">
        <v>19975.259999999998</v>
      </c>
      <c r="B226" s="10">
        <v>34.769930000000002</v>
      </c>
      <c r="C226" s="10">
        <v>34.774949999999997</v>
      </c>
      <c r="D226" s="10">
        <v>34.930999999999997</v>
      </c>
      <c r="E226" s="10">
        <v>35.048259999999999</v>
      </c>
      <c r="F226" s="10">
        <v>1.0359750000000001</v>
      </c>
      <c r="G226" s="10">
        <v>3.5438900000000002</v>
      </c>
      <c r="H226" s="10">
        <v>26.956769999999999</v>
      </c>
      <c r="I226" s="11">
        <f t="shared" si="25"/>
        <v>34.772440000000003</v>
      </c>
      <c r="J226" s="11">
        <f t="shared" si="26"/>
        <v>34.989629999999998</v>
      </c>
      <c r="K226" s="13">
        <f t="shared" si="27"/>
        <v>1238.636536</v>
      </c>
      <c r="L226" s="13">
        <f t="shared" si="28"/>
        <v>330.41071907900277</v>
      </c>
      <c r="M226" s="13">
        <f t="shared" si="29"/>
        <v>325.23284796188545</v>
      </c>
      <c r="N226" s="44"/>
    </row>
    <row r="227" spans="1:14">
      <c r="A227" s="10">
        <v>17776.740000000002</v>
      </c>
      <c r="B227" s="10">
        <v>34.784910000000004</v>
      </c>
      <c r="C227" s="10">
        <v>34.79278</v>
      </c>
      <c r="D227" s="10">
        <v>34.953420000000001</v>
      </c>
      <c r="E227" s="10">
        <v>35.102249999999998</v>
      </c>
      <c r="F227" s="10">
        <v>0.821299</v>
      </c>
      <c r="G227" s="10">
        <v>3.3963410000000001</v>
      </c>
      <c r="H227" s="10">
        <v>26.252549999999999</v>
      </c>
      <c r="I227" s="11">
        <f t="shared" si="25"/>
        <v>34.788845000000002</v>
      </c>
      <c r="J227" s="11">
        <f t="shared" si="26"/>
        <v>35.027834999999996</v>
      </c>
      <c r="K227" s="13">
        <f t="shared" si="27"/>
        <v>1238.6266929999999</v>
      </c>
      <c r="L227" s="13">
        <f t="shared" si="28"/>
        <v>330.01640846814826</v>
      </c>
      <c r="M227" s="13">
        <f t="shared" si="29"/>
        <v>324.33142665155447</v>
      </c>
      <c r="N227" s="44"/>
    </row>
    <row r="228" spans="1:14">
      <c r="A228" s="10">
        <v>16182.51</v>
      </c>
      <c r="B228" s="10">
        <v>34.798650000000002</v>
      </c>
      <c r="C228" s="10">
        <v>34.808990000000001</v>
      </c>
      <c r="D228" s="10">
        <v>34.978169999999999</v>
      </c>
      <c r="E228" s="10">
        <v>35.137880000000003</v>
      </c>
      <c r="F228" s="10">
        <v>0.87073400000000001</v>
      </c>
      <c r="G228" s="10">
        <v>3.5155949999999998</v>
      </c>
      <c r="H228" s="10">
        <v>25.92184</v>
      </c>
      <c r="I228" s="11">
        <f t="shared" si="25"/>
        <v>34.803820000000002</v>
      </c>
      <c r="J228" s="11">
        <f t="shared" si="26"/>
        <v>35.058025000000001</v>
      </c>
      <c r="K228" s="13">
        <f t="shared" si="27"/>
        <v>1238.617708</v>
      </c>
      <c r="L228" s="13">
        <f t="shared" si="28"/>
        <v>329.6569317147123</v>
      </c>
      <c r="M228" s="13">
        <f t="shared" si="29"/>
        <v>323.62107371617913</v>
      </c>
      <c r="N228" s="44"/>
    </row>
    <row r="229" spans="1:14">
      <c r="A229" s="10">
        <v>14046.35</v>
      </c>
      <c r="B229" s="10">
        <v>34.780520000000003</v>
      </c>
      <c r="C229" s="10">
        <v>34.789319999999996</v>
      </c>
      <c r="D229" s="10">
        <v>34.995280000000001</v>
      </c>
      <c r="E229" s="10">
        <v>35.136330000000001</v>
      </c>
      <c r="F229" s="10">
        <v>0.94986199999999998</v>
      </c>
      <c r="G229" s="10">
        <v>3.6191450000000001</v>
      </c>
      <c r="H229" s="10">
        <v>25.37518</v>
      </c>
      <c r="I229" s="11">
        <f t="shared" si="25"/>
        <v>34.78492</v>
      </c>
      <c r="J229" s="11">
        <f t="shared" si="26"/>
        <v>35.065804999999997</v>
      </c>
      <c r="K229" s="13">
        <f t="shared" si="27"/>
        <v>1238.629048</v>
      </c>
      <c r="L229" s="13">
        <f t="shared" si="28"/>
        <v>330.11070153151468</v>
      </c>
      <c r="M229" s="13">
        <f t="shared" si="29"/>
        <v>323.43829419308258</v>
      </c>
      <c r="N229" s="44"/>
    </row>
    <row r="230" spans="1:14">
      <c r="A230" s="10">
        <v>12517.76</v>
      </c>
      <c r="B230" s="10">
        <v>34.769689999999997</v>
      </c>
      <c r="C230" s="10">
        <v>34.775320000000001</v>
      </c>
      <c r="D230" s="10">
        <v>35.017319999999998</v>
      </c>
      <c r="E230" s="10">
        <v>35.146540000000002</v>
      </c>
      <c r="F230" s="10">
        <v>0.75149699999999997</v>
      </c>
      <c r="G230" s="10">
        <v>3.4252479999999998</v>
      </c>
      <c r="H230" s="10">
        <v>24.870559999999998</v>
      </c>
      <c r="I230" s="11">
        <f t="shared" si="25"/>
        <v>34.772504999999995</v>
      </c>
      <c r="J230" s="11">
        <f t="shared" si="26"/>
        <v>35.08193</v>
      </c>
      <c r="K230" s="13">
        <f t="shared" si="27"/>
        <v>1238.636497</v>
      </c>
      <c r="L230" s="13">
        <f t="shared" si="28"/>
        <v>330.40915569216759</v>
      </c>
      <c r="M230" s="13">
        <f t="shared" si="29"/>
        <v>323.0598247606149</v>
      </c>
      <c r="N230" s="44"/>
    </row>
    <row r="231" spans="1:14">
      <c r="A231" s="10">
        <v>11039.91</v>
      </c>
      <c r="B231" s="10">
        <v>34.797350000000002</v>
      </c>
      <c r="C231" s="10">
        <v>34.80292</v>
      </c>
      <c r="D231" s="10">
        <v>35.057720000000003</v>
      </c>
      <c r="E231" s="10">
        <v>35.189100000000003</v>
      </c>
      <c r="F231" s="10">
        <v>0.799844</v>
      </c>
      <c r="G231" s="10">
        <v>3.48028</v>
      </c>
      <c r="H231" s="10">
        <v>24.479569999999999</v>
      </c>
      <c r="I231" s="11">
        <f t="shared" si="25"/>
        <v>34.800134999999997</v>
      </c>
      <c r="J231" s="11">
        <f t="shared" si="26"/>
        <v>35.123410000000007</v>
      </c>
      <c r="K231" s="13">
        <f t="shared" si="27"/>
        <v>1238.619919</v>
      </c>
      <c r="L231" s="13">
        <f t="shared" si="28"/>
        <v>329.74534972322999</v>
      </c>
      <c r="M231" s="13">
        <f t="shared" si="29"/>
        <v>322.08849429345628</v>
      </c>
      <c r="N231" s="44"/>
    </row>
    <row r="232" spans="1:14">
      <c r="A232" s="10">
        <v>9232.3889999999992</v>
      </c>
      <c r="B232" s="10">
        <v>34.7943</v>
      </c>
      <c r="C232" s="10">
        <v>34.798900000000003</v>
      </c>
      <c r="D232" s="10">
        <v>35.118099999999998</v>
      </c>
      <c r="E232" s="10">
        <v>35.263629999999999</v>
      </c>
      <c r="F232" s="10">
        <v>0.85990900000000003</v>
      </c>
      <c r="G232" s="10">
        <v>3.562046</v>
      </c>
      <c r="H232" s="10">
        <v>24.002769999999998</v>
      </c>
      <c r="I232" s="11">
        <f t="shared" si="25"/>
        <v>34.796599999999998</v>
      </c>
      <c r="J232" s="11">
        <f t="shared" si="26"/>
        <v>35.190865000000002</v>
      </c>
      <c r="K232" s="13">
        <f t="shared" si="27"/>
        <v>1238.62204</v>
      </c>
      <c r="L232" s="13">
        <f t="shared" si="28"/>
        <v>329.83019369505837</v>
      </c>
      <c r="M232" s="13">
        <f t="shared" si="29"/>
        <v>320.51577306107993</v>
      </c>
      <c r="N232" s="44"/>
    </row>
    <row r="233" spans="1:14">
      <c r="A233" s="10">
        <v>7335.0529999999999</v>
      </c>
      <c r="B233" s="10">
        <v>34.78801</v>
      </c>
      <c r="C233" s="10">
        <v>34.795749999999998</v>
      </c>
      <c r="D233" s="10">
        <v>35.210189999999997</v>
      </c>
      <c r="E233" s="10">
        <v>35.371580000000002</v>
      </c>
      <c r="F233" s="10">
        <v>0.73880699999999999</v>
      </c>
      <c r="G233" s="10">
        <v>3.4617249999999999</v>
      </c>
      <c r="H233" s="10">
        <v>23.568459999999998</v>
      </c>
      <c r="I233" s="11">
        <f t="shared" si="25"/>
        <v>34.791879999999999</v>
      </c>
      <c r="J233" s="11">
        <f t="shared" si="26"/>
        <v>35.290885000000003</v>
      </c>
      <c r="K233" s="13">
        <f t="shared" si="27"/>
        <v>1238.6248720000001</v>
      </c>
      <c r="L233" s="13">
        <f t="shared" si="28"/>
        <v>329.94351729110076</v>
      </c>
      <c r="M233" s="13">
        <f t="shared" si="29"/>
        <v>318.1992710403656</v>
      </c>
      <c r="N233" s="44"/>
    </row>
    <row r="234" spans="1:14">
      <c r="A234" s="10">
        <v>4931.1779999999999</v>
      </c>
      <c r="B234" s="10">
        <v>34.797130000000003</v>
      </c>
      <c r="C234" s="10">
        <v>34.80583</v>
      </c>
      <c r="D234" s="10">
        <v>35.354170000000003</v>
      </c>
      <c r="E234" s="10">
        <v>35.543109999999999</v>
      </c>
      <c r="F234" s="10">
        <v>0.51226300000000002</v>
      </c>
      <c r="G234" s="10">
        <v>3.2810229999999998</v>
      </c>
      <c r="H234" s="10">
        <v>23.030819999999999</v>
      </c>
      <c r="I234" s="11">
        <f t="shared" si="25"/>
        <v>34.801479999999998</v>
      </c>
      <c r="J234" s="11">
        <f t="shared" si="26"/>
        <v>35.448639999999997</v>
      </c>
      <c r="K234" s="13">
        <f t="shared" si="27"/>
        <v>1238.6191120000001</v>
      </c>
      <c r="L234" s="13">
        <f t="shared" si="28"/>
        <v>329.71307465948939</v>
      </c>
      <c r="M234" s="13">
        <f t="shared" si="29"/>
        <v>314.58255633036333</v>
      </c>
      <c r="N234" s="44"/>
    </row>
    <row r="235" spans="1:14">
      <c r="A235" s="10">
        <v>3007.4580000000001</v>
      </c>
      <c r="B235" s="10">
        <v>34.859340000000003</v>
      </c>
      <c r="C235" s="10">
        <v>34.869219999999999</v>
      </c>
      <c r="D235" s="10">
        <v>35.726790000000001</v>
      </c>
      <c r="E235" s="10">
        <v>35.986609999999999</v>
      </c>
      <c r="F235" s="10">
        <v>0.36605300000000002</v>
      </c>
      <c r="G235" s="10">
        <v>3.178626</v>
      </c>
      <c r="H235" s="10">
        <v>22.598749999999999</v>
      </c>
      <c r="I235" s="11">
        <f t="shared" si="25"/>
        <v>34.864280000000001</v>
      </c>
      <c r="J235" s="11">
        <f t="shared" si="26"/>
        <v>35.856700000000004</v>
      </c>
      <c r="K235" s="13">
        <f t="shared" si="27"/>
        <v>1238.5814319999999</v>
      </c>
      <c r="L235" s="13">
        <f t="shared" si="28"/>
        <v>328.21004865297164</v>
      </c>
      <c r="M235" s="13">
        <f t="shared" si="29"/>
        <v>305.43011162651328</v>
      </c>
      <c r="N235" s="44"/>
    </row>
    <row r="236" spans="1:14">
      <c r="A236" s="10">
        <v>82.126369999999994</v>
      </c>
      <c r="B236" s="10">
        <v>34.77046</v>
      </c>
      <c r="C236" s="10">
        <v>34.789700000000003</v>
      </c>
      <c r="D236" s="10">
        <v>35.833080000000002</v>
      </c>
      <c r="E236" s="10">
        <v>36.098849999999999</v>
      </c>
      <c r="F236" s="10">
        <v>0.30092200000000002</v>
      </c>
      <c r="G236" s="10">
        <v>3.1979739999999999</v>
      </c>
      <c r="H236" s="10">
        <v>21.115579999999998</v>
      </c>
      <c r="I236" s="11">
        <f t="shared" si="25"/>
        <v>34.780079999999998</v>
      </c>
      <c r="J236" s="11">
        <f t="shared" si="26"/>
        <v>35.965964999999997</v>
      </c>
      <c r="K236" s="13">
        <f t="shared" si="27"/>
        <v>1238.631952</v>
      </c>
      <c r="L236" s="13">
        <f t="shared" si="28"/>
        <v>330.22701805549605</v>
      </c>
      <c r="M236" s="13">
        <f t="shared" si="29"/>
        <v>303.02734654132746</v>
      </c>
      <c r="N236" s="44"/>
    </row>
    <row r="237" spans="1:14">
      <c r="A237" s="47"/>
      <c r="B237" s="47"/>
      <c r="C237" s="47"/>
      <c r="D237" s="47"/>
      <c r="E237" s="47"/>
      <c r="F237" s="47"/>
      <c r="G237" s="47"/>
      <c r="H237" s="48"/>
      <c r="I237" s="49"/>
      <c r="J237" s="47"/>
      <c r="K237" s="14">
        <f>AVERAGE(K202:K234)</f>
        <v>1238.6216546363635</v>
      </c>
      <c r="L237" s="14">
        <f>AVERAGE(L202:L234)</f>
        <v>329.81709069624014</v>
      </c>
      <c r="M237" s="14">
        <f>AVERAGE(M202:M234)</f>
        <v>324.14651574829281</v>
      </c>
      <c r="N237" s="44"/>
    </row>
    <row r="238" spans="1:14">
      <c r="A238" s="47"/>
      <c r="B238" s="47"/>
      <c r="C238" s="47"/>
      <c r="D238" s="47"/>
      <c r="E238" s="47"/>
      <c r="F238" s="47"/>
      <c r="G238" s="47"/>
      <c r="H238" s="48"/>
      <c r="I238" s="49"/>
      <c r="J238" s="47"/>
      <c r="K238" s="47"/>
      <c r="L238" s="47"/>
      <c r="M238" s="47"/>
      <c r="N238" s="44"/>
    </row>
    <row r="239" spans="1:14">
      <c r="A239" s="47"/>
      <c r="B239" s="47"/>
      <c r="C239" s="47"/>
      <c r="D239" s="47"/>
      <c r="E239" s="47"/>
      <c r="F239" s="47"/>
      <c r="G239" s="47"/>
      <c r="H239" s="48"/>
      <c r="I239" s="49"/>
      <c r="J239" s="47"/>
      <c r="K239" s="47"/>
      <c r="L239" s="47"/>
      <c r="M239" s="47"/>
      <c r="N239" s="44"/>
    </row>
    <row r="240" spans="1:14" s="43" customFormat="1" ht="16.8">
      <c r="A240" s="12" t="s">
        <v>4</v>
      </c>
      <c r="B240" s="12" t="s">
        <v>5</v>
      </c>
      <c r="C240" s="12" t="s">
        <v>6</v>
      </c>
      <c r="D240" s="12" t="s">
        <v>7</v>
      </c>
      <c r="E240" s="12" t="s">
        <v>8</v>
      </c>
      <c r="F240" s="12" t="s">
        <v>9</v>
      </c>
      <c r="G240" s="12" t="s">
        <v>29</v>
      </c>
      <c r="H240" s="12" t="s">
        <v>10</v>
      </c>
      <c r="I240" s="7" t="s">
        <v>11</v>
      </c>
      <c r="J240" s="7" t="s">
        <v>12</v>
      </c>
      <c r="K240" s="8" t="s">
        <v>28</v>
      </c>
      <c r="L240" s="6" t="s">
        <v>30</v>
      </c>
      <c r="M240" s="6" t="s">
        <v>31</v>
      </c>
      <c r="N240" s="44"/>
    </row>
    <row r="241" spans="1:14" s="43" customFormat="1">
      <c r="A241" s="12" t="s">
        <v>13</v>
      </c>
      <c r="B241" s="12" t="s">
        <v>14</v>
      </c>
      <c r="C241" s="12" t="s">
        <v>14</v>
      </c>
      <c r="D241" s="12" t="s">
        <v>14</v>
      </c>
      <c r="E241" s="12" t="s">
        <v>14</v>
      </c>
      <c r="F241" s="12" t="s">
        <v>15</v>
      </c>
      <c r="G241" s="12" t="s">
        <v>15</v>
      </c>
      <c r="H241" s="12" t="s">
        <v>16</v>
      </c>
      <c r="I241" s="7" t="s">
        <v>14</v>
      </c>
      <c r="J241" s="7" t="s">
        <v>14</v>
      </c>
      <c r="K241" s="8" t="s">
        <v>17</v>
      </c>
      <c r="L241" s="6" t="s">
        <v>18</v>
      </c>
      <c r="M241" s="6" t="s">
        <v>18</v>
      </c>
    </row>
    <row r="242" spans="1:14">
      <c r="A242" s="10">
        <v>60492.32</v>
      </c>
      <c r="B242" s="10">
        <v>39.945320000000002</v>
      </c>
      <c r="C242" s="10">
        <v>39.963340000000002</v>
      </c>
      <c r="D242" s="10">
        <v>40.006779999999999</v>
      </c>
      <c r="E242" s="10">
        <v>40.052590000000002</v>
      </c>
      <c r="F242" s="10">
        <v>2.5492689999999998</v>
      </c>
      <c r="G242" s="10">
        <v>3.2293829999999999</v>
      </c>
      <c r="H242" s="10">
        <v>33.115919999999996</v>
      </c>
      <c r="I242" s="11">
        <f t="shared" ref="I242:I275" si="30">(B242+C242)/2</f>
        <v>39.954329999999999</v>
      </c>
      <c r="J242" s="11">
        <f t="shared" ref="J242:J275" si="31">(D242+E242)/2</f>
        <v>40.029685000000001</v>
      </c>
      <c r="K242" s="13">
        <f t="shared" ref="K242:K275" si="32">-0.6*I242+1259.5</f>
        <v>1235.5274019999999</v>
      </c>
      <c r="L242" s="13">
        <f t="shared" ref="L242:L275" si="33">0.00159*I242^4-0.27101*I242^3+17.72234*I242^2-540.89799*I242+6780.11105</f>
        <v>226.46910289366951</v>
      </c>
      <c r="M242" s="13">
        <f t="shared" ref="M242:M275" si="34">0.00159*J242^4-0.27101*J242^3+17.72234*J242^2-540.89799*J242+6780.11105</f>
        <v>225.19362516659839</v>
      </c>
      <c r="N242" s="44"/>
    </row>
    <row r="243" spans="1:14" s="19" customFormat="1">
      <c r="A243" s="10">
        <v>59886.98</v>
      </c>
      <c r="B243" s="10">
        <v>39.955260000000003</v>
      </c>
      <c r="C243" s="10">
        <v>39.969250000000002</v>
      </c>
      <c r="D243" s="10">
        <v>40.027549999999998</v>
      </c>
      <c r="E243" s="10">
        <v>40.064639999999997</v>
      </c>
      <c r="F243" s="10">
        <v>2.4524940000000002</v>
      </c>
      <c r="G243" s="10">
        <v>3.202334</v>
      </c>
      <c r="H243" s="10">
        <v>32.984839999999998</v>
      </c>
      <c r="I243" s="11">
        <f t="shared" si="30"/>
        <v>39.962254999999999</v>
      </c>
      <c r="J243" s="11">
        <f t="shared" si="31"/>
        <v>40.046094999999994</v>
      </c>
      <c r="K243" s="13">
        <f t="shared" si="32"/>
        <v>1235.522647</v>
      </c>
      <c r="L243" s="13">
        <f t="shared" si="33"/>
        <v>226.33471330296834</v>
      </c>
      <c r="M243" s="13">
        <f t="shared" si="34"/>
        <v>224.91656506109666</v>
      </c>
      <c r="N243" s="44"/>
    </row>
    <row r="244" spans="1:14" s="19" customFormat="1">
      <c r="A244" s="10">
        <v>57279.96</v>
      </c>
      <c r="B244" s="10">
        <v>39.959380000000003</v>
      </c>
      <c r="C244" s="10">
        <v>39.97701</v>
      </c>
      <c r="D244" s="10">
        <v>40.045070000000003</v>
      </c>
      <c r="E244" s="10">
        <v>40.07497</v>
      </c>
      <c r="F244" s="10">
        <v>2.0469819999999999</v>
      </c>
      <c r="G244" s="10">
        <v>2.9918840000000002</v>
      </c>
      <c r="H244" s="10">
        <v>32.523939999999996</v>
      </c>
      <c r="I244" s="11">
        <f t="shared" si="30"/>
        <v>39.968195000000001</v>
      </c>
      <c r="J244" s="11">
        <f t="shared" si="31"/>
        <v>40.060020000000002</v>
      </c>
      <c r="K244" s="13">
        <f t="shared" si="32"/>
        <v>1235.5190829999999</v>
      </c>
      <c r="L244" s="13">
        <f t="shared" si="33"/>
        <v>226.23402316806187</v>
      </c>
      <c r="M244" s="13">
        <f t="shared" si="34"/>
        <v>224.68165627400504</v>
      </c>
      <c r="N244" s="44"/>
    </row>
    <row r="245" spans="1:14" s="19" customFormat="1">
      <c r="A245" s="10">
        <v>55894.58</v>
      </c>
      <c r="B245" s="10">
        <v>39.977449999999997</v>
      </c>
      <c r="C245" s="10">
        <v>39.993099999999998</v>
      </c>
      <c r="D245" s="10">
        <v>40.067570000000003</v>
      </c>
      <c r="E245" s="10">
        <v>40.091560000000001</v>
      </c>
      <c r="F245" s="10">
        <v>1.8376479999999999</v>
      </c>
      <c r="G245" s="10">
        <v>2.8827319999999999</v>
      </c>
      <c r="H245" s="10">
        <v>32.320430000000002</v>
      </c>
      <c r="I245" s="11">
        <f t="shared" si="30"/>
        <v>39.985275000000001</v>
      </c>
      <c r="J245" s="11">
        <f t="shared" si="31"/>
        <v>40.079565000000002</v>
      </c>
      <c r="K245" s="13">
        <f t="shared" si="32"/>
        <v>1235.5088350000001</v>
      </c>
      <c r="L245" s="13">
        <f t="shared" si="33"/>
        <v>225.94468009012508</v>
      </c>
      <c r="M245" s="13">
        <f t="shared" si="34"/>
        <v>224.35224278129408</v>
      </c>
      <c r="N245" s="44"/>
    </row>
    <row r="246" spans="1:14" s="19" customFormat="1">
      <c r="A246" s="10">
        <v>53936.46</v>
      </c>
      <c r="B246" s="10">
        <v>40.016370000000002</v>
      </c>
      <c r="C246" s="10">
        <v>40.03293</v>
      </c>
      <c r="D246" s="10">
        <v>40.106729999999999</v>
      </c>
      <c r="E246" s="10">
        <v>40.127670000000002</v>
      </c>
      <c r="F246" s="10">
        <v>1.5598449999999999</v>
      </c>
      <c r="G246" s="10">
        <v>2.7446959999999998</v>
      </c>
      <c r="H246" s="10">
        <v>31.861809999999998</v>
      </c>
      <c r="I246" s="11">
        <f t="shared" si="30"/>
        <v>40.024650000000001</v>
      </c>
      <c r="J246" s="11">
        <f t="shared" si="31"/>
        <v>40.117199999999997</v>
      </c>
      <c r="K246" s="13">
        <f t="shared" si="32"/>
        <v>1235.4852100000001</v>
      </c>
      <c r="L246" s="13">
        <f t="shared" si="33"/>
        <v>225.27868420783216</v>
      </c>
      <c r="M246" s="13">
        <f t="shared" si="34"/>
        <v>223.71893046115383</v>
      </c>
      <c r="N246" s="44"/>
    </row>
    <row r="247" spans="1:14" s="19" customFormat="1">
      <c r="A247" s="10">
        <v>52073</v>
      </c>
      <c r="B247" s="10">
        <v>40.021500000000003</v>
      </c>
      <c r="C247" s="10">
        <v>40.033990000000003</v>
      </c>
      <c r="D247" s="10">
        <v>40.117170000000002</v>
      </c>
      <c r="E247" s="10">
        <v>40.135280000000002</v>
      </c>
      <c r="F247" s="10">
        <v>1.303812</v>
      </c>
      <c r="G247" s="10">
        <v>2.6071970000000002</v>
      </c>
      <c r="H247" s="10">
        <v>31.24671</v>
      </c>
      <c r="I247" s="11">
        <f t="shared" si="30"/>
        <v>40.027745000000003</v>
      </c>
      <c r="J247" s="11">
        <f t="shared" si="31"/>
        <v>40.126225000000005</v>
      </c>
      <c r="K247" s="13">
        <f t="shared" si="32"/>
        <v>1235.4833530000001</v>
      </c>
      <c r="L247" s="13">
        <f t="shared" si="33"/>
        <v>225.22639587544927</v>
      </c>
      <c r="M247" s="13">
        <f t="shared" si="34"/>
        <v>223.56725369093965</v>
      </c>
      <c r="N247" s="44"/>
    </row>
    <row r="248" spans="1:14">
      <c r="A248" s="10">
        <v>50586.63</v>
      </c>
      <c r="B248" s="10">
        <v>40.072220000000002</v>
      </c>
      <c r="C248" s="10">
        <v>40.076839999999997</v>
      </c>
      <c r="D248" s="10">
        <v>40.153750000000002</v>
      </c>
      <c r="E248" s="10">
        <v>40.179070000000003</v>
      </c>
      <c r="F248" s="10">
        <v>1.0929219999999999</v>
      </c>
      <c r="G248" s="10">
        <v>2.5005760000000001</v>
      </c>
      <c r="H248" s="10">
        <v>30.670749999999998</v>
      </c>
      <c r="I248" s="11">
        <f t="shared" si="30"/>
        <v>40.074529999999996</v>
      </c>
      <c r="J248" s="11">
        <f t="shared" si="31"/>
        <v>40.166409999999999</v>
      </c>
      <c r="K248" s="13">
        <f t="shared" si="32"/>
        <v>1235.4552819999999</v>
      </c>
      <c r="L248" s="13">
        <f t="shared" si="33"/>
        <v>224.43706947680857</v>
      </c>
      <c r="M248" s="13">
        <f t="shared" si="34"/>
        <v>222.89279962287492</v>
      </c>
      <c r="N248" s="44"/>
    </row>
    <row r="249" spans="1:14">
      <c r="A249" s="10">
        <v>47739.34</v>
      </c>
      <c r="B249" s="10">
        <v>40.09637</v>
      </c>
      <c r="C249" s="10">
        <v>40.100110000000001</v>
      </c>
      <c r="D249" s="10">
        <v>40.17557</v>
      </c>
      <c r="E249" s="10">
        <v>40.193519999999999</v>
      </c>
      <c r="F249" s="10">
        <v>0.72897999999999996</v>
      </c>
      <c r="G249" s="10">
        <v>2.3053849999999998</v>
      </c>
      <c r="H249" s="10">
        <v>30.01867</v>
      </c>
      <c r="I249" s="11">
        <f t="shared" si="30"/>
        <v>40.098240000000004</v>
      </c>
      <c r="J249" s="11">
        <f t="shared" si="31"/>
        <v>40.184545</v>
      </c>
      <c r="K249" s="13">
        <f t="shared" si="32"/>
        <v>1235.4410559999999</v>
      </c>
      <c r="L249" s="13">
        <f t="shared" si="33"/>
        <v>224.03782158169724</v>
      </c>
      <c r="M249" s="13">
        <f t="shared" si="34"/>
        <v>222.58891055589356</v>
      </c>
      <c r="N249" s="44"/>
    </row>
    <row r="250" spans="1:14" ht="14.4" customHeight="1">
      <c r="A250" s="10">
        <v>45409.78</v>
      </c>
      <c r="B250" s="10">
        <v>40.038699999999999</v>
      </c>
      <c r="C250" s="10">
        <v>40.035290000000003</v>
      </c>
      <c r="D250" s="10">
        <v>40.207659999999997</v>
      </c>
      <c r="E250" s="10">
        <v>40.177030000000002</v>
      </c>
      <c r="F250" s="10">
        <v>0.98884300000000003</v>
      </c>
      <c r="G250" s="10">
        <v>2.6890550000000002</v>
      </c>
      <c r="H250" s="10">
        <v>29.753709999999998</v>
      </c>
      <c r="I250" s="11">
        <f t="shared" si="30"/>
        <v>40.036995000000005</v>
      </c>
      <c r="J250" s="11">
        <f t="shared" si="31"/>
        <v>40.192345000000003</v>
      </c>
      <c r="K250" s="13">
        <f t="shared" si="32"/>
        <v>1235.477803</v>
      </c>
      <c r="L250" s="13">
        <f t="shared" si="33"/>
        <v>225.07017513048504</v>
      </c>
      <c r="M250" s="13">
        <f t="shared" si="34"/>
        <v>222.45829791323104</v>
      </c>
      <c r="N250" s="44"/>
    </row>
    <row r="251" spans="1:14">
      <c r="A251" s="10">
        <v>44731.65</v>
      </c>
      <c r="B251" s="10">
        <v>39.939619999999998</v>
      </c>
      <c r="C251" s="10">
        <v>39.936900000000001</v>
      </c>
      <c r="D251" s="10">
        <v>40.125680000000003</v>
      </c>
      <c r="E251" s="10">
        <v>40.085590000000003</v>
      </c>
      <c r="F251" s="10">
        <v>0.66996299999999998</v>
      </c>
      <c r="G251" s="10">
        <v>2.4032490000000002</v>
      </c>
      <c r="H251" s="10">
        <v>29.66094</v>
      </c>
      <c r="I251" s="11">
        <f t="shared" si="30"/>
        <v>39.93826</v>
      </c>
      <c r="J251" s="11">
        <f t="shared" si="31"/>
        <v>40.105635000000007</v>
      </c>
      <c r="K251" s="13">
        <f t="shared" si="32"/>
        <v>1235.5370439999999</v>
      </c>
      <c r="L251" s="13">
        <f t="shared" si="33"/>
        <v>226.74179306022688</v>
      </c>
      <c r="M251" s="13">
        <f t="shared" si="34"/>
        <v>223.91340461968957</v>
      </c>
      <c r="N251" s="44"/>
    </row>
    <row r="252" spans="1:14">
      <c r="A252" s="10">
        <v>42664.95</v>
      </c>
      <c r="B252" s="10">
        <v>39.931229999999999</v>
      </c>
      <c r="C252" s="10">
        <v>39.930520000000001</v>
      </c>
      <c r="D252" s="10">
        <v>40.122720000000001</v>
      </c>
      <c r="E252" s="10">
        <v>40.081200000000003</v>
      </c>
      <c r="F252" s="10">
        <v>0.73691399999999996</v>
      </c>
      <c r="G252" s="10">
        <v>2.5858729999999999</v>
      </c>
      <c r="H252" s="10">
        <v>29.308859999999999</v>
      </c>
      <c r="I252" s="11">
        <f t="shared" si="30"/>
        <v>39.930875</v>
      </c>
      <c r="J252" s="11">
        <f t="shared" si="31"/>
        <v>40.101960000000005</v>
      </c>
      <c r="K252" s="13">
        <f t="shared" si="32"/>
        <v>1235.541475</v>
      </c>
      <c r="L252" s="13">
        <f t="shared" si="33"/>
        <v>226.86718944376571</v>
      </c>
      <c r="M252" s="13">
        <f t="shared" si="34"/>
        <v>223.97522825926444</v>
      </c>
      <c r="N252" s="44"/>
    </row>
    <row r="253" spans="1:14">
      <c r="A253" s="10">
        <v>41248.53</v>
      </c>
      <c r="B253" s="10">
        <v>39.974649999999997</v>
      </c>
      <c r="C253" s="10">
        <v>39.974119999999999</v>
      </c>
      <c r="D253" s="10">
        <v>40.142180000000003</v>
      </c>
      <c r="E253" s="10">
        <v>40.117780000000003</v>
      </c>
      <c r="F253" s="10">
        <v>0.78703100000000004</v>
      </c>
      <c r="G253" s="10">
        <v>2.697422</v>
      </c>
      <c r="H253" s="10">
        <v>29.058309999999999</v>
      </c>
      <c r="I253" s="11">
        <f t="shared" si="30"/>
        <v>39.974384999999998</v>
      </c>
      <c r="J253" s="11">
        <f t="shared" si="31"/>
        <v>40.129980000000003</v>
      </c>
      <c r="K253" s="13">
        <f t="shared" si="32"/>
        <v>1235.515369</v>
      </c>
      <c r="L253" s="13">
        <f t="shared" si="33"/>
        <v>226.12913027717968</v>
      </c>
      <c r="M253" s="13">
        <f t="shared" si="34"/>
        <v>223.50416810176557</v>
      </c>
      <c r="N253" s="44"/>
    </row>
    <row r="254" spans="1:14">
      <c r="A254" s="10">
        <v>40085.160000000003</v>
      </c>
      <c r="B254" s="10">
        <v>40.009509999999999</v>
      </c>
      <c r="C254" s="10">
        <v>40.0077</v>
      </c>
      <c r="D254" s="10">
        <v>40.157150000000001</v>
      </c>
      <c r="E254" s="10">
        <v>40.148710000000001</v>
      </c>
      <c r="F254" s="10">
        <v>0.83173399999999997</v>
      </c>
      <c r="G254" s="10">
        <v>2.8064909999999998</v>
      </c>
      <c r="H254" s="10">
        <v>28.838100000000001</v>
      </c>
      <c r="I254" s="11">
        <f t="shared" si="30"/>
        <v>40.008605000000003</v>
      </c>
      <c r="J254" s="11">
        <f t="shared" si="31"/>
        <v>40.152929999999998</v>
      </c>
      <c r="K254" s="13">
        <f t="shared" si="32"/>
        <v>1235.494837</v>
      </c>
      <c r="L254" s="13">
        <f t="shared" si="33"/>
        <v>225.54989824324275</v>
      </c>
      <c r="M254" s="13">
        <f t="shared" si="34"/>
        <v>223.11887940786164</v>
      </c>
      <c r="N254" s="44"/>
    </row>
    <row r="255" spans="1:14">
      <c r="A255" s="10">
        <v>38403.06</v>
      </c>
      <c r="B255" s="10">
        <v>40.021070000000002</v>
      </c>
      <c r="C255" s="10">
        <v>40.019970000000001</v>
      </c>
      <c r="D255" s="10">
        <v>40.1646</v>
      </c>
      <c r="E255" s="10">
        <v>40.161389999999997</v>
      </c>
      <c r="F255" s="10">
        <v>0.88834400000000002</v>
      </c>
      <c r="G255" s="10">
        <v>2.9445860000000001</v>
      </c>
      <c r="H255" s="10">
        <v>28.48912</v>
      </c>
      <c r="I255" s="11">
        <f t="shared" si="30"/>
        <v>40.020520000000005</v>
      </c>
      <c r="J255" s="11">
        <f t="shared" si="31"/>
        <v>40.162994999999995</v>
      </c>
      <c r="K255" s="13">
        <f t="shared" si="32"/>
        <v>1235.4876879999999</v>
      </c>
      <c r="L255" s="13">
        <f t="shared" si="33"/>
        <v>225.34847214265119</v>
      </c>
      <c r="M255" s="13">
        <f t="shared" si="34"/>
        <v>222.9500585656142</v>
      </c>
      <c r="N255" s="44"/>
    </row>
    <row r="256" spans="1:14">
      <c r="A256" s="10">
        <v>37291.29</v>
      </c>
      <c r="B256" s="10">
        <v>40.032760000000003</v>
      </c>
      <c r="C256" s="10">
        <v>40.031239999999997</v>
      </c>
      <c r="D256" s="10">
        <v>40.175809999999998</v>
      </c>
      <c r="E256" s="10">
        <v>40.174930000000003</v>
      </c>
      <c r="F256" s="10">
        <v>0.92974299999999999</v>
      </c>
      <c r="G256" s="10">
        <v>3.0272030000000001</v>
      </c>
      <c r="H256" s="10">
        <v>28.265519999999999</v>
      </c>
      <c r="I256" s="11">
        <f t="shared" si="30"/>
        <v>40.031999999999996</v>
      </c>
      <c r="J256" s="11">
        <f t="shared" si="31"/>
        <v>40.175370000000001</v>
      </c>
      <c r="K256" s="13">
        <f t="shared" si="32"/>
        <v>1235.4808</v>
      </c>
      <c r="L256" s="13">
        <f t="shared" si="33"/>
        <v>225.1545244807503</v>
      </c>
      <c r="M256" s="13">
        <f t="shared" si="34"/>
        <v>222.74261892835511</v>
      </c>
      <c r="N256" s="44"/>
    </row>
    <row r="257" spans="1:14">
      <c r="A257" s="10">
        <v>35354.36</v>
      </c>
      <c r="B257" s="10">
        <v>40.037289999999999</v>
      </c>
      <c r="C257" s="10">
        <v>40.037019999999998</v>
      </c>
      <c r="D257" s="10">
        <v>40.18188</v>
      </c>
      <c r="E257" s="10">
        <v>40.184170000000002</v>
      </c>
      <c r="F257" s="10">
        <v>1.0061910000000001</v>
      </c>
      <c r="G257" s="10">
        <v>3.1896149999999999</v>
      </c>
      <c r="H257" s="10">
        <v>27.838269999999998</v>
      </c>
      <c r="I257" s="11">
        <f t="shared" si="30"/>
        <v>40.037154999999998</v>
      </c>
      <c r="J257" s="11">
        <f t="shared" si="31"/>
        <v>40.183025000000001</v>
      </c>
      <c r="K257" s="13">
        <f t="shared" si="32"/>
        <v>1235.477707</v>
      </c>
      <c r="L257" s="13">
        <f t="shared" si="33"/>
        <v>225.06747363160775</v>
      </c>
      <c r="M257" s="13">
        <f t="shared" si="34"/>
        <v>222.61436973832042</v>
      </c>
      <c r="N257" s="44"/>
    </row>
    <row r="258" spans="1:14">
      <c r="A258" s="10">
        <v>33692.559999999998</v>
      </c>
      <c r="B258" s="10">
        <v>40.0441</v>
      </c>
      <c r="C258" s="10">
        <v>40.0441</v>
      </c>
      <c r="D258" s="10">
        <v>40.18862</v>
      </c>
      <c r="E258" s="10">
        <v>40.194099999999999</v>
      </c>
      <c r="F258" s="10">
        <v>0.91401399999999999</v>
      </c>
      <c r="G258" s="10">
        <v>3.1539169999999999</v>
      </c>
      <c r="H258" s="10">
        <v>27.461489999999998</v>
      </c>
      <c r="I258" s="11">
        <f t="shared" si="30"/>
        <v>40.0441</v>
      </c>
      <c r="J258" s="11">
        <f t="shared" si="31"/>
        <v>40.191360000000003</v>
      </c>
      <c r="K258" s="13">
        <f t="shared" si="32"/>
        <v>1235.47354</v>
      </c>
      <c r="L258" s="13">
        <f t="shared" si="33"/>
        <v>224.95023455135834</v>
      </c>
      <c r="M258" s="13">
        <f t="shared" si="34"/>
        <v>222.47478888435307</v>
      </c>
      <c r="N258" s="44"/>
    </row>
    <row r="259" spans="1:14">
      <c r="A259" s="10">
        <v>31887.78</v>
      </c>
      <c r="B259" s="10">
        <v>40.046419999999998</v>
      </c>
      <c r="C259" s="10">
        <v>40.046329999999998</v>
      </c>
      <c r="D259" s="10">
        <v>40.191589999999998</v>
      </c>
      <c r="E259" s="10">
        <v>40.19876</v>
      </c>
      <c r="F259" s="10">
        <v>0.77513500000000002</v>
      </c>
      <c r="G259" s="10">
        <v>3.0785770000000001</v>
      </c>
      <c r="H259" s="10">
        <v>26.989279999999997</v>
      </c>
      <c r="I259" s="11">
        <f t="shared" si="30"/>
        <v>40.046374999999998</v>
      </c>
      <c r="J259" s="11">
        <f t="shared" si="31"/>
        <v>40.195174999999999</v>
      </c>
      <c r="K259" s="13">
        <f t="shared" si="32"/>
        <v>1235.4721750000001</v>
      </c>
      <c r="L259" s="13">
        <f t="shared" si="33"/>
        <v>224.91183981346421</v>
      </c>
      <c r="M259" s="13">
        <f t="shared" si="34"/>
        <v>222.41092268458397</v>
      </c>
      <c r="N259" s="44"/>
    </row>
    <row r="260" spans="1:14">
      <c r="A260" s="10">
        <v>29683.360000000001</v>
      </c>
      <c r="B260" s="10">
        <v>40.038510000000002</v>
      </c>
      <c r="C260" s="10">
        <v>40.028410000000001</v>
      </c>
      <c r="D260" s="10">
        <v>40.180819999999997</v>
      </c>
      <c r="E260" s="10">
        <v>40.19462</v>
      </c>
      <c r="F260" s="10">
        <v>0.84955700000000001</v>
      </c>
      <c r="G260" s="10">
        <v>3.221177</v>
      </c>
      <c r="H260" s="10">
        <v>26.58201</v>
      </c>
      <c r="I260" s="11">
        <f t="shared" si="30"/>
        <v>40.033460000000005</v>
      </c>
      <c r="J260" s="11">
        <f t="shared" si="31"/>
        <v>40.187719999999999</v>
      </c>
      <c r="K260" s="13">
        <f t="shared" si="32"/>
        <v>1235.479924</v>
      </c>
      <c r="L260" s="13">
        <f t="shared" si="33"/>
        <v>225.12986742390149</v>
      </c>
      <c r="M260" s="13">
        <f t="shared" si="34"/>
        <v>222.53573781470641</v>
      </c>
      <c r="N260" s="44"/>
    </row>
    <row r="261" spans="1:14">
      <c r="A261" s="10">
        <v>27314.43</v>
      </c>
      <c r="B261" s="10">
        <v>39.946199999999997</v>
      </c>
      <c r="C261" s="10">
        <v>39.936390000000003</v>
      </c>
      <c r="D261" s="10">
        <v>40.082590000000003</v>
      </c>
      <c r="E261" s="10">
        <v>40.098379999999999</v>
      </c>
      <c r="F261" s="10">
        <v>0.95228599999999997</v>
      </c>
      <c r="G261" s="10">
        <v>3.4214159999999998</v>
      </c>
      <c r="H261" s="10">
        <v>25.93309</v>
      </c>
      <c r="I261" s="11">
        <f t="shared" si="30"/>
        <v>39.941294999999997</v>
      </c>
      <c r="J261" s="11">
        <f t="shared" si="31"/>
        <v>40.090485000000001</v>
      </c>
      <c r="K261" s="13">
        <f t="shared" si="32"/>
        <v>1235.5352230000001</v>
      </c>
      <c r="L261" s="13">
        <f t="shared" si="33"/>
        <v>226.69027394755631</v>
      </c>
      <c r="M261" s="13">
        <f t="shared" si="34"/>
        <v>224.16834943806771</v>
      </c>
      <c r="N261" s="44"/>
    </row>
    <row r="262" spans="1:14">
      <c r="A262" s="10">
        <v>24925.279999999999</v>
      </c>
      <c r="B262" s="10">
        <v>39.959539999999997</v>
      </c>
      <c r="C262" s="10">
        <v>39.951929999999997</v>
      </c>
      <c r="D262" s="10">
        <v>40.103250000000003</v>
      </c>
      <c r="E262" s="10">
        <v>40.129379999999998</v>
      </c>
      <c r="F262" s="10">
        <v>1.039893</v>
      </c>
      <c r="G262" s="10">
        <v>3.5907230000000001</v>
      </c>
      <c r="H262" s="10">
        <v>25.268879999999999</v>
      </c>
      <c r="I262" s="11">
        <f t="shared" si="30"/>
        <v>39.955734999999997</v>
      </c>
      <c r="J262" s="11">
        <f t="shared" si="31"/>
        <v>40.116315</v>
      </c>
      <c r="K262" s="13">
        <f t="shared" si="32"/>
        <v>1235.5265589999999</v>
      </c>
      <c r="L262" s="13">
        <f t="shared" si="33"/>
        <v>226.4452730768453</v>
      </c>
      <c r="M262" s="13">
        <f t="shared" si="34"/>
        <v>223.73380805634133</v>
      </c>
      <c r="N262" s="44"/>
    </row>
    <row r="263" spans="1:14">
      <c r="A263" s="10">
        <v>22776.13</v>
      </c>
      <c r="B263" s="10">
        <v>39.984630000000003</v>
      </c>
      <c r="C263" s="10">
        <v>39.975700000000003</v>
      </c>
      <c r="D263" s="10">
        <v>40.126869999999997</v>
      </c>
      <c r="E263" s="10">
        <v>40.160119999999999</v>
      </c>
      <c r="F263" s="10">
        <v>0.75859699999999997</v>
      </c>
      <c r="G263" s="10">
        <v>3.3699669999999999</v>
      </c>
      <c r="H263" s="10">
        <v>24.701649999999997</v>
      </c>
      <c r="I263" s="11">
        <f t="shared" si="30"/>
        <v>39.980165</v>
      </c>
      <c r="J263" s="11">
        <f t="shared" si="31"/>
        <v>40.143495000000001</v>
      </c>
      <c r="K263" s="13">
        <f t="shared" si="32"/>
        <v>1235.5119010000001</v>
      </c>
      <c r="L263" s="13">
        <f t="shared" si="33"/>
        <v>226.03121732825366</v>
      </c>
      <c r="M263" s="13">
        <f t="shared" si="34"/>
        <v>223.27721743756138</v>
      </c>
      <c r="N263" s="44"/>
    </row>
    <row r="264" spans="1:14">
      <c r="A264" s="10">
        <v>20881.84</v>
      </c>
      <c r="B264" s="10">
        <v>39.973269999999999</v>
      </c>
      <c r="C264" s="10">
        <v>39.966230000000003</v>
      </c>
      <c r="D264" s="10">
        <v>40.124200000000002</v>
      </c>
      <c r="E264" s="10">
        <v>40.164859999999997</v>
      </c>
      <c r="F264" s="10">
        <v>0.69604299999999997</v>
      </c>
      <c r="G264" s="10">
        <v>3.3524780000000001</v>
      </c>
      <c r="H264" s="10">
        <v>24.096679999999999</v>
      </c>
      <c r="I264" s="11">
        <f t="shared" si="30"/>
        <v>39.969750000000005</v>
      </c>
      <c r="J264" s="11">
        <f t="shared" si="31"/>
        <v>40.144530000000003</v>
      </c>
      <c r="K264" s="13">
        <f t="shared" si="32"/>
        <v>1235.5181500000001</v>
      </c>
      <c r="L264" s="13">
        <f t="shared" si="33"/>
        <v>226.20766949078188</v>
      </c>
      <c r="M264" s="13">
        <f t="shared" si="34"/>
        <v>223.2598441009095</v>
      </c>
      <c r="N264" s="44"/>
    </row>
    <row r="265" spans="1:14">
      <c r="A265" s="10">
        <v>18635.55</v>
      </c>
      <c r="B265" s="10">
        <v>39.947600000000001</v>
      </c>
      <c r="C265" s="10">
        <v>39.939599999999999</v>
      </c>
      <c r="D265" s="10">
        <v>40.1098</v>
      </c>
      <c r="E265" s="10">
        <v>40.161799999999999</v>
      </c>
      <c r="F265" s="10">
        <v>0.68030400000000002</v>
      </c>
      <c r="G265" s="10">
        <v>3.384315</v>
      </c>
      <c r="H265" s="10">
        <v>23.513009999999998</v>
      </c>
      <c r="I265" s="11">
        <f t="shared" si="30"/>
        <v>39.943600000000004</v>
      </c>
      <c r="J265" s="11">
        <f t="shared" si="31"/>
        <v>40.135800000000003</v>
      </c>
      <c r="K265" s="13">
        <f t="shared" si="32"/>
        <v>1235.5338400000001</v>
      </c>
      <c r="L265" s="13">
        <f t="shared" si="33"/>
        <v>226.65115234376117</v>
      </c>
      <c r="M265" s="13">
        <f t="shared" si="34"/>
        <v>223.40641520551344</v>
      </c>
      <c r="N265" s="44"/>
    </row>
    <row r="266" spans="1:14">
      <c r="A266" s="10">
        <v>16912.689999999999</v>
      </c>
      <c r="B266" s="10">
        <v>39.940539999999999</v>
      </c>
      <c r="C266" s="10">
        <v>39.931919999999998</v>
      </c>
      <c r="D266" s="10">
        <v>40.109189999999998</v>
      </c>
      <c r="E266" s="10">
        <v>40.17756</v>
      </c>
      <c r="F266" s="10">
        <v>0.73694300000000001</v>
      </c>
      <c r="G266" s="10">
        <v>3.4808050000000001</v>
      </c>
      <c r="H266" s="10">
        <v>23.13176</v>
      </c>
      <c r="I266" s="11">
        <f t="shared" si="30"/>
        <v>39.936229999999995</v>
      </c>
      <c r="J266" s="11">
        <f t="shared" si="31"/>
        <v>40.143374999999999</v>
      </c>
      <c r="K266" s="13">
        <f t="shared" si="32"/>
        <v>1235.538262</v>
      </c>
      <c r="L266" s="13">
        <f t="shared" si="33"/>
        <v>226.77625711635574</v>
      </c>
      <c r="M266" s="13">
        <f t="shared" si="34"/>
        <v>223.27923180096968</v>
      </c>
      <c r="N266" s="44"/>
    </row>
    <row r="267" spans="1:14">
      <c r="A267" s="10">
        <v>15368.83</v>
      </c>
      <c r="B267" s="10">
        <v>39.930970000000002</v>
      </c>
      <c r="C267" s="10">
        <v>39.920920000000002</v>
      </c>
      <c r="D267" s="10">
        <v>40.112020000000001</v>
      </c>
      <c r="E267" s="10">
        <v>40.191070000000003</v>
      </c>
      <c r="F267" s="10">
        <v>0.78281000000000001</v>
      </c>
      <c r="G267" s="10">
        <v>3.5582240000000001</v>
      </c>
      <c r="H267" s="10">
        <v>22.72015</v>
      </c>
      <c r="I267" s="11">
        <f t="shared" si="30"/>
        <v>39.925944999999999</v>
      </c>
      <c r="J267" s="11">
        <f t="shared" si="31"/>
        <v>40.151544999999999</v>
      </c>
      <c r="K267" s="13">
        <f t="shared" si="32"/>
        <v>1235.544433</v>
      </c>
      <c r="L267" s="13">
        <f t="shared" si="33"/>
        <v>226.95092868134543</v>
      </c>
      <c r="M267" s="13">
        <f t="shared" si="34"/>
        <v>223.14211735188746</v>
      </c>
      <c r="N267" s="44"/>
    </row>
    <row r="268" spans="1:14">
      <c r="A268" s="10">
        <v>13380.78</v>
      </c>
      <c r="B268" s="10">
        <v>39.924309999999998</v>
      </c>
      <c r="C268" s="10">
        <v>39.90157</v>
      </c>
      <c r="D268" s="10">
        <v>40.104210000000002</v>
      </c>
      <c r="E268" s="10">
        <v>40.216149999999999</v>
      </c>
      <c r="F268" s="10">
        <v>0.84966799999999998</v>
      </c>
      <c r="G268" s="10">
        <v>3.6388039999999999</v>
      </c>
      <c r="H268" s="10">
        <v>22.139379999999999</v>
      </c>
      <c r="I268" s="11">
        <f t="shared" si="30"/>
        <v>39.912939999999999</v>
      </c>
      <c r="J268" s="11">
        <f t="shared" si="31"/>
        <v>40.160179999999997</v>
      </c>
      <c r="K268" s="13">
        <f t="shared" si="32"/>
        <v>1235.552236</v>
      </c>
      <c r="L268" s="13">
        <f t="shared" si="33"/>
        <v>227.17193641152062</v>
      </c>
      <c r="M268" s="13">
        <f t="shared" si="34"/>
        <v>222.99726539121275</v>
      </c>
      <c r="N268" s="44"/>
    </row>
    <row r="269" spans="1:14">
      <c r="A269" s="10">
        <v>11728.9</v>
      </c>
      <c r="B269" s="10">
        <v>39.940109999999997</v>
      </c>
      <c r="C269" s="10">
        <v>39.917009999999998</v>
      </c>
      <c r="D269" s="10">
        <v>40.139879999999998</v>
      </c>
      <c r="E269" s="10">
        <v>40.257570000000001</v>
      </c>
      <c r="F269" s="10">
        <v>0.77084200000000003</v>
      </c>
      <c r="G269" s="10">
        <v>3.5682170000000002</v>
      </c>
      <c r="H269" s="10">
        <v>21.707509999999999</v>
      </c>
      <c r="I269" s="11">
        <f t="shared" si="30"/>
        <v>39.928559999999997</v>
      </c>
      <c r="J269" s="11">
        <f t="shared" si="31"/>
        <v>40.198724999999996</v>
      </c>
      <c r="K269" s="13">
        <f t="shared" si="32"/>
        <v>1235.542864</v>
      </c>
      <c r="L269" s="13">
        <f t="shared" si="33"/>
        <v>226.90650837786688</v>
      </c>
      <c r="M269" s="13">
        <f t="shared" si="34"/>
        <v>222.35150471690304</v>
      </c>
      <c r="N269" s="44"/>
    </row>
    <row r="270" spans="1:14">
      <c r="A270" s="10">
        <v>10247.59</v>
      </c>
      <c r="B270" s="10">
        <v>39.939790000000002</v>
      </c>
      <c r="C270" s="10">
        <v>39.917749999999998</v>
      </c>
      <c r="D270" s="10">
        <v>40.1768</v>
      </c>
      <c r="E270" s="10">
        <v>40.301740000000002</v>
      </c>
      <c r="F270" s="10">
        <v>0.81286999999999998</v>
      </c>
      <c r="G270" s="10">
        <v>3.6269610000000001</v>
      </c>
      <c r="H270" s="10">
        <v>21.33681</v>
      </c>
      <c r="I270" s="11">
        <f t="shared" si="30"/>
        <v>39.92877</v>
      </c>
      <c r="J270" s="11">
        <f t="shared" si="31"/>
        <v>40.239270000000005</v>
      </c>
      <c r="K270" s="13">
        <f t="shared" si="32"/>
        <v>1235.5427380000001</v>
      </c>
      <c r="L270" s="13">
        <f t="shared" si="33"/>
        <v>226.90294144230666</v>
      </c>
      <c r="M270" s="13">
        <f t="shared" si="34"/>
        <v>221.67369812711058</v>
      </c>
      <c r="N270" s="44"/>
    </row>
    <row r="271" spans="1:14">
      <c r="A271" s="10">
        <v>8299.2219999999998</v>
      </c>
      <c r="B271" s="10">
        <v>39.941830000000003</v>
      </c>
      <c r="C271" s="10">
        <v>39.928069999999998</v>
      </c>
      <c r="D271" s="10">
        <v>40.249229999999997</v>
      </c>
      <c r="E271" s="10">
        <v>40.38635</v>
      </c>
      <c r="F271" s="10">
        <v>0.87148499999999995</v>
      </c>
      <c r="G271" s="10">
        <v>3.7108140000000001</v>
      </c>
      <c r="H271" s="10">
        <v>20.871510000000001</v>
      </c>
      <c r="I271" s="11">
        <f t="shared" si="30"/>
        <v>39.934950000000001</v>
      </c>
      <c r="J271" s="11">
        <f t="shared" si="31"/>
        <v>40.317790000000002</v>
      </c>
      <c r="K271" s="13">
        <f t="shared" si="32"/>
        <v>1235.5390299999999</v>
      </c>
      <c r="L271" s="13">
        <f t="shared" si="33"/>
        <v>226.79799013110187</v>
      </c>
      <c r="M271" s="13">
        <f t="shared" si="34"/>
        <v>220.36528557875408</v>
      </c>
      <c r="N271" s="44"/>
    </row>
    <row r="272" spans="1:14">
      <c r="A272" s="10">
        <v>6253.1840000000002</v>
      </c>
      <c r="B272" s="10">
        <v>39.94406</v>
      </c>
      <c r="C272" s="10">
        <v>39.933050000000001</v>
      </c>
      <c r="D272" s="10">
        <v>40.344909999999999</v>
      </c>
      <c r="E272" s="10">
        <v>40.499380000000002</v>
      </c>
      <c r="F272" s="10">
        <v>0.93630999999999998</v>
      </c>
      <c r="G272" s="10">
        <v>3.806276</v>
      </c>
      <c r="H272" s="10">
        <v>20.42764</v>
      </c>
      <c r="I272" s="11">
        <f t="shared" si="30"/>
        <v>39.938555000000001</v>
      </c>
      <c r="J272" s="11">
        <f t="shared" si="31"/>
        <v>40.422145</v>
      </c>
      <c r="K272" s="13">
        <f t="shared" si="32"/>
        <v>1235.536867</v>
      </c>
      <c r="L272" s="13">
        <f t="shared" si="33"/>
        <v>226.73678505798398</v>
      </c>
      <c r="M272" s="13">
        <f t="shared" si="34"/>
        <v>218.63495926256383</v>
      </c>
      <c r="N272" s="44"/>
    </row>
    <row r="273" spans="1:14">
      <c r="A273" s="10">
        <v>4269.3999999999996</v>
      </c>
      <c r="B273" s="10">
        <v>39.950470000000003</v>
      </c>
      <c r="C273" s="10">
        <v>39.93891</v>
      </c>
      <c r="D273" s="10">
        <v>40.513689999999997</v>
      </c>
      <c r="E273" s="10">
        <v>40.708579999999998</v>
      </c>
      <c r="F273" s="10">
        <v>1.001557</v>
      </c>
      <c r="G273" s="10">
        <v>3.876843</v>
      </c>
      <c r="H273" s="10">
        <v>20.011289999999999</v>
      </c>
      <c r="I273" s="11">
        <f t="shared" si="30"/>
        <v>39.944690000000001</v>
      </c>
      <c r="J273" s="11">
        <f t="shared" si="31"/>
        <v>40.611134999999997</v>
      </c>
      <c r="K273" s="13">
        <f t="shared" si="32"/>
        <v>1235.5331860000001</v>
      </c>
      <c r="L273" s="13">
        <f t="shared" si="33"/>
        <v>226.63265405473521</v>
      </c>
      <c r="M273" s="13">
        <f t="shared" si="34"/>
        <v>215.52593909937877</v>
      </c>
      <c r="N273" s="44"/>
    </row>
    <row r="274" spans="1:14">
      <c r="A274" s="10">
        <v>2678.029</v>
      </c>
      <c r="B274" s="10">
        <v>39.956330000000001</v>
      </c>
      <c r="C274" s="10">
        <v>39.948529999999998</v>
      </c>
      <c r="D274" s="10">
        <v>40.78593</v>
      </c>
      <c r="E274" s="10">
        <v>41.023110000000003</v>
      </c>
      <c r="F274" s="10">
        <v>0.60365000000000002</v>
      </c>
      <c r="G274" s="10">
        <v>3.488604</v>
      </c>
      <c r="H274" s="10">
        <v>19.5913</v>
      </c>
      <c r="I274" s="11">
        <f t="shared" si="30"/>
        <v>39.95243</v>
      </c>
      <c r="J274" s="11">
        <f t="shared" si="31"/>
        <v>40.904520000000005</v>
      </c>
      <c r="K274" s="13">
        <f t="shared" si="32"/>
        <v>1235.528542</v>
      </c>
      <c r="L274" s="13">
        <f t="shared" si="33"/>
        <v>226.50133120403098</v>
      </c>
      <c r="M274" s="13">
        <f t="shared" si="34"/>
        <v>210.76139561997752</v>
      </c>
      <c r="N274" s="44"/>
    </row>
    <row r="275" spans="1:14">
      <c r="A275" s="10">
        <v>163.08959999999999</v>
      </c>
      <c r="B275" s="10">
        <v>39.966769999999997</v>
      </c>
      <c r="C275" s="10">
        <v>39.952649999999998</v>
      </c>
      <c r="D275" s="10">
        <v>40.954529999999998</v>
      </c>
      <c r="E275" s="10">
        <v>41.25029</v>
      </c>
      <c r="F275" s="10">
        <v>0.32390000000000002</v>
      </c>
      <c r="G275" s="10">
        <v>3.2495029999999998</v>
      </c>
      <c r="H275" s="10">
        <v>18.530480000000001</v>
      </c>
      <c r="I275" s="11">
        <f t="shared" si="30"/>
        <v>39.959710000000001</v>
      </c>
      <c r="J275" s="11">
        <f t="shared" si="31"/>
        <v>41.102409999999999</v>
      </c>
      <c r="K275" s="13">
        <f t="shared" si="32"/>
        <v>1235.5241739999999</v>
      </c>
      <c r="L275" s="13">
        <f t="shared" si="33"/>
        <v>226.37786419398708</v>
      </c>
      <c r="M275" s="13">
        <f t="shared" si="34"/>
        <v>207.58938983928147</v>
      </c>
      <c r="N275" s="44"/>
    </row>
    <row r="276" spans="1:14">
      <c r="A276" s="47"/>
      <c r="B276" s="47"/>
      <c r="C276" s="47"/>
      <c r="D276" s="47"/>
      <c r="E276" s="47"/>
      <c r="F276" s="47"/>
      <c r="G276" s="47"/>
      <c r="H276" s="48"/>
      <c r="I276" s="49"/>
      <c r="J276" s="47"/>
      <c r="K276" s="14">
        <f>AVERAGE(K242:K273)</f>
        <v>1235.5105162187501</v>
      </c>
      <c r="L276" s="14">
        <f>AVERAGE(L242:L273)</f>
        <v>225.99327113298938</v>
      </c>
      <c r="M276" s="14">
        <f>AVERAGE(M242:M273)</f>
        <v>222.82581544058672</v>
      </c>
      <c r="N276" s="44"/>
    </row>
    <row r="277" spans="1:14">
      <c r="A277" s="47"/>
      <c r="B277" s="47"/>
      <c r="C277" s="47"/>
      <c r="D277" s="47"/>
      <c r="E277" s="47"/>
      <c r="F277" s="47"/>
      <c r="G277" s="47"/>
      <c r="H277" s="48"/>
      <c r="I277" s="49"/>
      <c r="J277" s="47"/>
      <c r="K277" s="47"/>
      <c r="L277" s="47"/>
      <c r="M277" s="47"/>
      <c r="N277" s="44"/>
    </row>
    <row r="278" spans="1:14">
      <c r="A278" s="47"/>
      <c r="B278" s="47"/>
      <c r="C278" s="47"/>
      <c r="D278" s="47"/>
      <c r="E278" s="47"/>
      <c r="F278" s="47"/>
      <c r="G278" s="47"/>
      <c r="H278" s="48"/>
      <c r="I278" s="49"/>
      <c r="J278" s="47"/>
      <c r="K278" s="47"/>
      <c r="L278" s="47"/>
      <c r="M278" s="47"/>
      <c r="N278" s="44"/>
    </row>
    <row r="279" spans="1:14" s="43" customFormat="1" ht="16.8">
      <c r="A279" s="12" t="s">
        <v>4</v>
      </c>
      <c r="B279" s="12" t="s">
        <v>5</v>
      </c>
      <c r="C279" s="12" t="s">
        <v>6</v>
      </c>
      <c r="D279" s="12" t="s">
        <v>7</v>
      </c>
      <c r="E279" s="12" t="s">
        <v>8</v>
      </c>
      <c r="F279" s="12" t="s">
        <v>9</v>
      </c>
      <c r="G279" s="12" t="s">
        <v>29</v>
      </c>
      <c r="H279" s="12" t="s">
        <v>10</v>
      </c>
      <c r="I279" s="7" t="s">
        <v>11</v>
      </c>
      <c r="J279" s="7" t="s">
        <v>12</v>
      </c>
      <c r="K279" s="8" t="s">
        <v>28</v>
      </c>
      <c r="L279" s="6" t="s">
        <v>30</v>
      </c>
      <c r="M279" s="6" t="s">
        <v>31</v>
      </c>
      <c r="N279" s="44"/>
    </row>
    <row r="280" spans="1:14" s="43" customFormat="1">
      <c r="A280" s="12" t="s">
        <v>13</v>
      </c>
      <c r="B280" s="12" t="s">
        <v>14</v>
      </c>
      <c r="C280" s="12" t="s">
        <v>14</v>
      </c>
      <c r="D280" s="12" t="s">
        <v>14</v>
      </c>
      <c r="E280" s="12" t="s">
        <v>14</v>
      </c>
      <c r="F280" s="12" t="s">
        <v>15</v>
      </c>
      <c r="G280" s="12" t="s">
        <v>15</v>
      </c>
      <c r="H280" s="12" t="s">
        <v>16</v>
      </c>
      <c r="I280" s="7" t="s">
        <v>14</v>
      </c>
      <c r="J280" s="7" t="s">
        <v>14</v>
      </c>
      <c r="K280" s="8" t="s">
        <v>17</v>
      </c>
      <c r="L280" s="6" t="s">
        <v>18</v>
      </c>
      <c r="M280" s="6" t="s">
        <v>18</v>
      </c>
    </row>
    <row r="281" spans="1:14">
      <c r="A281" s="10">
        <v>73891.78</v>
      </c>
      <c r="B281" s="10">
        <v>46.970500000000001</v>
      </c>
      <c r="C281" s="10">
        <v>46.944699999999997</v>
      </c>
      <c r="D281" s="10">
        <v>47.156700000000001</v>
      </c>
      <c r="E281" s="10">
        <v>47.090249999999997</v>
      </c>
      <c r="F281" s="10">
        <v>3.7063269999999999</v>
      </c>
      <c r="G281" s="10">
        <v>3.740885</v>
      </c>
      <c r="H281" s="10">
        <v>31.524430000000002</v>
      </c>
      <c r="I281" s="11">
        <f t="shared" ref="I281:I323" si="35">(B281+C281)/2</f>
        <v>46.957599999999999</v>
      </c>
      <c r="J281" s="11">
        <f t="shared" ref="J281:J323" si="36">(D281+E281)/2</f>
        <v>47.123474999999999</v>
      </c>
      <c r="K281" s="13">
        <f t="shared" ref="K281:K323" si="37">-0.6*I281+1259.5</f>
        <v>1231.3254400000001</v>
      </c>
      <c r="L281" s="13">
        <f t="shared" ref="L281:L323" si="38">0.00159*I281^4-0.27101*I281^3+17.72234*I281^2-540.89799*I281+6780.11105</f>
        <v>128.62946904000728</v>
      </c>
      <c r="M281" s="13">
        <f t="shared" ref="M281:M323" si="39">0.00159*J281^4-0.27101*J281^3+17.72234*J281^2-540.89799*J281+6780.11105</f>
        <v>126.86798312240444</v>
      </c>
      <c r="N281" s="44"/>
    </row>
    <row r="282" spans="1:14">
      <c r="A282" s="10">
        <v>72727.61</v>
      </c>
      <c r="B282" s="10">
        <v>47.000349999999997</v>
      </c>
      <c r="C282" s="10">
        <v>46.974850000000004</v>
      </c>
      <c r="D282" s="10">
        <v>47.182830000000003</v>
      </c>
      <c r="E282" s="10">
        <v>47.117620000000002</v>
      </c>
      <c r="F282" s="10">
        <v>3.5163530000000001</v>
      </c>
      <c r="G282" s="10">
        <v>3.662957</v>
      </c>
      <c r="H282" s="10">
        <v>31.430759999999999</v>
      </c>
      <c r="I282" s="11">
        <f t="shared" si="35"/>
        <v>46.9876</v>
      </c>
      <c r="J282" s="11">
        <f t="shared" si="36"/>
        <v>47.150225000000006</v>
      </c>
      <c r="K282" s="13">
        <f t="shared" si="37"/>
        <v>1231.30744</v>
      </c>
      <c r="L282" s="13">
        <f t="shared" si="38"/>
        <v>128.30850075836952</v>
      </c>
      <c r="M282" s="13">
        <f t="shared" si="39"/>
        <v>126.58695706142771</v>
      </c>
      <c r="N282" s="44"/>
    </row>
    <row r="283" spans="1:14">
      <c r="A283" s="10">
        <v>71540.240000000005</v>
      </c>
      <c r="B283" s="10">
        <v>47.030360000000002</v>
      </c>
      <c r="C283" s="10">
        <v>47.005920000000003</v>
      </c>
      <c r="D283" s="10">
        <v>47.206809999999997</v>
      </c>
      <c r="E283" s="10">
        <v>47.14358</v>
      </c>
      <c r="F283" s="10">
        <v>3.312487</v>
      </c>
      <c r="G283" s="10">
        <v>3.559863</v>
      </c>
      <c r="H283" s="10">
        <v>31.367930000000001</v>
      </c>
      <c r="I283" s="11">
        <f t="shared" si="35"/>
        <v>47.018140000000002</v>
      </c>
      <c r="J283" s="11">
        <f t="shared" si="36"/>
        <v>47.175195000000002</v>
      </c>
      <c r="K283" s="13">
        <f t="shared" si="37"/>
        <v>1231.2891159999999</v>
      </c>
      <c r="L283" s="13">
        <f t="shared" si="38"/>
        <v>127.98283252567217</v>
      </c>
      <c r="M283" s="13">
        <f t="shared" si="39"/>
        <v>126.32540144434915</v>
      </c>
      <c r="N283" s="44"/>
    </row>
    <row r="284" spans="1:14" s="25" customFormat="1">
      <c r="A284" s="10">
        <v>69896.160000000003</v>
      </c>
      <c r="B284" s="10">
        <v>47.040320000000001</v>
      </c>
      <c r="C284" s="10">
        <v>47.016660000000002</v>
      </c>
      <c r="D284" s="10">
        <v>47.213200000000001</v>
      </c>
      <c r="E284" s="10">
        <v>47.152090000000001</v>
      </c>
      <c r="F284" s="10">
        <v>3.0412569999999999</v>
      </c>
      <c r="G284" s="10">
        <v>3.4219149999999998</v>
      </c>
      <c r="H284" s="10">
        <v>31.262129999999999</v>
      </c>
      <c r="I284" s="11">
        <f t="shared" si="35"/>
        <v>47.028490000000005</v>
      </c>
      <c r="J284" s="11">
        <f t="shared" si="36"/>
        <v>47.182645000000001</v>
      </c>
      <c r="K284" s="13">
        <f t="shared" si="37"/>
        <v>1231.2829059999999</v>
      </c>
      <c r="L284" s="13">
        <f t="shared" si="38"/>
        <v>127.87271109738595</v>
      </c>
      <c r="M284" s="13">
        <f t="shared" si="39"/>
        <v>126.24750871912056</v>
      </c>
      <c r="N284" s="44"/>
    </row>
    <row r="285" spans="1:14" s="25" customFormat="1">
      <c r="A285" s="10">
        <v>68214.77</v>
      </c>
      <c r="B285" s="10">
        <v>47.047420000000002</v>
      </c>
      <c r="C285" s="10">
        <v>47.024149999999999</v>
      </c>
      <c r="D285" s="10">
        <v>47.215699999999998</v>
      </c>
      <c r="E285" s="10">
        <v>47.156599999999997</v>
      </c>
      <c r="F285" s="10">
        <v>2.7703169999999999</v>
      </c>
      <c r="G285" s="10">
        <v>3.296392</v>
      </c>
      <c r="H285" s="10">
        <v>31.155059999999999</v>
      </c>
      <c r="I285" s="11">
        <f t="shared" si="35"/>
        <v>47.035785000000004</v>
      </c>
      <c r="J285" s="11">
        <f t="shared" si="36"/>
        <v>47.186149999999998</v>
      </c>
      <c r="K285" s="13">
        <f t="shared" si="37"/>
        <v>1231.2785289999999</v>
      </c>
      <c r="L285" s="13">
        <f t="shared" si="38"/>
        <v>127.79516955263625</v>
      </c>
      <c r="M285" s="13">
        <f t="shared" si="39"/>
        <v>126.21088555533515</v>
      </c>
      <c r="N285" s="44"/>
    </row>
    <row r="286" spans="1:14" s="19" customFormat="1">
      <c r="A286" s="10">
        <v>66925.100000000006</v>
      </c>
      <c r="B286" s="10">
        <v>47.058990000000001</v>
      </c>
      <c r="C286" s="10">
        <v>47.036029999999997</v>
      </c>
      <c r="D286" s="10">
        <v>47.221629999999998</v>
      </c>
      <c r="E286" s="10">
        <v>47.164749999999998</v>
      </c>
      <c r="F286" s="10">
        <v>2.5750009999999999</v>
      </c>
      <c r="G286" s="10">
        <v>3.199452</v>
      </c>
      <c r="H286" s="10">
        <v>31.040369999999996</v>
      </c>
      <c r="I286" s="11">
        <f t="shared" si="35"/>
        <v>47.047510000000003</v>
      </c>
      <c r="J286" s="11">
        <f t="shared" si="36"/>
        <v>47.193190000000001</v>
      </c>
      <c r="K286" s="13">
        <f t="shared" si="37"/>
        <v>1231.2714940000001</v>
      </c>
      <c r="L286" s="13">
        <f t="shared" si="38"/>
        <v>127.67067061179932</v>
      </c>
      <c r="M286" s="13">
        <f t="shared" si="39"/>
        <v>126.13737029069398</v>
      </c>
      <c r="N286" s="44"/>
    </row>
    <row r="287" spans="1:14" s="19" customFormat="1">
      <c r="A287" s="10">
        <v>65534.07</v>
      </c>
      <c r="B287" s="10">
        <v>47.08061</v>
      </c>
      <c r="C287" s="10">
        <v>47.058720000000001</v>
      </c>
      <c r="D287" s="10">
        <v>47.237670000000001</v>
      </c>
      <c r="E287" s="10">
        <v>47.183160000000001</v>
      </c>
      <c r="F287" s="10">
        <v>2.3518699999999999</v>
      </c>
      <c r="G287" s="10">
        <v>3.1145870000000002</v>
      </c>
      <c r="H287" s="10">
        <v>30.843220000000002</v>
      </c>
      <c r="I287" s="11">
        <f t="shared" si="35"/>
        <v>47.069665000000001</v>
      </c>
      <c r="J287" s="11">
        <f t="shared" si="36"/>
        <v>47.210414999999998</v>
      </c>
      <c r="K287" s="13">
        <f t="shared" si="37"/>
        <v>1231.2582010000001</v>
      </c>
      <c r="L287" s="13">
        <f t="shared" si="38"/>
        <v>127.43586478226371</v>
      </c>
      <c r="M287" s="13">
        <f t="shared" si="39"/>
        <v>125.95774910753335</v>
      </c>
      <c r="N287" s="44"/>
    </row>
    <row r="288" spans="1:14" s="19" customFormat="1">
      <c r="A288" s="10">
        <v>63599.97</v>
      </c>
      <c r="B288" s="10">
        <v>47.095770000000002</v>
      </c>
      <c r="C288" s="10">
        <v>47.074170000000002</v>
      </c>
      <c r="D288" s="10">
        <v>47.247</v>
      </c>
      <c r="E288" s="10">
        <v>47.194020000000002</v>
      </c>
      <c r="F288" s="10">
        <v>2.0785520000000002</v>
      </c>
      <c r="G288" s="10">
        <v>2.9432800000000001</v>
      </c>
      <c r="H288" s="10">
        <v>30.599739999999997</v>
      </c>
      <c r="I288" s="11">
        <f t="shared" si="35"/>
        <v>47.084969999999998</v>
      </c>
      <c r="J288" s="11">
        <f t="shared" si="36"/>
        <v>47.220510000000004</v>
      </c>
      <c r="K288" s="13">
        <f t="shared" si="37"/>
        <v>1231.249018</v>
      </c>
      <c r="L288" s="13">
        <f t="shared" si="38"/>
        <v>127.27399542150761</v>
      </c>
      <c r="M288" s="13">
        <f t="shared" si="39"/>
        <v>125.85264502671362</v>
      </c>
      <c r="N288" s="44"/>
    </row>
    <row r="289" spans="1:14" s="19" customFormat="1" ht="14.4" customHeight="1">
      <c r="A289" s="10">
        <v>60583.35</v>
      </c>
      <c r="B289" s="10">
        <v>47.084569999999999</v>
      </c>
      <c r="C289" s="10">
        <v>47.060839999999999</v>
      </c>
      <c r="D289" s="10">
        <v>47.230670000000003</v>
      </c>
      <c r="E289" s="10">
        <v>47.174109999999999</v>
      </c>
      <c r="F289" s="10">
        <v>1.66612</v>
      </c>
      <c r="G289" s="10">
        <v>2.7584780000000002</v>
      </c>
      <c r="H289" s="10">
        <v>30.13692</v>
      </c>
      <c r="I289" s="11">
        <f t="shared" si="35"/>
        <v>47.072704999999999</v>
      </c>
      <c r="J289" s="11">
        <f t="shared" si="36"/>
        <v>47.202390000000001</v>
      </c>
      <c r="K289" s="13">
        <f t="shared" si="37"/>
        <v>1231.2563769999999</v>
      </c>
      <c r="L289" s="13">
        <f t="shared" si="38"/>
        <v>127.40369100557018</v>
      </c>
      <c r="M289" s="13">
        <f t="shared" si="39"/>
        <v>126.04138890852573</v>
      </c>
      <c r="N289" s="44"/>
    </row>
    <row r="290" spans="1:14" s="19" customFormat="1">
      <c r="A290" s="10">
        <v>60706.76</v>
      </c>
      <c r="B290" s="10">
        <v>46.921770000000002</v>
      </c>
      <c r="C290" s="10">
        <v>46.899549999999998</v>
      </c>
      <c r="D290" s="10">
        <v>47.064860000000003</v>
      </c>
      <c r="E290" s="10">
        <v>47.005270000000003</v>
      </c>
      <c r="F290" s="10">
        <v>1.688877</v>
      </c>
      <c r="G290" s="10">
        <v>2.7530079999999999</v>
      </c>
      <c r="H290" s="10">
        <v>30.166699999999999</v>
      </c>
      <c r="I290" s="11">
        <f t="shared" si="35"/>
        <v>46.91066</v>
      </c>
      <c r="J290" s="11">
        <f t="shared" si="36"/>
        <v>47.035065000000003</v>
      </c>
      <c r="K290" s="13">
        <f t="shared" si="37"/>
        <v>1231.3536039999999</v>
      </c>
      <c r="L290" s="13">
        <f t="shared" si="38"/>
        <v>129.13377136508734</v>
      </c>
      <c r="M290" s="13">
        <f t="shared" si="39"/>
        <v>127.80281995088899</v>
      </c>
      <c r="N290" s="44"/>
    </row>
    <row r="291" spans="1:14" s="19" customFormat="1">
      <c r="A291" s="10">
        <v>59060.959999999999</v>
      </c>
      <c r="B291" s="10">
        <v>46.940249999999999</v>
      </c>
      <c r="C291" s="10">
        <v>46.918089999999999</v>
      </c>
      <c r="D291" s="10">
        <v>47.078740000000003</v>
      </c>
      <c r="E291" s="10">
        <v>47.022790000000001</v>
      </c>
      <c r="F291" s="10">
        <v>1.475257</v>
      </c>
      <c r="G291" s="10">
        <v>2.6493910000000001</v>
      </c>
      <c r="H291" s="10">
        <v>29.957929999999998</v>
      </c>
      <c r="I291" s="11">
        <f t="shared" si="35"/>
        <v>46.929169999999999</v>
      </c>
      <c r="J291" s="11">
        <f t="shared" si="36"/>
        <v>47.050764999999998</v>
      </c>
      <c r="K291" s="13">
        <f t="shared" si="37"/>
        <v>1231.342498</v>
      </c>
      <c r="L291" s="13">
        <f t="shared" si="38"/>
        <v>128.9346039584716</v>
      </c>
      <c r="M291" s="13">
        <f t="shared" si="39"/>
        <v>127.63613686818735</v>
      </c>
      <c r="N291" s="44"/>
    </row>
    <row r="292" spans="1:14" s="19" customFormat="1">
      <c r="A292" s="10">
        <v>57358.7</v>
      </c>
      <c r="B292" s="10">
        <v>46.953699999999998</v>
      </c>
      <c r="C292" s="10">
        <v>46.933030000000002</v>
      </c>
      <c r="D292" s="10">
        <v>47.089219999999997</v>
      </c>
      <c r="E292" s="10">
        <v>47.035939999999997</v>
      </c>
      <c r="F292" s="10">
        <v>1.242737</v>
      </c>
      <c r="G292" s="10">
        <v>2.541083</v>
      </c>
      <c r="H292" s="10">
        <v>29.644449999999999</v>
      </c>
      <c r="I292" s="11">
        <f t="shared" si="35"/>
        <v>46.943365</v>
      </c>
      <c r="J292" s="11">
        <f t="shared" si="36"/>
        <v>47.062579999999997</v>
      </c>
      <c r="K292" s="13">
        <f t="shared" si="37"/>
        <v>1231.333981</v>
      </c>
      <c r="L292" s="13">
        <f t="shared" si="38"/>
        <v>128.78213414396396</v>
      </c>
      <c r="M292" s="13">
        <f t="shared" si="39"/>
        <v>127.51089102427159</v>
      </c>
      <c r="N292" s="44"/>
    </row>
    <row r="293" spans="1:14">
      <c r="A293" s="10">
        <v>55559.08</v>
      </c>
      <c r="B293" s="10">
        <v>46.961329999999997</v>
      </c>
      <c r="C293" s="10">
        <v>46.93909</v>
      </c>
      <c r="D293" s="10">
        <v>47.090850000000003</v>
      </c>
      <c r="E293" s="10">
        <v>47.041049999999998</v>
      </c>
      <c r="F293" s="10">
        <v>1.013136</v>
      </c>
      <c r="G293" s="10">
        <v>2.4210799999999999</v>
      </c>
      <c r="H293" s="10">
        <v>29.26315</v>
      </c>
      <c r="I293" s="11">
        <f t="shared" si="35"/>
        <v>46.950209999999998</v>
      </c>
      <c r="J293" s="11">
        <f t="shared" si="36"/>
        <v>47.065950000000001</v>
      </c>
      <c r="K293" s="13">
        <f t="shared" si="37"/>
        <v>1231.329874</v>
      </c>
      <c r="L293" s="13">
        <f t="shared" si="38"/>
        <v>128.70869473174844</v>
      </c>
      <c r="M293" s="13">
        <f t="shared" si="39"/>
        <v>127.4751972045533</v>
      </c>
      <c r="N293" s="44"/>
    </row>
    <row r="294" spans="1:14">
      <c r="A294" s="10">
        <v>53671.71</v>
      </c>
      <c r="B294" s="10">
        <v>46.969549999999998</v>
      </c>
      <c r="C294" s="10">
        <v>46.944290000000002</v>
      </c>
      <c r="D294" s="10">
        <v>47.091839999999998</v>
      </c>
      <c r="E294" s="10">
        <v>47.045200000000001</v>
      </c>
      <c r="F294" s="10">
        <v>0.78259800000000002</v>
      </c>
      <c r="G294" s="10">
        <v>2.30131</v>
      </c>
      <c r="H294" s="10">
        <v>28.930070000000001</v>
      </c>
      <c r="I294" s="11">
        <f t="shared" si="35"/>
        <v>46.956919999999997</v>
      </c>
      <c r="J294" s="11">
        <f t="shared" si="36"/>
        <v>47.068519999999999</v>
      </c>
      <c r="K294" s="13">
        <f t="shared" si="37"/>
        <v>1231.325848</v>
      </c>
      <c r="L294" s="13">
        <f t="shared" si="38"/>
        <v>128.6367564435468</v>
      </c>
      <c r="M294" s="13">
        <f t="shared" si="39"/>
        <v>127.44798569175782</v>
      </c>
      <c r="N294" s="44"/>
    </row>
    <row r="295" spans="1:14">
      <c r="A295" s="10">
        <v>51791.360000000001</v>
      </c>
      <c r="B295" s="10">
        <v>46.963509999999999</v>
      </c>
      <c r="C295" s="10">
        <v>46.938589999999998</v>
      </c>
      <c r="D295" s="10">
        <v>47.084569999999999</v>
      </c>
      <c r="E295" s="10">
        <v>47.040149999999997</v>
      </c>
      <c r="F295" s="10">
        <v>0.56018999999999997</v>
      </c>
      <c r="G295" s="10">
        <v>2.1750310000000002</v>
      </c>
      <c r="H295" s="10">
        <v>28.606669999999998</v>
      </c>
      <c r="I295" s="11">
        <f t="shared" si="35"/>
        <v>46.951049999999995</v>
      </c>
      <c r="J295" s="11">
        <f t="shared" si="36"/>
        <v>47.062359999999998</v>
      </c>
      <c r="K295" s="13">
        <f t="shared" si="37"/>
        <v>1231.3293699999999</v>
      </c>
      <c r="L295" s="13">
        <f t="shared" si="38"/>
        <v>128.69968618526127</v>
      </c>
      <c r="M295" s="13">
        <f t="shared" si="39"/>
        <v>127.51322164991598</v>
      </c>
      <c r="N295" s="44"/>
    </row>
    <row r="296" spans="1:14">
      <c r="A296" s="10">
        <v>49710.94</v>
      </c>
      <c r="B296" s="10">
        <v>46.959049999999998</v>
      </c>
      <c r="C296" s="10">
        <v>46.934959999999997</v>
      </c>
      <c r="D296" s="10">
        <v>47.076259999999998</v>
      </c>
      <c r="E296" s="10">
        <v>47.036250000000003</v>
      </c>
      <c r="F296" s="10">
        <v>0.342055</v>
      </c>
      <c r="G296" s="10">
        <v>2.068295</v>
      </c>
      <c r="H296" s="10">
        <v>27.80781</v>
      </c>
      <c r="I296" s="11">
        <f t="shared" si="35"/>
        <v>46.947004999999997</v>
      </c>
      <c r="J296" s="11">
        <f t="shared" si="36"/>
        <v>47.056255</v>
      </c>
      <c r="K296" s="13">
        <f t="shared" si="37"/>
        <v>1231.3317970000001</v>
      </c>
      <c r="L296" s="13">
        <f t="shared" si="38"/>
        <v>128.74307414017403</v>
      </c>
      <c r="M296" s="13">
        <f t="shared" si="39"/>
        <v>127.5779192509699</v>
      </c>
      <c r="N296" s="44"/>
    </row>
    <row r="297" spans="1:14">
      <c r="A297" s="10">
        <v>48843.68</v>
      </c>
      <c r="B297" s="10">
        <v>46.966009999999997</v>
      </c>
      <c r="C297" s="10">
        <v>46.941490000000002</v>
      </c>
      <c r="D297" s="10">
        <v>47.0717</v>
      </c>
      <c r="E297" s="10">
        <v>47.046230000000001</v>
      </c>
      <c r="F297" s="10">
        <v>0.45864899999999997</v>
      </c>
      <c r="G297" s="10">
        <v>2.2342780000000002</v>
      </c>
      <c r="H297" s="10">
        <v>27.695409999999999</v>
      </c>
      <c r="I297" s="11">
        <f t="shared" si="35"/>
        <v>46.953749999999999</v>
      </c>
      <c r="J297" s="11">
        <f t="shared" si="36"/>
        <v>47.058965000000001</v>
      </c>
      <c r="K297" s="13">
        <f t="shared" si="37"/>
        <v>1231.3277499999999</v>
      </c>
      <c r="L297" s="13">
        <f t="shared" si="38"/>
        <v>128.67073568439537</v>
      </c>
      <c r="M297" s="13">
        <f t="shared" si="39"/>
        <v>127.54919466950832</v>
      </c>
      <c r="N297" s="44"/>
    </row>
    <row r="298" spans="1:14">
      <c r="A298" s="10">
        <v>47561.98</v>
      </c>
      <c r="B298" s="10">
        <v>46.971440000000001</v>
      </c>
      <c r="C298" s="10">
        <v>46.942459999999997</v>
      </c>
      <c r="D298" s="10">
        <v>47.068820000000002</v>
      </c>
      <c r="E298" s="10">
        <v>47.048369999999998</v>
      </c>
      <c r="F298" s="10">
        <v>0.49172900000000003</v>
      </c>
      <c r="G298" s="10">
        <v>2.3319369999999999</v>
      </c>
      <c r="H298" s="10">
        <v>27.43092</v>
      </c>
      <c r="I298" s="11">
        <f t="shared" si="35"/>
        <v>46.956949999999999</v>
      </c>
      <c r="J298" s="11">
        <f t="shared" si="36"/>
        <v>47.058594999999997</v>
      </c>
      <c r="K298" s="13">
        <f t="shared" si="37"/>
        <v>1231.32583</v>
      </c>
      <c r="L298" s="13">
        <f t="shared" si="38"/>
        <v>128.63643492914071</v>
      </c>
      <c r="M298" s="13">
        <f t="shared" si="39"/>
        <v>127.55311596615229</v>
      </c>
      <c r="N298" s="44"/>
    </row>
    <row r="299" spans="1:14">
      <c r="A299" s="10">
        <v>45655.43</v>
      </c>
      <c r="B299" s="10">
        <v>46.981850000000001</v>
      </c>
      <c r="C299" s="10">
        <v>46.947009999999999</v>
      </c>
      <c r="D299" s="10">
        <v>47.070650000000001</v>
      </c>
      <c r="E299" s="10">
        <v>47.053460000000001</v>
      </c>
      <c r="F299" s="10">
        <v>0.55029499999999998</v>
      </c>
      <c r="G299" s="10">
        <v>2.4789500000000002</v>
      </c>
      <c r="H299" s="10">
        <v>27.136479999999999</v>
      </c>
      <c r="I299" s="11">
        <f t="shared" si="35"/>
        <v>46.96443</v>
      </c>
      <c r="J299" s="11">
        <f t="shared" si="36"/>
        <v>47.062055000000001</v>
      </c>
      <c r="K299" s="13">
        <f t="shared" si="37"/>
        <v>1231.321342</v>
      </c>
      <c r="L299" s="13">
        <f t="shared" si="38"/>
        <v>128.55630327353083</v>
      </c>
      <c r="M299" s="13">
        <f t="shared" si="39"/>
        <v>127.51645283890048</v>
      </c>
      <c r="N299" s="44"/>
    </row>
    <row r="300" spans="1:14">
      <c r="A300" s="10">
        <v>44242.07</v>
      </c>
      <c r="B300" s="10">
        <v>46.994120000000002</v>
      </c>
      <c r="C300" s="10">
        <v>46.951819999999998</v>
      </c>
      <c r="D300" s="10">
        <v>47.07338</v>
      </c>
      <c r="E300" s="10">
        <v>47.059489999999997</v>
      </c>
      <c r="F300" s="10">
        <v>0.59350199999999997</v>
      </c>
      <c r="G300" s="10">
        <v>2.5955509999999999</v>
      </c>
      <c r="H300" s="10">
        <v>26.841069999999998</v>
      </c>
      <c r="I300" s="11">
        <f t="shared" si="35"/>
        <v>46.972970000000004</v>
      </c>
      <c r="J300" s="11">
        <f t="shared" si="36"/>
        <v>47.066434999999998</v>
      </c>
      <c r="K300" s="13">
        <f t="shared" si="37"/>
        <v>1231.3162179999999</v>
      </c>
      <c r="L300" s="13">
        <f t="shared" si="38"/>
        <v>128.46489552944058</v>
      </c>
      <c r="M300" s="13">
        <f t="shared" si="39"/>
        <v>127.47006136192158</v>
      </c>
      <c r="N300" s="44"/>
    </row>
    <row r="301" spans="1:14">
      <c r="A301" s="10">
        <v>42017.71</v>
      </c>
      <c r="B301" s="10">
        <v>46.998809999999999</v>
      </c>
      <c r="C301" s="10">
        <v>46.951509999999999</v>
      </c>
      <c r="D301" s="10">
        <v>47.073180000000001</v>
      </c>
      <c r="E301" s="10">
        <v>47.059570000000001</v>
      </c>
      <c r="F301" s="10">
        <v>0.65571699999999999</v>
      </c>
      <c r="G301" s="10">
        <v>2.7518349999999998</v>
      </c>
      <c r="H301" s="10">
        <v>26.37641</v>
      </c>
      <c r="I301" s="11">
        <f t="shared" si="35"/>
        <v>46.975160000000002</v>
      </c>
      <c r="J301" s="11">
        <f t="shared" si="36"/>
        <v>47.066375000000001</v>
      </c>
      <c r="K301" s="13">
        <f t="shared" si="37"/>
        <v>1231.3149040000001</v>
      </c>
      <c r="L301" s="13">
        <f t="shared" si="38"/>
        <v>128.44146856300085</v>
      </c>
      <c r="M301" s="13">
        <f t="shared" si="39"/>
        <v>127.47069670886503</v>
      </c>
      <c r="N301" s="44"/>
    </row>
    <row r="302" spans="1:14">
      <c r="A302" s="10">
        <v>40741.199999999997</v>
      </c>
      <c r="B302" s="10">
        <v>47.005679999999998</v>
      </c>
      <c r="C302" s="10">
        <v>46.955950000000001</v>
      </c>
      <c r="D302" s="10">
        <v>47.07546</v>
      </c>
      <c r="E302" s="10">
        <v>47.059420000000003</v>
      </c>
      <c r="F302" s="10">
        <v>0.69942300000000002</v>
      </c>
      <c r="G302" s="10">
        <v>2.831296</v>
      </c>
      <c r="H302" s="10">
        <v>26.125729999999997</v>
      </c>
      <c r="I302" s="11">
        <f t="shared" si="35"/>
        <v>46.980815</v>
      </c>
      <c r="J302" s="11">
        <f t="shared" si="36"/>
        <v>47.067440000000005</v>
      </c>
      <c r="K302" s="13">
        <f t="shared" si="37"/>
        <v>1231.3115110000001</v>
      </c>
      <c r="L302" s="13">
        <f t="shared" si="38"/>
        <v>128.38100145404405</v>
      </c>
      <c r="M302" s="13">
        <f t="shared" si="39"/>
        <v>127.45941993143879</v>
      </c>
      <c r="N302" s="44"/>
    </row>
    <row r="303" spans="1:14">
      <c r="A303" s="10">
        <v>39032.39</v>
      </c>
      <c r="B303" s="10">
        <v>47.012569999999997</v>
      </c>
      <c r="C303" s="10">
        <v>46.960709999999999</v>
      </c>
      <c r="D303" s="10">
        <v>47.079729999999998</v>
      </c>
      <c r="E303" s="10">
        <v>47.063029999999998</v>
      </c>
      <c r="F303" s="10">
        <v>0.71734699999999996</v>
      </c>
      <c r="G303" s="10">
        <v>2.9162620000000001</v>
      </c>
      <c r="H303" s="10">
        <v>25.793499999999998</v>
      </c>
      <c r="I303" s="11">
        <f t="shared" si="35"/>
        <v>46.986639999999994</v>
      </c>
      <c r="J303" s="11">
        <f t="shared" si="36"/>
        <v>47.071379999999998</v>
      </c>
      <c r="K303" s="13">
        <f t="shared" si="37"/>
        <v>1231.308016</v>
      </c>
      <c r="L303" s="13">
        <f t="shared" si="38"/>
        <v>128.31875552113797</v>
      </c>
      <c r="M303" s="13">
        <f t="shared" si="39"/>
        <v>127.41771277522366</v>
      </c>
      <c r="N303" s="44"/>
    </row>
    <row r="304" spans="1:14">
      <c r="A304" s="10">
        <v>37105.410000000003</v>
      </c>
      <c r="B304" s="10">
        <v>47.014290000000003</v>
      </c>
      <c r="C304" s="10">
        <v>46.961269999999999</v>
      </c>
      <c r="D304" s="10">
        <v>47.076779999999999</v>
      </c>
      <c r="E304" s="10">
        <v>47.061700000000002</v>
      </c>
      <c r="F304" s="10">
        <v>0.71651500000000001</v>
      </c>
      <c r="G304" s="10">
        <v>2.9700120000000001</v>
      </c>
      <c r="H304" s="10">
        <v>25.49475</v>
      </c>
      <c r="I304" s="11">
        <f t="shared" si="35"/>
        <v>46.987780000000001</v>
      </c>
      <c r="J304" s="11">
        <f t="shared" si="36"/>
        <v>47.069240000000001</v>
      </c>
      <c r="K304" s="13">
        <f t="shared" si="37"/>
        <v>1231.3073320000001</v>
      </c>
      <c r="L304" s="13">
        <f t="shared" si="38"/>
        <v>128.30657810992943</v>
      </c>
      <c r="M304" s="13">
        <f t="shared" si="39"/>
        <v>127.44036362938004</v>
      </c>
      <c r="N304" s="44"/>
    </row>
    <row r="305" spans="1:14">
      <c r="A305" s="10">
        <v>35316.129999999997</v>
      </c>
      <c r="B305" s="10">
        <v>47.01464</v>
      </c>
      <c r="C305" s="10">
        <v>46.95984</v>
      </c>
      <c r="D305" s="10">
        <v>47.074770000000001</v>
      </c>
      <c r="E305" s="10">
        <v>47.061399999999999</v>
      </c>
      <c r="F305" s="10">
        <v>0.67259599999999997</v>
      </c>
      <c r="G305" s="10">
        <v>3.00244</v>
      </c>
      <c r="H305" s="10">
        <v>25.003779999999999</v>
      </c>
      <c r="I305" s="11">
        <f t="shared" si="35"/>
        <v>46.98724</v>
      </c>
      <c r="J305" s="11">
        <f t="shared" si="36"/>
        <v>47.068084999999996</v>
      </c>
      <c r="K305" s="13">
        <f t="shared" si="37"/>
        <v>1231.307656</v>
      </c>
      <c r="L305" s="13">
        <f t="shared" si="38"/>
        <v>128.3123461685509</v>
      </c>
      <c r="M305" s="13">
        <f t="shared" si="39"/>
        <v>127.45259098400584</v>
      </c>
      <c r="N305" s="44"/>
    </row>
    <row r="306" spans="1:14">
      <c r="A306" s="10">
        <v>33567.47</v>
      </c>
      <c r="B306" s="10">
        <v>47.013570000000001</v>
      </c>
      <c r="C306" s="10">
        <v>46.956299999999999</v>
      </c>
      <c r="D306" s="10">
        <v>47.070970000000003</v>
      </c>
      <c r="E306" s="10">
        <v>47.060490000000001</v>
      </c>
      <c r="F306" s="10">
        <v>0.66703400000000002</v>
      </c>
      <c r="G306" s="10">
        <v>3.0521530000000001</v>
      </c>
      <c r="H306" s="10">
        <v>24.573139999999999</v>
      </c>
      <c r="I306" s="11">
        <f t="shared" si="35"/>
        <v>46.984935</v>
      </c>
      <c r="J306" s="11">
        <f t="shared" si="36"/>
        <v>47.065730000000002</v>
      </c>
      <c r="K306" s="13">
        <f t="shared" si="37"/>
        <v>1231.309039</v>
      </c>
      <c r="L306" s="13">
        <f t="shared" si="38"/>
        <v>128.33697105455667</v>
      </c>
      <c r="M306" s="13">
        <f t="shared" si="39"/>
        <v>127.47752695654071</v>
      </c>
      <c r="N306" s="44"/>
    </row>
    <row r="307" spans="1:14">
      <c r="A307" s="10">
        <v>31921.57</v>
      </c>
      <c r="B307" s="10">
        <v>47.014189999999999</v>
      </c>
      <c r="C307" s="10">
        <v>46.956000000000003</v>
      </c>
      <c r="D307" s="10">
        <v>47.07058</v>
      </c>
      <c r="E307" s="10">
        <v>47.059899999999999</v>
      </c>
      <c r="F307" s="10">
        <v>0.65767699999999996</v>
      </c>
      <c r="G307" s="10">
        <v>3.0990510000000002</v>
      </c>
      <c r="H307" s="10">
        <v>24.180109999999999</v>
      </c>
      <c r="I307" s="11">
        <f t="shared" si="35"/>
        <v>46.985095000000001</v>
      </c>
      <c r="J307" s="11">
        <f t="shared" si="36"/>
        <v>47.065240000000003</v>
      </c>
      <c r="K307" s="13">
        <f t="shared" si="37"/>
        <v>1231.308943</v>
      </c>
      <c r="L307" s="13">
        <f t="shared" si="38"/>
        <v>128.33526153497314</v>
      </c>
      <c r="M307" s="13">
        <f t="shared" si="39"/>
        <v>127.48271615462818</v>
      </c>
      <c r="N307" s="44"/>
    </row>
    <row r="308" spans="1:14">
      <c r="A308" s="10">
        <v>30089.82</v>
      </c>
      <c r="B308" s="10">
        <v>47.015230000000003</v>
      </c>
      <c r="C308" s="10">
        <v>46.955559999999998</v>
      </c>
      <c r="D308" s="10">
        <v>47.071260000000002</v>
      </c>
      <c r="E308" s="10">
        <v>47.059240000000003</v>
      </c>
      <c r="F308" s="10">
        <v>0.64948499999999998</v>
      </c>
      <c r="G308" s="10">
        <v>3.1664840000000001</v>
      </c>
      <c r="H308" s="10">
        <v>23.688129999999997</v>
      </c>
      <c r="I308" s="11">
        <f t="shared" si="35"/>
        <v>46.985394999999997</v>
      </c>
      <c r="J308" s="11">
        <f t="shared" si="36"/>
        <v>47.065250000000006</v>
      </c>
      <c r="K308" s="13">
        <f t="shared" si="37"/>
        <v>1231.308763</v>
      </c>
      <c r="L308" s="13">
        <f t="shared" si="38"/>
        <v>128.33205626614381</v>
      </c>
      <c r="M308" s="13">
        <f t="shared" si="39"/>
        <v>127.4826102497982</v>
      </c>
      <c r="N308" s="44"/>
    </row>
    <row r="309" spans="1:14">
      <c r="A309" s="10">
        <v>28073.85</v>
      </c>
      <c r="B309" s="10">
        <v>47.012430000000002</v>
      </c>
      <c r="C309" s="10">
        <v>46.953600000000002</v>
      </c>
      <c r="D309" s="10">
        <v>47.071820000000002</v>
      </c>
      <c r="E309" s="10">
        <v>47.058909999999997</v>
      </c>
      <c r="F309" s="10">
        <v>0.64378400000000002</v>
      </c>
      <c r="G309" s="10">
        <v>3.2261320000000002</v>
      </c>
      <c r="H309" s="10">
        <v>23.181069999999998</v>
      </c>
      <c r="I309" s="11">
        <f t="shared" si="35"/>
        <v>46.983015000000002</v>
      </c>
      <c r="J309" s="11">
        <f t="shared" si="36"/>
        <v>47.065365</v>
      </c>
      <c r="K309" s="13">
        <f t="shared" si="37"/>
        <v>1231.310191</v>
      </c>
      <c r="L309" s="13">
        <f t="shared" si="38"/>
        <v>128.35748761578452</v>
      </c>
      <c r="M309" s="13">
        <f t="shared" si="39"/>
        <v>127.48139235272629</v>
      </c>
      <c r="N309" s="44"/>
    </row>
    <row r="310" spans="1:14">
      <c r="A310" s="10">
        <v>26059.77</v>
      </c>
      <c r="B310" s="10">
        <v>47.010550000000002</v>
      </c>
      <c r="C310" s="10">
        <v>46.951999999999998</v>
      </c>
      <c r="D310" s="10">
        <v>47.073210000000003</v>
      </c>
      <c r="E310" s="10">
        <v>47.062469999999998</v>
      </c>
      <c r="F310" s="10">
        <v>0.60409299999999999</v>
      </c>
      <c r="G310" s="10">
        <v>3.2406139999999999</v>
      </c>
      <c r="H310" s="10">
        <v>22.66845</v>
      </c>
      <c r="I310" s="11">
        <f t="shared" si="35"/>
        <v>46.981274999999997</v>
      </c>
      <c r="J310" s="11">
        <f t="shared" si="36"/>
        <v>47.067840000000004</v>
      </c>
      <c r="K310" s="13">
        <f t="shared" si="37"/>
        <v>1231.3112349999999</v>
      </c>
      <c r="L310" s="13">
        <f t="shared" si="38"/>
        <v>128.37608445818569</v>
      </c>
      <c r="M310" s="13">
        <f t="shared" si="39"/>
        <v>127.45518486750461</v>
      </c>
      <c r="N310" s="44"/>
    </row>
    <row r="311" spans="1:14">
      <c r="A311" s="10">
        <v>24025.439999999999</v>
      </c>
      <c r="B311" s="10">
        <v>47.006680000000003</v>
      </c>
      <c r="C311" s="10">
        <v>46.947710000000001</v>
      </c>
      <c r="D311" s="10">
        <v>47.07396</v>
      </c>
      <c r="E311" s="10">
        <v>47.066780000000001</v>
      </c>
      <c r="F311" s="10">
        <v>0.57484299999999999</v>
      </c>
      <c r="G311" s="10">
        <v>3.2557170000000002</v>
      </c>
      <c r="H311" s="10">
        <v>22.098039999999997</v>
      </c>
      <c r="I311" s="11">
        <f t="shared" si="35"/>
        <v>46.977195000000002</v>
      </c>
      <c r="J311" s="11">
        <f t="shared" si="36"/>
        <v>47.070369999999997</v>
      </c>
      <c r="K311" s="13">
        <f t="shared" si="37"/>
        <v>1231.3136830000001</v>
      </c>
      <c r="L311" s="13">
        <f t="shared" si="38"/>
        <v>128.41970467102601</v>
      </c>
      <c r="M311" s="13">
        <f t="shared" si="39"/>
        <v>127.42840245856951</v>
      </c>
      <c r="N311" s="44"/>
    </row>
    <row r="312" spans="1:14">
      <c r="A312" s="10">
        <v>22146.73</v>
      </c>
      <c r="B312" s="10">
        <v>47.000979999999998</v>
      </c>
      <c r="C312" s="10">
        <v>46.944279999999999</v>
      </c>
      <c r="D312" s="10">
        <v>47.072940000000003</v>
      </c>
      <c r="E312" s="10">
        <v>47.071820000000002</v>
      </c>
      <c r="F312" s="10">
        <v>0.53718999999999995</v>
      </c>
      <c r="G312" s="10">
        <v>3.2657500000000002</v>
      </c>
      <c r="H312" s="10">
        <v>21.58841</v>
      </c>
      <c r="I312" s="11">
        <f t="shared" si="35"/>
        <v>46.972629999999995</v>
      </c>
      <c r="J312" s="11">
        <f t="shared" si="36"/>
        <v>47.072380000000003</v>
      </c>
      <c r="K312" s="13">
        <f t="shared" si="37"/>
        <v>1231.3164220000001</v>
      </c>
      <c r="L312" s="13">
        <f t="shared" si="38"/>
        <v>128.46853309299422</v>
      </c>
      <c r="M312" s="13">
        <f t="shared" si="39"/>
        <v>127.40713011585194</v>
      </c>
      <c r="N312" s="44"/>
    </row>
    <row r="313" spans="1:14">
      <c r="A313" s="10">
        <v>19791.189999999999</v>
      </c>
      <c r="B313" s="10">
        <v>46.994160000000001</v>
      </c>
      <c r="C313" s="10">
        <v>46.939970000000002</v>
      </c>
      <c r="D313" s="10">
        <v>47.075620000000001</v>
      </c>
      <c r="E313" s="10">
        <v>47.080599999999997</v>
      </c>
      <c r="F313" s="10">
        <v>0.51819300000000001</v>
      </c>
      <c r="G313" s="10">
        <v>3.3066430000000002</v>
      </c>
      <c r="H313" s="10">
        <v>21.031610000000001</v>
      </c>
      <c r="I313" s="11">
        <f t="shared" si="35"/>
        <v>46.967065000000005</v>
      </c>
      <c r="J313" s="11">
        <f t="shared" si="36"/>
        <v>47.078109999999995</v>
      </c>
      <c r="K313" s="13">
        <f t="shared" si="37"/>
        <v>1231.319761</v>
      </c>
      <c r="L313" s="13">
        <f t="shared" si="38"/>
        <v>128.52809055381022</v>
      </c>
      <c r="M313" s="13">
        <f t="shared" si="39"/>
        <v>127.34651423110427</v>
      </c>
      <c r="N313" s="44"/>
    </row>
    <row r="314" spans="1:14">
      <c r="A314" s="10">
        <v>17917.349999999999</v>
      </c>
      <c r="B314" s="10">
        <v>46.991259999999997</v>
      </c>
      <c r="C314" s="10">
        <v>46.938270000000003</v>
      </c>
      <c r="D314" s="10">
        <v>47.078310000000002</v>
      </c>
      <c r="E314" s="10">
        <v>47.094459999999998</v>
      </c>
      <c r="F314" s="10">
        <v>0.49005799999999999</v>
      </c>
      <c r="G314" s="10">
        <v>3.3128549999999999</v>
      </c>
      <c r="H314" s="10">
        <v>20.61627</v>
      </c>
      <c r="I314" s="11">
        <f t="shared" si="35"/>
        <v>46.964765</v>
      </c>
      <c r="J314" s="11">
        <f t="shared" si="36"/>
        <v>47.086385</v>
      </c>
      <c r="K314" s="13">
        <f t="shared" si="37"/>
        <v>1231.3211409999999</v>
      </c>
      <c r="L314" s="13">
        <f t="shared" si="38"/>
        <v>128.55271600957803</v>
      </c>
      <c r="M314" s="13">
        <f t="shared" si="39"/>
        <v>127.25904401359458</v>
      </c>
      <c r="N314" s="44"/>
    </row>
    <row r="315" spans="1:14">
      <c r="A315" s="10">
        <v>15384.96</v>
      </c>
      <c r="B315" s="10">
        <v>46.990270000000002</v>
      </c>
      <c r="C315" s="10">
        <v>46.938249999999996</v>
      </c>
      <c r="D315" s="10">
        <v>47.0807</v>
      </c>
      <c r="E315" s="10">
        <v>47.121929999999999</v>
      </c>
      <c r="F315" s="10">
        <v>0.54947400000000002</v>
      </c>
      <c r="G315" s="10">
        <v>3.4200200000000001</v>
      </c>
      <c r="H315" s="10">
        <v>20.03265</v>
      </c>
      <c r="I315" s="11">
        <f t="shared" si="35"/>
        <v>46.964259999999996</v>
      </c>
      <c r="J315" s="11">
        <f t="shared" si="36"/>
        <v>47.101315</v>
      </c>
      <c r="K315" s="13">
        <f t="shared" si="37"/>
        <v>1231.3214439999999</v>
      </c>
      <c r="L315" s="13">
        <f t="shared" si="38"/>
        <v>128.55812372599485</v>
      </c>
      <c r="M315" s="13">
        <f t="shared" si="39"/>
        <v>127.10143250809506</v>
      </c>
      <c r="N315" s="44"/>
    </row>
    <row r="316" spans="1:14">
      <c r="A316" s="10">
        <v>13449.82</v>
      </c>
      <c r="B316" s="10">
        <v>46.984099999999998</v>
      </c>
      <c r="C316" s="10">
        <v>46.932139999999997</v>
      </c>
      <c r="D316" s="10">
        <v>47.076439999999998</v>
      </c>
      <c r="E316" s="10">
        <v>47.148139999999998</v>
      </c>
      <c r="F316" s="10">
        <v>0.59337799999999996</v>
      </c>
      <c r="G316" s="10">
        <v>3.4878990000000001</v>
      </c>
      <c r="H316" s="10">
        <v>19.557879999999997</v>
      </c>
      <c r="I316" s="11">
        <f t="shared" si="35"/>
        <v>46.958119999999994</v>
      </c>
      <c r="J316" s="11">
        <f t="shared" si="36"/>
        <v>47.112290000000002</v>
      </c>
      <c r="K316" s="13">
        <f t="shared" si="37"/>
        <v>1231.3251279999999</v>
      </c>
      <c r="L316" s="13">
        <f t="shared" si="38"/>
        <v>128.62389668172273</v>
      </c>
      <c r="M316" s="13">
        <f t="shared" si="39"/>
        <v>126.98574112775987</v>
      </c>
      <c r="N316" s="44"/>
    </row>
    <row r="317" spans="1:14">
      <c r="A317" s="10">
        <v>11910.7</v>
      </c>
      <c r="B317" s="10">
        <v>46.985489999999999</v>
      </c>
      <c r="C317" s="10">
        <v>46.93524</v>
      </c>
      <c r="D317" s="10">
        <v>47.095039999999997</v>
      </c>
      <c r="E317" s="10">
        <v>47.181840000000001</v>
      </c>
      <c r="F317" s="10">
        <v>0.63019899999999995</v>
      </c>
      <c r="G317" s="10">
        <v>3.5455950000000001</v>
      </c>
      <c r="H317" s="10">
        <v>19.185199999999998</v>
      </c>
      <c r="I317" s="11">
        <f t="shared" si="35"/>
        <v>46.960364999999996</v>
      </c>
      <c r="J317" s="11">
        <f t="shared" si="36"/>
        <v>47.138440000000003</v>
      </c>
      <c r="K317" s="13">
        <f t="shared" si="37"/>
        <v>1231.3237810000001</v>
      </c>
      <c r="L317" s="13">
        <f t="shared" si="38"/>
        <v>128.59984269893994</v>
      </c>
      <c r="M317" s="13">
        <f t="shared" si="39"/>
        <v>126.71066109381081</v>
      </c>
      <c r="N317" s="44"/>
    </row>
    <row r="318" spans="1:14">
      <c r="A318" s="10">
        <v>9897.0380000000005</v>
      </c>
      <c r="B318" s="10">
        <v>46.984949999999998</v>
      </c>
      <c r="C318" s="10">
        <v>46.934060000000002</v>
      </c>
      <c r="D318" s="10">
        <v>47.137300000000003</v>
      </c>
      <c r="E318" s="10">
        <v>47.231679999999997</v>
      </c>
      <c r="F318" s="10">
        <v>0.68229200000000001</v>
      </c>
      <c r="G318" s="10">
        <v>3.623014</v>
      </c>
      <c r="H318" s="10">
        <v>18.688549999999999</v>
      </c>
      <c r="I318" s="11">
        <f t="shared" si="35"/>
        <v>46.959505</v>
      </c>
      <c r="J318" s="11">
        <f t="shared" si="36"/>
        <v>47.184489999999997</v>
      </c>
      <c r="K318" s="13">
        <f t="shared" si="37"/>
        <v>1231.3242970000001</v>
      </c>
      <c r="L318" s="13">
        <f t="shared" si="38"/>
        <v>128.60905645092953</v>
      </c>
      <c r="M318" s="13">
        <f t="shared" si="39"/>
        <v>126.22822878381066</v>
      </c>
      <c r="N318" s="44"/>
    </row>
    <row r="319" spans="1:14">
      <c r="A319" s="10">
        <v>7747.1679999999997</v>
      </c>
      <c r="B319" s="10">
        <v>46.987430000000003</v>
      </c>
      <c r="C319" s="10">
        <v>46.93703</v>
      </c>
      <c r="D319" s="10">
        <v>47.199809999999999</v>
      </c>
      <c r="E319" s="10">
        <v>47.305280000000003</v>
      </c>
      <c r="F319" s="10">
        <v>0.740097</v>
      </c>
      <c r="G319" s="10">
        <v>3.683325</v>
      </c>
      <c r="H319" s="10">
        <v>18.105059999999998</v>
      </c>
      <c r="I319" s="11">
        <f t="shared" si="35"/>
        <v>46.962230000000005</v>
      </c>
      <c r="J319" s="11">
        <f t="shared" si="36"/>
        <v>47.252544999999998</v>
      </c>
      <c r="K319" s="13">
        <f t="shared" si="37"/>
        <v>1231.322662</v>
      </c>
      <c r="L319" s="13">
        <f t="shared" si="38"/>
        <v>128.57986466378952</v>
      </c>
      <c r="M319" s="13">
        <f t="shared" si="39"/>
        <v>125.51992697892729</v>
      </c>
      <c r="N319" s="44"/>
    </row>
    <row r="320" spans="1:14">
      <c r="A320" s="10">
        <v>5669.19</v>
      </c>
      <c r="B320" s="10">
        <v>46.987830000000002</v>
      </c>
      <c r="C320" s="10">
        <v>46.936599999999999</v>
      </c>
      <c r="D320" s="10">
        <v>47.29945</v>
      </c>
      <c r="E320" s="10">
        <v>47.432369999999999</v>
      </c>
      <c r="F320" s="10">
        <v>0.789107</v>
      </c>
      <c r="G320" s="10">
        <v>3.7398340000000001</v>
      </c>
      <c r="H320" s="10">
        <v>17.55611</v>
      </c>
      <c r="I320" s="11">
        <f t="shared" si="35"/>
        <v>46.962215</v>
      </c>
      <c r="J320" s="11">
        <f t="shared" si="36"/>
        <v>47.36591</v>
      </c>
      <c r="K320" s="13">
        <f t="shared" si="37"/>
        <v>1231.3226709999999</v>
      </c>
      <c r="L320" s="13">
        <f t="shared" si="38"/>
        <v>128.5800253289317</v>
      </c>
      <c r="M320" s="13">
        <f t="shared" si="39"/>
        <v>124.35253029229807</v>
      </c>
      <c r="N320" s="44"/>
    </row>
    <row r="321" spans="1:14">
      <c r="A321" s="10">
        <v>3646.5990000000002</v>
      </c>
      <c r="B321" s="10">
        <v>46.984639999999999</v>
      </c>
      <c r="C321" s="10">
        <v>46.934840000000001</v>
      </c>
      <c r="D321" s="10">
        <v>47.458759999999998</v>
      </c>
      <c r="E321" s="10">
        <v>47.631990000000002</v>
      </c>
      <c r="F321" s="10">
        <v>0.84325300000000003</v>
      </c>
      <c r="G321" s="10">
        <v>3.790028</v>
      </c>
      <c r="H321" s="10">
        <v>17.04044</v>
      </c>
      <c r="I321" s="11">
        <f t="shared" si="35"/>
        <v>46.959739999999996</v>
      </c>
      <c r="J321" s="11">
        <f t="shared" si="36"/>
        <v>47.545375</v>
      </c>
      <c r="K321" s="13">
        <f t="shared" si="37"/>
        <v>1231.3241559999999</v>
      </c>
      <c r="L321" s="13">
        <f t="shared" si="38"/>
        <v>128.60653865437871</v>
      </c>
      <c r="M321" s="13">
        <f t="shared" si="39"/>
        <v>122.53692092596702</v>
      </c>
      <c r="N321" s="44"/>
    </row>
    <row r="322" spans="1:14">
      <c r="A322" s="10">
        <v>2137.8870000000002</v>
      </c>
      <c r="B322" s="10">
        <v>46.97851</v>
      </c>
      <c r="C322" s="10">
        <v>46.930030000000002</v>
      </c>
      <c r="D322" s="10">
        <v>47.731850000000001</v>
      </c>
      <c r="E322" s="10">
        <v>47.956859999999999</v>
      </c>
      <c r="F322" s="10">
        <v>0.27821499999999999</v>
      </c>
      <c r="G322" s="10">
        <v>3.1932960000000001</v>
      </c>
      <c r="H322" s="10">
        <v>16.56288</v>
      </c>
      <c r="I322" s="11">
        <f t="shared" si="35"/>
        <v>46.954270000000001</v>
      </c>
      <c r="J322" s="11">
        <f t="shared" si="36"/>
        <v>47.844355</v>
      </c>
      <c r="K322" s="13">
        <f t="shared" si="37"/>
        <v>1231.327438</v>
      </c>
      <c r="L322" s="13">
        <f t="shared" si="38"/>
        <v>128.66516100331228</v>
      </c>
      <c r="M322" s="13">
        <f t="shared" si="39"/>
        <v>119.60320202320236</v>
      </c>
      <c r="N322" s="44"/>
    </row>
    <row r="323" spans="1:14">
      <c r="A323" s="10">
        <v>470.06760000000003</v>
      </c>
      <c r="B323" s="10">
        <v>46.994120000000002</v>
      </c>
      <c r="C323" s="10">
        <v>46.942790000000002</v>
      </c>
      <c r="D323" s="10">
        <v>47.969940000000001</v>
      </c>
      <c r="E323" s="10">
        <v>48.250149999999998</v>
      </c>
      <c r="F323" s="10">
        <v>0.28004899999999999</v>
      </c>
      <c r="G323" s="10">
        <v>3.1829839999999998</v>
      </c>
      <c r="H323" s="10">
        <v>15.83384</v>
      </c>
      <c r="I323" s="11">
        <f t="shared" si="35"/>
        <v>46.968455000000006</v>
      </c>
      <c r="J323" s="11">
        <f t="shared" si="36"/>
        <v>48.110045</v>
      </c>
      <c r="K323" s="13">
        <f t="shared" si="37"/>
        <v>1231.318927</v>
      </c>
      <c r="L323" s="13">
        <f t="shared" si="38"/>
        <v>128.51321119323711</v>
      </c>
      <c r="M323" s="13">
        <f t="shared" si="39"/>
        <v>117.0952031120587</v>
      </c>
      <c r="N323" s="44"/>
    </row>
    <row r="324" spans="1:1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14">
        <f>AVERAGE(K281:K321)</f>
        <v>1231.3119358292684</v>
      </c>
      <c r="L324" s="14">
        <f>AVERAGE(L281:L321)</f>
        <v>128.3893755721555</v>
      </c>
      <c r="M324" s="14">
        <f>AVERAGE(M281:M321)</f>
        <v>126.8970154354398</v>
      </c>
      <c r="N324" s="44"/>
    </row>
    <row r="325" spans="1:14">
      <c r="A325" s="54" t="s">
        <v>27</v>
      </c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4"/>
    </row>
    <row r="326" spans="1:14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4"/>
    </row>
    <row r="327" spans="1:14" s="43" customFormat="1" ht="16.8">
      <c r="A327" s="12" t="s">
        <v>4</v>
      </c>
      <c r="B327" s="12" t="s">
        <v>5</v>
      </c>
      <c r="C327" s="12" t="s">
        <v>6</v>
      </c>
      <c r="D327" s="12" t="s">
        <v>7</v>
      </c>
      <c r="E327" s="12" t="s">
        <v>8</v>
      </c>
      <c r="F327" s="12" t="s">
        <v>9</v>
      </c>
      <c r="G327" s="12" t="s">
        <v>29</v>
      </c>
      <c r="H327" s="12" t="s">
        <v>10</v>
      </c>
      <c r="I327" s="7" t="s">
        <v>11</v>
      </c>
      <c r="J327" s="7" t="s">
        <v>12</v>
      </c>
      <c r="K327" s="8" t="s">
        <v>28</v>
      </c>
      <c r="L327" s="6" t="s">
        <v>30</v>
      </c>
      <c r="M327" s="6" t="s">
        <v>31</v>
      </c>
      <c r="N327" s="44"/>
    </row>
    <row r="328" spans="1:14" s="43" customFormat="1">
      <c r="A328" s="12" t="s">
        <v>13</v>
      </c>
      <c r="B328" s="12" t="s">
        <v>14</v>
      </c>
      <c r="C328" s="12" t="s">
        <v>14</v>
      </c>
      <c r="D328" s="12" t="s">
        <v>14</v>
      </c>
      <c r="E328" s="12" t="s">
        <v>14</v>
      </c>
      <c r="F328" s="12" t="s">
        <v>15</v>
      </c>
      <c r="G328" s="12" t="s">
        <v>15</v>
      </c>
      <c r="H328" s="12" t="s">
        <v>16</v>
      </c>
      <c r="I328" s="7" t="s">
        <v>14</v>
      </c>
      <c r="J328" s="7" t="s">
        <v>14</v>
      </c>
      <c r="K328" s="8" t="s">
        <v>17</v>
      </c>
      <c r="L328" s="6" t="s">
        <v>18</v>
      </c>
      <c r="M328" s="6" t="s">
        <v>18</v>
      </c>
    </row>
    <row r="329" spans="1:14">
      <c r="A329" s="50">
        <v>60965.492657000003</v>
      </c>
      <c r="B329" s="50">
        <v>25.127822999999999</v>
      </c>
      <c r="C329" s="50">
        <v>25.172529000000001</v>
      </c>
      <c r="D329" s="50">
        <v>25.293412</v>
      </c>
      <c r="E329" s="50">
        <v>25.243997</v>
      </c>
      <c r="F329" s="50">
        <v>0.57973799999999998</v>
      </c>
      <c r="G329" s="50">
        <v>1.9614</v>
      </c>
      <c r="H329" s="50">
        <v>26.528897000000001</v>
      </c>
      <c r="I329" s="11">
        <f t="shared" ref="I329:I359" si="40">(B329+C329)/2</f>
        <v>25.150176000000002</v>
      </c>
      <c r="J329" s="11">
        <f t="shared" ref="J329:J359" si="41">(D329+E329)/2</f>
        <v>25.268704499999998</v>
      </c>
      <c r="K329" s="13">
        <f t="shared" ref="K329:K359" si="42">-0.1657*I329 + 1223.6</f>
        <v>1219.4326158367999</v>
      </c>
      <c r="L329" s="13">
        <f t="shared" ref="L329:L359" si="43">0.0001079829*I329^4 - 0.0183178852*I329^3 + 1.2075396235*I329^2 - 38.3125480287*I329 + 535.330907391</f>
        <v>87.367817582028692</v>
      </c>
      <c r="M329" s="13">
        <f t="shared" ref="M329:M359" si="44">0.0001079829*J329^4 - 0.0183178852*J329^3 + 1.2075396235*J329^2 - 38.3125480287*J329 + 535.330907391</f>
        <v>86.723766563222853</v>
      </c>
      <c r="N329" s="44"/>
    </row>
    <row r="330" spans="1:14">
      <c r="A330" s="50">
        <v>58822.326699999998</v>
      </c>
      <c r="B330" s="50">
        <v>25.129753000000001</v>
      </c>
      <c r="C330" s="50">
        <v>25.169619000000001</v>
      </c>
      <c r="D330" s="50">
        <v>25.289660999999999</v>
      </c>
      <c r="E330" s="50">
        <v>25.239521</v>
      </c>
      <c r="F330" s="50">
        <v>0.361732</v>
      </c>
      <c r="G330" s="50">
        <v>1.8534930000000001</v>
      </c>
      <c r="H330" s="50">
        <v>26.166331</v>
      </c>
      <c r="I330" s="11">
        <f t="shared" si="40"/>
        <v>25.149686000000003</v>
      </c>
      <c r="J330" s="11">
        <f t="shared" si="41"/>
        <v>25.264590999999999</v>
      </c>
      <c r="K330" s="13">
        <f t="shared" si="42"/>
        <v>1219.4326970298</v>
      </c>
      <c r="L330" s="13">
        <f t="shared" si="43"/>
        <v>87.370493775193268</v>
      </c>
      <c r="M330" s="13">
        <f t="shared" si="44"/>
        <v>86.746008272747531</v>
      </c>
      <c r="N330" s="44"/>
    </row>
    <row r="331" spans="1:14">
      <c r="A331" s="50">
        <v>56417.756333999998</v>
      </c>
      <c r="B331" s="50">
        <v>25.001231000000001</v>
      </c>
      <c r="C331" s="50">
        <v>25.044022999999999</v>
      </c>
      <c r="D331" s="50">
        <v>25.169367999999999</v>
      </c>
      <c r="E331" s="50">
        <v>25.116499999999998</v>
      </c>
      <c r="F331" s="50">
        <v>0.15521299999999999</v>
      </c>
      <c r="G331" s="50">
        <v>1.7465379999999999</v>
      </c>
      <c r="H331" s="50">
        <v>25.814363</v>
      </c>
      <c r="I331" s="11">
        <f t="shared" si="40"/>
        <v>25.022627</v>
      </c>
      <c r="J331" s="11">
        <f t="shared" si="41"/>
        <v>25.142933999999997</v>
      </c>
      <c r="K331" s="13">
        <f t="shared" si="42"/>
        <v>1219.4537507061</v>
      </c>
      <c r="L331" s="13">
        <f t="shared" si="43"/>
        <v>88.068269780483888</v>
      </c>
      <c r="M331" s="13">
        <f t="shared" si="44"/>
        <v>87.407382131281224</v>
      </c>
      <c r="N331" s="44"/>
    </row>
    <row r="332" spans="1:14">
      <c r="A332" s="50">
        <v>55029.142115000002</v>
      </c>
      <c r="B332" s="50">
        <v>24.855238</v>
      </c>
      <c r="C332" s="50">
        <v>24.896802000000001</v>
      </c>
      <c r="D332" s="50">
        <v>25.018901</v>
      </c>
      <c r="E332" s="50">
        <v>24.967081</v>
      </c>
      <c r="F332" s="50">
        <v>0.44791500000000001</v>
      </c>
      <c r="G332" s="50">
        <v>2.152927</v>
      </c>
      <c r="H332" s="50">
        <v>25.724736</v>
      </c>
      <c r="I332" s="11">
        <f t="shared" si="40"/>
        <v>24.87602</v>
      </c>
      <c r="J332" s="11">
        <f t="shared" si="41"/>
        <v>24.992991</v>
      </c>
      <c r="K332" s="13">
        <f t="shared" si="42"/>
        <v>1219.4780434859999</v>
      </c>
      <c r="L332" s="13">
        <f t="shared" si="43"/>
        <v>88.882958304091744</v>
      </c>
      <c r="M332" s="13">
        <f t="shared" si="44"/>
        <v>88.232125635756972</v>
      </c>
      <c r="N332" s="44"/>
    </row>
    <row r="333" spans="1:14">
      <c r="A333" s="50">
        <v>53089.788514</v>
      </c>
      <c r="B333" s="50">
        <v>24.866973000000002</v>
      </c>
      <c r="C333" s="50">
        <v>24.908524</v>
      </c>
      <c r="D333" s="50">
        <v>25.025431000000001</v>
      </c>
      <c r="E333" s="50">
        <v>24.975248000000001</v>
      </c>
      <c r="F333" s="50">
        <v>0.40671400000000002</v>
      </c>
      <c r="G333" s="50">
        <v>2.1748050000000001</v>
      </c>
      <c r="H333" s="50">
        <v>25.473046999999998</v>
      </c>
      <c r="I333" s="11">
        <f t="shared" si="40"/>
        <v>24.887748500000001</v>
      </c>
      <c r="J333" s="11">
        <f t="shared" si="41"/>
        <v>25.000339500000003</v>
      </c>
      <c r="K333" s="13">
        <f t="shared" si="42"/>
        <v>1219.47610007355</v>
      </c>
      <c r="L333" s="13">
        <f t="shared" si="43"/>
        <v>88.817403507713664</v>
      </c>
      <c r="M333" s="13">
        <f t="shared" si="44"/>
        <v>88.191457109419559</v>
      </c>
      <c r="N333" s="44"/>
    </row>
    <row r="334" spans="1:14">
      <c r="A334" s="50">
        <v>52000.242456</v>
      </c>
      <c r="B334" s="50">
        <v>24.900573000000001</v>
      </c>
      <c r="C334" s="50">
        <v>24.942551999999999</v>
      </c>
      <c r="D334" s="50">
        <v>25.05423</v>
      </c>
      <c r="E334" s="50">
        <v>25.005212</v>
      </c>
      <c r="F334" s="50">
        <v>0.56414399999999998</v>
      </c>
      <c r="G334" s="50">
        <v>2.401675</v>
      </c>
      <c r="H334" s="50">
        <v>25.339462999999999</v>
      </c>
      <c r="I334" s="11">
        <f t="shared" si="40"/>
        <v>24.9215625</v>
      </c>
      <c r="J334" s="11">
        <f t="shared" si="41"/>
        <v>25.029721000000002</v>
      </c>
      <c r="K334" s="13">
        <f t="shared" si="42"/>
        <v>1219.4704970937498</v>
      </c>
      <c r="L334" s="13">
        <f t="shared" si="43"/>
        <v>88.628776069647984</v>
      </c>
      <c r="M334" s="13">
        <f t="shared" si="44"/>
        <v>88.02910952512309</v>
      </c>
      <c r="N334" s="44"/>
    </row>
    <row r="335" spans="1:14">
      <c r="A335" s="50">
        <v>50332.069920000002</v>
      </c>
      <c r="B335" s="50">
        <v>24.932115</v>
      </c>
      <c r="C335" s="50">
        <v>24.974014</v>
      </c>
      <c r="D335" s="50">
        <v>25.082294000000001</v>
      </c>
      <c r="E335" s="50">
        <v>25.033722999999998</v>
      </c>
      <c r="F335" s="50">
        <v>0.81887200000000004</v>
      </c>
      <c r="G335" s="50">
        <v>2.736672</v>
      </c>
      <c r="H335" s="50">
        <v>25.047304999999998</v>
      </c>
      <c r="I335" s="11">
        <f t="shared" si="40"/>
        <v>24.9530645</v>
      </c>
      <c r="J335" s="11">
        <f t="shared" si="41"/>
        <v>25.0580085</v>
      </c>
      <c r="K335" s="13">
        <f t="shared" si="42"/>
        <v>1219.46527721235</v>
      </c>
      <c r="L335" s="13">
        <f t="shared" si="43"/>
        <v>88.453540547807052</v>
      </c>
      <c r="M335" s="13">
        <f t="shared" si="44"/>
        <v>87.873195049153082</v>
      </c>
      <c r="N335" s="44"/>
    </row>
    <row r="336" spans="1:14">
      <c r="A336" s="50">
        <v>47231.511694000001</v>
      </c>
      <c r="B336" s="50">
        <v>24.988054999999999</v>
      </c>
      <c r="C336" s="50">
        <v>25.026306000000002</v>
      </c>
      <c r="D336" s="50">
        <v>25.131041</v>
      </c>
      <c r="E336" s="50">
        <v>25.083482</v>
      </c>
      <c r="F336" s="50">
        <v>0.55445199999999994</v>
      </c>
      <c r="G336" s="50">
        <v>2.6211980000000001</v>
      </c>
      <c r="H336" s="50">
        <v>24.467894999999999</v>
      </c>
      <c r="I336" s="11">
        <f t="shared" si="40"/>
        <v>25.0071805</v>
      </c>
      <c r="J336" s="11">
        <f t="shared" si="41"/>
        <v>25.1072615</v>
      </c>
      <c r="K336" s="13">
        <f t="shared" si="42"/>
        <v>1219.4563101911499</v>
      </c>
      <c r="L336" s="13">
        <f t="shared" si="43"/>
        <v>88.153620385116028</v>
      </c>
      <c r="M336" s="13">
        <f t="shared" si="44"/>
        <v>87.60262912954795</v>
      </c>
      <c r="N336" s="44"/>
    </row>
    <row r="337" spans="1:14" ht="14.4" customHeight="1">
      <c r="A337" s="50">
        <v>44084.842140000001</v>
      </c>
      <c r="B337" s="50">
        <v>25.035727999999999</v>
      </c>
      <c r="C337" s="50">
        <v>25.077575</v>
      </c>
      <c r="D337" s="50">
        <v>25.172460999999998</v>
      </c>
      <c r="E337" s="50">
        <v>25.128710999999999</v>
      </c>
      <c r="F337" s="50">
        <v>0.35122900000000001</v>
      </c>
      <c r="G337" s="50">
        <v>2.5112230000000002</v>
      </c>
      <c r="H337" s="50">
        <v>23.786159999999999</v>
      </c>
      <c r="I337" s="11">
        <f t="shared" si="40"/>
        <v>25.056651500000001</v>
      </c>
      <c r="J337" s="11">
        <f t="shared" si="41"/>
        <v>25.150585999999997</v>
      </c>
      <c r="K337" s="13">
        <f t="shared" si="42"/>
        <v>1219.4481128464499</v>
      </c>
      <c r="L337" s="13">
        <f t="shared" si="43"/>
        <v>87.880665853386745</v>
      </c>
      <c r="M337" s="13">
        <f t="shared" si="44"/>
        <v>87.365578405171959</v>
      </c>
      <c r="N337" s="44"/>
    </row>
    <row r="338" spans="1:14">
      <c r="A338" s="50">
        <v>41603.169873999999</v>
      </c>
      <c r="B338" s="50">
        <v>25.044488999999999</v>
      </c>
      <c r="C338" s="50">
        <v>25.086264</v>
      </c>
      <c r="D338" s="50">
        <v>25.181198999999999</v>
      </c>
      <c r="E338" s="50">
        <v>25.137675000000002</v>
      </c>
      <c r="F338" s="50">
        <v>0.35844399999999998</v>
      </c>
      <c r="G338" s="50">
        <v>2.6245569999999998</v>
      </c>
      <c r="H338" s="50">
        <v>23.317356999999998</v>
      </c>
      <c r="I338" s="11">
        <f t="shared" si="40"/>
        <v>25.065376499999999</v>
      </c>
      <c r="J338" s="11">
        <f t="shared" si="41"/>
        <v>25.159437</v>
      </c>
      <c r="K338" s="13">
        <f t="shared" si="42"/>
        <v>1219.4466671139498</v>
      </c>
      <c r="L338" s="13">
        <f t="shared" si="43"/>
        <v>87.832646643814087</v>
      </c>
      <c r="M338" s="13">
        <f t="shared" si="44"/>
        <v>87.317258770320791</v>
      </c>
      <c r="N338" s="44"/>
    </row>
    <row r="339" spans="1:14">
      <c r="A339" s="50">
        <v>39149.463640000002</v>
      </c>
      <c r="B339" s="50">
        <v>25.062919000000001</v>
      </c>
      <c r="C339" s="50">
        <v>25.097372</v>
      </c>
      <c r="D339" s="50">
        <v>25.197451000000001</v>
      </c>
      <c r="E339" s="50">
        <v>25.153811000000001</v>
      </c>
      <c r="F339" s="50">
        <v>0.35314099999999998</v>
      </c>
      <c r="G339" s="50">
        <v>2.665095</v>
      </c>
      <c r="H339" s="50">
        <v>22.69886</v>
      </c>
      <c r="I339" s="11">
        <f t="shared" si="40"/>
        <v>25.0801455</v>
      </c>
      <c r="J339" s="11">
        <f t="shared" si="41"/>
        <v>25.175631000000003</v>
      </c>
      <c r="K339" s="13">
        <f t="shared" si="42"/>
        <v>1219.4442198906499</v>
      </c>
      <c r="L339" s="13">
        <f t="shared" si="43"/>
        <v>87.751445743793397</v>
      </c>
      <c r="M339" s="13">
        <f t="shared" si="44"/>
        <v>87.22894732844577</v>
      </c>
      <c r="N339" s="44"/>
    </row>
    <row r="340" spans="1:14">
      <c r="A340" s="50">
        <v>38021.060683000003</v>
      </c>
      <c r="B340" s="50">
        <v>24.914512999999999</v>
      </c>
      <c r="C340" s="50">
        <v>24.953823</v>
      </c>
      <c r="D340" s="50">
        <v>25.071767000000001</v>
      </c>
      <c r="E340" s="50">
        <v>25.018446999999998</v>
      </c>
      <c r="F340" s="50">
        <v>0.52044699999999999</v>
      </c>
      <c r="G340" s="50">
        <v>2.879346</v>
      </c>
      <c r="H340" s="50">
        <v>22.531091</v>
      </c>
      <c r="I340" s="11">
        <f t="shared" si="40"/>
        <v>24.934168</v>
      </c>
      <c r="J340" s="11">
        <f t="shared" si="41"/>
        <v>25.045107000000002</v>
      </c>
      <c r="K340" s="13">
        <f t="shared" si="42"/>
        <v>1219.4684083623999</v>
      </c>
      <c r="L340" s="13">
        <f t="shared" si="43"/>
        <v>88.558598530601614</v>
      </c>
      <c r="M340" s="13">
        <f t="shared" si="44"/>
        <v>87.944258107028304</v>
      </c>
      <c r="N340" s="44"/>
    </row>
    <row r="341" spans="1:14">
      <c r="A341" s="50">
        <v>35833.582909999997</v>
      </c>
      <c r="B341" s="50">
        <v>24.947865</v>
      </c>
      <c r="C341" s="50">
        <v>24.980347999999999</v>
      </c>
      <c r="D341" s="50">
        <v>25.094494999999998</v>
      </c>
      <c r="E341" s="50">
        <v>25.044899999999998</v>
      </c>
      <c r="F341" s="50">
        <v>0.79632800000000004</v>
      </c>
      <c r="G341" s="50">
        <v>3.2074440000000002</v>
      </c>
      <c r="H341" s="50">
        <v>21.958151999999998</v>
      </c>
      <c r="I341" s="11">
        <f t="shared" si="40"/>
        <v>24.9641065</v>
      </c>
      <c r="J341" s="11">
        <f t="shared" si="41"/>
        <v>25.069697499999997</v>
      </c>
      <c r="K341" s="13">
        <f t="shared" si="42"/>
        <v>1219.4634475529499</v>
      </c>
      <c r="L341" s="13">
        <f t="shared" si="43"/>
        <v>88.392230117414442</v>
      </c>
      <c r="M341" s="13">
        <f t="shared" si="44"/>
        <v>87.808878810957026</v>
      </c>
      <c r="N341" s="44"/>
    </row>
    <row r="342" spans="1:14">
      <c r="A342" s="50">
        <v>33149.744031000002</v>
      </c>
      <c r="B342" s="50">
        <v>24.863588</v>
      </c>
      <c r="C342" s="50">
        <v>24.897076999999999</v>
      </c>
      <c r="D342" s="50">
        <v>25.024455</v>
      </c>
      <c r="E342" s="50">
        <v>24.969635</v>
      </c>
      <c r="F342" s="50">
        <v>0.57557100000000005</v>
      </c>
      <c r="G342" s="50">
        <v>3.0635849999999998</v>
      </c>
      <c r="H342" s="50">
        <v>21.232174999999998</v>
      </c>
      <c r="I342" s="11">
        <f t="shared" si="40"/>
        <v>24.880332500000002</v>
      </c>
      <c r="J342" s="11">
        <f t="shared" si="41"/>
        <v>24.997045</v>
      </c>
      <c r="K342" s="13">
        <f t="shared" si="42"/>
        <v>1219.4773289047498</v>
      </c>
      <c r="L342" s="13">
        <f t="shared" si="43"/>
        <v>88.858846475886594</v>
      </c>
      <c r="M342" s="13">
        <f t="shared" si="44"/>
        <v>88.209686548348145</v>
      </c>
      <c r="N342" s="44"/>
    </row>
    <row r="343" spans="1:14">
      <c r="A343" s="50">
        <v>31596.999994999998</v>
      </c>
      <c r="B343" s="50">
        <v>24.811916</v>
      </c>
      <c r="C343" s="50">
        <v>24.847764999999999</v>
      </c>
      <c r="D343" s="50">
        <v>24.980295999999999</v>
      </c>
      <c r="E343" s="50">
        <v>24.923280999999999</v>
      </c>
      <c r="F343" s="50">
        <v>0.760849</v>
      </c>
      <c r="G343" s="50">
        <v>3.305504</v>
      </c>
      <c r="H343" s="50">
        <v>20.840125</v>
      </c>
      <c r="I343" s="11">
        <f t="shared" si="40"/>
        <v>24.8298405</v>
      </c>
      <c r="J343" s="11">
        <f t="shared" si="41"/>
        <v>24.951788499999999</v>
      </c>
      <c r="K343" s="13">
        <f t="shared" si="42"/>
        <v>1219.4856954291499</v>
      </c>
      <c r="L343" s="13">
        <f t="shared" si="43"/>
        <v>89.14171845586668</v>
      </c>
      <c r="M343" s="13">
        <f t="shared" si="44"/>
        <v>88.460629272376821</v>
      </c>
      <c r="N343" s="44"/>
    </row>
    <row r="344" spans="1:14">
      <c r="A344" s="50">
        <v>29106.975696000001</v>
      </c>
      <c r="B344" s="50">
        <v>24.866557</v>
      </c>
      <c r="C344" s="50">
        <v>24.899943</v>
      </c>
      <c r="D344" s="50">
        <v>25.002388</v>
      </c>
      <c r="E344" s="50">
        <v>24.964134000000001</v>
      </c>
      <c r="F344" s="50">
        <v>0.76338899999999998</v>
      </c>
      <c r="G344" s="50">
        <v>3.35623</v>
      </c>
      <c r="H344" s="50">
        <v>20.182915999999999</v>
      </c>
      <c r="I344" s="11">
        <f t="shared" si="40"/>
        <v>24.88325</v>
      </c>
      <c r="J344" s="11">
        <f t="shared" si="41"/>
        <v>24.983260999999999</v>
      </c>
      <c r="K344" s="13">
        <f t="shared" si="42"/>
        <v>1219.4768454749999</v>
      </c>
      <c r="L344" s="13">
        <f t="shared" si="43"/>
        <v>88.842539390931847</v>
      </c>
      <c r="M344" s="13">
        <f t="shared" si="44"/>
        <v>88.286013691701555</v>
      </c>
      <c r="N344" s="44"/>
    </row>
    <row r="345" spans="1:14">
      <c r="A345" s="50">
        <v>27543.396661999999</v>
      </c>
      <c r="B345" s="50">
        <v>24.90053</v>
      </c>
      <c r="C345" s="50">
        <v>24.934256000000001</v>
      </c>
      <c r="D345" s="50">
        <v>25.035364999999999</v>
      </c>
      <c r="E345" s="50">
        <v>25.000672999999999</v>
      </c>
      <c r="F345" s="50">
        <v>0.436641</v>
      </c>
      <c r="G345" s="50">
        <v>3.0437590000000001</v>
      </c>
      <c r="H345" s="50">
        <v>19.734234000000001</v>
      </c>
      <c r="I345" s="11">
        <f t="shared" si="40"/>
        <v>24.917393000000001</v>
      </c>
      <c r="J345" s="11">
        <f t="shared" si="41"/>
        <v>25.018018999999999</v>
      </c>
      <c r="K345" s="13">
        <f t="shared" si="42"/>
        <v>1219.4711879798999</v>
      </c>
      <c r="L345" s="13">
        <f t="shared" si="43"/>
        <v>88.652005386475025</v>
      </c>
      <c r="M345" s="13">
        <f t="shared" si="44"/>
        <v>88.093719673177702</v>
      </c>
      <c r="N345" s="44"/>
    </row>
    <row r="346" spans="1:14">
      <c r="A346" s="50">
        <v>25054.869255000001</v>
      </c>
      <c r="B346" s="50">
        <v>24.929402</v>
      </c>
      <c r="C346" s="50">
        <v>24.965872000000001</v>
      </c>
      <c r="D346" s="50">
        <v>25.069547</v>
      </c>
      <c r="E346" s="50">
        <v>25.037497999999999</v>
      </c>
      <c r="F346" s="50">
        <v>0.66616799999999998</v>
      </c>
      <c r="G346" s="50">
        <v>3.3428429999999998</v>
      </c>
      <c r="H346" s="50">
        <v>19.114363000000001</v>
      </c>
      <c r="I346" s="11">
        <f t="shared" si="40"/>
        <v>24.947637</v>
      </c>
      <c r="J346" s="11">
        <f t="shared" si="41"/>
        <v>25.0535225</v>
      </c>
      <c r="K346" s="13">
        <f t="shared" si="42"/>
        <v>1219.4661765490998</v>
      </c>
      <c r="L346" s="13">
        <f t="shared" si="43"/>
        <v>88.483698028644142</v>
      </c>
      <c r="M346" s="13">
        <f t="shared" si="44"/>
        <v>87.897895527557807</v>
      </c>
      <c r="N346" s="44"/>
    </row>
    <row r="347" spans="1:14">
      <c r="A347" s="50">
        <v>22187.962532000001</v>
      </c>
      <c r="B347" s="50">
        <v>24.963256999999999</v>
      </c>
      <c r="C347" s="50">
        <v>25.002098</v>
      </c>
      <c r="D347" s="50">
        <v>25.10829</v>
      </c>
      <c r="E347" s="50">
        <v>25.079557000000001</v>
      </c>
      <c r="F347" s="50">
        <v>0.71081000000000005</v>
      </c>
      <c r="G347" s="50">
        <v>3.4366629999999998</v>
      </c>
      <c r="H347" s="50">
        <v>18.407124</v>
      </c>
      <c r="I347" s="11">
        <f t="shared" si="40"/>
        <v>24.982677500000001</v>
      </c>
      <c r="J347" s="11">
        <f t="shared" si="41"/>
        <v>25.093923500000002</v>
      </c>
      <c r="K347" s="13">
        <f t="shared" si="42"/>
        <v>1219.46037033825</v>
      </c>
      <c r="L347" s="13">
        <f t="shared" si="43"/>
        <v>88.289246751497956</v>
      </c>
      <c r="M347" s="13">
        <f t="shared" si="44"/>
        <v>87.675786577861913</v>
      </c>
      <c r="N347" s="44"/>
    </row>
    <row r="348" spans="1:14">
      <c r="A348" s="50">
        <v>19921.511280999999</v>
      </c>
      <c r="B348" s="50">
        <v>24.986574999999998</v>
      </c>
      <c r="C348" s="50">
        <v>25.028231999999999</v>
      </c>
      <c r="D348" s="50">
        <v>25.143318000000001</v>
      </c>
      <c r="E348" s="50">
        <v>25.117179</v>
      </c>
      <c r="F348" s="50">
        <v>0.68024600000000002</v>
      </c>
      <c r="G348" s="50">
        <v>3.4661279999999999</v>
      </c>
      <c r="H348" s="50">
        <v>17.961811999999998</v>
      </c>
      <c r="I348" s="11">
        <f t="shared" si="40"/>
        <v>25.007403499999999</v>
      </c>
      <c r="J348" s="11">
        <f t="shared" si="41"/>
        <v>25.1302485</v>
      </c>
      <c r="K348" s="13">
        <f t="shared" si="42"/>
        <v>1219.45627324005</v>
      </c>
      <c r="L348" s="13">
        <f t="shared" si="43"/>
        <v>88.152387375453259</v>
      </c>
      <c r="M348" s="13">
        <f t="shared" si="44"/>
        <v>87.476745173862241</v>
      </c>
      <c r="N348" s="44"/>
    </row>
    <row r="349" spans="1:14">
      <c r="A349" s="50">
        <v>16157.68024</v>
      </c>
      <c r="B349" s="50">
        <v>25.008776999999998</v>
      </c>
      <c r="C349" s="50">
        <v>25.052416000000001</v>
      </c>
      <c r="D349" s="50">
        <v>25.196681000000002</v>
      </c>
      <c r="E349" s="50">
        <v>25.176531000000001</v>
      </c>
      <c r="F349" s="50">
        <v>0.57815300000000003</v>
      </c>
      <c r="G349" s="50">
        <v>3.4357319999999998</v>
      </c>
      <c r="H349" s="50">
        <v>17.273795</v>
      </c>
      <c r="I349" s="11">
        <f t="shared" si="40"/>
        <v>25.030596500000001</v>
      </c>
      <c r="J349" s="11">
        <f t="shared" si="41"/>
        <v>25.186606000000001</v>
      </c>
      <c r="K349" s="13">
        <f t="shared" si="42"/>
        <v>1219.4524301599499</v>
      </c>
      <c r="L349" s="13">
        <f t="shared" si="43"/>
        <v>88.024278256056846</v>
      </c>
      <c r="M349" s="13">
        <f t="shared" si="44"/>
        <v>87.169166877426164</v>
      </c>
      <c r="N349" s="44"/>
    </row>
    <row r="350" spans="1:14">
      <c r="A350" s="50">
        <v>15092.062128</v>
      </c>
      <c r="B350" s="50">
        <v>24.915700000000001</v>
      </c>
      <c r="C350" s="50">
        <v>24.970144999999999</v>
      </c>
      <c r="D350" s="50">
        <v>25.160899000000001</v>
      </c>
      <c r="E350" s="50">
        <v>25.134454999999999</v>
      </c>
      <c r="F350" s="50">
        <v>0.48675499999999999</v>
      </c>
      <c r="G350" s="50">
        <v>3.3486189999999998</v>
      </c>
      <c r="H350" s="50">
        <v>17.113958</v>
      </c>
      <c r="I350" s="11">
        <f t="shared" si="40"/>
        <v>24.942922500000002</v>
      </c>
      <c r="J350" s="11">
        <f t="shared" si="41"/>
        <v>25.147677000000002</v>
      </c>
      <c r="K350" s="13">
        <f t="shared" si="42"/>
        <v>1219.4669577417499</v>
      </c>
      <c r="L350" s="13">
        <f t="shared" si="43"/>
        <v>88.50990524700785</v>
      </c>
      <c r="M350" s="13">
        <f t="shared" si="44"/>
        <v>87.381467348405181</v>
      </c>
      <c r="N350" s="44"/>
    </row>
    <row r="351" spans="1:14">
      <c r="A351" s="50">
        <v>13137.711402000001</v>
      </c>
      <c r="B351" s="50">
        <v>24.835647999999999</v>
      </c>
      <c r="C351" s="50">
        <v>24.879943999999998</v>
      </c>
      <c r="D351" s="50">
        <v>25.095945</v>
      </c>
      <c r="E351" s="50">
        <v>25.067734999999999</v>
      </c>
      <c r="F351" s="50">
        <v>0.44992700000000002</v>
      </c>
      <c r="G351" s="50">
        <v>3.3356150000000002</v>
      </c>
      <c r="H351" s="50">
        <v>16.703713999999998</v>
      </c>
      <c r="I351" s="11">
        <f t="shared" si="40"/>
        <v>24.857796</v>
      </c>
      <c r="J351" s="11">
        <f t="shared" si="41"/>
        <v>25.08184</v>
      </c>
      <c r="K351" s="13">
        <f t="shared" si="42"/>
        <v>1219.4810632028</v>
      </c>
      <c r="L351" s="13">
        <f t="shared" si="43"/>
        <v>88.984950599929903</v>
      </c>
      <c r="M351" s="13">
        <f t="shared" si="44"/>
        <v>87.742135884850995</v>
      </c>
      <c r="N351" s="44"/>
    </row>
    <row r="352" spans="1:14">
      <c r="A352" s="50">
        <v>11882.024533</v>
      </c>
      <c r="B352" s="50">
        <v>24.883227999999999</v>
      </c>
      <c r="C352" s="50">
        <v>24.926949</v>
      </c>
      <c r="D352" s="50">
        <v>25.148026000000002</v>
      </c>
      <c r="E352" s="50">
        <v>25.129124999999998</v>
      </c>
      <c r="F352" s="50">
        <v>0.394953</v>
      </c>
      <c r="G352" s="50">
        <v>3.2947639999999998</v>
      </c>
      <c r="H352" s="50">
        <v>16.291775999999999</v>
      </c>
      <c r="I352" s="11">
        <f t="shared" si="40"/>
        <v>24.905088499999998</v>
      </c>
      <c r="J352" s="11">
        <f t="shared" si="41"/>
        <v>25.138575500000002</v>
      </c>
      <c r="K352" s="13">
        <f t="shared" si="42"/>
        <v>1219.4732268355499</v>
      </c>
      <c r="L352" s="13">
        <f t="shared" si="43"/>
        <v>88.720605565715175</v>
      </c>
      <c r="M352" s="13">
        <f t="shared" si="44"/>
        <v>87.431205423572806</v>
      </c>
      <c r="N352" s="44"/>
    </row>
    <row r="353" spans="1:14">
      <c r="A353" s="50">
        <v>10228.577668</v>
      </c>
      <c r="B353" s="50">
        <v>24.959422</v>
      </c>
      <c r="C353" s="50">
        <v>25.003354000000002</v>
      </c>
      <c r="D353" s="50">
        <v>25.241198000000001</v>
      </c>
      <c r="E353" s="50">
        <v>25.238814000000001</v>
      </c>
      <c r="F353" s="50">
        <v>0.41502499999999998</v>
      </c>
      <c r="G353" s="50">
        <v>3.3163770000000001</v>
      </c>
      <c r="H353" s="50">
        <v>15.919014999999998</v>
      </c>
      <c r="I353" s="11">
        <f t="shared" si="40"/>
        <v>24.981388000000003</v>
      </c>
      <c r="J353" s="11">
        <f t="shared" si="41"/>
        <v>25.240006000000001</v>
      </c>
      <c r="K353" s="13">
        <f t="shared" si="42"/>
        <v>1219.4605840084</v>
      </c>
      <c r="L353" s="13">
        <f t="shared" si="43"/>
        <v>88.296392197034038</v>
      </c>
      <c r="M353" s="13">
        <f t="shared" si="44"/>
        <v>86.879103754130711</v>
      </c>
      <c r="N353" s="44"/>
    </row>
    <row r="354" spans="1:14">
      <c r="A354" s="50">
        <v>9163.0331600000009</v>
      </c>
      <c r="B354" s="50">
        <v>24.990390999999999</v>
      </c>
      <c r="C354" s="50">
        <v>25.033868999999999</v>
      </c>
      <c r="D354" s="50">
        <v>25.285962999999999</v>
      </c>
      <c r="E354" s="50">
        <v>25.290499000000001</v>
      </c>
      <c r="F354" s="50">
        <v>0.41156700000000002</v>
      </c>
      <c r="G354" s="50">
        <v>3.3231730000000002</v>
      </c>
      <c r="H354" s="50">
        <v>15.611391999999999</v>
      </c>
      <c r="I354" s="11">
        <f t="shared" si="40"/>
        <v>25.012129999999999</v>
      </c>
      <c r="J354" s="11">
        <f t="shared" si="41"/>
        <v>25.288231</v>
      </c>
      <c r="K354" s="13">
        <f t="shared" si="42"/>
        <v>1219.4554900589999</v>
      </c>
      <c r="L354" s="13">
        <f t="shared" si="43"/>
        <v>88.126259230574135</v>
      </c>
      <c r="M354" s="13">
        <f t="shared" si="44"/>
        <v>86.618294032286599</v>
      </c>
      <c r="N354" s="44"/>
    </row>
    <row r="355" spans="1:14">
      <c r="A355" s="50">
        <v>7404.8571860000002</v>
      </c>
      <c r="B355" s="50">
        <v>25.013399</v>
      </c>
      <c r="C355" s="50">
        <v>25.058501</v>
      </c>
      <c r="D355" s="50">
        <v>25.356763000000001</v>
      </c>
      <c r="E355" s="50">
        <v>25.371877999999999</v>
      </c>
      <c r="F355" s="50">
        <v>0.38930900000000002</v>
      </c>
      <c r="G355" s="50">
        <v>3.2981509999999998</v>
      </c>
      <c r="H355" s="50">
        <v>15.169304</v>
      </c>
      <c r="I355" s="11">
        <f t="shared" si="40"/>
        <v>25.03595</v>
      </c>
      <c r="J355" s="11">
        <f t="shared" si="41"/>
        <v>25.364320499999998</v>
      </c>
      <c r="K355" s="13">
        <f t="shared" si="42"/>
        <v>1219.4515430849999</v>
      </c>
      <c r="L355" s="13">
        <f t="shared" si="43"/>
        <v>87.994743986408707</v>
      </c>
      <c r="M355" s="13">
        <f t="shared" si="44"/>
        <v>86.208982246737605</v>
      </c>
      <c r="N355" s="44"/>
    </row>
    <row r="356" spans="1:14">
      <c r="A356" s="50">
        <v>5894.7716049999999</v>
      </c>
      <c r="B356" s="50">
        <v>25.049264999999998</v>
      </c>
      <c r="C356" s="50">
        <v>25.093772000000001</v>
      </c>
      <c r="D356" s="50">
        <v>25.462174999999998</v>
      </c>
      <c r="E356" s="50">
        <v>25.491831999999999</v>
      </c>
      <c r="F356" s="50">
        <v>0.44295099999999998</v>
      </c>
      <c r="G356" s="50">
        <v>3.3461959999999999</v>
      </c>
      <c r="H356" s="50">
        <v>14.741405999999998</v>
      </c>
      <c r="I356" s="11">
        <f t="shared" si="40"/>
        <v>25.0715185</v>
      </c>
      <c r="J356" s="11">
        <f t="shared" si="41"/>
        <v>25.477003499999999</v>
      </c>
      <c r="K356" s="13">
        <f t="shared" si="42"/>
        <v>1219.4456493845498</v>
      </c>
      <c r="L356" s="13">
        <f t="shared" si="43"/>
        <v>87.798864979502468</v>
      </c>
      <c r="M356" s="13">
        <f t="shared" si="44"/>
        <v>85.607718738037306</v>
      </c>
      <c r="N356" s="44"/>
    </row>
    <row r="357" spans="1:14">
      <c r="A357" s="50">
        <v>4819.4352550000003</v>
      </c>
      <c r="B357" s="50">
        <v>25.084061999999999</v>
      </c>
      <c r="C357" s="50">
        <v>25.129166000000001</v>
      </c>
      <c r="D357" s="50">
        <v>25.570778000000001</v>
      </c>
      <c r="E357" s="50">
        <v>25.615130000000001</v>
      </c>
      <c r="F357" s="50">
        <v>0.43427500000000002</v>
      </c>
      <c r="G357" s="50">
        <v>3.322803</v>
      </c>
      <c r="H357" s="50">
        <v>14.501833999999999</v>
      </c>
      <c r="I357" s="11">
        <f t="shared" si="40"/>
        <v>25.106614</v>
      </c>
      <c r="J357" s="11">
        <f t="shared" si="41"/>
        <v>25.592953999999999</v>
      </c>
      <c r="K357" s="13">
        <f t="shared" si="42"/>
        <v>1219.4398340601999</v>
      </c>
      <c r="L357" s="13">
        <f t="shared" si="43"/>
        <v>87.606178653201255</v>
      </c>
      <c r="M357" s="13">
        <f t="shared" si="44"/>
        <v>84.995064502302171</v>
      </c>
      <c r="N357" s="44"/>
    </row>
    <row r="358" spans="1:14">
      <c r="A358" s="50">
        <v>2934.4009019999999</v>
      </c>
      <c r="B358" s="50">
        <v>25.12247</v>
      </c>
      <c r="C358" s="50">
        <v>25.166929</v>
      </c>
      <c r="D358" s="50">
        <v>25.730533000000001</v>
      </c>
      <c r="E358" s="50">
        <v>25.801818999999998</v>
      </c>
      <c r="F358" s="50">
        <v>0.444129</v>
      </c>
      <c r="G358" s="50">
        <v>3.3365740000000002</v>
      </c>
      <c r="H358" s="50">
        <v>14.093414999999998</v>
      </c>
      <c r="I358" s="11">
        <f t="shared" si="40"/>
        <v>25.144699500000002</v>
      </c>
      <c r="J358" s="11">
        <f t="shared" si="41"/>
        <v>25.766176000000002</v>
      </c>
      <c r="K358" s="13">
        <f t="shared" si="42"/>
        <v>1219.4335232928499</v>
      </c>
      <c r="L358" s="13">
        <f t="shared" si="43"/>
        <v>87.397734562710298</v>
      </c>
      <c r="M358" s="13">
        <f t="shared" si="44"/>
        <v>84.091075688605429</v>
      </c>
      <c r="N358" s="44"/>
    </row>
    <row r="359" spans="1:14">
      <c r="A359" s="50">
        <v>385.92834699999997</v>
      </c>
      <c r="B359" s="50">
        <v>25.259882000000001</v>
      </c>
      <c r="C359" s="50">
        <v>25.291618</v>
      </c>
      <c r="D359" s="50">
        <v>25.996372999999998</v>
      </c>
      <c r="E359" s="50">
        <v>26.144069999999999</v>
      </c>
      <c r="F359" s="50">
        <v>0.49603999999999998</v>
      </c>
      <c r="G359" s="50">
        <v>3.398847</v>
      </c>
      <c r="H359" s="50">
        <v>13.306452999999999</v>
      </c>
      <c r="I359" s="11">
        <f t="shared" si="40"/>
        <v>25.275750000000002</v>
      </c>
      <c r="J359" s="11">
        <f t="shared" si="41"/>
        <v>26.070221499999999</v>
      </c>
      <c r="K359" s="13">
        <f t="shared" si="42"/>
        <v>1219.411808225</v>
      </c>
      <c r="L359" s="13">
        <f t="shared" si="43"/>
        <v>86.685689805977745</v>
      </c>
      <c r="M359" s="13">
        <f t="shared" si="44"/>
        <v>82.536402087385113</v>
      </c>
      <c r="N359" s="44"/>
    </row>
    <row r="360" spans="1:14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14">
        <f>AVERAGE(K329:K359)</f>
        <v>1219.4581333989402</v>
      </c>
      <c r="L360" s="14">
        <f>AVERAGE(L329:L359)</f>
        <v>88.216919735160232</v>
      </c>
      <c r="M360" s="14">
        <f>AVERAGE(M329:M359)</f>
        <v>87.13650606086459</v>
      </c>
      <c r="N360" s="44"/>
    </row>
    <row r="361" spans="1:14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4"/>
    </row>
    <row r="362" spans="1:14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4"/>
    </row>
    <row r="363" spans="1:14" s="43" customFormat="1" ht="16.8">
      <c r="A363" s="12" t="s">
        <v>4</v>
      </c>
      <c r="B363" s="12" t="s">
        <v>5</v>
      </c>
      <c r="C363" s="12" t="s">
        <v>6</v>
      </c>
      <c r="D363" s="12" t="s">
        <v>7</v>
      </c>
      <c r="E363" s="12" t="s">
        <v>8</v>
      </c>
      <c r="F363" s="12" t="s">
        <v>9</v>
      </c>
      <c r="G363" s="12" t="s">
        <v>29</v>
      </c>
      <c r="H363" s="12" t="s">
        <v>10</v>
      </c>
      <c r="I363" s="7" t="s">
        <v>11</v>
      </c>
      <c r="J363" s="7" t="s">
        <v>12</v>
      </c>
      <c r="K363" s="8" t="s">
        <v>28</v>
      </c>
      <c r="L363" s="6" t="s">
        <v>30</v>
      </c>
      <c r="M363" s="6" t="s">
        <v>31</v>
      </c>
      <c r="N363" s="44"/>
    </row>
    <row r="364" spans="1:14" s="43" customFormat="1">
      <c r="A364" s="12" t="s">
        <v>13</v>
      </c>
      <c r="B364" s="12" t="s">
        <v>14</v>
      </c>
      <c r="C364" s="12" t="s">
        <v>14</v>
      </c>
      <c r="D364" s="12" t="s">
        <v>14</v>
      </c>
      <c r="E364" s="12" t="s">
        <v>14</v>
      </c>
      <c r="F364" s="12" t="s">
        <v>15</v>
      </c>
      <c r="G364" s="12" t="s">
        <v>15</v>
      </c>
      <c r="H364" s="12" t="s">
        <v>16</v>
      </c>
      <c r="I364" s="7" t="s">
        <v>14</v>
      </c>
      <c r="J364" s="7" t="s">
        <v>14</v>
      </c>
      <c r="K364" s="8" t="s">
        <v>17</v>
      </c>
      <c r="L364" s="6" t="s">
        <v>18</v>
      </c>
      <c r="M364" s="6" t="s">
        <v>18</v>
      </c>
    </row>
    <row r="365" spans="1:14">
      <c r="A365" s="10">
        <v>62625.185223</v>
      </c>
      <c r="B365" s="10">
        <v>35.081750999999997</v>
      </c>
      <c r="C365" s="10">
        <v>35.105325999999998</v>
      </c>
      <c r="D365" s="10">
        <v>35.202966000000004</v>
      </c>
      <c r="E365" s="10">
        <v>35.097417999999998</v>
      </c>
      <c r="F365" s="10">
        <v>0.481211</v>
      </c>
      <c r="G365" s="10">
        <v>1.974585</v>
      </c>
      <c r="H365" s="10">
        <v>24.763821</v>
      </c>
      <c r="I365" s="11">
        <f t="shared" ref="I365:I394" si="45">(B365+C365)/2</f>
        <v>35.093538499999994</v>
      </c>
      <c r="J365" s="11">
        <f t="shared" ref="J365:J394" si="46">(D365+E365)/2</f>
        <v>35.150192000000004</v>
      </c>
      <c r="K365" s="13">
        <f t="shared" ref="K365:K394" si="47">-0.1657*I365 + 1223.6</f>
        <v>1217.7850006705498</v>
      </c>
      <c r="L365" s="13">
        <f t="shared" ref="L365:L394" si="48">0.0001079829*I365^4 - 0.0183178852*I365^3 + 1.2075396235*I365^2 - 38.3125480287*I365 + 535.330907391</f>
        <v>50.049257530386285</v>
      </c>
      <c r="M365" s="13">
        <f t="shared" ref="M365:M394" si="49">0.0001079829*J365^4 - 0.0183178852*J365^3 + 1.2075396235*J365^2 - 38.3125480287*J365 + 535.330907391</f>
        <v>49.903935157926753</v>
      </c>
      <c r="N365" s="44"/>
    </row>
    <row r="366" spans="1:14">
      <c r="A366" s="10">
        <v>60413.272373</v>
      </c>
      <c r="B366" s="10">
        <v>35.042538999999998</v>
      </c>
      <c r="C366" s="10">
        <v>35.067996000000001</v>
      </c>
      <c r="D366" s="10">
        <v>35.205430999999997</v>
      </c>
      <c r="E366" s="10">
        <v>35.113177</v>
      </c>
      <c r="F366" s="10">
        <v>0.34073900000000001</v>
      </c>
      <c r="G366" s="10">
        <v>1.9325969999999999</v>
      </c>
      <c r="H366" s="10">
        <v>24.523184999999998</v>
      </c>
      <c r="I366" s="11">
        <f t="shared" si="45"/>
        <v>35.055267499999999</v>
      </c>
      <c r="J366" s="11">
        <f t="shared" si="46"/>
        <v>35.159303999999999</v>
      </c>
      <c r="K366" s="13">
        <f t="shared" si="47"/>
        <v>1217.7913421752498</v>
      </c>
      <c r="L366" s="13">
        <f t="shared" si="48"/>
        <v>50.147706111470825</v>
      </c>
      <c r="M366" s="13">
        <f t="shared" si="49"/>
        <v>49.880607767370293</v>
      </c>
      <c r="N366" s="44"/>
    </row>
    <row r="367" spans="1:14">
      <c r="A367" s="10">
        <v>58581.533534000002</v>
      </c>
      <c r="B367" s="10">
        <v>34.909725000000002</v>
      </c>
      <c r="C367" s="10">
        <v>34.929442999999999</v>
      </c>
      <c r="D367" s="10">
        <v>35.063468</v>
      </c>
      <c r="E367" s="10">
        <v>34.976776000000001</v>
      </c>
      <c r="F367" s="10">
        <v>0.372222</v>
      </c>
      <c r="G367" s="10">
        <v>2.0665659999999999</v>
      </c>
      <c r="H367" s="10">
        <v>24.310620999999998</v>
      </c>
      <c r="I367" s="11">
        <f t="shared" si="45"/>
        <v>34.919584</v>
      </c>
      <c r="J367" s="11">
        <f t="shared" si="46"/>
        <v>35.020122000000001</v>
      </c>
      <c r="K367" s="13">
        <f t="shared" si="47"/>
        <v>1217.8138249311999</v>
      </c>
      <c r="L367" s="13">
        <f t="shared" si="48"/>
        <v>50.498571278354234</v>
      </c>
      <c r="M367" s="13">
        <f t="shared" si="49"/>
        <v>50.23831408287765</v>
      </c>
      <c r="N367" s="44"/>
    </row>
    <row r="368" spans="1:14">
      <c r="A368" s="10">
        <v>55575.057752000001</v>
      </c>
      <c r="B368" s="10">
        <v>34.943756</v>
      </c>
      <c r="C368" s="10">
        <v>34.965985000000003</v>
      </c>
      <c r="D368" s="10">
        <v>35.09442</v>
      </c>
      <c r="E368" s="10">
        <v>35.008432999999997</v>
      </c>
      <c r="F368" s="10">
        <v>0.23719000000000001</v>
      </c>
      <c r="G368" s="10">
        <v>2.049007</v>
      </c>
      <c r="H368" s="10">
        <v>23.902193</v>
      </c>
      <c r="I368" s="11">
        <f t="shared" si="45"/>
        <v>34.954870499999998</v>
      </c>
      <c r="J368" s="11">
        <f t="shared" si="46"/>
        <v>35.051426499999998</v>
      </c>
      <c r="K368" s="13">
        <f t="shared" si="47"/>
        <v>1217.8079779581499</v>
      </c>
      <c r="L368" s="13">
        <f t="shared" si="48"/>
        <v>50.407047058534317</v>
      </c>
      <c r="M368" s="13">
        <f t="shared" si="49"/>
        <v>50.157599213002072</v>
      </c>
      <c r="N368" s="44"/>
    </row>
    <row r="369" spans="1:14">
      <c r="A369" s="10">
        <v>53608.585696000002</v>
      </c>
      <c r="B369" s="10">
        <v>34.982931999999998</v>
      </c>
      <c r="C369" s="10">
        <v>35.006039999999999</v>
      </c>
      <c r="D369" s="10">
        <v>35.129676000000003</v>
      </c>
      <c r="E369" s="10">
        <v>35.045397000000001</v>
      </c>
      <c r="F369" s="10">
        <v>0.208979</v>
      </c>
      <c r="G369" s="10">
        <v>2.0953050000000002</v>
      </c>
      <c r="H369" s="10">
        <v>23.569658999999998</v>
      </c>
      <c r="I369" s="11">
        <f t="shared" si="45"/>
        <v>34.994485999999995</v>
      </c>
      <c r="J369" s="11">
        <f t="shared" si="46"/>
        <v>35.087536499999999</v>
      </c>
      <c r="K369" s="13">
        <f t="shared" si="47"/>
        <v>1217.8014136698</v>
      </c>
      <c r="L369" s="13">
        <f t="shared" si="48"/>
        <v>50.304526721959519</v>
      </c>
      <c r="M369" s="13">
        <f t="shared" si="49"/>
        <v>50.064682186611435</v>
      </c>
      <c r="N369" s="44"/>
    </row>
    <row r="370" spans="1:14">
      <c r="A370" s="10">
        <v>52194.080101</v>
      </c>
      <c r="B370" s="10">
        <v>35.020072999999996</v>
      </c>
      <c r="C370" s="10">
        <v>35.042526000000002</v>
      </c>
      <c r="D370" s="10">
        <v>35.162348000000001</v>
      </c>
      <c r="E370" s="10">
        <v>35.079566999999997</v>
      </c>
      <c r="F370" s="10">
        <v>0.35214899999999999</v>
      </c>
      <c r="G370" s="10">
        <v>2.338876</v>
      </c>
      <c r="H370" s="10">
        <v>23.309145999999998</v>
      </c>
      <c r="I370" s="11">
        <f t="shared" si="45"/>
        <v>35.031299500000003</v>
      </c>
      <c r="J370" s="11">
        <f t="shared" si="46"/>
        <v>35.120957500000003</v>
      </c>
      <c r="K370" s="13">
        <f t="shared" si="47"/>
        <v>1217.7953136728499</v>
      </c>
      <c r="L370" s="13">
        <f t="shared" si="48"/>
        <v>50.2094768131509</v>
      </c>
      <c r="M370" s="13">
        <f t="shared" si="49"/>
        <v>49.978863357316186</v>
      </c>
      <c r="N370" s="44"/>
    </row>
    <row r="371" spans="1:14">
      <c r="A371" s="10">
        <v>50071.201858</v>
      </c>
      <c r="B371" s="10">
        <v>34.906682000000004</v>
      </c>
      <c r="C371" s="10">
        <v>34.933281999999998</v>
      </c>
      <c r="D371" s="10">
        <v>35.049593999999999</v>
      </c>
      <c r="E371" s="10">
        <v>34.970368000000001</v>
      </c>
      <c r="F371" s="10">
        <v>0.39031300000000002</v>
      </c>
      <c r="G371" s="10">
        <v>2.4681340000000001</v>
      </c>
      <c r="H371" s="10">
        <v>22.946826999999999</v>
      </c>
      <c r="I371" s="11">
        <f t="shared" si="45"/>
        <v>34.919982000000005</v>
      </c>
      <c r="J371" s="11">
        <f t="shared" si="46"/>
        <v>35.009980999999996</v>
      </c>
      <c r="K371" s="13">
        <f t="shared" si="47"/>
        <v>1217.8137589825999</v>
      </c>
      <c r="L371" s="13">
        <f t="shared" si="48"/>
        <v>50.497537877449645</v>
      </c>
      <c r="M371" s="13">
        <f t="shared" si="49"/>
        <v>50.264494030699439</v>
      </c>
      <c r="N371" s="44"/>
    </row>
    <row r="372" spans="1:14">
      <c r="A372" s="10">
        <v>48864.429735999998</v>
      </c>
      <c r="B372" s="10">
        <v>34.968957000000003</v>
      </c>
      <c r="C372" s="10">
        <v>34.994604000000002</v>
      </c>
      <c r="D372" s="10">
        <v>35.108620000000002</v>
      </c>
      <c r="E372" s="10">
        <v>35.028312</v>
      </c>
      <c r="F372" s="10">
        <v>0.52417400000000003</v>
      </c>
      <c r="G372" s="10">
        <v>2.642957</v>
      </c>
      <c r="H372" s="10">
        <v>22.746456999999999</v>
      </c>
      <c r="I372" s="11">
        <f t="shared" si="45"/>
        <v>34.981780499999999</v>
      </c>
      <c r="J372" s="11">
        <f t="shared" si="46"/>
        <v>35.068466000000001</v>
      </c>
      <c r="K372" s="13">
        <f t="shared" si="47"/>
        <v>1217.80351897115</v>
      </c>
      <c r="L372" s="13">
        <f t="shared" si="48"/>
        <v>50.337380399889526</v>
      </c>
      <c r="M372" s="13">
        <f t="shared" si="49"/>
        <v>50.113728671689842</v>
      </c>
      <c r="N372" s="44"/>
    </row>
    <row r="373" spans="1:14" ht="14.4" customHeight="1">
      <c r="A373" s="10">
        <v>45699.043581999998</v>
      </c>
      <c r="B373" s="10">
        <v>34.995697</v>
      </c>
      <c r="C373" s="10">
        <v>35.020944999999998</v>
      </c>
      <c r="D373" s="10">
        <v>35.132058999999998</v>
      </c>
      <c r="E373" s="10">
        <v>35.051824000000003</v>
      </c>
      <c r="F373" s="10">
        <v>0.16133700000000001</v>
      </c>
      <c r="G373" s="10">
        <v>2.3656899999999998</v>
      </c>
      <c r="H373" s="10">
        <v>22.147371</v>
      </c>
      <c r="I373" s="11">
        <f t="shared" si="45"/>
        <v>35.008320999999995</v>
      </c>
      <c r="J373" s="11">
        <f t="shared" si="46"/>
        <v>35.091941500000004</v>
      </c>
      <c r="K373" s="13">
        <f t="shared" si="47"/>
        <v>1217.7991212103</v>
      </c>
      <c r="L373" s="13">
        <f t="shared" si="48"/>
        <v>50.268780999615501</v>
      </c>
      <c r="M373" s="13">
        <f t="shared" si="49"/>
        <v>50.053361150213732</v>
      </c>
      <c r="N373" s="44"/>
    </row>
    <row r="374" spans="1:14">
      <c r="A374" s="10">
        <v>43703.681544999999</v>
      </c>
      <c r="B374" s="10">
        <v>35.026184000000001</v>
      </c>
      <c r="C374" s="10">
        <v>35.051749000000001</v>
      </c>
      <c r="D374" s="10">
        <v>35.156796</v>
      </c>
      <c r="E374" s="10">
        <v>35.080395000000003</v>
      </c>
      <c r="F374" s="10">
        <v>0.32661699999999999</v>
      </c>
      <c r="G374" s="10">
        <v>2.6286209999999999</v>
      </c>
      <c r="H374" s="10">
        <v>21.757919999999999</v>
      </c>
      <c r="I374" s="11">
        <f t="shared" si="45"/>
        <v>35.038966500000001</v>
      </c>
      <c r="J374" s="11">
        <f t="shared" si="46"/>
        <v>35.118595499999998</v>
      </c>
      <c r="K374" s="13">
        <f t="shared" si="47"/>
        <v>1217.7940432509499</v>
      </c>
      <c r="L374" s="13">
        <f t="shared" si="48"/>
        <v>50.189707623869822</v>
      </c>
      <c r="M374" s="13">
        <f t="shared" si="49"/>
        <v>49.984922894231659</v>
      </c>
      <c r="N374" s="44"/>
    </row>
    <row r="375" spans="1:14">
      <c r="A375" s="10">
        <v>41221.865965999998</v>
      </c>
      <c r="B375" s="10">
        <v>35.049444000000001</v>
      </c>
      <c r="C375" s="10">
        <v>35.074474000000002</v>
      </c>
      <c r="D375" s="10">
        <v>35.178919</v>
      </c>
      <c r="E375" s="10">
        <v>35.102761999999998</v>
      </c>
      <c r="F375" s="10">
        <v>0.34166800000000003</v>
      </c>
      <c r="G375" s="10">
        <v>2.6961010000000001</v>
      </c>
      <c r="H375" s="10">
        <v>21.146540999999999</v>
      </c>
      <c r="I375" s="11">
        <f t="shared" si="45"/>
        <v>35.061959000000002</v>
      </c>
      <c r="J375" s="11">
        <f t="shared" si="46"/>
        <v>35.140840499999996</v>
      </c>
      <c r="K375" s="13">
        <f t="shared" si="47"/>
        <v>1217.7902333937</v>
      </c>
      <c r="L375" s="13">
        <f t="shared" si="48"/>
        <v>50.130476545286569</v>
      </c>
      <c r="M375" s="13">
        <f t="shared" si="49"/>
        <v>49.927888879063516</v>
      </c>
      <c r="N375" s="44"/>
    </row>
    <row r="376" spans="1:14">
      <c r="A376" s="10">
        <v>38765.237396999997</v>
      </c>
      <c r="B376" s="10">
        <v>34.974981</v>
      </c>
      <c r="C376" s="10">
        <v>34.993074</v>
      </c>
      <c r="D376" s="10">
        <v>35.111362999999997</v>
      </c>
      <c r="E376" s="10">
        <v>35.034699000000003</v>
      </c>
      <c r="F376" s="10">
        <v>0.36580600000000002</v>
      </c>
      <c r="G376" s="10">
        <v>2.7847179999999998</v>
      </c>
      <c r="H376" s="10">
        <v>20.654437999999999</v>
      </c>
      <c r="I376" s="11">
        <f t="shared" si="45"/>
        <v>34.984027499999996</v>
      </c>
      <c r="J376" s="11">
        <f t="shared" si="46"/>
        <v>35.073031</v>
      </c>
      <c r="K376" s="13">
        <f t="shared" si="47"/>
        <v>1217.8031466432499</v>
      </c>
      <c r="L376" s="13">
        <f t="shared" si="48"/>
        <v>50.331568311207775</v>
      </c>
      <c r="M376" s="13">
        <f t="shared" si="49"/>
        <v>50.101983065906666</v>
      </c>
      <c r="N376" s="44"/>
    </row>
    <row r="377" spans="1:14">
      <c r="A377" s="10">
        <v>36192.639469000002</v>
      </c>
      <c r="B377" s="10">
        <v>34.916719999999998</v>
      </c>
      <c r="C377" s="10">
        <v>34.939345000000003</v>
      </c>
      <c r="D377" s="10">
        <v>35.051583000000001</v>
      </c>
      <c r="E377" s="10">
        <v>34.980158000000003</v>
      </c>
      <c r="F377" s="10">
        <v>0.38985599999999998</v>
      </c>
      <c r="G377" s="10">
        <v>2.868506</v>
      </c>
      <c r="H377" s="10">
        <v>19.962961</v>
      </c>
      <c r="I377" s="11">
        <f t="shared" si="45"/>
        <v>34.9280325</v>
      </c>
      <c r="J377" s="11">
        <f t="shared" si="46"/>
        <v>35.015870500000005</v>
      </c>
      <c r="K377" s="13">
        <f t="shared" si="47"/>
        <v>1217.8124250147498</v>
      </c>
      <c r="L377" s="13">
        <f t="shared" si="48"/>
        <v>50.476640222326637</v>
      </c>
      <c r="M377" s="13">
        <f t="shared" si="49"/>
        <v>50.249287785783054</v>
      </c>
      <c r="N377" s="44"/>
    </row>
    <row r="378" spans="1:14">
      <c r="A378" s="10">
        <v>34482.092405000003</v>
      </c>
      <c r="B378" s="10">
        <v>34.926229999999997</v>
      </c>
      <c r="C378" s="10">
        <v>34.95055</v>
      </c>
      <c r="D378" s="10">
        <v>35.057969999999997</v>
      </c>
      <c r="E378" s="10">
        <v>34.991317000000002</v>
      </c>
      <c r="F378" s="10">
        <v>0.329378</v>
      </c>
      <c r="G378" s="10">
        <v>2.8486690000000001</v>
      </c>
      <c r="H378" s="10">
        <v>19.548221999999999</v>
      </c>
      <c r="I378" s="11">
        <f t="shared" si="45"/>
        <v>34.938389999999998</v>
      </c>
      <c r="J378" s="11">
        <f t="shared" si="46"/>
        <v>35.024643499999996</v>
      </c>
      <c r="K378" s="13">
        <f t="shared" si="47"/>
        <v>1217.8107087769999</v>
      </c>
      <c r="L378" s="13">
        <f t="shared" si="48"/>
        <v>50.449768979917849</v>
      </c>
      <c r="M378" s="13">
        <f t="shared" si="49"/>
        <v>50.226646552891339</v>
      </c>
      <c r="N378" s="44"/>
    </row>
    <row r="379" spans="1:14">
      <c r="A379" s="10">
        <v>32685.402521</v>
      </c>
      <c r="B379" s="10">
        <v>34.934060000000002</v>
      </c>
      <c r="C379" s="10">
        <v>34.957973000000003</v>
      </c>
      <c r="D379" s="10">
        <v>35.062736000000001</v>
      </c>
      <c r="E379" s="10">
        <v>34.999274999999997</v>
      </c>
      <c r="F379" s="10">
        <v>0.49863200000000002</v>
      </c>
      <c r="G379" s="10">
        <v>3.0651359999999999</v>
      </c>
      <c r="H379" s="10">
        <v>19.029529999999998</v>
      </c>
      <c r="I379" s="11">
        <f t="shared" si="45"/>
        <v>34.946016499999999</v>
      </c>
      <c r="J379" s="11">
        <f t="shared" si="46"/>
        <v>35.031005499999999</v>
      </c>
      <c r="K379" s="13">
        <f t="shared" si="47"/>
        <v>1217.8094450659498</v>
      </c>
      <c r="L379" s="13">
        <f t="shared" si="48"/>
        <v>50.429993734785512</v>
      </c>
      <c r="M379" s="13">
        <f t="shared" si="49"/>
        <v>50.210235067044664</v>
      </c>
      <c r="N379" s="44"/>
    </row>
    <row r="380" spans="1:14">
      <c r="A380" s="10">
        <v>30136.629001000001</v>
      </c>
      <c r="B380" s="10">
        <v>34.951554999999999</v>
      </c>
      <c r="C380" s="10">
        <v>34.972732000000001</v>
      </c>
      <c r="D380" s="10">
        <v>35.074461999999997</v>
      </c>
      <c r="E380" s="10">
        <v>35.018160999999999</v>
      </c>
      <c r="F380" s="10">
        <v>0.75391799999999998</v>
      </c>
      <c r="G380" s="10">
        <v>3.3707799999999999</v>
      </c>
      <c r="H380" s="10">
        <v>18.424405999999998</v>
      </c>
      <c r="I380" s="11">
        <f t="shared" si="45"/>
        <v>34.962143499999996</v>
      </c>
      <c r="J380" s="11">
        <f t="shared" si="46"/>
        <v>35.046311500000002</v>
      </c>
      <c r="K380" s="13">
        <f t="shared" si="47"/>
        <v>1217.8067728220499</v>
      </c>
      <c r="L380" s="13">
        <f t="shared" si="48"/>
        <v>50.388206999009526</v>
      </c>
      <c r="M380" s="13">
        <f t="shared" si="49"/>
        <v>50.17077724585215</v>
      </c>
      <c r="N380" s="44"/>
    </row>
    <row r="381" spans="1:14">
      <c r="A381" s="10">
        <v>27889.704716</v>
      </c>
      <c r="B381" s="10">
        <v>34.870061</v>
      </c>
      <c r="C381" s="10">
        <v>34.881</v>
      </c>
      <c r="D381" s="10">
        <v>34.983407</v>
      </c>
      <c r="E381" s="10">
        <v>34.935040000000001</v>
      </c>
      <c r="F381" s="10">
        <v>1.0264089999999999</v>
      </c>
      <c r="G381" s="10">
        <v>3.691004</v>
      </c>
      <c r="H381" s="10">
        <v>17.891600999999998</v>
      </c>
      <c r="I381" s="11">
        <f t="shared" si="45"/>
        <v>34.875530499999996</v>
      </c>
      <c r="J381" s="11">
        <f t="shared" si="46"/>
        <v>34.9592235</v>
      </c>
      <c r="K381" s="13">
        <f t="shared" si="47"/>
        <v>1217.82112459615</v>
      </c>
      <c r="L381" s="13">
        <f t="shared" si="48"/>
        <v>50.61310973537752</v>
      </c>
      <c r="M381" s="13">
        <f t="shared" si="49"/>
        <v>50.39577000485599</v>
      </c>
      <c r="N381" s="44"/>
    </row>
    <row r="382" spans="1:14">
      <c r="A382" s="10">
        <v>25410.684047999999</v>
      </c>
      <c r="B382" s="10">
        <v>34.907668000000001</v>
      </c>
      <c r="C382" s="10">
        <v>34.918483000000002</v>
      </c>
      <c r="D382" s="10">
        <v>35.016378000000003</v>
      </c>
      <c r="E382" s="10">
        <v>34.974347000000002</v>
      </c>
      <c r="F382" s="10">
        <v>1.344066</v>
      </c>
      <c r="G382" s="10">
        <v>4.0466420000000003</v>
      </c>
      <c r="H382" s="10">
        <v>17.317525</v>
      </c>
      <c r="I382" s="11">
        <f t="shared" si="45"/>
        <v>34.913075500000005</v>
      </c>
      <c r="J382" s="11">
        <f t="shared" si="46"/>
        <v>34.995362499999999</v>
      </c>
      <c r="K382" s="13">
        <f t="shared" si="47"/>
        <v>1217.81490338965</v>
      </c>
      <c r="L382" s="13">
        <f t="shared" si="48"/>
        <v>50.515474033514693</v>
      </c>
      <c r="M382" s="13">
        <f t="shared" si="49"/>
        <v>50.302261210020561</v>
      </c>
      <c r="N382" s="44"/>
    </row>
    <row r="383" spans="1:14">
      <c r="A383" s="10">
        <v>22792.786182</v>
      </c>
      <c r="B383" s="10">
        <v>34.914977</v>
      </c>
      <c r="C383" s="10">
        <v>34.924880000000002</v>
      </c>
      <c r="D383" s="10">
        <v>35.027194000000001</v>
      </c>
      <c r="E383" s="10">
        <v>34.990656999999999</v>
      </c>
      <c r="F383" s="10">
        <v>1.3544909999999999</v>
      </c>
      <c r="G383" s="10">
        <v>4.1076610000000002</v>
      </c>
      <c r="H383" s="10">
        <v>16.744281000000001</v>
      </c>
      <c r="I383" s="11">
        <f t="shared" si="45"/>
        <v>34.919928499999997</v>
      </c>
      <c r="J383" s="11">
        <f t="shared" si="46"/>
        <v>35.008925500000004</v>
      </c>
      <c r="K383" s="13">
        <f t="shared" si="47"/>
        <v>1217.8137678475498</v>
      </c>
      <c r="L383" s="13">
        <f t="shared" si="48"/>
        <v>50.497676787931368</v>
      </c>
      <c r="M383" s="13">
        <f t="shared" si="49"/>
        <v>50.267219821869276</v>
      </c>
      <c r="N383" s="44"/>
    </row>
    <row r="384" spans="1:14">
      <c r="A384" s="10">
        <v>21137.275731999998</v>
      </c>
      <c r="B384" s="10">
        <v>34.916465000000002</v>
      </c>
      <c r="C384" s="10">
        <v>34.924371999999998</v>
      </c>
      <c r="D384" s="10">
        <v>35.027963</v>
      </c>
      <c r="E384" s="10">
        <v>34.994540000000001</v>
      </c>
      <c r="F384" s="10">
        <v>1.2085589999999999</v>
      </c>
      <c r="G384" s="10">
        <v>3.998189</v>
      </c>
      <c r="H384" s="10">
        <v>16.481306999999997</v>
      </c>
      <c r="I384" s="11">
        <f t="shared" si="45"/>
        <v>34.920418499999997</v>
      </c>
      <c r="J384" s="11">
        <f t="shared" si="46"/>
        <v>35.0112515</v>
      </c>
      <c r="K384" s="13">
        <f t="shared" si="47"/>
        <v>1217.8136866545499</v>
      </c>
      <c r="L384" s="13">
        <f t="shared" si="48"/>
        <v>50.496404540517915</v>
      </c>
      <c r="M384" s="13">
        <f t="shared" si="49"/>
        <v>50.261213239418908</v>
      </c>
      <c r="N384" s="44"/>
    </row>
    <row r="385" spans="1:14">
      <c r="A385" s="10">
        <v>19495.461210000001</v>
      </c>
      <c r="B385" s="10">
        <v>34.909210000000002</v>
      </c>
      <c r="C385" s="10">
        <v>34.919708999999997</v>
      </c>
      <c r="D385" s="10">
        <v>35.028247999999998</v>
      </c>
      <c r="E385" s="10">
        <v>34.999654</v>
      </c>
      <c r="F385" s="10">
        <v>0.59354399999999996</v>
      </c>
      <c r="G385" s="10">
        <v>3.421395</v>
      </c>
      <c r="H385" s="10">
        <v>16.227218999999998</v>
      </c>
      <c r="I385" s="11">
        <f t="shared" si="45"/>
        <v>34.9144595</v>
      </c>
      <c r="J385" s="11">
        <f t="shared" si="46"/>
        <v>35.013950999999999</v>
      </c>
      <c r="K385" s="13">
        <f t="shared" si="47"/>
        <v>1217.8146740608499</v>
      </c>
      <c r="L385" s="13">
        <f t="shared" si="48"/>
        <v>50.51187918928872</v>
      </c>
      <c r="M385" s="13">
        <f t="shared" si="49"/>
        <v>50.254243197874985</v>
      </c>
      <c r="N385" s="44"/>
    </row>
    <row r="386" spans="1:14">
      <c r="A386" s="10">
        <v>16996.590765000001</v>
      </c>
      <c r="B386" s="10">
        <v>34.894261999999998</v>
      </c>
      <c r="C386" s="10">
        <v>34.906497000000002</v>
      </c>
      <c r="D386" s="10">
        <v>35.022658</v>
      </c>
      <c r="E386" s="10">
        <v>34.996518000000002</v>
      </c>
      <c r="F386" s="10">
        <v>0.43125599999999997</v>
      </c>
      <c r="G386" s="10">
        <v>3.2793920000000001</v>
      </c>
      <c r="H386" s="10">
        <v>15.818341999999998</v>
      </c>
      <c r="I386" s="11">
        <f t="shared" si="45"/>
        <v>34.9003795</v>
      </c>
      <c r="J386" s="11">
        <f t="shared" si="46"/>
        <v>35.009588000000001</v>
      </c>
      <c r="K386" s="13">
        <f t="shared" si="47"/>
        <v>1217.8170071168499</v>
      </c>
      <c r="L386" s="13">
        <f t="shared" si="48"/>
        <v>50.548465085483485</v>
      </c>
      <c r="M386" s="13">
        <f t="shared" si="49"/>
        <v>50.265508918965224</v>
      </c>
      <c r="N386" s="44"/>
    </row>
    <row r="387" spans="1:14">
      <c r="A387" s="10">
        <v>17058.354992</v>
      </c>
      <c r="B387" s="10">
        <v>34.882649000000001</v>
      </c>
      <c r="C387" s="10">
        <v>34.895090000000003</v>
      </c>
      <c r="D387" s="10">
        <v>35.013002999999998</v>
      </c>
      <c r="E387" s="10">
        <v>34.989497</v>
      </c>
      <c r="F387" s="10">
        <v>0.425016</v>
      </c>
      <c r="G387" s="10">
        <v>3.295153</v>
      </c>
      <c r="H387" s="10">
        <v>15.852231</v>
      </c>
      <c r="I387" s="11">
        <f t="shared" si="45"/>
        <v>34.888869499999998</v>
      </c>
      <c r="J387" s="11">
        <f t="shared" si="46"/>
        <v>35.001249999999999</v>
      </c>
      <c r="K387" s="13">
        <f t="shared" si="47"/>
        <v>1217.8189143238499</v>
      </c>
      <c r="L387" s="13">
        <f t="shared" si="48"/>
        <v>50.578396223288792</v>
      </c>
      <c r="M387" s="13">
        <f t="shared" si="49"/>
        <v>50.28704673918287</v>
      </c>
      <c r="N387" s="44"/>
    </row>
    <row r="388" spans="1:14">
      <c r="A388" s="10">
        <v>14603.455610000001</v>
      </c>
      <c r="B388" s="10">
        <v>34.876820000000002</v>
      </c>
      <c r="C388" s="10">
        <v>34.889243999999998</v>
      </c>
      <c r="D388" s="10">
        <v>35.016312999999997</v>
      </c>
      <c r="E388" s="10">
        <v>34.998511999999998</v>
      </c>
      <c r="F388" s="10">
        <v>0.421045</v>
      </c>
      <c r="G388" s="10">
        <v>3.3103660000000001</v>
      </c>
      <c r="H388" s="10">
        <v>15.462482999999999</v>
      </c>
      <c r="I388" s="11">
        <f t="shared" si="45"/>
        <v>34.883032</v>
      </c>
      <c r="J388" s="11">
        <f t="shared" si="46"/>
        <v>35.007412500000001</v>
      </c>
      <c r="K388" s="13">
        <f t="shared" si="47"/>
        <v>1217.8198815976</v>
      </c>
      <c r="L388" s="13">
        <f t="shared" si="48"/>
        <v>50.59358431815042</v>
      </c>
      <c r="M388" s="13">
        <f t="shared" si="49"/>
        <v>50.271127392654989</v>
      </c>
      <c r="N388" s="44"/>
    </row>
    <row r="389" spans="1:14">
      <c r="A389" s="10">
        <v>13021.344396</v>
      </c>
      <c r="B389" s="10">
        <v>34.869469000000002</v>
      </c>
      <c r="C389" s="10">
        <v>34.882477999999999</v>
      </c>
      <c r="D389" s="10">
        <v>35.021742000000003</v>
      </c>
      <c r="E389" s="10">
        <v>35.016683</v>
      </c>
      <c r="F389" s="10">
        <v>0.29901</v>
      </c>
      <c r="G389" s="10">
        <v>3.2029100000000001</v>
      </c>
      <c r="H389" s="10">
        <v>15.097963999999997</v>
      </c>
      <c r="I389" s="11">
        <f t="shared" si="45"/>
        <v>34.875973500000001</v>
      </c>
      <c r="J389" s="11">
        <f t="shared" si="46"/>
        <v>35.019212500000002</v>
      </c>
      <c r="K389" s="13">
        <f t="shared" si="47"/>
        <v>1217.8210511910499</v>
      </c>
      <c r="L389" s="13">
        <f t="shared" si="48"/>
        <v>50.611956417606507</v>
      </c>
      <c r="M389" s="13">
        <f t="shared" si="49"/>
        <v>50.240661390704645</v>
      </c>
      <c r="N389" s="44"/>
    </row>
    <row r="390" spans="1:14">
      <c r="A390" s="10">
        <v>11439.142459000001</v>
      </c>
      <c r="B390" s="10">
        <v>34.725211999999999</v>
      </c>
      <c r="C390" s="10">
        <v>34.74577</v>
      </c>
      <c r="D390" s="10">
        <v>34.934638</v>
      </c>
      <c r="E390" s="10">
        <v>34.937083999999999</v>
      </c>
      <c r="F390" s="10">
        <v>0.32330300000000001</v>
      </c>
      <c r="G390" s="10">
        <v>3.245377</v>
      </c>
      <c r="H390" s="10">
        <v>14.768628</v>
      </c>
      <c r="I390" s="11">
        <f t="shared" si="45"/>
        <v>34.735490999999996</v>
      </c>
      <c r="J390" s="11">
        <f t="shared" si="46"/>
        <v>34.935861000000003</v>
      </c>
      <c r="K390" s="13">
        <f t="shared" si="47"/>
        <v>1217.8443291413</v>
      </c>
      <c r="L390" s="13">
        <f t="shared" si="48"/>
        <v>50.979256187657029</v>
      </c>
      <c r="M390" s="13">
        <f t="shared" si="49"/>
        <v>50.456328601508517</v>
      </c>
      <c r="N390" s="44"/>
    </row>
    <row r="391" spans="1:14">
      <c r="A391" s="10">
        <v>9345.3894799999998</v>
      </c>
      <c r="B391" s="10">
        <v>34.879295999999997</v>
      </c>
      <c r="C391" s="10">
        <v>34.887075000000003</v>
      </c>
      <c r="D391" s="10">
        <v>35.047792000000001</v>
      </c>
      <c r="E391" s="10">
        <v>35.091718</v>
      </c>
      <c r="F391" s="10">
        <v>0.41961100000000001</v>
      </c>
      <c r="G391" s="10">
        <v>3.3538779999999999</v>
      </c>
      <c r="H391" s="10">
        <v>14.192993</v>
      </c>
      <c r="I391" s="11">
        <f t="shared" si="45"/>
        <v>34.883185499999996</v>
      </c>
      <c r="J391" s="11">
        <f t="shared" si="46"/>
        <v>35.069755000000001</v>
      </c>
      <c r="K391" s="13">
        <f t="shared" si="47"/>
        <v>1217.81985616265</v>
      </c>
      <c r="L391" s="13">
        <f t="shared" si="48"/>
        <v>50.593184870670939</v>
      </c>
      <c r="M391" s="13">
        <f t="shared" si="49"/>
        <v>50.110411788158331</v>
      </c>
      <c r="N391" s="44"/>
    </row>
    <row r="392" spans="1:14">
      <c r="A392" s="10">
        <v>7745.5045829999999</v>
      </c>
      <c r="B392" s="10">
        <v>34.936734000000001</v>
      </c>
      <c r="C392" s="10">
        <v>34.944788000000003</v>
      </c>
      <c r="D392" s="10">
        <v>35.118333999999997</v>
      </c>
      <c r="E392" s="10">
        <v>35.168998999999999</v>
      </c>
      <c r="F392" s="10">
        <v>0.49386099999999999</v>
      </c>
      <c r="G392" s="10">
        <v>3.4195660000000001</v>
      </c>
      <c r="H392" s="10">
        <v>13.736547999999999</v>
      </c>
      <c r="I392" s="11">
        <f t="shared" si="45"/>
        <v>34.940761000000002</v>
      </c>
      <c r="J392" s="11">
        <f t="shared" si="46"/>
        <v>35.143666499999995</v>
      </c>
      <c r="K392" s="13">
        <f t="shared" si="47"/>
        <v>1217.8103159022999</v>
      </c>
      <c r="L392" s="13">
        <f t="shared" si="48"/>
        <v>50.443620083763903</v>
      </c>
      <c r="M392" s="13">
        <f t="shared" si="49"/>
        <v>49.920648714243725</v>
      </c>
      <c r="N392" s="44"/>
    </row>
    <row r="393" spans="1:14">
      <c r="A393" s="10">
        <v>6490.6641140000002</v>
      </c>
      <c r="B393" s="10">
        <v>34.947187</v>
      </c>
      <c r="C393" s="10">
        <v>34.958165000000001</v>
      </c>
      <c r="D393" s="10">
        <v>35.187463999999999</v>
      </c>
      <c r="E393" s="10">
        <v>35.242856000000003</v>
      </c>
      <c r="F393" s="10">
        <v>0.43452499999999999</v>
      </c>
      <c r="G393" s="10">
        <v>3.368144</v>
      </c>
      <c r="H393" s="10">
        <v>13.480331</v>
      </c>
      <c r="I393" s="11">
        <f t="shared" si="45"/>
        <v>34.952675999999997</v>
      </c>
      <c r="J393" s="11">
        <f t="shared" si="46"/>
        <v>35.215159999999997</v>
      </c>
      <c r="K393" s="13">
        <f t="shared" si="47"/>
        <v>1217.8083415868</v>
      </c>
      <c r="L393" s="13">
        <f t="shared" si="48"/>
        <v>50.412733341414651</v>
      </c>
      <c r="M393" s="13">
        <f t="shared" si="49"/>
        <v>49.737888731628118</v>
      </c>
      <c r="N393" s="44"/>
    </row>
    <row r="394" spans="1:14">
      <c r="A394" s="10">
        <v>407.67149699999999</v>
      </c>
      <c r="B394" s="10">
        <v>34.951982999999998</v>
      </c>
      <c r="C394" s="10">
        <v>34.962211000000003</v>
      </c>
      <c r="D394" s="10">
        <v>35.838929999999998</v>
      </c>
      <c r="E394" s="10">
        <v>35.944042000000003</v>
      </c>
      <c r="F394" s="10">
        <v>0.42968200000000001</v>
      </c>
      <c r="G394" s="10">
        <v>3.3093129999999999</v>
      </c>
      <c r="H394" s="10">
        <v>11.987501999999999</v>
      </c>
      <c r="I394" s="11">
        <f t="shared" si="45"/>
        <v>34.957097000000005</v>
      </c>
      <c r="J394" s="11">
        <f t="shared" si="46"/>
        <v>35.891486</v>
      </c>
      <c r="K394" s="13">
        <f t="shared" si="47"/>
        <v>1217.8076090270999</v>
      </c>
      <c r="L394" s="13">
        <f t="shared" si="48"/>
        <v>50.401278629237254</v>
      </c>
      <c r="M394" s="13">
        <f t="shared" si="49"/>
        <v>48.046395262183296</v>
      </c>
      <c r="N394" s="44"/>
    </row>
    <row r="395" spans="1:14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14">
        <f>AVERAGE(K365:K392)</f>
        <v>1217.8095556854946</v>
      </c>
      <c r="L395" s="14">
        <f>AVERAGE(L365:L392)</f>
        <v>50.432130524302352</v>
      </c>
      <c r="M395" s="14">
        <f>AVERAGE(M365:M392)</f>
        <v>50.162848861712078</v>
      </c>
      <c r="N395" s="44"/>
    </row>
    <row r="396" spans="1:14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4"/>
    </row>
    <row r="397" spans="1:14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4"/>
    </row>
    <row r="398" spans="1:14" s="43" customFormat="1" ht="16.8">
      <c r="A398" s="12" t="s">
        <v>4</v>
      </c>
      <c r="B398" s="12" t="s">
        <v>5</v>
      </c>
      <c r="C398" s="12" t="s">
        <v>6</v>
      </c>
      <c r="D398" s="12" t="s">
        <v>7</v>
      </c>
      <c r="E398" s="12" t="s">
        <v>8</v>
      </c>
      <c r="F398" s="12" t="s">
        <v>9</v>
      </c>
      <c r="G398" s="12" t="s">
        <v>29</v>
      </c>
      <c r="H398" s="12" t="s">
        <v>10</v>
      </c>
      <c r="I398" s="7" t="s">
        <v>11</v>
      </c>
      <c r="J398" s="7" t="s">
        <v>12</v>
      </c>
      <c r="K398" s="8" t="s">
        <v>28</v>
      </c>
      <c r="L398" s="6" t="s">
        <v>30</v>
      </c>
      <c r="M398" s="6" t="s">
        <v>31</v>
      </c>
      <c r="N398" s="44"/>
    </row>
    <row r="399" spans="1:14" s="43" customFormat="1">
      <c r="A399" s="12" t="s">
        <v>13</v>
      </c>
      <c r="B399" s="12" t="s">
        <v>14</v>
      </c>
      <c r="C399" s="12" t="s">
        <v>14</v>
      </c>
      <c r="D399" s="12" t="s">
        <v>14</v>
      </c>
      <c r="E399" s="12" t="s">
        <v>14</v>
      </c>
      <c r="F399" s="12" t="s">
        <v>15</v>
      </c>
      <c r="G399" s="12" t="s">
        <v>15</v>
      </c>
      <c r="H399" s="12" t="s">
        <v>16</v>
      </c>
      <c r="I399" s="7" t="s">
        <v>14</v>
      </c>
      <c r="J399" s="7" t="s">
        <v>14</v>
      </c>
      <c r="K399" s="8" t="s">
        <v>17</v>
      </c>
      <c r="L399" s="6" t="s">
        <v>18</v>
      </c>
      <c r="M399" s="6" t="s">
        <v>18</v>
      </c>
    </row>
    <row r="400" spans="1:14">
      <c r="A400" s="10">
        <v>62981.791211000003</v>
      </c>
      <c r="B400" s="10">
        <v>49.772342000000002</v>
      </c>
      <c r="C400" s="10">
        <v>49.730088000000002</v>
      </c>
      <c r="D400" s="10">
        <v>49.939469000000003</v>
      </c>
      <c r="E400" s="10">
        <v>49.733916000000001</v>
      </c>
      <c r="F400" s="10">
        <v>0.27566000000000002</v>
      </c>
      <c r="G400" s="10">
        <v>1.922577</v>
      </c>
      <c r="H400" s="50">
        <v>23.751026</v>
      </c>
      <c r="I400" s="11">
        <f t="shared" ref="I400:I427" si="50">(B400+C400)/2</f>
        <v>49.751215000000002</v>
      </c>
      <c r="J400" s="11">
        <f t="shared" ref="J400:J427" si="51">(D400+E400)/2</f>
        <v>49.836692499999998</v>
      </c>
      <c r="K400" s="13">
        <f>-0.1657*I400 + 1223.6</f>
        <v>1215.3562236744999</v>
      </c>
      <c r="L400" s="13">
        <f>0.0001079829*I400^4 - 0.0183178852*I400^3 + 1.2075396235*I400^2 - 38.3125480287*I400 + 535.330907391</f>
        <v>23.951579286073184</v>
      </c>
      <c r="M400" s="13">
        <f>0.0001079829*J400^4 - 0.0183178852*J400^3 + 1.2075396235*J400^2 - 38.3125480287*J400 + 535.330907391</f>
        <v>23.867498681274583</v>
      </c>
      <c r="N400" s="44"/>
    </row>
    <row r="401" spans="1:14">
      <c r="A401" s="10">
        <v>61672.242013000003</v>
      </c>
      <c r="B401" s="10">
        <v>49.862993000000003</v>
      </c>
      <c r="C401" s="10">
        <v>49.819856000000001</v>
      </c>
      <c r="D401" s="10">
        <v>50.031412000000003</v>
      </c>
      <c r="E401" s="10">
        <v>49.830109999999998</v>
      </c>
      <c r="F401" s="10">
        <v>0.46402500000000002</v>
      </c>
      <c r="G401" s="10">
        <v>2.190941</v>
      </c>
      <c r="H401" s="50">
        <v>23.610491</v>
      </c>
      <c r="I401" s="11">
        <f t="shared" si="50"/>
        <v>49.841424500000002</v>
      </c>
      <c r="J401" s="11">
        <f t="shared" si="51"/>
        <v>49.930761000000004</v>
      </c>
      <c r="K401" s="13">
        <f t="shared" ref="K401:K427" si="52">-0.1657*I401 + 1223.6</f>
        <v>1215.34127596035</v>
      </c>
      <c r="L401" s="13">
        <f t="shared" ref="L401:L427" si="53">0.0001079829*I401^4 - 0.0183178852*I401^3 + 1.2075396235*I401^2 - 38.3125480287*I401 + 535.330907391</f>
        <v>23.862877203367816</v>
      </c>
      <c r="M401" s="13">
        <f t="shared" ref="M401:M427" si="54">0.0001079829*J401^4 - 0.0183178852*J401^3 + 1.2075396235*J401^2 - 38.3125480287*J401 + 535.330907391</f>
        <v>23.776285534808949</v>
      </c>
      <c r="N401" s="44"/>
    </row>
    <row r="402" spans="1:14">
      <c r="A402" s="10">
        <v>59802.165399999998</v>
      </c>
      <c r="B402" s="10">
        <v>49.894637000000003</v>
      </c>
      <c r="C402" s="10">
        <v>49.851711999999999</v>
      </c>
      <c r="D402" s="10">
        <v>50.060352999999999</v>
      </c>
      <c r="E402" s="10">
        <v>49.862864000000002</v>
      </c>
      <c r="F402" s="10">
        <v>0.82284800000000002</v>
      </c>
      <c r="G402" s="10">
        <v>2.6428530000000001</v>
      </c>
      <c r="H402" s="50">
        <v>23.332977</v>
      </c>
      <c r="I402" s="11">
        <f t="shared" si="50"/>
        <v>49.873174500000005</v>
      </c>
      <c r="J402" s="11">
        <f t="shared" si="51"/>
        <v>49.961608499999997</v>
      </c>
      <c r="K402" s="13">
        <f t="shared" si="52"/>
        <v>1215.3360149853499</v>
      </c>
      <c r="L402" s="13">
        <f t="shared" si="53"/>
        <v>23.831959280561477</v>
      </c>
      <c r="M402" s="13">
        <f t="shared" si="54"/>
        <v>23.746677706060382</v>
      </c>
      <c r="N402" s="44"/>
    </row>
    <row r="403" spans="1:14">
      <c r="A403" s="10">
        <v>57135.939876999997</v>
      </c>
      <c r="B403" s="10">
        <v>49.931567000000001</v>
      </c>
      <c r="C403" s="10">
        <v>49.888368999999997</v>
      </c>
      <c r="D403" s="10">
        <v>50.092584000000002</v>
      </c>
      <c r="E403" s="10">
        <v>49.895018</v>
      </c>
      <c r="F403" s="10">
        <v>0.50852299999999995</v>
      </c>
      <c r="G403" s="10">
        <v>2.4326599999999998</v>
      </c>
      <c r="H403" s="50">
        <v>22.89462</v>
      </c>
      <c r="I403" s="11">
        <f t="shared" si="50"/>
        <v>49.909967999999999</v>
      </c>
      <c r="J403" s="11">
        <f t="shared" si="51"/>
        <v>49.993801000000005</v>
      </c>
      <c r="K403" s="13">
        <f t="shared" si="52"/>
        <v>1215.3299183023998</v>
      </c>
      <c r="L403" s="13">
        <f t="shared" si="53"/>
        <v>23.796327703609904</v>
      </c>
      <c r="M403" s="13">
        <f t="shared" si="54"/>
        <v>23.715939715802051</v>
      </c>
      <c r="N403" s="44"/>
    </row>
    <row r="404" spans="1:14">
      <c r="A404" s="10">
        <v>54891.859196999998</v>
      </c>
      <c r="B404" s="10">
        <v>49.978327</v>
      </c>
      <c r="C404" s="10">
        <v>49.934691999999998</v>
      </c>
      <c r="D404" s="10">
        <v>50.132773999999998</v>
      </c>
      <c r="E404" s="10">
        <v>49.938315000000003</v>
      </c>
      <c r="F404" s="10">
        <v>0.82717399999999996</v>
      </c>
      <c r="G404" s="10">
        <v>2.8577650000000001</v>
      </c>
      <c r="H404" s="50">
        <v>22.593237999999999</v>
      </c>
      <c r="I404" s="11">
        <f t="shared" si="50"/>
        <v>49.956509499999996</v>
      </c>
      <c r="J404" s="11">
        <f t="shared" si="51"/>
        <v>50.0355445</v>
      </c>
      <c r="K404" s="13">
        <f t="shared" si="52"/>
        <v>1215.3222063758499</v>
      </c>
      <c r="L404" s="13">
        <f t="shared" si="53"/>
        <v>23.751561406066003</v>
      </c>
      <c r="M404" s="13">
        <f t="shared" si="54"/>
        <v>23.676327838579937</v>
      </c>
      <c r="N404" s="44"/>
    </row>
    <row r="405" spans="1:14">
      <c r="A405" s="10">
        <v>52159.924339999998</v>
      </c>
      <c r="B405" s="10">
        <v>50.008166000000003</v>
      </c>
      <c r="C405" s="10">
        <v>49.963093000000001</v>
      </c>
      <c r="D405" s="10">
        <v>50.158895000000001</v>
      </c>
      <c r="E405" s="10">
        <v>49.964269000000002</v>
      </c>
      <c r="F405" s="10">
        <v>0.65327400000000002</v>
      </c>
      <c r="G405" s="10">
        <v>2.762626</v>
      </c>
      <c r="H405" s="50">
        <v>22.029639</v>
      </c>
      <c r="I405" s="11">
        <f t="shared" si="50"/>
        <v>49.985629500000002</v>
      </c>
      <c r="J405" s="11">
        <f t="shared" si="51"/>
        <v>50.061582000000001</v>
      </c>
      <c r="K405" s="13">
        <f t="shared" si="52"/>
        <v>1215.31738119185</v>
      </c>
      <c r="L405" s="13">
        <f t="shared" si="53"/>
        <v>23.723726427412657</v>
      </c>
      <c r="M405" s="13">
        <f t="shared" si="54"/>
        <v>23.651760947778939</v>
      </c>
      <c r="N405" s="44"/>
    </row>
    <row r="406" spans="1:14">
      <c r="A406" s="10">
        <v>46268.967432999998</v>
      </c>
      <c r="B406" s="10">
        <v>50.103082999999998</v>
      </c>
      <c r="C406" s="10">
        <v>50.060775</v>
      </c>
      <c r="D406" s="10">
        <v>50.247698</v>
      </c>
      <c r="E406" s="10">
        <v>50.050955999999999</v>
      </c>
      <c r="F406" s="10">
        <v>0.16109000000000001</v>
      </c>
      <c r="G406" s="10">
        <v>2.4071539999999998</v>
      </c>
      <c r="H406" s="50">
        <v>20.881847999999998</v>
      </c>
      <c r="I406" s="11">
        <f t="shared" si="50"/>
        <v>50.081929000000002</v>
      </c>
      <c r="J406" s="11">
        <f t="shared" si="51"/>
        <v>50.149327</v>
      </c>
      <c r="K406" s="13">
        <f t="shared" si="52"/>
        <v>1215.3014243646999</v>
      </c>
      <c r="L406" s="13">
        <f t="shared" si="53"/>
        <v>23.63263883703371</v>
      </c>
      <c r="M406" s="13">
        <f t="shared" si="54"/>
        <v>23.569774655537685</v>
      </c>
      <c r="N406" s="44"/>
    </row>
    <row r="407" spans="1:14">
      <c r="A407" s="10">
        <v>42436.623433000001</v>
      </c>
      <c r="B407" s="10">
        <v>50.048299999999998</v>
      </c>
      <c r="C407" s="10">
        <v>50.004561000000002</v>
      </c>
      <c r="D407" s="10">
        <v>50.189556000000003</v>
      </c>
      <c r="E407" s="10">
        <v>49.991427000000002</v>
      </c>
      <c r="F407" s="10">
        <v>0.41711799999999999</v>
      </c>
      <c r="G407" s="10">
        <v>2.8140480000000001</v>
      </c>
      <c r="H407" s="50">
        <v>20.164791000000001</v>
      </c>
      <c r="I407" s="11">
        <f t="shared" si="50"/>
        <v>50.026430500000004</v>
      </c>
      <c r="J407" s="11">
        <f t="shared" si="51"/>
        <v>50.090491499999999</v>
      </c>
      <c r="K407" s="13">
        <f t="shared" si="52"/>
        <v>1215.3106204661499</v>
      </c>
      <c r="L407" s="13">
        <f t="shared" si="53"/>
        <v>23.684952707711545</v>
      </c>
      <c r="M407" s="13">
        <f t="shared" si="54"/>
        <v>23.624611694448504</v>
      </c>
      <c r="N407" s="44"/>
    </row>
    <row r="408" spans="1:14" ht="14.4" customHeight="1">
      <c r="A408" s="10">
        <v>40687.974682</v>
      </c>
      <c r="B408" s="10">
        <v>50.043363999999997</v>
      </c>
      <c r="C408" s="10">
        <v>49.999265000000001</v>
      </c>
      <c r="D408" s="10">
        <v>50.181009000000003</v>
      </c>
      <c r="E408" s="10">
        <v>49.981321000000001</v>
      </c>
      <c r="F408" s="10">
        <v>0.208147</v>
      </c>
      <c r="G408" s="10">
        <v>2.6237159999999999</v>
      </c>
      <c r="H408" s="50">
        <v>19.778728000000001</v>
      </c>
      <c r="I408" s="11">
        <f t="shared" si="50"/>
        <v>50.021314500000003</v>
      </c>
      <c r="J408" s="11">
        <f t="shared" si="51"/>
        <v>50.081164999999999</v>
      </c>
      <c r="K408" s="13">
        <f t="shared" si="52"/>
        <v>1215.3114681873499</v>
      </c>
      <c r="L408" s="13">
        <f t="shared" si="53"/>
        <v>23.68979995669747</v>
      </c>
      <c r="M408" s="13">
        <f t="shared" si="54"/>
        <v>23.633355642229844</v>
      </c>
      <c r="N408" s="44"/>
    </row>
    <row r="409" spans="1:14">
      <c r="A409" s="10">
        <v>37018.345000000001</v>
      </c>
      <c r="B409" s="10">
        <v>50.020868</v>
      </c>
      <c r="C409" s="10">
        <v>49.978143000000003</v>
      </c>
      <c r="D409" s="10">
        <v>50.157449</v>
      </c>
      <c r="E409" s="10">
        <v>49.960115000000002</v>
      </c>
      <c r="F409" s="10">
        <v>0.50940399999999997</v>
      </c>
      <c r="G409" s="10">
        <v>3.0292309999999998</v>
      </c>
      <c r="H409" s="50">
        <v>18.820128999999998</v>
      </c>
      <c r="I409" s="11">
        <f t="shared" si="50"/>
        <v>49.999505499999998</v>
      </c>
      <c r="J409" s="11">
        <f t="shared" si="51"/>
        <v>50.058782000000001</v>
      </c>
      <c r="K409" s="13">
        <f t="shared" si="52"/>
        <v>1215.3150819386499</v>
      </c>
      <c r="L409" s="13">
        <f t="shared" si="53"/>
        <v>23.7105101307925</v>
      </c>
      <c r="M409" s="13">
        <f t="shared" si="54"/>
        <v>23.654397590003555</v>
      </c>
      <c r="N409" s="44"/>
    </row>
    <row r="410" spans="1:14">
      <c r="A410" s="10">
        <v>32956.387068999997</v>
      </c>
      <c r="B410" s="10">
        <v>49.702654000000003</v>
      </c>
      <c r="C410" s="10">
        <v>49.658656000000001</v>
      </c>
      <c r="D410" s="10">
        <v>49.861890000000002</v>
      </c>
      <c r="E410" s="10">
        <v>49.663302999999999</v>
      </c>
      <c r="F410" s="10">
        <v>0.74610100000000001</v>
      </c>
      <c r="G410" s="10">
        <v>3.3502260000000001</v>
      </c>
      <c r="H410" s="50">
        <v>17.813485</v>
      </c>
      <c r="I410" s="11">
        <f t="shared" si="50"/>
        <v>49.680655000000002</v>
      </c>
      <c r="J410" s="11">
        <f t="shared" si="51"/>
        <v>49.762596500000001</v>
      </c>
      <c r="K410" s="13">
        <f t="shared" si="52"/>
        <v>1215.3679154664999</v>
      </c>
      <c r="L410" s="13">
        <f t="shared" si="53"/>
        <v>24.021836604276359</v>
      </c>
      <c r="M410" s="13">
        <f t="shared" si="54"/>
        <v>23.940318426662543</v>
      </c>
      <c r="N410" s="44"/>
    </row>
    <row r="411" spans="1:14">
      <c r="A411" s="10">
        <v>31648.059722999998</v>
      </c>
      <c r="B411" s="10">
        <v>49.766565</v>
      </c>
      <c r="C411" s="10">
        <v>49.722320000000003</v>
      </c>
      <c r="D411" s="10">
        <v>49.902372</v>
      </c>
      <c r="E411" s="10">
        <v>49.708688000000002</v>
      </c>
      <c r="F411" s="10">
        <v>0.43487999999999999</v>
      </c>
      <c r="G411" s="10">
        <v>3.044368</v>
      </c>
      <c r="H411" s="50">
        <v>17.483559</v>
      </c>
      <c r="I411" s="11">
        <f t="shared" si="50"/>
        <v>49.744442500000005</v>
      </c>
      <c r="J411" s="11">
        <f t="shared" si="51"/>
        <v>49.805530000000005</v>
      </c>
      <c r="K411" s="13">
        <f t="shared" si="52"/>
        <v>1215.3573458777498</v>
      </c>
      <c r="L411" s="13">
        <f t="shared" si="53"/>
        <v>23.95828949211068</v>
      </c>
      <c r="M411" s="13">
        <f t="shared" si="54"/>
        <v>23.898020505817385</v>
      </c>
      <c r="N411" s="44"/>
    </row>
    <row r="412" spans="1:14">
      <c r="A412" s="10">
        <v>28871.379011000001</v>
      </c>
      <c r="B412" s="10">
        <v>49.771633999999999</v>
      </c>
      <c r="C412" s="10">
        <v>49.727880999999996</v>
      </c>
      <c r="D412" s="10">
        <v>49.905394999999999</v>
      </c>
      <c r="E412" s="10">
        <v>49.716628</v>
      </c>
      <c r="F412" s="10">
        <v>0.455876</v>
      </c>
      <c r="G412" s="10">
        <v>3.1248649999999998</v>
      </c>
      <c r="H412" s="50">
        <v>16.821642000000001</v>
      </c>
      <c r="I412" s="11">
        <f t="shared" si="50"/>
        <v>49.749757500000001</v>
      </c>
      <c r="J412" s="11">
        <f t="shared" si="51"/>
        <v>49.811011499999999</v>
      </c>
      <c r="K412" s="13">
        <f t="shared" si="52"/>
        <v>1215.3564651822498</v>
      </c>
      <c r="L412" s="13">
        <f t="shared" si="53"/>
        <v>23.953022782093285</v>
      </c>
      <c r="M412" s="13">
        <f t="shared" si="54"/>
        <v>23.892640744914388</v>
      </c>
      <c r="N412" s="44"/>
    </row>
    <row r="413" spans="1:14">
      <c r="A413" s="10">
        <v>25918.642233999999</v>
      </c>
      <c r="B413" s="10">
        <v>49.803330000000003</v>
      </c>
      <c r="C413" s="10">
        <v>49.747692000000001</v>
      </c>
      <c r="D413" s="10">
        <v>49.918044000000002</v>
      </c>
      <c r="E413" s="10">
        <v>49.747084000000001</v>
      </c>
      <c r="F413" s="10">
        <v>0.32742500000000002</v>
      </c>
      <c r="G413" s="10">
        <v>3.0356900000000002</v>
      </c>
      <c r="H413" s="50">
        <v>16.190313</v>
      </c>
      <c r="I413" s="11">
        <f t="shared" si="50"/>
        <v>49.775511000000002</v>
      </c>
      <c r="J413" s="11">
        <f t="shared" si="51"/>
        <v>49.832564000000005</v>
      </c>
      <c r="K413" s="13">
        <f t="shared" si="52"/>
        <v>1215.3521978273</v>
      </c>
      <c r="L413" s="13">
        <f t="shared" si="53"/>
        <v>23.927565073158348</v>
      </c>
      <c r="M413" s="13">
        <f t="shared" si="54"/>
        <v>23.871533608489017</v>
      </c>
      <c r="N413" s="44"/>
    </row>
    <row r="414" spans="1:14">
      <c r="A414" s="10">
        <v>22605.859649999999</v>
      </c>
      <c r="B414" s="10">
        <v>49.780118999999999</v>
      </c>
      <c r="C414" s="10">
        <v>49.722619999999999</v>
      </c>
      <c r="D414" s="10">
        <v>49.897066000000002</v>
      </c>
      <c r="E414" s="10">
        <v>49.736517999999997</v>
      </c>
      <c r="F414" s="10">
        <v>0.55558799999999997</v>
      </c>
      <c r="G414" s="10">
        <v>3.34456</v>
      </c>
      <c r="H414" s="50">
        <v>15.604699</v>
      </c>
      <c r="I414" s="11">
        <f t="shared" si="50"/>
        <v>49.751369499999996</v>
      </c>
      <c r="J414" s="11">
        <f t="shared" si="51"/>
        <v>49.816792</v>
      </c>
      <c r="K414" s="13">
        <f t="shared" si="52"/>
        <v>1215.35619807385</v>
      </c>
      <c r="L414" s="13">
        <f t="shared" si="53"/>
        <v>23.951426289767141</v>
      </c>
      <c r="M414" s="13">
        <f t="shared" si="54"/>
        <v>23.886972596121723</v>
      </c>
      <c r="N414" s="44"/>
    </row>
    <row r="415" spans="1:14">
      <c r="A415" s="10">
        <v>19968.044141999999</v>
      </c>
      <c r="B415" s="10">
        <v>49.806441999999997</v>
      </c>
      <c r="C415" s="10">
        <v>49.744027000000003</v>
      </c>
      <c r="D415" s="10">
        <v>49.923772</v>
      </c>
      <c r="E415" s="10">
        <v>49.771988999999998</v>
      </c>
      <c r="F415" s="10">
        <v>0.78604099999999999</v>
      </c>
      <c r="G415" s="10">
        <v>3.6248040000000001</v>
      </c>
      <c r="H415" s="50">
        <v>15.201589999999999</v>
      </c>
      <c r="I415" s="11">
        <f t="shared" si="50"/>
        <v>49.775234499999996</v>
      </c>
      <c r="J415" s="11">
        <f t="shared" si="51"/>
        <v>49.847880500000002</v>
      </c>
      <c r="K415" s="13">
        <f t="shared" si="52"/>
        <v>1215.35224364335</v>
      </c>
      <c r="L415" s="13">
        <f t="shared" si="53"/>
        <v>23.927837852597577</v>
      </c>
      <c r="M415" s="13">
        <f t="shared" si="54"/>
        <v>23.856577630177526</v>
      </c>
      <c r="N415" s="44"/>
    </row>
    <row r="416" spans="1:14">
      <c r="A416" s="10">
        <v>17705.492687000002</v>
      </c>
      <c r="B416" s="10">
        <v>49.767826999999997</v>
      </c>
      <c r="C416" s="10">
        <v>49.711731999999998</v>
      </c>
      <c r="D416" s="10">
        <v>49.896254999999996</v>
      </c>
      <c r="E416" s="10">
        <v>49.751989999999999</v>
      </c>
      <c r="F416" s="10">
        <v>0.96774800000000005</v>
      </c>
      <c r="G416" s="10">
        <v>3.872214</v>
      </c>
      <c r="H416" s="50">
        <v>14.997657</v>
      </c>
      <c r="I416" s="11">
        <f t="shared" si="50"/>
        <v>49.739779499999997</v>
      </c>
      <c r="J416" s="11">
        <f t="shared" si="51"/>
        <v>49.824122500000001</v>
      </c>
      <c r="K416" s="13">
        <f t="shared" si="52"/>
        <v>1215.3581185368498</v>
      </c>
      <c r="L416" s="13">
        <f t="shared" si="53"/>
        <v>23.962913714647584</v>
      </c>
      <c r="M416" s="13">
        <f t="shared" si="54"/>
        <v>23.87979205328179</v>
      </c>
      <c r="N416" s="44"/>
    </row>
    <row r="417" spans="1:14">
      <c r="A417" s="10">
        <v>15250.598738999999</v>
      </c>
      <c r="B417" s="10">
        <v>49.738045</v>
      </c>
      <c r="C417" s="10">
        <v>49.679115000000003</v>
      </c>
      <c r="D417" s="10">
        <v>49.860162000000003</v>
      </c>
      <c r="E417" s="10">
        <v>49.728985000000002</v>
      </c>
      <c r="F417" s="10">
        <v>1.1814659999999999</v>
      </c>
      <c r="G417" s="10">
        <v>4.116384</v>
      </c>
      <c r="H417" s="50">
        <v>14.593947</v>
      </c>
      <c r="I417" s="11">
        <f t="shared" si="50"/>
        <v>49.708579999999998</v>
      </c>
      <c r="J417" s="11">
        <f t="shared" si="51"/>
        <v>49.794573499999998</v>
      </c>
      <c r="K417" s="13">
        <f t="shared" si="52"/>
        <v>1215.3632882939999</v>
      </c>
      <c r="L417" s="13">
        <f t="shared" si="53"/>
        <v>23.993939915422288</v>
      </c>
      <c r="M417" s="13">
        <f t="shared" si="54"/>
        <v>23.908787641282061</v>
      </c>
      <c r="N417" s="44"/>
    </row>
    <row r="418" spans="1:14">
      <c r="A418" s="10">
        <v>13917.465321</v>
      </c>
      <c r="B418" s="10">
        <v>49.699641999999997</v>
      </c>
      <c r="C418" s="10">
        <v>49.640422999999998</v>
      </c>
      <c r="D418" s="10">
        <v>49.818418999999999</v>
      </c>
      <c r="E418" s="10">
        <v>49.699903999999997</v>
      </c>
      <c r="F418" s="10">
        <v>1.2874540000000001</v>
      </c>
      <c r="G418" s="10">
        <v>4.239897</v>
      </c>
      <c r="H418" s="50">
        <v>14.324705999999999</v>
      </c>
      <c r="I418" s="11">
        <f t="shared" si="50"/>
        <v>49.670032499999998</v>
      </c>
      <c r="J418" s="11">
        <f t="shared" si="51"/>
        <v>49.759161499999998</v>
      </c>
      <c r="K418" s="13">
        <f t="shared" si="52"/>
        <v>1215.3696756147499</v>
      </c>
      <c r="L418" s="13">
        <f t="shared" si="53"/>
        <v>24.032479692049264</v>
      </c>
      <c r="M418" s="13">
        <f t="shared" si="54"/>
        <v>23.943714907899675</v>
      </c>
      <c r="N418" s="44"/>
    </row>
    <row r="419" spans="1:14">
      <c r="A419" s="10">
        <v>11775.560991</v>
      </c>
      <c r="B419" s="10">
        <v>49.694076000000003</v>
      </c>
      <c r="C419" s="10">
        <v>49.635860000000001</v>
      </c>
      <c r="D419" s="10">
        <v>49.806767000000001</v>
      </c>
      <c r="E419" s="10">
        <v>49.724297</v>
      </c>
      <c r="F419" s="10">
        <v>1.4729019999999999</v>
      </c>
      <c r="G419" s="10">
        <v>4.4340159999999997</v>
      </c>
      <c r="H419" s="50">
        <v>13.810549</v>
      </c>
      <c r="I419" s="11">
        <f t="shared" si="50"/>
        <v>49.664968000000002</v>
      </c>
      <c r="J419" s="11">
        <f t="shared" si="51"/>
        <v>49.765532</v>
      </c>
      <c r="K419" s="13">
        <f t="shared" si="52"/>
        <v>1215.3705148023998</v>
      </c>
      <c r="L419" s="13">
        <f t="shared" si="53"/>
        <v>24.037560080833828</v>
      </c>
      <c r="M419" s="13">
        <f t="shared" si="54"/>
        <v>23.937417289784889</v>
      </c>
      <c r="N419" s="44"/>
    </row>
    <row r="420" spans="1:14">
      <c r="A420" s="10">
        <v>9891.1673229999997</v>
      </c>
      <c r="B420" s="10">
        <v>49.840837000000001</v>
      </c>
      <c r="C420" s="10">
        <v>49.773848999999998</v>
      </c>
      <c r="D420" s="10">
        <v>49.867055000000001</v>
      </c>
      <c r="E420" s="10">
        <v>49.875729999999997</v>
      </c>
      <c r="F420" s="10">
        <v>1.618913</v>
      </c>
      <c r="G420" s="10">
        <v>4.5832240000000004</v>
      </c>
      <c r="H420" s="50">
        <v>13.493412999999999</v>
      </c>
      <c r="I420" s="11">
        <f t="shared" si="50"/>
        <v>49.807343000000003</v>
      </c>
      <c r="J420" s="11">
        <f t="shared" si="51"/>
        <v>49.871392499999999</v>
      </c>
      <c r="K420" s="13">
        <f t="shared" si="52"/>
        <v>1215.3469232648999</v>
      </c>
      <c r="L420" s="13">
        <f t="shared" si="53"/>
        <v>23.896240638893005</v>
      </c>
      <c r="M420" s="13">
        <f t="shared" si="54"/>
        <v>23.83369040034313</v>
      </c>
      <c r="N420" s="44"/>
    </row>
    <row r="421" spans="1:14">
      <c r="A421" s="10">
        <v>8717.0301679999993</v>
      </c>
      <c r="B421" s="10">
        <v>49.883389000000001</v>
      </c>
      <c r="C421" s="10">
        <v>49.796697000000002</v>
      </c>
      <c r="D421" s="10">
        <v>49.878478999999999</v>
      </c>
      <c r="E421" s="10">
        <v>49.893707999999997</v>
      </c>
      <c r="F421" s="10">
        <v>1.7339329999999999</v>
      </c>
      <c r="G421" s="10">
        <v>4.7002079999999999</v>
      </c>
      <c r="H421" s="50">
        <v>13.099746999999999</v>
      </c>
      <c r="I421" s="11">
        <f t="shared" si="50"/>
        <v>49.840043000000001</v>
      </c>
      <c r="J421" s="11">
        <f t="shared" si="51"/>
        <v>49.886093500000001</v>
      </c>
      <c r="K421" s="13">
        <f t="shared" si="52"/>
        <v>1215.3415048749</v>
      </c>
      <c r="L421" s="13">
        <f t="shared" si="53"/>
        <v>23.864226075402485</v>
      </c>
      <c r="M421" s="13">
        <f t="shared" si="54"/>
        <v>23.819424037618774</v>
      </c>
      <c r="N421" s="44"/>
    </row>
    <row r="422" spans="1:14">
      <c r="A422" s="10">
        <v>6979.9105030000001</v>
      </c>
      <c r="B422" s="10">
        <v>49.943841999999997</v>
      </c>
      <c r="C422" s="10">
        <v>49.859324000000001</v>
      </c>
      <c r="D422" s="10">
        <v>50.036259999999999</v>
      </c>
      <c r="E422" s="10">
        <v>50.017516999999998</v>
      </c>
      <c r="F422" s="10">
        <v>1.3049059999999999</v>
      </c>
      <c r="G422" s="10">
        <v>4.2726189999999997</v>
      </c>
      <c r="H422" s="50">
        <v>12.69979</v>
      </c>
      <c r="I422" s="11">
        <f t="shared" si="50"/>
        <v>49.901583000000002</v>
      </c>
      <c r="J422" s="11">
        <f t="shared" si="51"/>
        <v>50.026888499999998</v>
      </c>
      <c r="K422" s="13">
        <f t="shared" si="52"/>
        <v>1215.3313076969</v>
      </c>
      <c r="L422" s="13">
        <f t="shared" si="53"/>
        <v>23.804429192178759</v>
      </c>
      <c r="M422" s="13">
        <f t="shared" si="54"/>
        <v>23.684518970962699</v>
      </c>
      <c r="N422" s="44"/>
    </row>
    <row r="423" spans="1:14">
      <c r="A423" s="10">
        <v>5313.2086399999998</v>
      </c>
      <c r="B423" s="10">
        <v>50.085451999999997</v>
      </c>
      <c r="C423" s="10">
        <v>50.013809999999999</v>
      </c>
      <c r="D423" s="10">
        <v>50.259870999999997</v>
      </c>
      <c r="E423" s="10">
        <v>50.260646999999999</v>
      </c>
      <c r="F423" s="10">
        <v>0.961086</v>
      </c>
      <c r="G423" s="10">
        <v>3.9082020000000002</v>
      </c>
      <c r="H423" s="50">
        <v>12.225166999999999</v>
      </c>
      <c r="I423" s="11">
        <f t="shared" si="50"/>
        <v>50.049630999999998</v>
      </c>
      <c r="J423" s="11">
        <f t="shared" si="51"/>
        <v>50.260258999999998</v>
      </c>
      <c r="K423" s="13">
        <f t="shared" si="52"/>
        <v>1215.3067761432999</v>
      </c>
      <c r="L423" s="13">
        <f t="shared" si="53"/>
        <v>23.663023468350957</v>
      </c>
      <c r="M423" s="13">
        <f t="shared" si="54"/>
        <v>23.467911912681075</v>
      </c>
      <c r="N423" s="44"/>
    </row>
    <row r="424" spans="1:14">
      <c r="A424" s="10">
        <v>4052.8162699999998</v>
      </c>
      <c r="B424" s="10">
        <v>49.955185999999998</v>
      </c>
      <c r="C424" s="10">
        <v>49.899462</v>
      </c>
      <c r="D424" s="10">
        <v>50.267322</v>
      </c>
      <c r="E424" s="10">
        <v>50.246476999999999</v>
      </c>
      <c r="F424" s="10">
        <v>0.66913400000000001</v>
      </c>
      <c r="G424" s="10">
        <v>3.6137679999999999</v>
      </c>
      <c r="H424" s="50">
        <v>11.944026999999998</v>
      </c>
      <c r="I424" s="11">
        <f t="shared" si="50"/>
        <v>49.927323999999999</v>
      </c>
      <c r="J424" s="11">
        <f t="shared" si="51"/>
        <v>50.256899500000003</v>
      </c>
      <c r="K424" s="13">
        <f t="shared" si="52"/>
        <v>1215.3270424131999</v>
      </c>
      <c r="L424" s="13">
        <f t="shared" si="53"/>
        <v>23.779593722172876</v>
      </c>
      <c r="M424" s="13">
        <f t="shared" si="54"/>
        <v>23.470967188235818</v>
      </c>
      <c r="N424" s="44"/>
    </row>
    <row r="425" spans="1:14">
      <c r="A425" s="10">
        <v>4037.5328960000002</v>
      </c>
      <c r="B425" s="10">
        <v>49.915685000000003</v>
      </c>
      <c r="C425" s="10">
        <v>49.859077999999997</v>
      </c>
      <c r="D425" s="10">
        <v>50.284292999999998</v>
      </c>
      <c r="E425" s="10">
        <v>50.256951999999998</v>
      </c>
      <c r="F425" s="10">
        <v>0.67330100000000004</v>
      </c>
      <c r="G425" s="10">
        <v>3.5957349999999999</v>
      </c>
      <c r="H425" s="50">
        <v>11.911855999999998</v>
      </c>
      <c r="I425" s="11">
        <f t="shared" si="50"/>
        <v>49.887381500000004</v>
      </c>
      <c r="J425" s="11">
        <f t="shared" si="51"/>
        <v>50.270622500000002</v>
      </c>
      <c r="K425" s="13">
        <f t="shared" si="52"/>
        <v>1215.3336608854499</v>
      </c>
      <c r="L425" s="13">
        <f t="shared" si="53"/>
        <v>23.818175733016687</v>
      </c>
      <c r="M425" s="13">
        <f t="shared" si="54"/>
        <v>23.458498588925067</v>
      </c>
      <c r="N425" s="44"/>
    </row>
    <row r="426" spans="1:14">
      <c r="A426" s="10">
        <v>2530.4442589999999</v>
      </c>
      <c r="B426" s="10">
        <v>49.85895</v>
      </c>
      <c r="C426" s="10">
        <v>49.801603</v>
      </c>
      <c r="D426" s="10">
        <v>50.339162999999999</v>
      </c>
      <c r="E426" s="10">
        <v>50.313426999999997</v>
      </c>
      <c r="F426" s="10">
        <v>0.47770400000000002</v>
      </c>
      <c r="G426" s="10">
        <v>3.397297</v>
      </c>
      <c r="H426" s="50">
        <v>11.576654999999999</v>
      </c>
      <c r="I426" s="11">
        <f t="shared" si="50"/>
        <v>49.830276499999997</v>
      </c>
      <c r="J426" s="11">
        <f t="shared" si="51"/>
        <v>50.326295000000002</v>
      </c>
      <c r="K426" s="13">
        <f t="shared" si="52"/>
        <v>1215.34312318395</v>
      </c>
      <c r="L426" s="13">
        <f t="shared" si="53"/>
        <v>23.87377040656088</v>
      </c>
      <c r="M426" s="13">
        <f t="shared" si="54"/>
        <v>23.408233584354775</v>
      </c>
      <c r="N426" s="44"/>
    </row>
    <row r="427" spans="1:14">
      <c r="A427" s="10">
        <v>356.06903199999999</v>
      </c>
      <c r="B427" s="10">
        <v>49.856701999999999</v>
      </c>
      <c r="C427" s="10">
        <v>49.794820000000001</v>
      </c>
      <c r="D427" s="10">
        <v>50.403998999999999</v>
      </c>
      <c r="E427" s="10">
        <v>50.378827999999999</v>
      </c>
      <c r="F427" s="10">
        <v>0.51901900000000001</v>
      </c>
      <c r="G427" s="10">
        <v>3.4055080000000002</v>
      </c>
      <c r="H427" s="50">
        <v>10.988147</v>
      </c>
      <c r="I427" s="11">
        <f t="shared" si="50"/>
        <v>49.825761</v>
      </c>
      <c r="J427" s="11">
        <f t="shared" si="51"/>
        <v>50.391413499999999</v>
      </c>
      <c r="K427" s="13">
        <f t="shared" si="52"/>
        <v>1215.3438714023</v>
      </c>
      <c r="L427" s="13">
        <f t="shared" si="53"/>
        <v>23.878188215820046</v>
      </c>
      <c r="M427" s="13">
        <f t="shared" si="54"/>
        <v>23.350092233398982</v>
      </c>
      <c r="N427" s="44"/>
    </row>
    <row r="428" spans="1:14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14">
        <f>AVERAGE(K400:K425)</f>
        <v>1215.3397228478768</v>
      </c>
      <c r="L428" s="14">
        <f>AVERAGE(L400:L425)</f>
        <v>23.854942048703744</v>
      </c>
      <c r="M428" s="14">
        <f>AVERAGE(M400:M425)</f>
        <v>23.756439096527767</v>
      </c>
      <c r="N428" s="44"/>
    </row>
    <row r="429" spans="1:14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</row>
    <row r="430" spans="1:14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</row>
    <row r="431" spans="1:14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1"/>
  <sheetViews>
    <sheetView zoomScaleNormal="100" workbookViewId="0">
      <selection activeCell="A330" sqref="A330:XFD331"/>
    </sheetView>
  </sheetViews>
  <sheetFormatPr defaultRowHeight="14.4"/>
  <cols>
    <col min="1" max="1" width="21.88671875" bestFit="1" customWidth="1"/>
    <col min="2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4.109375" bestFit="1" customWidth="1"/>
    <col min="12" max="12" width="15.77734375" bestFit="1" customWidth="1"/>
    <col min="13" max="13" width="17.33203125" bestFit="1" customWidth="1"/>
  </cols>
  <sheetData>
    <row r="1" spans="1:14">
      <c r="A1" s="1" t="s">
        <v>19</v>
      </c>
      <c r="B1" s="2" t="s">
        <v>2</v>
      </c>
      <c r="D1" s="45"/>
      <c r="E1" s="9"/>
      <c r="F1" s="9"/>
      <c r="G1" s="9"/>
    </row>
    <row r="2" spans="1:14">
      <c r="A2" s="1" t="s">
        <v>20</v>
      </c>
      <c r="B2" s="2">
        <v>3</v>
      </c>
      <c r="D2" s="45"/>
      <c r="E2" s="16"/>
      <c r="F2" s="9"/>
      <c r="G2" s="9"/>
    </row>
    <row r="3" spans="1:14">
      <c r="A3" s="1" t="s">
        <v>21</v>
      </c>
      <c r="B3" s="3" t="s">
        <v>26</v>
      </c>
      <c r="D3" s="9"/>
      <c r="E3" s="9"/>
      <c r="F3" s="9"/>
      <c r="G3" s="9"/>
    </row>
    <row r="4" spans="1:14">
      <c r="A4" s="1" t="s">
        <v>22</v>
      </c>
      <c r="B4" s="4">
        <v>2400</v>
      </c>
      <c r="D4" s="9"/>
      <c r="E4" s="9"/>
      <c r="F4" s="9"/>
      <c r="G4" s="9"/>
    </row>
    <row r="5" spans="1:14">
      <c r="A5" s="1" t="s">
        <v>23</v>
      </c>
      <c r="B5" s="5">
        <f>B4*2*PI()/60</f>
        <v>251.32741228718345</v>
      </c>
      <c r="D5" s="45"/>
      <c r="E5" s="45"/>
      <c r="F5" s="9"/>
      <c r="G5" s="9"/>
    </row>
    <row r="6" spans="1:14">
      <c r="A6" s="1" t="s">
        <v>24</v>
      </c>
      <c r="B6" s="18">
        <v>0.13400000000000001</v>
      </c>
      <c r="D6" s="45"/>
      <c r="E6" s="45"/>
      <c r="F6" s="9"/>
      <c r="G6" s="9"/>
    </row>
    <row r="7" spans="1:14">
      <c r="A7" s="1" t="s">
        <v>0</v>
      </c>
      <c r="B7" s="17" t="s">
        <v>1</v>
      </c>
      <c r="D7" s="9"/>
      <c r="E7" s="9"/>
      <c r="F7" s="9"/>
      <c r="G7" s="9"/>
    </row>
    <row r="8" spans="1:14">
      <c r="D8" s="9"/>
      <c r="E8" s="9"/>
      <c r="F8" s="9"/>
      <c r="G8" s="9"/>
    </row>
    <row r="9" spans="1:14">
      <c r="A9" s="54" t="s">
        <v>26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</row>
    <row r="10" spans="1:14" s="43" customFormat="1" ht="16.8">
      <c r="A10" s="12" t="s">
        <v>4</v>
      </c>
      <c r="B10" s="12" t="s">
        <v>5</v>
      </c>
      <c r="C10" s="12" t="s">
        <v>6</v>
      </c>
      <c r="D10" s="12" t="s">
        <v>7</v>
      </c>
      <c r="E10" s="12" t="s">
        <v>8</v>
      </c>
      <c r="F10" s="12" t="s">
        <v>9</v>
      </c>
      <c r="G10" s="12" t="s">
        <v>29</v>
      </c>
      <c r="H10" s="12" t="s">
        <v>10</v>
      </c>
      <c r="I10" s="7" t="s">
        <v>11</v>
      </c>
      <c r="J10" s="7" t="s">
        <v>12</v>
      </c>
      <c r="K10" s="8" t="s">
        <v>28</v>
      </c>
      <c r="L10" s="6" t="s">
        <v>30</v>
      </c>
      <c r="M10" s="6" t="s">
        <v>31</v>
      </c>
      <c r="N10" s="44"/>
    </row>
    <row r="11" spans="1:14" s="43" customFormat="1">
      <c r="A11" s="12" t="s">
        <v>13</v>
      </c>
      <c r="B11" s="12" t="s">
        <v>14</v>
      </c>
      <c r="C11" s="12" t="s">
        <v>14</v>
      </c>
      <c r="D11" s="12" t="s">
        <v>14</v>
      </c>
      <c r="E11" s="12" t="s">
        <v>14</v>
      </c>
      <c r="F11" s="12" t="s">
        <v>15</v>
      </c>
      <c r="G11" s="12" t="s">
        <v>15</v>
      </c>
      <c r="H11" s="12" t="s">
        <v>16</v>
      </c>
      <c r="I11" s="7" t="s">
        <v>14</v>
      </c>
      <c r="J11" s="7" t="s">
        <v>14</v>
      </c>
      <c r="K11" s="8" t="s">
        <v>17</v>
      </c>
      <c r="L11" s="6" t="s">
        <v>18</v>
      </c>
      <c r="M11" s="6" t="s">
        <v>18</v>
      </c>
    </row>
    <row r="12" spans="1:14" s="19" customFormat="1">
      <c r="A12" s="10">
        <v>49199.16</v>
      </c>
      <c r="B12" s="10">
        <v>18.891439999999999</v>
      </c>
      <c r="C12" s="10">
        <v>18.876180000000002</v>
      </c>
      <c r="D12" s="10">
        <v>19.355419999999999</v>
      </c>
      <c r="E12" s="10">
        <v>19.41994</v>
      </c>
      <c r="F12" s="10">
        <v>4.6751240000000003</v>
      </c>
      <c r="G12" s="10">
        <v>6.3969420000000001</v>
      </c>
      <c r="H12" s="10">
        <v>62.795319999999997</v>
      </c>
      <c r="I12" s="11">
        <f t="shared" ref="I12:I47" si="0">(B12+C12)/2</f>
        <v>18.88381</v>
      </c>
      <c r="J12" s="11">
        <f t="shared" ref="J12:J47" si="1">(D12+E12)/2</f>
        <v>19.38768</v>
      </c>
      <c r="K12" s="13">
        <f t="shared" ref="K12:K47" si="2">-0.6*I12+1259.5</f>
        <v>1248.1697140000001</v>
      </c>
      <c r="L12" s="13">
        <f t="shared" ref="L12:L47" si="3">0.00159*I12^4-0.27101*I12^3+17.72234*I12^2-540.89799*I12+6780.11105</f>
        <v>1262.876752287556</v>
      </c>
      <c r="M12" s="13">
        <f t="shared" ref="M12:M47" si="4">0.00159*J12^4-0.27101*J12^3+17.72234*J12^2-540.89799*J12+6780.11105</f>
        <v>1204.5312014155234</v>
      </c>
      <c r="N12" s="44"/>
    </row>
    <row r="13" spans="1:14" s="19" customFormat="1">
      <c r="A13" s="10">
        <v>47985.87</v>
      </c>
      <c r="B13" s="10">
        <v>18.86402</v>
      </c>
      <c r="C13" s="10">
        <v>18.888780000000001</v>
      </c>
      <c r="D13" s="10">
        <v>19.354230000000001</v>
      </c>
      <c r="E13" s="10">
        <v>19.410609999999998</v>
      </c>
      <c r="F13" s="10">
        <v>4.4007129999999997</v>
      </c>
      <c r="G13" s="10">
        <v>6.2189019999999999</v>
      </c>
      <c r="H13" s="10">
        <v>62.440410000000007</v>
      </c>
      <c r="I13" s="11">
        <f t="shared" si="0"/>
        <v>18.8764</v>
      </c>
      <c r="J13" s="11">
        <f t="shared" si="1"/>
        <v>19.38242</v>
      </c>
      <c r="K13" s="13">
        <f t="shared" si="2"/>
        <v>1248.17416</v>
      </c>
      <c r="L13" s="13">
        <f t="shared" si="3"/>
        <v>1263.756374406842</v>
      </c>
      <c r="M13" s="13">
        <f t="shared" si="4"/>
        <v>1205.1255399328284</v>
      </c>
      <c r="N13" s="44"/>
    </row>
    <row r="14" spans="1:14" s="19" customFormat="1">
      <c r="A14" s="10">
        <v>46736.02</v>
      </c>
      <c r="B14" s="10">
        <v>18.828389999999999</v>
      </c>
      <c r="C14" s="10">
        <v>18.855619999999998</v>
      </c>
      <c r="D14" s="10">
        <v>19.345050000000001</v>
      </c>
      <c r="E14" s="10">
        <v>19.398759999999999</v>
      </c>
      <c r="F14" s="10">
        <v>4.1084949999999996</v>
      </c>
      <c r="G14" s="10">
        <v>6.014615</v>
      </c>
      <c r="H14" s="10">
        <v>61.996319999999997</v>
      </c>
      <c r="I14" s="11">
        <f t="shared" si="0"/>
        <v>18.842005</v>
      </c>
      <c r="J14" s="11">
        <f t="shared" si="1"/>
        <v>19.371904999999998</v>
      </c>
      <c r="K14" s="13">
        <f t="shared" si="2"/>
        <v>1248.1947970000001</v>
      </c>
      <c r="L14" s="13">
        <f t="shared" si="3"/>
        <v>1267.8476257245875</v>
      </c>
      <c r="M14" s="13">
        <f t="shared" si="4"/>
        <v>1206.3145723756488</v>
      </c>
      <c r="N14" s="44"/>
    </row>
    <row r="15" spans="1:14" s="19" customFormat="1">
      <c r="A15" s="10">
        <v>45437.33</v>
      </c>
      <c r="B15" s="10">
        <v>18.784269999999999</v>
      </c>
      <c r="C15" s="10">
        <v>18.84393</v>
      </c>
      <c r="D15" s="10">
        <v>19.321400000000001</v>
      </c>
      <c r="E15" s="10">
        <v>19.403549999999999</v>
      </c>
      <c r="F15" s="10">
        <v>3.8147169999999999</v>
      </c>
      <c r="G15" s="10">
        <v>5.8352069999999996</v>
      </c>
      <c r="H15" s="10">
        <v>61.498460000000001</v>
      </c>
      <c r="I15" s="11">
        <f t="shared" si="0"/>
        <v>18.8141</v>
      </c>
      <c r="J15" s="11">
        <f t="shared" si="1"/>
        <v>19.362475</v>
      </c>
      <c r="K15" s="13">
        <f t="shared" si="2"/>
        <v>1248.21154</v>
      </c>
      <c r="L15" s="13">
        <f t="shared" si="3"/>
        <v>1271.1769622698685</v>
      </c>
      <c r="M15" s="13">
        <f t="shared" si="4"/>
        <v>1207.3819576944461</v>
      </c>
      <c r="N15" s="44"/>
    </row>
    <row r="16" spans="1:14" s="26" customFormat="1">
      <c r="A16" s="10">
        <v>44304.25</v>
      </c>
      <c r="B16" s="10">
        <v>18.78717</v>
      </c>
      <c r="C16" s="10">
        <v>18.8414</v>
      </c>
      <c r="D16" s="10">
        <v>19.34111</v>
      </c>
      <c r="E16" s="10">
        <v>19.451720000000002</v>
      </c>
      <c r="F16" s="10">
        <v>3.520232</v>
      </c>
      <c r="G16" s="10">
        <v>5.6499920000000001</v>
      </c>
      <c r="H16" s="10">
        <v>61.023409999999998</v>
      </c>
      <c r="I16" s="11">
        <f t="shared" si="0"/>
        <v>18.814284999999998</v>
      </c>
      <c r="J16" s="11">
        <f t="shared" si="1"/>
        <v>19.396415000000001</v>
      </c>
      <c r="K16" s="13">
        <f t="shared" si="2"/>
        <v>1248.211429</v>
      </c>
      <c r="L16" s="13">
        <f t="shared" si="3"/>
        <v>1271.1548602434978</v>
      </c>
      <c r="M16" s="13">
        <f t="shared" si="4"/>
        <v>1203.5448931566625</v>
      </c>
      <c r="N16" s="44"/>
    </row>
    <row r="17" spans="1:14" s="26" customFormat="1">
      <c r="A17" s="10">
        <v>43053.760000000002</v>
      </c>
      <c r="B17" s="10">
        <v>18.795439999999999</v>
      </c>
      <c r="C17" s="10">
        <v>18.85904</v>
      </c>
      <c r="D17" s="10">
        <v>19.364439999999998</v>
      </c>
      <c r="E17" s="10">
        <v>19.429580000000001</v>
      </c>
      <c r="F17" s="10">
        <v>3.2052700000000001</v>
      </c>
      <c r="G17" s="10">
        <v>5.4399139999999999</v>
      </c>
      <c r="H17" s="10">
        <v>60.541330000000002</v>
      </c>
      <c r="I17" s="11">
        <f t="shared" si="0"/>
        <v>18.82724</v>
      </c>
      <c r="J17" s="11">
        <f t="shared" si="1"/>
        <v>19.397010000000002</v>
      </c>
      <c r="K17" s="13">
        <f t="shared" si="2"/>
        <v>1248.2036559999999</v>
      </c>
      <c r="L17" s="13">
        <f t="shared" si="3"/>
        <v>1269.6081085035103</v>
      </c>
      <c r="M17" s="13">
        <f t="shared" si="4"/>
        <v>1203.4777397924054</v>
      </c>
      <c r="N17" s="44"/>
    </row>
    <row r="18" spans="1:14" s="26" customFormat="1">
      <c r="A18" s="10">
        <v>41741.46</v>
      </c>
      <c r="B18" s="10">
        <v>18.769539999999999</v>
      </c>
      <c r="C18" s="10">
        <v>18.820139999999999</v>
      </c>
      <c r="D18" s="10">
        <v>19.34431</v>
      </c>
      <c r="E18" s="10">
        <v>19.39894</v>
      </c>
      <c r="F18" s="10">
        <v>2.9199519999999999</v>
      </c>
      <c r="G18" s="10">
        <v>5.2670440000000003</v>
      </c>
      <c r="H18" s="10">
        <v>59.940040000000003</v>
      </c>
      <c r="I18" s="11">
        <f t="shared" si="0"/>
        <v>18.794840000000001</v>
      </c>
      <c r="J18" s="11">
        <f t="shared" si="1"/>
        <v>19.371625000000002</v>
      </c>
      <c r="K18" s="13">
        <f t="shared" si="2"/>
        <v>1248.2230959999999</v>
      </c>
      <c r="L18" s="13">
        <f t="shared" si="3"/>
        <v>1273.4801367089158</v>
      </c>
      <c r="M18" s="13">
        <f t="shared" si="4"/>
        <v>1206.3462514539633</v>
      </c>
      <c r="N18" s="44"/>
    </row>
    <row r="19" spans="1:14" s="26" customFormat="1">
      <c r="A19" s="10">
        <v>40337.300000000003</v>
      </c>
      <c r="B19" s="10">
        <v>18.741820000000001</v>
      </c>
      <c r="C19" s="10">
        <v>18.797720000000002</v>
      </c>
      <c r="D19" s="10">
        <v>19.338550000000001</v>
      </c>
      <c r="E19" s="10">
        <v>19.507709999999999</v>
      </c>
      <c r="F19" s="10">
        <v>2.6026449999999999</v>
      </c>
      <c r="G19" s="10">
        <v>5.0667929999999997</v>
      </c>
      <c r="H19" s="10">
        <v>59.380479999999999</v>
      </c>
      <c r="I19" s="11">
        <f t="shared" si="0"/>
        <v>18.769770000000001</v>
      </c>
      <c r="J19" s="11">
        <f t="shared" si="1"/>
        <v>19.42313</v>
      </c>
      <c r="K19" s="13">
        <f t="shared" si="2"/>
        <v>1248.2381379999999</v>
      </c>
      <c r="L19" s="13">
        <f t="shared" si="3"/>
        <v>1276.4845497953629</v>
      </c>
      <c r="M19" s="13">
        <f t="shared" si="4"/>
        <v>1200.5336276392864</v>
      </c>
      <c r="N19" s="44"/>
    </row>
    <row r="20" spans="1:14" s="26" customFormat="1" ht="14.4" customHeight="1">
      <c r="A20" s="10">
        <v>38990.449999999997</v>
      </c>
      <c r="B20" s="10">
        <v>18.727260000000001</v>
      </c>
      <c r="C20" s="10">
        <v>18.797750000000001</v>
      </c>
      <c r="D20" s="10">
        <v>19.347390000000001</v>
      </c>
      <c r="E20" s="10">
        <v>19.656829999999999</v>
      </c>
      <c r="F20" s="10">
        <v>2.2981729999999998</v>
      </c>
      <c r="G20" s="10">
        <v>4.8600120000000002</v>
      </c>
      <c r="H20" s="10">
        <v>58.7911</v>
      </c>
      <c r="I20" s="11">
        <f t="shared" si="0"/>
        <v>18.762505000000001</v>
      </c>
      <c r="J20" s="11">
        <f t="shared" si="1"/>
        <v>19.502110000000002</v>
      </c>
      <c r="K20" s="13">
        <f t="shared" si="2"/>
        <v>1248.242497</v>
      </c>
      <c r="L20" s="13">
        <f t="shared" si="3"/>
        <v>1277.3565616872684</v>
      </c>
      <c r="M20" s="13">
        <f t="shared" si="4"/>
        <v>1191.6772450205735</v>
      </c>
      <c r="N20" s="44"/>
    </row>
    <row r="21" spans="1:14" s="26" customFormat="1">
      <c r="A21" s="10">
        <v>37617.629999999997</v>
      </c>
      <c r="B21" s="10">
        <v>18.73028</v>
      </c>
      <c r="C21" s="10">
        <v>18.80622</v>
      </c>
      <c r="D21" s="10">
        <v>19.356680000000001</v>
      </c>
      <c r="E21" s="10">
        <v>19.68563</v>
      </c>
      <c r="F21" s="10">
        <v>1.9806950000000001</v>
      </c>
      <c r="G21" s="10">
        <v>4.660374</v>
      </c>
      <c r="H21" s="10">
        <v>58.170729999999999</v>
      </c>
      <c r="I21" s="11">
        <f t="shared" si="0"/>
        <v>18.768250000000002</v>
      </c>
      <c r="J21" s="11">
        <f t="shared" si="1"/>
        <v>19.521155</v>
      </c>
      <c r="K21" s="13">
        <f t="shared" si="2"/>
        <v>1248.2390499999999</v>
      </c>
      <c r="L21" s="13">
        <f t="shared" si="3"/>
        <v>1276.6669432680283</v>
      </c>
      <c r="M21" s="13">
        <f t="shared" si="4"/>
        <v>1189.5519183452861</v>
      </c>
      <c r="N21" s="44"/>
    </row>
    <row r="22" spans="1:14" s="26" customFormat="1">
      <c r="A22" s="10">
        <v>36181.99</v>
      </c>
      <c r="B22" s="10">
        <v>18.749839999999999</v>
      </c>
      <c r="C22" s="10">
        <v>18.852779999999999</v>
      </c>
      <c r="D22" s="10">
        <v>19.36655</v>
      </c>
      <c r="E22" s="10">
        <v>19.597359999999998</v>
      </c>
      <c r="F22" s="10">
        <v>1.6671320000000001</v>
      </c>
      <c r="G22" s="10">
        <v>4.4414509999999998</v>
      </c>
      <c r="H22" s="10">
        <v>57.586840000000002</v>
      </c>
      <c r="I22" s="11">
        <f t="shared" si="0"/>
        <v>18.801310000000001</v>
      </c>
      <c r="J22" s="11">
        <f t="shared" si="1"/>
        <v>19.481954999999999</v>
      </c>
      <c r="K22" s="13">
        <f t="shared" si="2"/>
        <v>1248.219214</v>
      </c>
      <c r="L22" s="13">
        <f t="shared" si="3"/>
        <v>1272.7059521408</v>
      </c>
      <c r="M22" s="13">
        <f t="shared" si="4"/>
        <v>1193.9307836656217</v>
      </c>
      <c r="N22" s="44"/>
    </row>
    <row r="23" spans="1:14" s="26" customFormat="1">
      <c r="A23" s="10">
        <v>34830.18</v>
      </c>
      <c r="B23" s="10">
        <v>18.768190000000001</v>
      </c>
      <c r="C23" s="10">
        <v>18.88711</v>
      </c>
      <c r="D23" s="10">
        <v>19.419809999999998</v>
      </c>
      <c r="E23" s="10">
        <v>19.455089999999998</v>
      </c>
      <c r="F23" s="10">
        <v>1.35094</v>
      </c>
      <c r="G23" s="10">
        <v>4.2451410000000003</v>
      </c>
      <c r="H23" s="10">
        <v>56.91845</v>
      </c>
      <c r="I23" s="11">
        <f t="shared" si="0"/>
        <v>18.827649999999998</v>
      </c>
      <c r="J23" s="11">
        <f t="shared" si="1"/>
        <v>19.437449999999998</v>
      </c>
      <c r="K23" s="13">
        <f t="shared" si="2"/>
        <v>1248.2034100000001</v>
      </c>
      <c r="L23" s="13">
        <f t="shared" si="3"/>
        <v>1269.5591886603115</v>
      </c>
      <c r="M23" s="13">
        <f t="shared" si="4"/>
        <v>1198.9227541548798</v>
      </c>
      <c r="N23" s="44"/>
    </row>
    <row r="24" spans="1:14" s="19" customFormat="1">
      <c r="A24" s="10">
        <v>33265.4</v>
      </c>
      <c r="B24" s="10">
        <v>18.790769999999998</v>
      </c>
      <c r="C24" s="10">
        <v>18.831849999999999</v>
      </c>
      <c r="D24" s="10">
        <v>19.43683</v>
      </c>
      <c r="E24" s="10">
        <v>19.38353</v>
      </c>
      <c r="F24" s="10">
        <v>1.024273</v>
      </c>
      <c r="G24" s="10">
        <v>4.022297</v>
      </c>
      <c r="H24" s="10">
        <v>56.203560000000003</v>
      </c>
      <c r="I24" s="11">
        <f t="shared" si="0"/>
        <v>18.811309999999999</v>
      </c>
      <c r="J24" s="11">
        <f t="shared" si="1"/>
        <v>19.41018</v>
      </c>
      <c r="K24" s="13">
        <f t="shared" si="2"/>
        <v>1248.2132140000001</v>
      </c>
      <c r="L24" s="13">
        <f t="shared" si="3"/>
        <v>1271.5103328895029</v>
      </c>
      <c r="M24" s="13">
        <f t="shared" si="4"/>
        <v>1201.9923409835474</v>
      </c>
      <c r="N24" s="44"/>
    </row>
    <row r="25" spans="1:14" s="19" customFormat="1">
      <c r="A25" s="10">
        <v>31609.51</v>
      </c>
      <c r="B25" s="10">
        <v>18.797499999999999</v>
      </c>
      <c r="C25" s="10">
        <v>18.72747</v>
      </c>
      <c r="D25" s="10">
        <v>19.44725</v>
      </c>
      <c r="E25" s="10">
        <v>19.385739999999998</v>
      </c>
      <c r="F25" s="10">
        <v>0.69153100000000001</v>
      </c>
      <c r="G25" s="10">
        <v>3.792627</v>
      </c>
      <c r="H25" s="10">
        <v>55.461660000000002</v>
      </c>
      <c r="I25" s="11">
        <f t="shared" si="0"/>
        <v>18.762484999999998</v>
      </c>
      <c r="J25" s="11">
        <f t="shared" si="1"/>
        <v>19.416494999999998</v>
      </c>
      <c r="K25" s="13">
        <f t="shared" si="2"/>
        <v>1248.2425089999999</v>
      </c>
      <c r="L25" s="13">
        <f t="shared" si="3"/>
        <v>1277.3589631193136</v>
      </c>
      <c r="M25" s="13">
        <f t="shared" si="4"/>
        <v>1201.2807752050112</v>
      </c>
      <c r="N25" s="44"/>
    </row>
    <row r="26" spans="1:14" s="19" customFormat="1">
      <c r="A26" s="10">
        <v>29928.7</v>
      </c>
      <c r="B26" s="10">
        <v>18.849440000000001</v>
      </c>
      <c r="C26" s="10">
        <v>18.79626</v>
      </c>
      <c r="D26" s="10">
        <v>19.444500000000001</v>
      </c>
      <c r="E26" s="10">
        <v>19.394390000000001</v>
      </c>
      <c r="F26" s="10">
        <v>0.36841400000000002</v>
      </c>
      <c r="G26" s="10">
        <v>3.55559</v>
      </c>
      <c r="H26" s="10">
        <v>54.643560000000001</v>
      </c>
      <c r="I26" s="11">
        <f t="shared" si="0"/>
        <v>18.822850000000003</v>
      </c>
      <c r="J26" s="11">
        <f t="shared" si="1"/>
        <v>19.419445000000003</v>
      </c>
      <c r="K26" s="13">
        <f t="shared" si="2"/>
        <v>1248.2062900000001</v>
      </c>
      <c r="L26" s="13">
        <f t="shared" si="3"/>
        <v>1270.1320309391904</v>
      </c>
      <c r="M26" s="13">
        <f t="shared" si="4"/>
        <v>1200.9485243717836</v>
      </c>
      <c r="N26" s="44"/>
    </row>
    <row r="27" spans="1:14" s="19" customFormat="1">
      <c r="A27" s="10">
        <v>27600.59</v>
      </c>
      <c r="B27" s="10">
        <v>18.74897</v>
      </c>
      <c r="C27" s="10">
        <v>18.78642</v>
      </c>
      <c r="D27" s="10">
        <v>19.514959999999999</v>
      </c>
      <c r="E27" s="10">
        <v>19.399039999999999</v>
      </c>
      <c r="F27" s="10">
        <v>0.415935</v>
      </c>
      <c r="G27" s="10">
        <v>3.746629</v>
      </c>
      <c r="H27" s="10">
        <v>53.637799999999999</v>
      </c>
      <c r="I27" s="11">
        <f t="shared" si="0"/>
        <v>18.767695</v>
      </c>
      <c r="J27" s="11">
        <f t="shared" si="1"/>
        <v>19.457000000000001</v>
      </c>
      <c r="K27" s="13">
        <f t="shared" si="2"/>
        <v>1248.2393830000001</v>
      </c>
      <c r="L27" s="13">
        <f t="shared" si="3"/>
        <v>1276.7335475911605</v>
      </c>
      <c r="M27" s="13">
        <f t="shared" si="4"/>
        <v>1196.7272087728288</v>
      </c>
      <c r="N27" s="44"/>
    </row>
    <row r="28" spans="1:14" s="19" customFormat="1">
      <c r="A28" s="10">
        <v>26639.48</v>
      </c>
      <c r="B28" s="10">
        <v>18.739190000000001</v>
      </c>
      <c r="C28" s="10">
        <v>18.881080000000001</v>
      </c>
      <c r="D28" s="10">
        <v>19.706420000000001</v>
      </c>
      <c r="E28" s="10">
        <v>19.623529999999999</v>
      </c>
      <c r="F28" s="10">
        <v>0.50160000000000005</v>
      </c>
      <c r="G28" s="10">
        <v>3.9101249999999999</v>
      </c>
      <c r="H28" s="10">
        <v>53.018970000000003</v>
      </c>
      <c r="I28" s="11">
        <f t="shared" si="0"/>
        <v>18.810135000000002</v>
      </c>
      <c r="J28" s="11">
        <f t="shared" si="1"/>
        <v>19.664974999999998</v>
      </c>
      <c r="K28" s="13">
        <f t="shared" si="2"/>
        <v>1248.213919</v>
      </c>
      <c r="L28" s="13">
        <f t="shared" si="3"/>
        <v>1271.6507579495492</v>
      </c>
      <c r="M28" s="13">
        <f t="shared" si="4"/>
        <v>1173.6304096692465</v>
      </c>
      <c r="N28" s="44"/>
    </row>
    <row r="29" spans="1:14" s="19" customFormat="1">
      <c r="A29" s="10">
        <v>25294.94</v>
      </c>
      <c r="B29" s="10">
        <v>18.738759999999999</v>
      </c>
      <c r="C29" s="10">
        <v>18.8352</v>
      </c>
      <c r="D29" s="10">
        <v>19.75581</v>
      </c>
      <c r="E29" s="10">
        <v>19.58588</v>
      </c>
      <c r="F29" s="10">
        <v>0.58156099999999999</v>
      </c>
      <c r="G29" s="10">
        <v>4.0761409999999998</v>
      </c>
      <c r="H29" s="10">
        <v>52.342269999999999</v>
      </c>
      <c r="I29" s="11">
        <f t="shared" si="0"/>
        <v>18.78698</v>
      </c>
      <c r="J29" s="11">
        <f t="shared" si="1"/>
        <v>19.670845</v>
      </c>
      <c r="K29" s="13">
        <f t="shared" si="2"/>
        <v>1248.2278120000001</v>
      </c>
      <c r="L29" s="13">
        <f t="shared" si="3"/>
        <v>1274.4212999180691</v>
      </c>
      <c r="M29" s="13">
        <f t="shared" si="4"/>
        <v>1172.9853578741777</v>
      </c>
      <c r="N29" s="44"/>
    </row>
    <row r="30" spans="1:14" s="19" customFormat="1">
      <c r="A30" s="10">
        <v>23497.11</v>
      </c>
      <c r="B30" s="10">
        <v>18.736339999999998</v>
      </c>
      <c r="C30" s="10">
        <v>18.770959999999999</v>
      </c>
      <c r="D30" s="10">
        <v>19.794319999999999</v>
      </c>
      <c r="E30" s="10">
        <v>19.678339999999999</v>
      </c>
      <c r="F30" s="10">
        <v>0.69045400000000001</v>
      </c>
      <c r="G30" s="10">
        <v>4.2865010000000003</v>
      </c>
      <c r="H30" s="10">
        <v>51.528469999999999</v>
      </c>
      <c r="I30" s="11">
        <f t="shared" si="0"/>
        <v>18.75365</v>
      </c>
      <c r="J30" s="11">
        <f t="shared" si="1"/>
        <v>19.736329999999999</v>
      </c>
      <c r="K30" s="13">
        <f t="shared" si="2"/>
        <v>1248.2478100000001</v>
      </c>
      <c r="L30" s="13">
        <f t="shared" si="3"/>
        <v>1278.4202516406822</v>
      </c>
      <c r="M30" s="13">
        <f t="shared" si="4"/>
        <v>1165.8145281414318</v>
      </c>
      <c r="N30" s="44"/>
    </row>
    <row r="31" spans="1:14" s="19" customFormat="1">
      <c r="A31" s="10">
        <v>22263.919999999998</v>
      </c>
      <c r="B31" s="10">
        <v>18.731290000000001</v>
      </c>
      <c r="C31" s="10">
        <v>18.825780000000002</v>
      </c>
      <c r="D31" s="10">
        <v>19.792280000000002</v>
      </c>
      <c r="E31" s="10">
        <v>19.644680000000001</v>
      </c>
      <c r="F31" s="10">
        <v>0.78584600000000004</v>
      </c>
      <c r="G31" s="10">
        <v>4.4485970000000004</v>
      </c>
      <c r="H31" s="10">
        <v>50.975670000000001</v>
      </c>
      <c r="I31" s="11">
        <f t="shared" si="0"/>
        <v>18.778535000000002</v>
      </c>
      <c r="J31" s="11">
        <f t="shared" si="1"/>
        <v>19.71848</v>
      </c>
      <c r="K31" s="13">
        <f t="shared" si="2"/>
        <v>1248.2328789999999</v>
      </c>
      <c r="L31" s="13">
        <f t="shared" si="3"/>
        <v>1275.4333122620919</v>
      </c>
      <c r="M31" s="13">
        <f t="shared" si="4"/>
        <v>1167.76456853113</v>
      </c>
      <c r="N31" s="44"/>
    </row>
    <row r="32" spans="1:14" s="19" customFormat="1">
      <c r="A32" s="10">
        <v>20675.59</v>
      </c>
      <c r="B32" s="10">
        <v>18.772410000000001</v>
      </c>
      <c r="C32" s="10">
        <v>18.881779999999999</v>
      </c>
      <c r="D32" s="10">
        <v>19.82742</v>
      </c>
      <c r="E32" s="10">
        <v>19.662790000000001</v>
      </c>
      <c r="F32" s="10">
        <v>0.81169599999999997</v>
      </c>
      <c r="G32" s="10">
        <v>4.5300940000000001</v>
      </c>
      <c r="H32" s="10">
        <v>50.450659999999999</v>
      </c>
      <c r="I32" s="11">
        <f t="shared" si="0"/>
        <v>18.827095</v>
      </c>
      <c r="J32" s="11">
        <f t="shared" si="1"/>
        <v>19.745105000000002</v>
      </c>
      <c r="K32" s="13">
        <f t="shared" si="2"/>
        <v>1248.203743</v>
      </c>
      <c r="L32" s="13">
        <f t="shared" si="3"/>
        <v>1269.6254098901627</v>
      </c>
      <c r="M32" s="13">
        <f t="shared" si="4"/>
        <v>1164.8571549427215</v>
      </c>
      <c r="N32" s="44"/>
    </row>
    <row r="33" spans="1:14" s="19" customFormat="1">
      <c r="A33" s="10">
        <v>19461.13</v>
      </c>
      <c r="B33" s="10">
        <v>18.85408</v>
      </c>
      <c r="C33" s="10">
        <v>18.894559999999998</v>
      </c>
      <c r="D33" s="10">
        <v>19.799499999999998</v>
      </c>
      <c r="E33" s="10">
        <v>19.609570000000001</v>
      </c>
      <c r="F33" s="10">
        <v>0.87876799999999999</v>
      </c>
      <c r="G33" s="10">
        <v>4.6521520000000001</v>
      </c>
      <c r="H33" s="10">
        <v>50.070959999999999</v>
      </c>
      <c r="I33" s="11">
        <f t="shared" si="0"/>
        <v>18.874319999999997</v>
      </c>
      <c r="J33" s="11">
        <f t="shared" si="1"/>
        <v>19.704535</v>
      </c>
      <c r="K33" s="13">
        <f t="shared" si="2"/>
        <v>1248.1754080000001</v>
      </c>
      <c r="L33" s="13">
        <f t="shared" si="3"/>
        <v>1264.0033998478184</v>
      </c>
      <c r="M33" s="13">
        <f t="shared" si="4"/>
        <v>1169.290397432027</v>
      </c>
      <c r="N33" s="44"/>
    </row>
    <row r="34" spans="1:14" s="19" customFormat="1">
      <c r="A34" s="10">
        <v>17688.88</v>
      </c>
      <c r="B34" s="10">
        <v>18.726400000000002</v>
      </c>
      <c r="C34" s="10">
        <v>18.722380000000001</v>
      </c>
      <c r="D34" s="10">
        <v>19.645910000000001</v>
      </c>
      <c r="E34" s="10">
        <v>19.414490000000001</v>
      </c>
      <c r="F34" s="10">
        <v>1.004229</v>
      </c>
      <c r="G34" s="10">
        <v>4.8270049999999998</v>
      </c>
      <c r="H34" s="10">
        <v>49.723390000000002</v>
      </c>
      <c r="I34" s="11">
        <f t="shared" si="0"/>
        <v>18.72439</v>
      </c>
      <c r="J34" s="11">
        <f t="shared" si="1"/>
        <v>19.530200000000001</v>
      </c>
      <c r="K34" s="13">
        <f t="shared" si="2"/>
        <v>1248.2653660000001</v>
      </c>
      <c r="L34" s="13">
        <f t="shared" si="3"/>
        <v>1281.9415588613138</v>
      </c>
      <c r="M34" s="13">
        <f t="shared" si="4"/>
        <v>1188.5439359721013</v>
      </c>
      <c r="N34" s="44"/>
    </row>
    <row r="35" spans="1:14">
      <c r="A35" s="10">
        <v>16248.86</v>
      </c>
      <c r="B35" s="10">
        <v>18.87255</v>
      </c>
      <c r="C35" s="10">
        <v>18.84179</v>
      </c>
      <c r="D35" s="10">
        <v>19.721409999999999</v>
      </c>
      <c r="E35" s="10">
        <v>19.522320000000001</v>
      </c>
      <c r="F35" s="10">
        <v>0.89325699999999997</v>
      </c>
      <c r="G35" s="10">
        <v>4.8086099999999998</v>
      </c>
      <c r="H35" s="10">
        <v>49.23518</v>
      </c>
      <c r="I35" s="11">
        <f t="shared" si="0"/>
        <v>18.85717</v>
      </c>
      <c r="J35" s="11">
        <f t="shared" si="1"/>
        <v>19.621865</v>
      </c>
      <c r="K35" s="13">
        <f t="shared" si="2"/>
        <v>1248.185698</v>
      </c>
      <c r="L35" s="13">
        <f t="shared" si="3"/>
        <v>1266.0420775858047</v>
      </c>
      <c r="M35" s="13">
        <f t="shared" si="4"/>
        <v>1178.3792122096502</v>
      </c>
      <c r="N35" s="44"/>
    </row>
    <row r="36" spans="1:14">
      <c r="A36" s="10">
        <v>14940.68</v>
      </c>
      <c r="B36" s="10">
        <v>18.844840000000001</v>
      </c>
      <c r="C36" s="10">
        <v>18.829609999999999</v>
      </c>
      <c r="D36" s="10">
        <v>19.752770000000002</v>
      </c>
      <c r="E36" s="10">
        <v>19.547460000000001</v>
      </c>
      <c r="F36" s="10">
        <v>0.81241200000000002</v>
      </c>
      <c r="G36" s="10">
        <v>4.7922799999999999</v>
      </c>
      <c r="H36" s="10">
        <v>49.067970000000003</v>
      </c>
      <c r="I36" s="11">
        <f t="shared" si="0"/>
        <v>18.837225</v>
      </c>
      <c r="J36" s="11">
        <f t="shared" si="1"/>
        <v>19.650115</v>
      </c>
      <c r="K36" s="13">
        <f t="shared" si="2"/>
        <v>1248.1976649999999</v>
      </c>
      <c r="L36" s="13">
        <f t="shared" si="3"/>
        <v>1268.4172854096678</v>
      </c>
      <c r="M36" s="13">
        <f t="shared" si="4"/>
        <v>1175.2650397834477</v>
      </c>
      <c r="N36" s="44"/>
    </row>
    <row r="37" spans="1:14">
      <c r="A37" s="10">
        <v>13976.21</v>
      </c>
      <c r="B37" s="10">
        <v>18.777999999999999</v>
      </c>
      <c r="C37" s="10">
        <v>18.763490000000001</v>
      </c>
      <c r="D37" s="10">
        <v>20.02216</v>
      </c>
      <c r="E37" s="10">
        <v>19.867080000000001</v>
      </c>
      <c r="F37" s="10">
        <v>0.86672400000000005</v>
      </c>
      <c r="G37" s="10">
        <v>4.9515659999999997</v>
      </c>
      <c r="H37" s="10">
        <v>48.645809999999997</v>
      </c>
      <c r="I37" s="11">
        <f t="shared" si="0"/>
        <v>18.770744999999998</v>
      </c>
      <c r="J37" s="11">
        <f t="shared" si="1"/>
        <v>19.94462</v>
      </c>
      <c r="K37" s="13">
        <f t="shared" si="2"/>
        <v>1248.2375529999999</v>
      </c>
      <c r="L37" s="13">
        <f t="shared" si="3"/>
        <v>1276.3675681475261</v>
      </c>
      <c r="M37" s="13">
        <f t="shared" si="4"/>
        <v>1143.3123702540452</v>
      </c>
      <c r="N37" s="44"/>
    </row>
    <row r="38" spans="1:14">
      <c r="A38" s="10">
        <v>13069.48</v>
      </c>
      <c r="B38" s="10">
        <v>18.75534</v>
      </c>
      <c r="C38" s="10">
        <v>18.74248</v>
      </c>
      <c r="D38" s="10">
        <v>20.042870000000001</v>
      </c>
      <c r="E38" s="10">
        <v>19.920500000000001</v>
      </c>
      <c r="F38" s="10">
        <v>0.82427600000000001</v>
      </c>
      <c r="G38" s="10">
        <v>4.9638970000000002</v>
      </c>
      <c r="H38" s="10">
        <v>48.5</v>
      </c>
      <c r="I38" s="11">
        <f t="shared" si="0"/>
        <v>18.748910000000002</v>
      </c>
      <c r="J38" s="11">
        <f t="shared" si="1"/>
        <v>19.981684999999999</v>
      </c>
      <c r="K38" s="13">
        <f t="shared" si="2"/>
        <v>1248.2506539999999</v>
      </c>
      <c r="L38" s="13">
        <f t="shared" si="3"/>
        <v>1278.9900107469666</v>
      </c>
      <c r="M38" s="13">
        <f t="shared" si="4"/>
        <v>1139.3565722275516</v>
      </c>
      <c r="N38" s="44"/>
    </row>
    <row r="39" spans="1:14">
      <c r="A39" s="10">
        <v>11918.85</v>
      </c>
      <c r="B39" s="10">
        <v>18.75497</v>
      </c>
      <c r="C39" s="10">
        <v>18.766349999999999</v>
      </c>
      <c r="D39" s="10">
        <v>20.147549999999999</v>
      </c>
      <c r="E39" s="10">
        <v>20.055060000000001</v>
      </c>
      <c r="F39" s="10">
        <v>0.89156599999999997</v>
      </c>
      <c r="G39" s="10">
        <v>5.1134539999999999</v>
      </c>
      <c r="H39" s="10">
        <v>48.235709999999997</v>
      </c>
      <c r="I39" s="11">
        <f t="shared" si="0"/>
        <v>18.760660000000001</v>
      </c>
      <c r="J39" s="11">
        <f t="shared" si="1"/>
        <v>20.101305</v>
      </c>
      <c r="K39" s="13">
        <f t="shared" si="2"/>
        <v>1248.243604</v>
      </c>
      <c r="L39" s="13">
        <f t="shared" si="3"/>
        <v>1277.5781134121389</v>
      </c>
      <c r="M39" s="13">
        <f t="shared" si="4"/>
        <v>1126.6888565428208</v>
      </c>
      <c r="N39" s="44"/>
    </row>
    <row r="40" spans="1:14">
      <c r="A40" s="10">
        <v>10624.13</v>
      </c>
      <c r="B40" s="10">
        <v>18.755759999999999</v>
      </c>
      <c r="C40" s="10">
        <v>18.773340000000001</v>
      </c>
      <c r="D40" s="10">
        <v>20.256270000000001</v>
      </c>
      <c r="E40" s="10">
        <v>20.170300000000001</v>
      </c>
      <c r="F40" s="10">
        <v>0.91703199999999996</v>
      </c>
      <c r="G40" s="10">
        <v>5.206366</v>
      </c>
      <c r="H40" s="10">
        <v>47.953200000000002</v>
      </c>
      <c r="I40" s="11">
        <f t="shared" si="0"/>
        <v>18.76455</v>
      </c>
      <c r="J40" s="11">
        <f t="shared" si="1"/>
        <v>20.213284999999999</v>
      </c>
      <c r="K40" s="13">
        <f t="shared" si="2"/>
        <v>1248.24127</v>
      </c>
      <c r="L40" s="13">
        <f t="shared" si="3"/>
        <v>1277.1110398630626</v>
      </c>
      <c r="M40" s="13">
        <f t="shared" si="4"/>
        <v>1114.9659880265162</v>
      </c>
      <c r="N40" s="44"/>
    </row>
    <row r="41" spans="1:14">
      <c r="A41" s="10">
        <v>9374.3349999999991</v>
      </c>
      <c r="B41" s="10">
        <v>18.764679999999998</v>
      </c>
      <c r="C41" s="10">
        <v>18.78293</v>
      </c>
      <c r="D41" s="10">
        <v>20.375620000000001</v>
      </c>
      <c r="E41" s="10">
        <v>20.304569999999998</v>
      </c>
      <c r="F41" s="10">
        <v>0.99454900000000002</v>
      </c>
      <c r="G41" s="10">
        <v>5.3435309999999996</v>
      </c>
      <c r="H41" s="10">
        <v>47.607199999999999</v>
      </c>
      <c r="I41" s="11">
        <f t="shared" si="0"/>
        <v>18.773804999999999</v>
      </c>
      <c r="J41" s="11">
        <f t="shared" si="1"/>
        <v>20.340094999999998</v>
      </c>
      <c r="K41" s="13">
        <f t="shared" si="2"/>
        <v>1248.235717</v>
      </c>
      <c r="L41" s="13">
        <f t="shared" si="3"/>
        <v>1276.0004976320834</v>
      </c>
      <c r="M41" s="13">
        <f t="shared" si="4"/>
        <v>1101.8475874005553</v>
      </c>
      <c r="N41" s="44"/>
    </row>
    <row r="42" spans="1:14">
      <c r="A42" s="10">
        <v>7692.5420000000004</v>
      </c>
      <c r="B42" s="10">
        <v>18.701260000000001</v>
      </c>
      <c r="C42" s="10">
        <v>18.762920000000001</v>
      </c>
      <c r="D42" s="10">
        <v>20.91405</v>
      </c>
      <c r="E42" s="10">
        <v>20.826160000000002</v>
      </c>
      <c r="F42" s="10">
        <v>1.0758479999999999</v>
      </c>
      <c r="G42" s="10">
        <v>5.5281260000000003</v>
      </c>
      <c r="H42" s="10">
        <v>47.041780000000003</v>
      </c>
      <c r="I42" s="11">
        <f t="shared" si="0"/>
        <v>18.732089999999999</v>
      </c>
      <c r="J42" s="11">
        <f t="shared" si="1"/>
        <v>20.870105000000002</v>
      </c>
      <c r="K42" s="13">
        <f t="shared" si="2"/>
        <v>1248.2607459999999</v>
      </c>
      <c r="L42" s="13">
        <f t="shared" si="3"/>
        <v>1281.0139298906006</v>
      </c>
      <c r="M42" s="13">
        <f t="shared" si="4"/>
        <v>1048.78528882511</v>
      </c>
      <c r="N42" s="44"/>
    </row>
    <row r="43" spans="1:14">
      <c r="A43" s="10">
        <v>6565.085</v>
      </c>
      <c r="B43" s="10">
        <v>18.717140000000001</v>
      </c>
      <c r="C43" s="10">
        <v>18.760999999999999</v>
      </c>
      <c r="D43" s="10">
        <v>21.059539999999998</v>
      </c>
      <c r="E43" s="10">
        <v>20.986249999999998</v>
      </c>
      <c r="F43" s="10">
        <v>0.89438099999999998</v>
      </c>
      <c r="G43" s="10">
        <v>5.3898380000000001</v>
      </c>
      <c r="H43" s="10">
        <v>46.658810000000003</v>
      </c>
      <c r="I43" s="11">
        <f t="shared" si="0"/>
        <v>18.739069999999998</v>
      </c>
      <c r="J43" s="11">
        <f t="shared" si="1"/>
        <v>21.022894999999998</v>
      </c>
      <c r="K43" s="13">
        <f t="shared" si="2"/>
        <v>1248.256558</v>
      </c>
      <c r="L43" s="13">
        <f t="shared" si="3"/>
        <v>1280.173638676516</v>
      </c>
      <c r="M43" s="13">
        <f t="shared" si="4"/>
        <v>1034.0062877832124</v>
      </c>
      <c r="N43" s="44"/>
    </row>
    <row r="44" spans="1:14">
      <c r="A44" s="10">
        <v>5143.5069999999996</v>
      </c>
      <c r="B44" s="10">
        <v>18.82114</v>
      </c>
      <c r="C44" s="10">
        <v>18.842919999999999</v>
      </c>
      <c r="D44" s="10">
        <v>21.989899999999999</v>
      </c>
      <c r="E44" s="10">
        <v>21.90428</v>
      </c>
      <c r="F44" s="10">
        <v>0.76629000000000003</v>
      </c>
      <c r="G44" s="10">
        <v>5.3759319999999997</v>
      </c>
      <c r="H44" s="10">
        <v>45.760809999999999</v>
      </c>
      <c r="I44" s="11">
        <f t="shared" si="0"/>
        <v>18.83203</v>
      </c>
      <c r="J44" s="11">
        <f t="shared" si="1"/>
        <v>21.947089999999999</v>
      </c>
      <c r="K44" s="13">
        <f t="shared" si="2"/>
        <v>1248.2007819999999</v>
      </c>
      <c r="L44" s="13">
        <f t="shared" si="3"/>
        <v>1269.0367031569594</v>
      </c>
      <c r="M44" s="13">
        <f t="shared" si="4"/>
        <v>949.33076885861828</v>
      </c>
      <c r="N44" s="44"/>
    </row>
    <row r="45" spans="1:14">
      <c r="A45" s="10">
        <v>3561.127</v>
      </c>
      <c r="B45" s="10">
        <v>18.797000000000001</v>
      </c>
      <c r="C45" s="10">
        <v>18.85473</v>
      </c>
      <c r="D45" s="10">
        <v>23.26388</v>
      </c>
      <c r="E45" s="10">
        <v>23.356870000000001</v>
      </c>
      <c r="F45" s="10">
        <v>0.65737800000000002</v>
      </c>
      <c r="G45" s="10">
        <v>5.3472799999999996</v>
      </c>
      <c r="H45" s="10">
        <v>44.729819999999997</v>
      </c>
      <c r="I45" s="11">
        <f t="shared" si="0"/>
        <v>18.825865</v>
      </c>
      <c r="J45" s="11">
        <f t="shared" si="1"/>
        <v>23.310375000000001</v>
      </c>
      <c r="K45" s="13">
        <f t="shared" si="2"/>
        <v>1248.204481</v>
      </c>
      <c r="L45" s="13">
        <f t="shared" si="3"/>
        <v>1269.7721831812032</v>
      </c>
      <c r="M45" s="13">
        <f t="shared" si="4"/>
        <v>838.20441888786445</v>
      </c>
      <c r="N45" s="44"/>
    </row>
    <row r="46" spans="1:14">
      <c r="A46" s="10">
        <v>1826.4839999999999</v>
      </c>
      <c r="B46" s="10">
        <v>18.776129999999998</v>
      </c>
      <c r="C46" s="10">
        <v>18.841139999999999</v>
      </c>
      <c r="D46" s="10">
        <v>24.127749999999999</v>
      </c>
      <c r="E46" s="10">
        <v>24.160119999999999</v>
      </c>
      <c r="F46" s="10">
        <v>0.769818</v>
      </c>
      <c r="G46" s="10">
        <v>5.6421970000000004</v>
      </c>
      <c r="H46" s="10">
        <v>43.043990000000001</v>
      </c>
      <c r="I46" s="11">
        <f t="shared" si="0"/>
        <v>18.808634999999999</v>
      </c>
      <c r="J46" s="11">
        <f t="shared" si="1"/>
        <v>24.143934999999999</v>
      </c>
      <c r="K46" s="13">
        <f t="shared" si="2"/>
        <v>1248.214819</v>
      </c>
      <c r="L46" s="13">
        <f t="shared" si="3"/>
        <v>1271.8300472747669</v>
      </c>
      <c r="M46" s="13">
        <f t="shared" si="4"/>
        <v>777.62183323425415</v>
      </c>
      <c r="N46" s="44"/>
    </row>
    <row r="47" spans="1:14">
      <c r="A47" s="10">
        <v>431.11649999999997</v>
      </c>
      <c r="B47" s="10">
        <v>18.774370000000001</v>
      </c>
      <c r="C47" s="10">
        <v>18.852679999999999</v>
      </c>
      <c r="D47" s="10">
        <v>25.417079999999999</v>
      </c>
      <c r="E47" s="10">
        <v>25.787099999999999</v>
      </c>
      <c r="F47" s="10">
        <v>0.505305</v>
      </c>
      <c r="G47" s="10">
        <v>5.5963240000000001</v>
      </c>
      <c r="H47" s="10">
        <v>38.815100000000001</v>
      </c>
      <c r="I47" s="11">
        <f t="shared" si="0"/>
        <v>18.813524999999998</v>
      </c>
      <c r="J47" s="11">
        <f t="shared" si="1"/>
        <v>25.602089999999997</v>
      </c>
      <c r="K47" s="13">
        <f t="shared" si="2"/>
        <v>1248.2118849999999</v>
      </c>
      <c r="L47" s="13">
        <f t="shared" si="3"/>
        <v>1271.2456602930833</v>
      </c>
      <c r="M47" s="13">
        <f t="shared" si="4"/>
        <v>683.61710979347299</v>
      </c>
      <c r="N47" s="44"/>
    </row>
    <row r="48" spans="1:14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14">
        <f>AVERAGE(K12:K45)</f>
        <v>1248.2209930000004</v>
      </c>
      <c r="L48" s="14">
        <f>AVERAGE(L12:L45)</f>
        <v>1273.0708214208216</v>
      </c>
      <c r="M48" s="14">
        <f>AVERAGE(M12:M45)</f>
        <v>1154.8622375688976</v>
      </c>
      <c r="N48" s="44"/>
    </row>
    <row r="49" spans="1:14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</row>
    <row r="50" spans="1:14">
      <c r="A50" s="44"/>
      <c r="B50" s="44"/>
      <c r="C50" s="44"/>
      <c r="D50" s="44"/>
      <c r="E50" s="44"/>
      <c r="F50" s="44"/>
      <c r="G50" s="44"/>
      <c r="H50" s="44"/>
      <c r="I50" s="46"/>
      <c r="J50" s="46"/>
      <c r="K50" s="46"/>
      <c r="L50" s="46"/>
      <c r="M50" s="46"/>
      <c r="N50" s="44"/>
    </row>
    <row r="51" spans="1:14" s="43" customFormat="1" ht="16.8">
      <c r="A51" s="12" t="s">
        <v>4</v>
      </c>
      <c r="B51" s="12" t="s">
        <v>5</v>
      </c>
      <c r="C51" s="12" t="s">
        <v>6</v>
      </c>
      <c r="D51" s="12" t="s">
        <v>7</v>
      </c>
      <c r="E51" s="12" t="s">
        <v>8</v>
      </c>
      <c r="F51" s="12" t="s">
        <v>9</v>
      </c>
      <c r="G51" s="12" t="s">
        <v>29</v>
      </c>
      <c r="H51" s="12" t="s">
        <v>10</v>
      </c>
      <c r="I51" s="7" t="s">
        <v>11</v>
      </c>
      <c r="J51" s="7" t="s">
        <v>12</v>
      </c>
      <c r="K51" s="8" t="s">
        <v>28</v>
      </c>
      <c r="L51" s="6" t="s">
        <v>30</v>
      </c>
      <c r="M51" s="6" t="s">
        <v>31</v>
      </c>
      <c r="N51" s="44"/>
    </row>
    <row r="52" spans="1:14" s="43" customFormat="1">
      <c r="A52" s="12" t="s">
        <v>13</v>
      </c>
      <c r="B52" s="12" t="s">
        <v>14</v>
      </c>
      <c r="C52" s="12" t="s">
        <v>14</v>
      </c>
      <c r="D52" s="12" t="s">
        <v>14</v>
      </c>
      <c r="E52" s="12" t="s">
        <v>14</v>
      </c>
      <c r="F52" s="12" t="s">
        <v>15</v>
      </c>
      <c r="G52" s="12" t="s">
        <v>15</v>
      </c>
      <c r="H52" s="12" t="s">
        <v>16</v>
      </c>
      <c r="I52" s="7" t="s">
        <v>14</v>
      </c>
      <c r="J52" s="7" t="s">
        <v>14</v>
      </c>
      <c r="K52" s="8" t="s">
        <v>17</v>
      </c>
      <c r="L52" s="6" t="s">
        <v>18</v>
      </c>
      <c r="M52" s="6" t="s">
        <v>18</v>
      </c>
    </row>
    <row r="53" spans="1:14" s="19" customFormat="1">
      <c r="A53" s="58">
        <v>54321.35</v>
      </c>
      <c r="B53" s="58">
        <v>20.981770000000001</v>
      </c>
      <c r="C53" s="58">
        <v>21.02394</v>
      </c>
      <c r="D53" s="58">
        <v>21.432600000000001</v>
      </c>
      <c r="E53" s="58">
        <v>21.408840000000001</v>
      </c>
      <c r="F53" s="58">
        <v>4.7115919999999996</v>
      </c>
      <c r="G53" s="58">
        <v>6.3896090000000001</v>
      </c>
      <c r="H53" s="58">
        <v>62.493010000000005</v>
      </c>
      <c r="I53" s="11">
        <f t="shared" ref="I53:I89" si="5">(B53+C53)/2</f>
        <v>21.002855</v>
      </c>
      <c r="J53" s="11">
        <f t="shared" ref="J53:J89" si="6">(D53+E53)/2</f>
        <v>21.420720000000003</v>
      </c>
      <c r="K53" s="13">
        <f t="shared" ref="K53:K89" si="7">-0.6*I53+1259.5</f>
        <v>1246.898287</v>
      </c>
      <c r="L53" s="13">
        <f t="shared" ref="L53:L89" si="8">0.00159*I53^4-0.27101*I53^3+17.72234*I53^2-540.89799*I53+6780.11105</f>
        <v>1035.9317515040557</v>
      </c>
      <c r="M53" s="13">
        <f t="shared" ref="M53:M89" si="9">0.00159*J53^4-0.27101*J53^3+17.72234*J53^2-540.89799*J53+6780.11105</f>
        <v>996.57992532867411</v>
      </c>
      <c r="N53" s="44"/>
    </row>
    <row r="54" spans="1:14" s="19" customFormat="1">
      <c r="A54" s="58">
        <v>53298.8</v>
      </c>
      <c r="B54" s="58">
        <v>20.95431</v>
      </c>
      <c r="C54" s="58">
        <v>20.980799999999999</v>
      </c>
      <c r="D54" s="58">
        <v>21.447870000000002</v>
      </c>
      <c r="E54" s="58">
        <v>21.419460000000001</v>
      </c>
      <c r="F54" s="58">
        <v>4.461398</v>
      </c>
      <c r="G54" s="58">
        <v>6.2206450000000002</v>
      </c>
      <c r="H54" s="58">
        <v>62.137459999999997</v>
      </c>
      <c r="I54" s="11">
        <f t="shared" si="5"/>
        <v>20.967554999999997</v>
      </c>
      <c r="J54" s="11">
        <f t="shared" si="6"/>
        <v>21.433665000000001</v>
      </c>
      <c r="K54" s="13">
        <f t="shared" si="7"/>
        <v>1246.9194669999999</v>
      </c>
      <c r="L54" s="13">
        <f t="shared" si="8"/>
        <v>1039.3328993639361</v>
      </c>
      <c r="M54" s="13">
        <f t="shared" si="9"/>
        <v>995.38727690473661</v>
      </c>
      <c r="N54" s="44"/>
    </row>
    <row r="55" spans="1:14" s="31" customFormat="1">
      <c r="A55" s="58">
        <v>52229.77</v>
      </c>
      <c r="B55" s="58">
        <v>20.987839999999998</v>
      </c>
      <c r="C55" s="58">
        <v>21.006720000000001</v>
      </c>
      <c r="D55" s="58">
        <v>21.47532</v>
      </c>
      <c r="E55" s="58">
        <v>21.441320000000001</v>
      </c>
      <c r="F55" s="58">
        <v>4.202572</v>
      </c>
      <c r="G55" s="58">
        <v>6.0593060000000003</v>
      </c>
      <c r="H55" s="58">
        <v>61.688690000000001</v>
      </c>
      <c r="I55" s="11">
        <f t="shared" si="5"/>
        <v>20.99728</v>
      </c>
      <c r="J55" s="11">
        <f t="shared" si="6"/>
        <v>21.458320000000001</v>
      </c>
      <c r="K55" s="13">
        <f t="shared" si="7"/>
        <v>1246.9016320000001</v>
      </c>
      <c r="L55" s="13">
        <f t="shared" si="8"/>
        <v>1036.4680961938875</v>
      </c>
      <c r="M55" s="13">
        <f t="shared" si="9"/>
        <v>993.12009898458109</v>
      </c>
      <c r="N55" s="44"/>
    </row>
    <row r="56" spans="1:14" s="31" customFormat="1">
      <c r="A56" s="58">
        <v>51122.97</v>
      </c>
      <c r="B56" s="58">
        <v>21.009519999999998</v>
      </c>
      <c r="C56" s="58">
        <v>21.029319999999998</v>
      </c>
      <c r="D56" s="58">
        <v>21.49701</v>
      </c>
      <c r="E56" s="58">
        <v>21.45645</v>
      </c>
      <c r="F56" s="58">
        <v>3.9329930000000002</v>
      </c>
      <c r="G56" s="58">
        <v>5.9020039999999998</v>
      </c>
      <c r="H56" s="58">
        <v>61.326219999999999</v>
      </c>
      <c r="I56" s="11">
        <f t="shared" si="5"/>
        <v>21.019419999999997</v>
      </c>
      <c r="J56" s="11">
        <f t="shared" si="6"/>
        <v>21.47673</v>
      </c>
      <c r="K56" s="13">
        <f t="shared" si="7"/>
        <v>1246.888348</v>
      </c>
      <c r="L56" s="13">
        <f t="shared" si="8"/>
        <v>1034.3398901797309</v>
      </c>
      <c r="M56" s="13">
        <f t="shared" si="9"/>
        <v>991.43088924637505</v>
      </c>
      <c r="N56" s="44"/>
    </row>
    <row r="57" spans="1:14" s="31" customFormat="1">
      <c r="A57" s="58">
        <v>50010.13</v>
      </c>
      <c r="B57" s="58">
        <v>20.993690000000001</v>
      </c>
      <c r="C57" s="58">
        <v>21.037240000000001</v>
      </c>
      <c r="D57" s="58">
        <v>21.521070000000002</v>
      </c>
      <c r="E57" s="58">
        <v>21.476600000000001</v>
      </c>
      <c r="F57" s="58">
        <v>3.6606589999999999</v>
      </c>
      <c r="G57" s="58">
        <v>5.7115260000000001</v>
      </c>
      <c r="H57" s="58">
        <v>60.77131</v>
      </c>
      <c r="I57" s="11">
        <f t="shared" si="5"/>
        <v>21.015464999999999</v>
      </c>
      <c r="J57" s="11">
        <f t="shared" si="6"/>
        <v>21.498835</v>
      </c>
      <c r="K57" s="13">
        <f t="shared" si="7"/>
        <v>1246.890721</v>
      </c>
      <c r="L57" s="13">
        <f t="shared" si="8"/>
        <v>1034.7197153663155</v>
      </c>
      <c r="M57" s="13">
        <f t="shared" si="9"/>
        <v>989.40681901131575</v>
      </c>
      <c r="N57" s="44"/>
    </row>
    <row r="58" spans="1:14" s="31" customFormat="1">
      <c r="A58" s="58">
        <v>48813.63</v>
      </c>
      <c r="B58" s="58">
        <v>21.011099999999999</v>
      </c>
      <c r="C58" s="58">
        <v>21.052910000000001</v>
      </c>
      <c r="D58" s="58">
        <v>21.538270000000001</v>
      </c>
      <c r="E58" s="58">
        <v>21.496729999999999</v>
      </c>
      <c r="F58" s="58">
        <v>3.3784459999999998</v>
      </c>
      <c r="G58" s="58">
        <v>5.5449989999999998</v>
      </c>
      <c r="H58" s="58">
        <v>60.296370000000003</v>
      </c>
      <c r="I58" s="11">
        <f t="shared" si="5"/>
        <v>21.032004999999998</v>
      </c>
      <c r="J58" s="11">
        <f t="shared" si="6"/>
        <v>21.517499999999998</v>
      </c>
      <c r="K58" s="13">
        <f t="shared" si="7"/>
        <v>1246.880797</v>
      </c>
      <c r="L58" s="13">
        <f t="shared" si="8"/>
        <v>1033.1322770500892</v>
      </c>
      <c r="M58" s="13">
        <f t="shared" si="9"/>
        <v>987.70127720517121</v>
      </c>
      <c r="N58" s="44"/>
    </row>
    <row r="59" spans="1:14" s="31" customFormat="1">
      <c r="A59" s="58">
        <v>47587.89</v>
      </c>
      <c r="B59" s="58">
        <v>21.006119999999999</v>
      </c>
      <c r="C59" s="58">
        <v>21.053640000000001</v>
      </c>
      <c r="D59" s="58">
        <v>21.553290000000001</v>
      </c>
      <c r="E59" s="58">
        <v>21.517489999999999</v>
      </c>
      <c r="F59" s="58">
        <v>3.0964</v>
      </c>
      <c r="G59" s="58">
        <v>5.3695199999999996</v>
      </c>
      <c r="H59" s="58">
        <v>59.872100000000003</v>
      </c>
      <c r="I59" s="11">
        <f t="shared" si="5"/>
        <v>21.029879999999999</v>
      </c>
      <c r="J59" s="11">
        <f t="shared" si="6"/>
        <v>21.53539</v>
      </c>
      <c r="K59" s="13">
        <f t="shared" si="7"/>
        <v>1246.8820720000001</v>
      </c>
      <c r="L59" s="13">
        <f t="shared" si="8"/>
        <v>1033.3360770248773</v>
      </c>
      <c r="M59" s="13">
        <f t="shared" si="9"/>
        <v>986.06958992611453</v>
      </c>
      <c r="N59" s="44"/>
    </row>
    <row r="60" spans="1:14" s="31" customFormat="1">
      <c r="A60" s="58">
        <v>46295.519999999997</v>
      </c>
      <c r="B60" s="58">
        <v>21.007850000000001</v>
      </c>
      <c r="C60" s="58">
        <v>21.062609999999999</v>
      </c>
      <c r="D60" s="58">
        <v>21.568200000000001</v>
      </c>
      <c r="E60" s="58">
        <v>21.540749999999999</v>
      </c>
      <c r="F60" s="58">
        <v>2.809669</v>
      </c>
      <c r="G60" s="58">
        <v>5.1761140000000001</v>
      </c>
      <c r="H60" s="58">
        <v>59.395249999999997</v>
      </c>
      <c r="I60" s="11">
        <f t="shared" si="5"/>
        <v>21.035229999999999</v>
      </c>
      <c r="J60" s="11">
        <f t="shared" si="6"/>
        <v>21.554475</v>
      </c>
      <c r="K60" s="13">
        <f t="shared" si="7"/>
        <v>1246.878862</v>
      </c>
      <c r="L60" s="13">
        <f t="shared" si="8"/>
        <v>1032.8230641692435</v>
      </c>
      <c r="M60" s="13">
        <f t="shared" si="9"/>
        <v>984.33218332502565</v>
      </c>
      <c r="N60" s="44"/>
    </row>
    <row r="61" spans="1:14" s="19" customFormat="1" ht="14.4" customHeight="1">
      <c r="A61" s="58">
        <v>44972.74</v>
      </c>
      <c r="B61" s="58">
        <v>21.018519999999999</v>
      </c>
      <c r="C61" s="58">
        <v>21.083739999999999</v>
      </c>
      <c r="D61" s="58">
        <v>21.586310000000001</v>
      </c>
      <c r="E61" s="58">
        <v>21.56354</v>
      </c>
      <c r="F61" s="58">
        <v>2.5122260000000001</v>
      </c>
      <c r="G61" s="58">
        <v>5.0101050000000003</v>
      </c>
      <c r="H61" s="58">
        <v>58.896419999999999</v>
      </c>
      <c r="I61" s="11">
        <f t="shared" si="5"/>
        <v>21.051130000000001</v>
      </c>
      <c r="J61" s="11">
        <f t="shared" si="6"/>
        <v>21.574925</v>
      </c>
      <c r="K61" s="13">
        <f t="shared" si="7"/>
        <v>1246.869322</v>
      </c>
      <c r="L61" s="13">
        <f t="shared" si="8"/>
        <v>1031.3000444172867</v>
      </c>
      <c r="M61" s="13">
        <f t="shared" si="9"/>
        <v>982.47425697189738</v>
      </c>
      <c r="N61" s="44"/>
    </row>
    <row r="62" spans="1:14" s="19" customFormat="1">
      <c r="A62" s="58">
        <v>43520.02</v>
      </c>
      <c r="B62" s="58">
        <v>21.019359999999999</v>
      </c>
      <c r="C62" s="58">
        <v>21.07818</v>
      </c>
      <c r="D62" s="58">
        <v>21.601430000000001</v>
      </c>
      <c r="E62" s="58">
        <v>21.586649999999999</v>
      </c>
      <c r="F62" s="58">
        <v>2.1982879999999998</v>
      </c>
      <c r="G62" s="58">
        <v>4.8203139999999998</v>
      </c>
      <c r="H62" s="58">
        <v>58.359749999999998</v>
      </c>
      <c r="I62" s="11">
        <f t="shared" si="5"/>
        <v>21.048769999999998</v>
      </c>
      <c r="J62" s="11">
        <f t="shared" si="6"/>
        <v>21.59404</v>
      </c>
      <c r="K62" s="13">
        <f t="shared" si="7"/>
        <v>1246.8707380000001</v>
      </c>
      <c r="L62" s="13">
        <f t="shared" si="8"/>
        <v>1031.525948122051</v>
      </c>
      <c r="M62" s="13">
        <f t="shared" si="9"/>
        <v>980.74111386560162</v>
      </c>
      <c r="N62" s="44"/>
    </row>
    <row r="63" spans="1:14" s="19" customFormat="1">
      <c r="A63" s="58">
        <v>42053.55</v>
      </c>
      <c r="B63" s="58">
        <v>21.015699999999999</v>
      </c>
      <c r="C63" s="58">
        <v>21.051500000000001</v>
      </c>
      <c r="D63" s="58">
        <v>21.592559999999999</v>
      </c>
      <c r="E63" s="58">
        <v>21.589079999999999</v>
      </c>
      <c r="F63" s="58">
        <v>1.892914</v>
      </c>
      <c r="G63" s="58">
        <v>4.627586</v>
      </c>
      <c r="H63" s="58">
        <v>57.737920000000003</v>
      </c>
      <c r="I63" s="11">
        <f t="shared" si="5"/>
        <v>21.0336</v>
      </c>
      <c r="J63" s="11">
        <f t="shared" si="6"/>
        <v>21.590820000000001</v>
      </c>
      <c r="K63" s="13">
        <f t="shared" si="7"/>
        <v>1246.8798400000001</v>
      </c>
      <c r="L63" s="13">
        <f t="shared" si="8"/>
        <v>1032.9793359205423</v>
      </c>
      <c r="M63" s="13">
        <f t="shared" si="9"/>
        <v>981.03283259708041</v>
      </c>
      <c r="N63" s="44"/>
    </row>
    <row r="64" spans="1:14" s="19" customFormat="1">
      <c r="A64" s="58">
        <v>40546.559999999998</v>
      </c>
      <c r="B64" s="58">
        <v>21.063030000000001</v>
      </c>
      <c r="C64" s="58">
        <v>21.063020000000002</v>
      </c>
      <c r="D64" s="58">
        <v>21.598569999999999</v>
      </c>
      <c r="E64" s="58">
        <v>21.60079</v>
      </c>
      <c r="F64" s="58">
        <v>1.5737540000000001</v>
      </c>
      <c r="G64" s="58">
        <v>4.4285259999999997</v>
      </c>
      <c r="H64" s="58">
        <v>57.120820000000002</v>
      </c>
      <c r="I64" s="11">
        <f t="shared" si="5"/>
        <v>21.063025000000003</v>
      </c>
      <c r="J64" s="11">
        <f t="shared" si="6"/>
        <v>21.599679999999999</v>
      </c>
      <c r="K64" s="13">
        <f t="shared" si="7"/>
        <v>1246.862185</v>
      </c>
      <c r="L64" s="13">
        <f t="shared" si="8"/>
        <v>1030.1622518933073</v>
      </c>
      <c r="M64" s="13">
        <f t="shared" si="9"/>
        <v>980.23038366657693</v>
      </c>
      <c r="N64" s="44"/>
    </row>
    <row r="65" spans="1:14" s="19" customFormat="1">
      <c r="A65" s="58">
        <v>38872.300000000003</v>
      </c>
      <c r="B65" s="58">
        <v>21.025289999999998</v>
      </c>
      <c r="C65" s="58">
        <v>21.109919999999999</v>
      </c>
      <c r="D65" s="58">
        <v>21.571429999999999</v>
      </c>
      <c r="E65" s="58">
        <v>21.56118</v>
      </c>
      <c r="F65" s="58">
        <v>1.2594540000000001</v>
      </c>
      <c r="G65" s="58">
        <v>4.2218249999999999</v>
      </c>
      <c r="H65" s="58">
        <v>56.45326</v>
      </c>
      <c r="I65" s="11">
        <f t="shared" si="5"/>
        <v>21.067605</v>
      </c>
      <c r="J65" s="11">
        <f t="shared" si="6"/>
        <v>21.566305</v>
      </c>
      <c r="K65" s="13">
        <f t="shared" si="7"/>
        <v>1246.8594370000001</v>
      </c>
      <c r="L65" s="13">
        <f t="shared" si="8"/>
        <v>1029.7245256371889</v>
      </c>
      <c r="M65" s="13">
        <f t="shared" si="9"/>
        <v>983.25693074019182</v>
      </c>
      <c r="N65" s="44"/>
    </row>
    <row r="66" spans="1:14" s="19" customFormat="1">
      <c r="A66" s="58">
        <v>37261.46</v>
      </c>
      <c r="B66" s="58">
        <v>20.96123</v>
      </c>
      <c r="C66" s="58">
        <v>21.062159999999999</v>
      </c>
      <c r="D66" s="58">
        <v>21.550789999999999</v>
      </c>
      <c r="E66" s="58">
        <v>21.50104</v>
      </c>
      <c r="F66" s="58">
        <v>0.95469700000000002</v>
      </c>
      <c r="G66" s="58">
        <v>4.0221070000000001</v>
      </c>
      <c r="H66" s="58">
        <v>55.789299999999997</v>
      </c>
      <c r="I66" s="11">
        <f t="shared" si="5"/>
        <v>21.011695</v>
      </c>
      <c r="J66" s="11">
        <f t="shared" si="6"/>
        <v>21.525914999999998</v>
      </c>
      <c r="K66" s="13">
        <f t="shared" si="7"/>
        <v>1246.892983</v>
      </c>
      <c r="L66" s="13">
        <f t="shared" si="8"/>
        <v>1035.0819149933623</v>
      </c>
      <c r="M66" s="13">
        <f t="shared" si="9"/>
        <v>986.93340302383422</v>
      </c>
      <c r="N66" s="44"/>
    </row>
    <row r="67" spans="1:14" s="19" customFormat="1">
      <c r="A67" s="58">
        <v>35562.26</v>
      </c>
      <c r="B67" s="58">
        <v>20.916399999999999</v>
      </c>
      <c r="C67" s="58">
        <v>20.975159999999999</v>
      </c>
      <c r="D67" s="58">
        <v>21.564240000000002</v>
      </c>
      <c r="E67" s="58">
        <v>21.594080000000002</v>
      </c>
      <c r="F67" s="58">
        <v>0.62940600000000002</v>
      </c>
      <c r="G67" s="58">
        <v>3.791976</v>
      </c>
      <c r="H67" s="58">
        <v>55.090029999999999</v>
      </c>
      <c r="I67" s="11">
        <f t="shared" si="5"/>
        <v>20.945779999999999</v>
      </c>
      <c r="J67" s="11">
        <f t="shared" si="6"/>
        <v>21.579160000000002</v>
      </c>
      <c r="K67" s="13">
        <f t="shared" si="7"/>
        <v>1246.932532</v>
      </c>
      <c r="L67" s="13">
        <f t="shared" si="8"/>
        <v>1041.4369654269967</v>
      </c>
      <c r="M67" s="13">
        <f t="shared" si="9"/>
        <v>982.0899815485709</v>
      </c>
      <c r="N67" s="44"/>
    </row>
    <row r="68" spans="1:14" s="19" customFormat="1">
      <c r="A68" s="58">
        <v>33824.85</v>
      </c>
      <c r="B68" s="58">
        <v>20.894680000000001</v>
      </c>
      <c r="C68" s="58">
        <v>20.973800000000001</v>
      </c>
      <c r="D68" s="58">
        <v>21.591010000000001</v>
      </c>
      <c r="E68" s="58">
        <v>21.722190000000001</v>
      </c>
      <c r="F68" s="58">
        <v>0.30630099999999999</v>
      </c>
      <c r="G68" s="58">
        <v>3.581645</v>
      </c>
      <c r="H68" s="58">
        <v>54.225479999999997</v>
      </c>
      <c r="I68" s="11">
        <f t="shared" si="5"/>
        <v>20.934240000000003</v>
      </c>
      <c r="J68" s="11">
        <f t="shared" si="6"/>
        <v>21.656600000000001</v>
      </c>
      <c r="K68" s="13">
        <f t="shared" si="7"/>
        <v>1246.9394560000001</v>
      </c>
      <c r="L68" s="13">
        <f t="shared" si="8"/>
        <v>1042.5539228903044</v>
      </c>
      <c r="M68" s="13">
        <f t="shared" si="9"/>
        <v>975.09239164116934</v>
      </c>
      <c r="N68" s="44"/>
    </row>
    <row r="69" spans="1:14" s="19" customFormat="1">
      <c r="A69" s="58">
        <v>33859.629999999997</v>
      </c>
      <c r="B69" s="58">
        <v>20.89432</v>
      </c>
      <c r="C69" s="58">
        <v>20.96923</v>
      </c>
      <c r="D69" s="58">
        <v>21.62799</v>
      </c>
      <c r="E69" s="58">
        <v>21.79551</v>
      </c>
      <c r="F69" s="58">
        <v>0.302456</v>
      </c>
      <c r="G69" s="58">
        <v>3.5581489999999998</v>
      </c>
      <c r="H69" s="58">
        <v>54.213850000000001</v>
      </c>
      <c r="I69" s="11">
        <f t="shared" si="5"/>
        <v>20.931775000000002</v>
      </c>
      <c r="J69" s="11">
        <f t="shared" si="6"/>
        <v>21.711750000000002</v>
      </c>
      <c r="K69" s="13">
        <f t="shared" si="7"/>
        <v>1246.9409350000001</v>
      </c>
      <c r="L69" s="13">
        <f t="shared" si="8"/>
        <v>1042.7926789542935</v>
      </c>
      <c r="M69" s="13">
        <f t="shared" si="9"/>
        <v>970.14253789316808</v>
      </c>
      <c r="N69" s="44"/>
    </row>
    <row r="70" spans="1:14" s="19" customFormat="1">
      <c r="A70" s="58">
        <v>32737.040000000001</v>
      </c>
      <c r="B70" s="58">
        <v>20.91132</v>
      </c>
      <c r="C70" s="58">
        <v>21.020679999999999</v>
      </c>
      <c r="D70" s="58">
        <v>21.671880000000002</v>
      </c>
      <c r="E70" s="58">
        <v>21.781420000000001</v>
      </c>
      <c r="F70" s="58">
        <v>0.37101000000000001</v>
      </c>
      <c r="G70" s="58">
        <v>3.7164079999999999</v>
      </c>
      <c r="H70" s="58">
        <v>53.767389999999999</v>
      </c>
      <c r="I70" s="11">
        <f t="shared" si="5"/>
        <v>20.966000000000001</v>
      </c>
      <c r="J70" s="11">
        <f t="shared" si="6"/>
        <v>21.726649999999999</v>
      </c>
      <c r="K70" s="13">
        <f t="shared" si="7"/>
        <v>1246.9204</v>
      </c>
      <c r="L70" s="13">
        <f t="shared" si="8"/>
        <v>1039.4830020870577</v>
      </c>
      <c r="M70" s="13">
        <f t="shared" si="9"/>
        <v>968.8099973047174</v>
      </c>
      <c r="N70" s="44"/>
    </row>
    <row r="71" spans="1:14" s="19" customFormat="1">
      <c r="A71" s="58">
        <v>31924.18</v>
      </c>
      <c r="B71" s="58">
        <v>20.893689999999999</v>
      </c>
      <c r="C71" s="58">
        <v>21.015409999999999</v>
      </c>
      <c r="D71" s="58">
        <v>21.664079999999998</v>
      </c>
      <c r="E71" s="58">
        <v>21.718419999999998</v>
      </c>
      <c r="F71" s="58">
        <v>0.42090499999999997</v>
      </c>
      <c r="G71" s="58">
        <v>3.8159939999999999</v>
      </c>
      <c r="H71" s="58">
        <v>53.374989999999997</v>
      </c>
      <c r="I71" s="11">
        <f t="shared" si="5"/>
        <v>20.954549999999998</v>
      </c>
      <c r="J71" s="11">
        <f t="shared" si="6"/>
        <v>21.691249999999997</v>
      </c>
      <c r="K71" s="13">
        <f t="shared" si="7"/>
        <v>1246.9272699999999</v>
      </c>
      <c r="L71" s="13">
        <f t="shared" si="8"/>
        <v>1040.5889854439247</v>
      </c>
      <c r="M71" s="13">
        <f t="shared" si="9"/>
        <v>971.97921405781381</v>
      </c>
      <c r="N71" s="44"/>
    </row>
    <row r="72" spans="1:14" s="19" customFormat="1">
      <c r="A72" s="58">
        <v>30827.53</v>
      </c>
      <c r="B72" s="58">
        <v>20.914169999999999</v>
      </c>
      <c r="C72" s="58">
        <v>21.054220000000001</v>
      </c>
      <c r="D72" s="58">
        <v>21.68835</v>
      </c>
      <c r="E72" s="58">
        <v>21.67399</v>
      </c>
      <c r="F72" s="58">
        <v>0.49002699999999999</v>
      </c>
      <c r="G72" s="58">
        <v>3.959829</v>
      </c>
      <c r="H72" s="58">
        <v>52.845559999999999</v>
      </c>
      <c r="I72" s="11">
        <f t="shared" si="5"/>
        <v>20.984195</v>
      </c>
      <c r="J72" s="11">
        <f t="shared" si="6"/>
        <v>21.681170000000002</v>
      </c>
      <c r="K72" s="13">
        <f t="shared" si="7"/>
        <v>1246.9094829999999</v>
      </c>
      <c r="L72" s="13">
        <f t="shared" si="8"/>
        <v>1037.728129038398</v>
      </c>
      <c r="M72" s="13">
        <f t="shared" si="9"/>
        <v>972.88373108166252</v>
      </c>
      <c r="N72" s="44"/>
    </row>
    <row r="73" spans="1:14">
      <c r="A73" s="58">
        <v>29276.21</v>
      </c>
      <c r="B73" s="58">
        <v>20.971769999999999</v>
      </c>
      <c r="C73" s="58">
        <v>21.103490000000001</v>
      </c>
      <c r="D73" s="58">
        <v>21.725439999999999</v>
      </c>
      <c r="E73" s="58">
        <v>21.676089999999999</v>
      </c>
      <c r="F73" s="58">
        <v>0.58001999999999998</v>
      </c>
      <c r="G73" s="58">
        <v>4.1285480000000003</v>
      </c>
      <c r="H73" s="58">
        <v>52.142189999999999</v>
      </c>
      <c r="I73" s="11">
        <f t="shared" si="5"/>
        <v>21.03763</v>
      </c>
      <c r="J73" s="11">
        <f t="shared" si="6"/>
        <v>21.700764999999997</v>
      </c>
      <c r="K73" s="13">
        <f t="shared" si="7"/>
        <v>1246.877422</v>
      </c>
      <c r="L73" s="13">
        <f t="shared" si="8"/>
        <v>1032.593017617467</v>
      </c>
      <c r="M73" s="13">
        <f t="shared" si="9"/>
        <v>971.12624972460344</v>
      </c>
      <c r="N73" s="44"/>
    </row>
    <row r="74" spans="1:14">
      <c r="A74" s="58">
        <v>27489.85</v>
      </c>
      <c r="B74" s="58">
        <v>21.038789999999999</v>
      </c>
      <c r="C74" s="58">
        <v>21.0962</v>
      </c>
      <c r="D74" s="58">
        <v>21.719380000000001</v>
      </c>
      <c r="E74" s="58">
        <v>21.606739999999999</v>
      </c>
      <c r="F74" s="58">
        <v>0.68531299999999995</v>
      </c>
      <c r="G74" s="58">
        <v>4.3183389999999999</v>
      </c>
      <c r="H74" s="58">
        <v>51.451160000000002</v>
      </c>
      <c r="I74" s="11">
        <f t="shared" si="5"/>
        <v>21.067495000000001</v>
      </c>
      <c r="J74" s="11">
        <f t="shared" si="6"/>
        <v>21.663060000000002</v>
      </c>
      <c r="K74" s="13">
        <f t="shared" si="7"/>
        <v>1246.8595029999999</v>
      </c>
      <c r="L74" s="13">
        <f t="shared" si="8"/>
        <v>1029.7350363389587</v>
      </c>
      <c r="M74" s="13">
        <f t="shared" si="9"/>
        <v>974.5111491976113</v>
      </c>
      <c r="N74" s="44"/>
    </row>
    <row r="75" spans="1:14">
      <c r="A75" s="58">
        <v>25402.19</v>
      </c>
      <c r="B75" s="58">
        <v>21.044650000000001</v>
      </c>
      <c r="C75" s="58">
        <v>21.05217</v>
      </c>
      <c r="D75" s="58">
        <v>21.726430000000001</v>
      </c>
      <c r="E75" s="58">
        <v>21.526949999999999</v>
      </c>
      <c r="F75" s="58">
        <v>0.79224300000000003</v>
      </c>
      <c r="G75" s="58">
        <v>4.5145390000000001</v>
      </c>
      <c r="H75" s="58">
        <v>50.648060000000001</v>
      </c>
      <c r="I75" s="11">
        <f t="shared" si="5"/>
        <v>21.048410000000001</v>
      </c>
      <c r="J75" s="11">
        <f t="shared" si="6"/>
        <v>21.62669</v>
      </c>
      <c r="K75" s="13">
        <f t="shared" si="7"/>
        <v>1246.870954</v>
      </c>
      <c r="L75" s="13">
        <f t="shared" si="8"/>
        <v>1031.5604127441266</v>
      </c>
      <c r="M75" s="13">
        <f t="shared" si="9"/>
        <v>977.78855782042774</v>
      </c>
      <c r="N75" s="44"/>
    </row>
    <row r="76" spans="1:14">
      <c r="A76" s="58">
        <v>24354.17</v>
      </c>
      <c r="B76" s="58">
        <v>20.987480000000001</v>
      </c>
      <c r="C76" s="58">
        <v>20.997420000000002</v>
      </c>
      <c r="D76" s="58">
        <v>21.729140000000001</v>
      </c>
      <c r="E76" s="58">
        <v>21.553360000000001</v>
      </c>
      <c r="F76" s="58">
        <v>0.75989200000000001</v>
      </c>
      <c r="G76" s="58">
        <v>4.525245</v>
      </c>
      <c r="H76" s="58">
        <v>50.201160000000002</v>
      </c>
      <c r="I76" s="11">
        <f t="shared" si="5"/>
        <v>20.992450000000002</v>
      </c>
      <c r="J76" s="11">
        <f t="shared" si="6"/>
        <v>21.641249999999999</v>
      </c>
      <c r="K76" s="13">
        <f t="shared" si="7"/>
        <v>1246.90453</v>
      </c>
      <c r="L76" s="13">
        <f t="shared" si="8"/>
        <v>1036.9330120037475</v>
      </c>
      <c r="M76" s="13">
        <f t="shared" si="9"/>
        <v>976.47505405154061</v>
      </c>
      <c r="N76" s="44"/>
    </row>
    <row r="77" spans="1:14">
      <c r="A77" s="58">
        <v>22848.94</v>
      </c>
      <c r="B77" s="58">
        <v>20.92699</v>
      </c>
      <c r="C77" s="58">
        <v>20.991579999999999</v>
      </c>
      <c r="D77" s="58">
        <v>21.74746</v>
      </c>
      <c r="E77" s="58">
        <v>21.547969999999999</v>
      </c>
      <c r="F77" s="58">
        <v>0.86827200000000004</v>
      </c>
      <c r="G77" s="58">
        <v>4.7219090000000001</v>
      </c>
      <c r="H77" s="58">
        <v>49.511249999999997</v>
      </c>
      <c r="I77" s="11">
        <f t="shared" si="5"/>
        <v>20.959285000000001</v>
      </c>
      <c r="J77" s="11">
        <f t="shared" si="6"/>
        <v>21.647714999999998</v>
      </c>
      <c r="K77" s="13">
        <f t="shared" si="7"/>
        <v>1246.9244289999999</v>
      </c>
      <c r="L77" s="13">
        <f t="shared" si="8"/>
        <v>1040.1314653541313</v>
      </c>
      <c r="M77" s="13">
        <f t="shared" si="9"/>
        <v>975.89245067907996</v>
      </c>
      <c r="N77" s="44"/>
    </row>
    <row r="78" spans="1:14">
      <c r="A78" s="58">
        <v>21462.94</v>
      </c>
      <c r="B78" s="58">
        <v>20.877520000000001</v>
      </c>
      <c r="C78" s="58">
        <v>20.989339999999999</v>
      </c>
      <c r="D78" s="58">
        <v>21.889720000000001</v>
      </c>
      <c r="E78" s="58">
        <v>21.727429999999998</v>
      </c>
      <c r="F78" s="58">
        <v>0.78330200000000005</v>
      </c>
      <c r="G78" s="58">
        <v>4.6902010000000001</v>
      </c>
      <c r="H78" s="58">
        <v>48.910829999999997</v>
      </c>
      <c r="I78" s="11">
        <f t="shared" si="5"/>
        <v>20.933430000000001</v>
      </c>
      <c r="J78" s="11">
        <f t="shared" si="6"/>
        <v>21.808574999999998</v>
      </c>
      <c r="K78" s="13">
        <f t="shared" si="7"/>
        <v>1246.939942</v>
      </c>
      <c r="L78" s="13">
        <f t="shared" si="8"/>
        <v>1042.6323716832694</v>
      </c>
      <c r="M78" s="13">
        <f t="shared" si="9"/>
        <v>961.51937095654557</v>
      </c>
      <c r="N78" s="44"/>
    </row>
    <row r="79" spans="1:14">
      <c r="A79" s="58">
        <v>19625.37</v>
      </c>
      <c r="B79" s="58">
        <v>20.901039999999998</v>
      </c>
      <c r="C79" s="58">
        <v>20.987490000000001</v>
      </c>
      <c r="D79" s="58">
        <v>22.030930000000001</v>
      </c>
      <c r="E79" s="58">
        <v>21.87903</v>
      </c>
      <c r="F79" s="58">
        <v>0.69139600000000001</v>
      </c>
      <c r="G79" s="58">
        <v>4.6886520000000003</v>
      </c>
      <c r="H79" s="58">
        <v>48.162230000000001</v>
      </c>
      <c r="I79" s="11">
        <f t="shared" si="5"/>
        <v>20.944265000000001</v>
      </c>
      <c r="J79" s="11">
        <f t="shared" si="6"/>
        <v>21.954979999999999</v>
      </c>
      <c r="K79" s="13">
        <f t="shared" si="7"/>
        <v>1246.9334409999999</v>
      </c>
      <c r="L79" s="13">
        <f t="shared" si="8"/>
        <v>1041.5835282729749</v>
      </c>
      <c r="M79" s="13">
        <f t="shared" si="9"/>
        <v>948.64167754669415</v>
      </c>
      <c r="N79" s="44"/>
    </row>
    <row r="80" spans="1:14">
      <c r="A80" s="58">
        <v>17196.330000000002</v>
      </c>
      <c r="B80" s="58">
        <v>20.978300000000001</v>
      </c>
      <c r="C80" s="58">
        <v>21.053450000000002</v>
      </c>
      <c r="D80" s="58">
        <v>22.087430000000001</v>
      </c>
      <c r="E80" s="58">
        <v>21.940149999999999</v>
      </c>
      <c r="F80" s="58">
        <v>0.83976099999999998</v>
      </c>
      <c r="G80" s="58">
        <v>4.9902759999999997</v>
      </c>
      <c r="H80" s="58">
        <v>47.576360000000001</v>
      </c>
      <c r="I80" s="11">
        <f t="shared" si="5"/>
        <v>21.015875000000001</v>
      </c>
      <c r="J80" s="11">
        <f t="shared" si="6"/>
        <v>22.01379</v>
      </c>
      <c r="K80" s="13">
        <f t="shared" si="7"/>
        <v>1246.8904749999999</v>
      </c>
      <c r="L80" s="13">
        <f t="shared" si="8"/>
        <v>1034.68033326777</v>
      </c>
      <c r="M80" s="13">
        <f t="shared" si="9"/>
        <v>943.52288174133446</v>
      </c>
      <c r="N80" s="44"/>
    </row>
    <row r="81" spans="1:14">
      <c r="A81" s="58">
        <v>16348.33</v>
      </c>
      <c r="B81" s="58">
        <v>21.04326</v>
      </c>
      <c r="C81" s="58">
        <v>21.090039999999998</v>
      </c>
      <c r="D81" s="58">
        <v>22.01736</v>
      </c>
      <c r="E81" s="58">
        <v>21.862690000000001</v>
      </c>
      <c r="F81" s="58">
        <v>0.499641</v>
      </c>
      <c r="G81" s="58">
        <v>4.6566850000000004</v>
      </c>
      <c r="H81" s="58">
        <v>47.515639999999998</v>
      </c>
      <c r="I81" s="11">
        <f t="shared" si="5"/>
        <v>21.066649999999999</v>
      </c>
      <c r="J81" s="11">
        <f t="shared" si="6"/>
        <v>21.940024999999999</v>
      </c>
      <c r="K81" s="13">
        <f t="shared" si="7"/>
        <v>1246.8600100000001</v>
      </c>
      <c r="L81" s="13">
        <f t="shared" si="8"/>
        <v>1029.8157815351142</v>
      </c>
      <c r="M81" s="13">
        <f t="shared" si="9"/>
        <v>949.94827958154383</v>
      </c>
      <c r="N81" s="44"/>
    </row>
    <row r="82" spans="1:14">
      <c r="A82" s="58">
        <v>14451.05</v>
      </c>
      <c r="B82" s="58">
        <v>21.02073</v>
      </c>
      <c r="C82" s="58">
        <v>21.028020000000001</v>
      </c>
      <c r="D82" s="58">
        <v>21.92689</v>
      </c>
      <c r="E82" s="58">
        <v>21.784780000000001</v>
      </c>
      <c r="F82" s="58">
        <v>0.596719</v>
      </c>
      <c r="G82" s="58">
        <v>4.85189</v>
      </c>
      <c r="H82" s="58">
        <v>47.316789999999997</v>
      </c>
      <c r="I82" s="11">
        <f t="shared" si="5"/>
        <v>21.024374999999999</v>
      </c>
      <c r="J82" s="11">
        <f t="shared" si="6"/>
        <v>21.855834999999999</v>
      </c>
      <c r="K82" s="13">
        <f t="shared" si="7"/>
        <v>1246.8853750000001</v>
      </c>
      <c r="L82" s="13">
        <f t="shared" si="8"/>
        <v>1033.8642423052406</v>
      </c>
      <c r="M82" s="13">
        <f t="shared" si="9"/>
        <v>957.34131085822901</v>
      </c>
      <c r="N82" s="44"/>
    </row>
    <row r="83" spans="1:14">
      <c r="A83" s="58">
        <v>12976.87</v>
      </c>
      <c r="B83" s="58">
        <v>20.92239</v>
      </c>
      <c r="C83" s="58">
        <v>20.93918</v>
      </c>
      <c r="D83" s="58">
        <v>21.981339999999999</v>
      </c>
      <c r="E83" s="58">
        <v>21.808219999999999</v>
      </c>
      <c r="F83" s="58">
        <v>0.54828100000000002</v>
      </c>
      <c r="G83" s="58">
        <v>4.8848950000000002</v>
      </c>
      <c r="H83" s="58">
        <v>47.059750000000001</v>
      </c>
      <c r="I83" s="11">
        <f t="shared" si="5"/>
        <v>20.930785</v>
      </c>
      <c r="J83" s="11">
        <f t="shared" si="6"/>
        <v>21.894779999999997</v>
      </c>
      <c r="K83" s="13">
        <f t="shared" si="7"/>
        <v>1246.9415289999999</v>
      </c>
      <c r="L83" s="13">
        <f t="shared" si="8"/>
        <v>1042.8885855185381</v>
      </c>
      <c r="M83" s="13">
        <f t="shared" si="9"/>
        <v>953.91349002520201</v>
      </c>
      <c r="N83" s="44"/>
    </row>
    <row r="84" spans="1:14">
      <c r="A84" s="58">
        <v>11245.85</v>
      </c>
      <c r="B84" s="58">
        <v>20.941330000000001</v>
      </c>
      <c r="C84" s="58">
        <v>20.971139999999998</v>
      </c>
      <c r="D84" s="58">
        <v>22.083469999999998</v>
      </c>
      <c r="E84" s="58">
        <v>21.94266</v>
      </c>
      <c r="F84" s="58">
        <v>0.63747299999999996</v>
      </c>
      <c r="G84" s="58">
        <v>5.0747949999999999</v>
      </c>
      <c r="H84" s="58">
        <v>46.649859999999997</v>
      </c>
      <c r="I84" s="11">
        <f t="shared" si="5"/>
        <v>20.956235</v>
      </c>
      <c r="J84" s="11">
        <f t="shared" si="6"/>
        <v>22.013064999999997</v>
      </c>
      <c r="K84" s="13">
        <f t="shared" si="7"/>
        <v>1246.9262590000001</v>
      </c>
      <c r="L84" s="13">
        <f t="shared" si="8"/>
        <v>1040.426147017256</v>
      </c>
      <c r="M84" s="13">
        <f t="shared" si="9"/>
        <v>943.58579778836156</v>
      </c>
      <c r="N84" s="44"/>
    </row>
    <row r="85" spans="1:14">
      <c r="A85" s="58">
        <v>9355.9650000000001</v>
      </c>
      <c r="B85" s="58">
        <v>20.918869999999998</v>
      </c>
      <c r="C85" s="58">
        <v>20.955760000000001</v>
      </c>
      <c r="D85" s="58">
        <v>22.42623</v>
      </c>
      <c r="E85" s="58">
        <v>22.33315</v>
      </c>
      <c r="F85" s="58">
        <v>0.72297100000000003</v>
      </c>
      <c r="G85" s="58">
        <v>5.2500450000000001</v>
      </c>
      <c r="H85" s="58">
        <v>45.962629999999997</v>
      </c>
      <c r="I85" s="11">
        <f t="shared" si="5"/>
        <v>20.937314999999998</v>
      </c>
      <c r="J85" s="11">
        <f t="shared" si="6"/>
        <v>22.37969</v>
      </c>
      <c r="K85" s="13">
        <f t="shared" si="7"/>
        <v>1246.9376110000001</v>
      </c>
      <c r="L85" s="13">
        <f t="shared" si="8"/>
        <v>1042.2561663586339</v>
      </c>
      <c r="M85" s="13">
        <f t="shared" si="9"/>
        <v>912.36005421652317</v>
      </c>
      <c r="N85" s="44"/>
    </row>
    <row r="86" spans="1:14">
      <c r="A86" s="58">
        <v>7407.4</v>
      </c>
      <c r="B86" s="58">
        <v>20.909099999999999</v>
      </c>
      <c r="C86" s="58">
        <v>20.956289999999999</v>
      </c>
      <c r="D86" s="58">
        <v>22.710059999999999</v>
      </c>
      <c r="E86" s="58">
        <v>22.673960000000001</v>
      </c>
      <c r="F86" s="58">
        <v>0.82237199999999999</v>
      </c>
      <c r="G86" s="58">
        <v>5.4460649999999999</v>
      </c>
      <c r="H86" s="58">
        <v>45.29533</v>
      </c>
      <c r="I86" s="11">
        <f t="shared" si="5"/>
        <v>20.932694999999999</v>
      </c>
      <c r="J86" s="11">
        <f t="shared" si="6"/>
        <v>22.69201</v>
      </c>
      <c r="K86" s="13">
        <f t="shared" si="7"/>
        <v>1246.9403830000001</v>
      </c>
      <c r="L86" s="13">
        <f t="shared" si="8"/>
        <v>1042.7035622444973</v>
      </c>
      <c r="M86" s="13">
        <f t="shared" si="9"/>
        <v>886.67391927328208</v>
      </c>
      <c r="N86" s="44"/>
    </row>
    <row r="87" spans="1:14">
      <c r="A87" s="58">
        <v>5348.6790000000001</v>
      </c>
      <c r="B87" s="58">
        <v>20.9145</v>
      </c>
      <c r="C87" s="58">
        <v>20.97542</v>
      </c>
      <c r="D87" s="58">
        <v>23.543009999999999</v>
      </c>
      <c r="E87" s="58">
        <v>23.551559999999998</v>
      </c>
      <c r="F87" s="58">
        <v>0.92304600000000003</v>
      </c>
      <c r="G87" s="58">
        <v>5.6401070000000004</v>
      </c>
      <c r="H87" s="58">
        <v>44.37529</v>
      </c>
      <c r="I87" s="11">
        <f t="shared" si="5"/>
        <v>20.944960000000002</v>
      </c>
      <c r="J87" s="11">
        <f t="shared" si="6"/>
        <v>23.547284999999999</v>
      </c>
      <c r="K87" s="13">
        <f t="shared" si="7"/>
        <v>1246.9330239999999</v>
      </c>
      <c r="L87" s="13">
        <f t="shared" si="8"/>
        <v>1041.5162903917253</v>
      </c>
      <c r="M87" s="13">
        <f t="shared" si="9"/>
        <v>820.44539945554425</v>
      </c>
      <c r="N87" s="44"/>
    </row>
    <row r="88" spans="1:14">
      <c r="A88" s="58">
        <v>2982.6709999999998</v>
      </c>
      <c r="B88" s="58">
        <v>20.977720000000001</v>
      </c>
      <c r="C88" s="58">
        <v>21.025020000000001</v>
      </c>
      <c r="D88" s="58">
        <v>24.292999999999999</v>
      </c>
      <c r="E88" s="58">
        <v>24.41459</v>
      </c>
      <c r="F88" s="58">
        <v>0.61985900000000005</v>
      </c>
      <c r="G88" s="58">
        <v>5.4325939999999999</v>
      </c>
      <c r="H88" s="58">
        <v>42.918170000000003</v>
      </c>
      <c r="I88" s="11">
        <f t="shared" si="5"/>
        <v>21.001370000000001</v>
      </c>
      <c r="J88" s="11">
        <f t="shared" si="6"/>
        <v>24.353794999999998</v>
      </c>
      <c r="K88" s="13">
        <f t="shared" si="7"/>
        <v>1246.8991779999999</v>
      </c>
      <c r="L88" s="13">
        <f t="shared" si="8"/>
        <v>1036.0745869209904</v>
      </c>
      <c r="M88" s="13">
        <f t="shared" si="9"/>
        <v>763.18565392275013</v>
      </c>
      <c r="N88" s="44"/>
    </row>
    <row r="89" spans="1:14">
      <c r="A89" s="58">
        <v>420.82100000000003</v>
      </c>
      <c r="B89" s="58">
        <v>21.081160000000001</v>
      </c>
      <c r="C89" s="58">
        <v>21.131609999999998</v>
      </c>
      <c r="D89" s="58">
        <v>24.769349999999999</v>
      </c>
      <c r="E89" s="58">
        <v>25.08006</v>
      </c>
      <c r="F89" s="58">
        <v>0.469476</v>
      </c>
      <c r="G89" s="58">
        <v>5.5445570000000002</v>
      </c>
      <c r="H89" s="58">
        <v>38.500529999999998</v>
      </c>
      <c r="I89" s="11">
        <f t="shared" si="5"/>
        <v>21.106385</v>
      </c>
      <c r="J89" s="11">
        <f t="shared" si="6"/>
        <v>24.924704999999999</v>
      </c>
      <c r="K89" s="13">
        <f t="shared" si="7"/>
        <v>1246.8361689999999</v>
      </c>
      <c r="L89" s="13">
        <f t="shared" si="8"/>
        <v>1026.0262989107969</v>
      </c>
      <c r="M89" s="13">
        <f t="shared" si="9"/>
        <v>725.49036935172535</v>
      </c>
      <c r="N89" s="44"/>
    </row>
    <row r="90" spans="1:14">
      <c r="A90" s="44"/>
      <c r="B90" s="44"/>
      <c r="C90" s="44"/>
      <c r="D90" s="44"/>
      <c r="E90" s="44"/>
      <c r="F90" s="44"/>
      <c r="G90" s="44"/>
      <c r="H90" s="44"/>
      <c r="I90" s="46"/>
      <c r="J90" s="46"/>
      <c r="K90" s="15">
        <f>AVERAGE(K53:K87)</f>
        <v>1246.9019901142856</v>
      </c>
      <c r="L90" s="15">
        <f>AVERAGE(L53:L87)</f>
        <v>1036.5360408094371</v>
      </c>
      <c r="M90" s="15">
        <f>AVERAGE(M53:M87)</f>
        <v>966.09829934973743</v>
      </c>
      <c r="N90" s="44"/>
    </row>
    <row r="91" spans="1:14">
      <c r="A91" s="44"/>
      <c r="B91" s="44"/>
      <c r="C91" s="44"/>
      <c r="D91" s="44"/>
      <c r="E91" s="44"/>
      <c r="F91" s="44"/>
      <c r="G91" s="44"/>
      <c r="H91" s="44"/>
      <c r="I91" s="46"/>
      <c r="J91" s="46"/>
      <c r="K91" s="46"/>
      <c r="L91" s="46"/>
      <c r="M91" s="46"/>
      <c r="N91" s="44"/>
    </row>
    <row r="92" spans="1:14">
      <c r="A92" s="44"/>
      <c r="B92" s="44"/>
      <c r="C92" s="44"/>
      <c r="D92" s="44"/>
      <c r="E92" s="44"/>
      <c r="F92" s="44"/>
      <c r="G92" s="44"/>
      <c r="H92" s="44"/>
      <c r="I92" s="46"/>
      <c r="J92" s="46"/>
      <c r="K92" s="46"/>
      <c r="L92" s="46"/>
      <c r="M92" s="46"/>
      <c r="N92" s="44"/>
    </row>
    <row r="93" spans="1:14" s="43" customFormat="1" ht="16.8">
      <c r="A93" s="12" t="s">
        <v>4</v>
      </c>
      <c r="B93" s="12" t="s">
        <v>5</v>
      </c>
      <c r="C93" s="12" t="s">
        <v>6</v>
      </c>
      <c r="D93" s="12" t="s">
        <v>7</v>
      </c>
      <c r="E93" s="12" t="s">
        <v>8</v>
      </c>
      <c r="F93" s="12" t="s">
        <v>9</v>
      </c>
      <c r="G93" s="12" t="s">
        <v>29</v>
      </c>
      <c r="H93" s="12" t="s">
        <v>10</v>
      </c>
      <c r="I93" s="7" t="s">
        <v>11</v>
      </c>
      <c r="J93" s="7" t="s">
        <v>12</v>
      </c>
      <c r="K93" s="8" t="s">
        <v>28</v>
      </c>
      <c r="L93" s="6" t="s">
        <v>30</v>
      </c>
      <c r="M93" s="6" t="s">
        <v>31</v>
      </c>
      <c r="N93" s="44"/>
    </row>
    <row r="94" spans="1:14" s="43" customFormat="1">
      <c r="A94" s="12" t="s">
        <v>13</v>
      </c>
      <c r="B94" s="12" t="s">
        <v>14</v>
      </c>
      <c r="C94" s="12" t="s">
        <v>14</v>
      </c>
      <c r="D94" s="12" t="s">
        <v>14</v>
      </c>
      <c r="E94" s="12" t="s">
        <v>14</v>
      </c>
      <c r="F94" s="12" t="s">
        <v>15</v>
      </c>
      <c r="G94" s="12" t="s">
        <v>15</v>
      </c>
      <c r="H94" s="12" t="s">
        <v>16</v>
      </c>
      <c r="I94" s="7" t="s">
        <v>14</v>
      </c>
      <c r="J94" s="7" t="s">
        <v>14</v>
      </c>
      <c r="K94" s="8" t="s">
        <v>17</v>
      </c>
      <c r="L94" s="6" t="s">
        <v>18</v>
      </c>
      <c r="M94" s="6" t="s">
        <v>18</v>
      </c>
    </row>
    <row r="95" spans="1:14">
      <c r="A95" s="58">
        <v>60116.959999999999</v>
      </c>
      <c r="B95" s="58">
        <v>23.16966</v>
      </c>
      <c r="C95" s="58">
        <v>23.23057</v>
      </c>
      <c r="D95" s="58">
        <v>23.573329999999999</v>
      </c>
      <c r="E95" s="58">
        <v>23.53877</v>
      </c>
      <c r="F95" s="58">
        <v>4.8235840000000003</v>
      </c>
      <c r="G95" s="58">
        <v>6.4022129999999997</v>
      </c>
      <c r="H95" s="58">
        <v>62.235100000000003</v>
      </c>
      <c r="I95" s="11">
        <f t="shared" ref="I95:I135" si="10">(B95+C95)/2</f>
        <v>23.200115</v>
      </c>
      <c r="J95" s="11">
        <f t="shared" ref="J95:J135" si="11">(D95+E95)/2</f>
        <v>23.556049999999999</v>
      </c>
      <c r="K95" s="13">
        <f t="shared" ref="K95:K135" si="12">-0.6*I95+1259.5</f>
        <v>1245.579931</v>
      </c>
      <c r="L95" s="13">
        <f t="shared" ref="L95:L135" si="13">0.00159*I95^4-0.27101*I95^3+17.72234*I95^2-540.89799*I95+6780.11105</f>
        <v>846.62038880316777</v>
      </c>
      <c r="M95" s="13">
        <f t="shared" ref="M95:M135" si="14">0.00159*J95^4-0.27101*J95^3+17.72234*J95^2-540.89799*J95+6780.11105</f>
        <v>819.79675349928675</v>
      </c>
      <c r="N95" s="44"/>
    </row>
    <row r="96" spans="1:14" s="19" customFormat="1">
      <c r="A96" s="58">
        <v>59017.31</v>
      </c>
      <c r="B96" s="58">
        <v>23.205760000000001</v>
      </c>
      <c r="C96" s="58">
        <v>23.255949999999999</v>
      </c>
      <c r="D96" s="58">
        <v>23.60304</v>
      </c>
      <c r="E96" s="58">
        <v>23.573129999999999</v>
      </c>
      <c r="F96" s="58">
        <v>4.5695889999999997</v>
      </c>
      <c r="G96" s="58">
        <v>6.2340770000000001</v>
      </c>
      <c r="H96" s="58">
        <v>61.910679999999999</v>
      </c>
      <c r="I96" s="11">
        <f t="shared" si="10"/>
        <v>23.230854999999998</v>
      </c>
      <c r="J96" s="11">
        <f t="shared" si="11"/>
        <v>23.588085</v>
      </c>
      <c r="K96" s="13">
        <f t="shared" si="12"/>
        <v>1245.5614869999999</v>
      </c>
      <c r="L96" s="13">
        <f t="shared" si="13"/>
        <v>844.26433103156614</v>
      </c>
      <c r="M96" s="13">
        <f t="shared" si="14"/>
        <v>817.43107900550876</v>
      </c>
      <c r="N96" s="44"/>
    </row>
    <row r="97" spans="1:14" s="19" customFormat="1">
      <c r="A97" s="58">
        <v>57880.09</v>
      </c>
      <c r="B97" s="58">
        <v>23.175879999999999</v>
      </c>
      <c r="C97" s="58">
        <v>23.254020000000001</v>
      </c>
      <c r="D97" s="58">
        <v>23.589079999999999</v>
      </c>
      <c r="E97" s="58">
        <v>23.55612</v>
      </c>
      <c r="F97" s="58">
        <v>4.3417260000000004</v>
      </c>
      <c r="G97" s="58">
        <v>6.0511650000000001</v>
      </c>
      <c r="H97" s="58">
        <v>61.583599999999997</v>
      </c>
      <c r="I97" s="11">
        <f t="shared" si="10"/>
        <v>23.214950000000002</v>
      </c>
      <c r="J97" s="11">
        <f t="shared" si="11"/>
        <v>23.572600000000001</v>
      </c>
      <c r="K97" s="13">
        <f t="shared" si="12"/>
        <v>1245.5710300000001</v>
      </c>
      <c r="L97" s="13">
        <f t="shared" si="13"/>
        <v>845.48242357516392</v>
      </c>
      <c r="M97" s="13">
        <f t="shared" si="14"/>
        <v>818.57360416598658</v>
      </c>
      <c r="N97" s="44"/>
    </row>
    <row r="98" spans="1:14" s="19" customFormat="1">
      <c r="A98" s="58">
        <v>56752.57</v>
      </c>
      <c r="B98" s="58">
        <v>23.159669999999998</v>
      </c>
      <c r="C98" s="58">
        <v>23.225950000000001</v>
      </c>
      <c r="D98" s="58">
        <v>23.57198</v>
      </c>
      <c r="E98" s="58">
        <v>23.535710000000002</v>
      </c>
      <c r="F98" s="58">
        <v>4.089995</v>
      </c>
      <c r="G98" s="58">
        <v>5.9481609999999998</v>
      </c>
      <c r="H98" s="58">
        <v>61.244030000000002</v>
      </c>
      <c r="I98" s="11">
        <f t="shared" si="10"/>
        <v>23.192810000000001</v>
      </c>
      <c r="J98" s="11">
        <f t="shared" si="11"/>
        <v>23.553845000000003</v>
      </c>
      <c r="K98" s="13">
        <f t="shared" si="12"/>
        <v>1245.5843139999999</v>
      </c>
      <c r="L98" s="13">
        <f t="shared" si="13"/>
        <v>847.18138769289999</v>
      </c>
      <c r="M98" s="13">
        <f t="shared" si="14"/>
        <v>819.95987663076721</v>
      </c>
      <c r="N98" s="44"/>
    </row>
    <row r="99" spans="1:14" s="19" customFormat="1">
      <c r="A99" s="58">
        <v>55598.73</v>
      </c>
      <c r="B99" s="58">
        <v>23.154959999999999</v>
      </c>
      <c r="C99" s="58">
        <v>23.197980000000001</v>
      </c>
      <c r="D99" s="58">
        <v>23.563420000000001</v>
      </c>
      <c r="E99" s="58">
        <v>23.524460000000001</v>
      </c>
      <c r="F99" s="58">
        <v>3.8381120000000002</v>
      </c>
      <c r="G99" s="58">
        <v>5.7876269999999996</v>
      </c>
      <c r="H99" s="58">
        <v>60.875520000000002</v>
      </c>
      <c r="I99" s="11">
        <f t="shared" si="10"/>
        <v>23.176470000000002</v>
      </c>
      <c r="J99" s="11">
        <f t="shared" si="11"/>
        <v>23.543939999999999</v>
      </c>
      <c r="K99" s="13">
        <f t="shared" si="12"/>
        <v>1245.594118</v>
      </c>
      <c r="L99" s="13">
        <f t="shared" si="13"/>
        <v>848.43778843479322</v>
      </c>
      <c r="M99" s="13">
        <f t="shared" si="14"/>
        <v>820.69309981055812</v>
      </c>
      <c r="N99" s="44"/>
    </row>
    <row r="100" spans="1:14" s="27" customFormat="1">
      <c r="A100" s="58">
        <v>54490.720000000001</v>
      </c>
      <c r="B100" s="58">
        <v>23.186209999999999</v>
      </c>
      <c r="C100" s="58">
        <v>23.227340000000002</v>
      </c>
      <c r="D100" s="58">
        <v>23.588059999999999</v>
      </c>
      <c r="E100" s="58">
        <v>23.55358</v>
      </c>
      <c r="F100" s="58">
        <v>3.568406</v>
      </c>
      <c r="G100" s="58">
        <v>5.6319980000000003</v>
      </c>
      <c r="H100" s="58">
        <v>60.468499999999999</v>
      </c>
      <c r="I100" s="11">
        <f t="shared" si="10"/>
        <v>23.206775</v>
      </c>
      <c r="J100" s="11">
        <f t="shared" si="11"/>
        <v>23.570819999999998</v>
      </c>
      <c r="K100" s="13">
        <f t="shared" si="12"/>
        <v>1245.5759350000001</v>
      </c>
      <c r="L100" s="13">
        <f t="shared" si="13"/>
        <v>846.10929524870971</v>
      </c>
      <c r="M100" s="13">
        <f t="shared" si="14"/>
        <v>818.7050558951878</v>
      </c>
      <c r="N100" s="44"/>
    </row>
    <row r="101" spans="1:14" s="27" customFormat="1">
      <c r="A101" s="58">
        <v>53221.4</v>
      </c>
      <c r="B101" s="58">
        <v>23.23264</v>
      </c>
      <c r="C101" s="58">
        <v>23.265879999999999</v>
      </c>
      <c r="D101" s="58">
        <v>23.623069999999998</v>
      </c>
      <c r="E101" s="58">
        <v>23.59778</v>
      </c>
      <c r="F101" s="58">
        <v>3.2764120000000001</v>
      </c>
      <c r="G101" s="58">
        <v>5.4287530000000004</v>
      </c>
      <c r="H101" s="58">
        <v>60.060549999999999</v>
      </c>
      <c r="I101" s="11">
        <f t="shared" si="10"/>
        <v>23.24926</v>
      </c>
      <c r="J101" s="11">
        <f t="shared" si="11"/>
        <v>23.610424999999999</v>
      </c>
      <c r="K101" s="13">
        <f t="shared" si="12"/>
        <v>1245.550444</v>
      </c>
      <c r="L101" s="13">
        <f t="shared" si="13"/>
        <v>842.85728995924092</v>
      </c>
      <c r="M101" s="13">
        <f t="shared" si="14"/>
        <v>815.78602816208513</v>
      </c>
      <c r="N101" s="44"/>
    </row>
    <row r="102" spans="1:14" s="32" customFormat="1">
      <c r="A102" s="58">
        <v>51992.99</v>
      </c>
      <c r="B102" s="58">
        <v>23.232579999999999</v>
      </c>
      <c r="C102" s="58">
        <v>23.262229999999999</v>
      </c>
      <c r="D102" s="58">
        <v>23.632190000000001</v>
      </c>
      <c r="E102" s="58">
        <v>23.60641</v>
      </c>
      <c r="F102" s="58">
        <v>2.9979300000000002</v>
      </c>
      <c r="G102" s="58">
        <v>5.2854580000000002</v>
      </c>
      <c r="H102" s="58">
        <v>59.574649999999998</v>
      </c>
      <c r="I102" s="11">
        <f t="shared" si="10"/>
        <v>23.247405000000001</v>
      </c>
      <c r="J102" s="11">
        <f t="shared" si="11"/>
        <v>23.619300000000003</v>
      </c>
      <c r="K102" s="13">
        <f t="shared" si="12"/>
        <v>1245.551557</v>
      </c>
      <c r="L102" s="13">
        <f t="shared" si="13"/>
        <v>842.99898041457436</v>
      </c>
      <c r="M102" s="13">
        <f t="shared" si="14"/>
        <v>815.13356517335069</v>
      </c>
      <c r="N102" s="44"/>
    </row>
    <row r="103" spans="1:14" s="32" customFormat="1" ht="14.4" customHeight="1">
      <c r="A103" s="58">
        <v>50665.83</v>
      </c>
      <c r="B103" s="58">
        <v>23.210550000000001</v>
      </c>
      <c r="C103" s="58">
        <v>23.22992</v>
      </c>
      <c r="D103" s="58">
        <v>23.632809999999999</v>
      </c>
      <c r="E103" s="58">
        <v>23.601500000000001</v>
      </c>
      <c r="F103" s="58">
        <v>2.72282</v>
      </c>
      <c r="G103" s="58">
        <v>5.1126449999999997</v>
      </c>
      <c r="H103" s="58">
        <v>59.123080000000002</v>
      </c>
      <c r="I103" s="11">
        <f t="shared" si="10"/>
        <v>23.220235000000002</v>
      </c>
      <c r="J103" s="11">
        <f t="shared" si="11"/>
        <v>23.617155</v>
      </c>
      <c r="K103" s="13">
        <f t="shared" si="12"/>
        <v>1245.567859</v>
      </c>
      <c r="L103" s="13">
        <f t="shared" si="13"/>
        <v>845.07744539186751</v>
      </c>
      <c r="M103" s="13">
        <f t="shared" si="14"/>
        <v>815.29120357431475</v>
      </c>
      <c r="N103" s="44"/>
    </row>
    <row r="104" spans="1:14" s="27" customFormat="1">
      <c r="A104" s="58">
        <v>49290.49</v>
      </c>
      <c r="B104" s="58">
        <v>23.1615</v>
      </c>
      <c r="C104" s="58">
        <v>23.192810000000001</v>
      </c>
      <c r="D104" s="58">
        <v>23.61664</v>
      </c>
      <c r="E104" s="58">
        <v>23.577079999999999</v>
      </c>
      <c r="F104" s="58">
        <v>2.4486379999999999</v>
      </c>
      <c r="G104" s="58">
        <v>4.9620819999999997</v>
      </c>
      <c r="H104" s="58">
        <v>58.727780000000003</v>
      </c>
      <c r="I104" s="11">
        <f t="shared" si="10"/>
        <v>23.177154999999999</v>
      </c>
      <c r="J104" s="11">
        <f t="shared" si="11"/>
        <v>23.59686</v>
      </c>
      <c r="K104" s="13">
        <f t="shared" si="12"/>
        <v>1245.593707</v>
      </c>
      <c r="L104" s="13">
        <f t="shared" si="13"/>
        <v>848.38507511379521</v>
      </c>
      <c r="M104" s="13">
        <f t="shared" si="14"/>
        <v>816.78445609444498</v>
      </c>
      <c r="N104" s="44"/>
    </row>
    <row r="105" spans="1:14" s="27" customFormat="1">
      <c r="A105" s="58">
        <v>47960.31</v>
      </c>
      <c r="B105" s="58">
        <v>23.160350000000001</v>
      </c>
      <c r="C105" s="58">
        <v>23.194610000000001</v>
      </c>
      <c r="D105" s="58">
        <v>23.639420000000001</v>
      </c>
      <c r="E105" s="58">
        <v>23.598109999999998</v>
      </c>
      <c r="F105" s="58">
        <v>2.1655859999999998</v>
      </c>
      <c r="G105" s="58">
        <v>4.7759520000000002</v>
      </c>
      <c r="H105" s="58">
        <v>58.147970000000001</v>
      </c>
      <c r="I105" s="11">
        <f t="shared" si="10"/>
        <v>23.177480000000003</v>
      </c>
      <c r="J105" s="11">
        <f t="shared" si="11"/>
        <v>23.618765</v>
      </c>
      <c r="K105" s="13">
        <f t="shared" si="12"/>
        <v>1245.5935119999999</v>
      </c>
      <c r="L105" s="13">
        <f t="shared" si="13"/>
        <v>848.36006645808175</v>
      </c>
      <c r="M105" s="13">
        <f t="shared" si="14"/>
        <v>815.1728796007983</v>
      </c>
      <c r="N105" s="44"/>
    </row>
    <row r="106" spans="1:14" s="19" customFormat="1">
      <c r="A106" s="58">
        <v>46573.68</v>
      </c>
      <c r="B106" s="58">
        <v>23.184519999999999</v>
      </c>
      <c r="C106" s="58">
        <v>23.219270000000002</v>
      </c>
      <c r="D106" s="58">
        <v>23.661999999999999</v>
      </c>
      <c r="E106" s="58">
        <v>23.628810000000001</v>
      </c>
      <c r="F106" s="58">
        <v>1.855397</v>
      </c>
      <c r="G106" s="58">
        <v>4.6183630000000004</v>
      </c>
      <c r="H106" s="58">
        <v>57.588810000000002</v>
      </c>
      <c r="I106" s="11">
        <f t="shared" si="10"/>
        <v>23.201895</v>
      </c>
      <c r="J106" s="11">
        <f t="shared" si="11"/>
        <v>23.645405</v>
      </c>
      <c r="K106" s="13">
        <f t="shared" si="12"/>
        <v>1245.578863</v>
      </c>
      <c r="L106" s="13">
        <f t="shared" si="13"/>
        <v>846.48375553407368</v>
      </c>
      <c r="M106" s="13">
        <f t="shared" si="14"/>
        <v>813.21791075788406</v>
      </c>
      <c r="N106" s="44"/>
    </row>
    <row r="107" spans="1:14" s="19" customFormat="1">
      <c r="A107" s="58">
        <v>45091.94</v>
      </c>
      <c r="B107" s="58">
        <v>23.215540000000001</v>
      </c>
      <c r="C107" s="58">
        <v>23.253399999999999</v>
      </c>
      <c r="D107" s="58">
        <v>23.69182</v>
      </c>
      <c r="E107" s="58">
        <v>23.672260000000001</v>
      </c>
      <c r="F107" s="58">
        <v>1.550441</v>
      </c>
      <c r="G107" s="58">
        <v>4.4114389999999997</v>
      </c>
      <c r="H107" s="58">
        <v>57.014629999999997</v>
      </c>
      <c r="I107" s="11">
        <f t="shared" si="10"/>
        <v>23.234470000000002</v>
      </c>
      <c r="J107" s="11">
        <f t="shared" si="11"/>
        <v>23.682040000000001</v>
      </c>
      <c r="K107" s="13">
        <f t="shared" si="12"/>
        <v>1245.5593180000001</v>
      </c>
      <c r="L107" s="13">
        <f t="shared" si="13"/>
        <v>843.987755608513</v>
      </c>
      <c r="M107" s="13">
        <f t="shared" si="14"/>
        <v>810.53834125507728</v>
      </c>
      <c r="N107" s="44"/>
    </row>
    <row r="108" spans="1:14" s="19" customFormat="1">
      <c r="A108" s="58">
        <v>43433.599999999999</v>
      </c>
      <c r="B108" s="58">
        <v>23.20166</v>
      </c>
      <c r="C108" s="58">
        <v>23.274740000000001</v>
      </c>
      <c r="D108" s="58">
        <v>23.703019999999999</v>
      </c>
      <c r="E108" s="58">
        <v>23.688310000000001</v>
      </c>
      <c r="F108" s="58">
        <v>1.2326459999999999</v>
      </c>
      <c r="G108" s="58">
        <v>4.1899420000000003</v>
      </c>
      <c r="H108" s="58">
        <v>56.428550000000001</v>
      </c>
      <c r="I108" s="11">
        <f t="shared" si="10"/>
        <v>23.238199999999999</v>
      </c>
      <c r="J108" s="11">
        <f t="shared" si="11"/>
        <v>23.695664999999998</v>
      </c>
      <c r="K108" s="13">
        <f t="shared" si="12"/>
        <v>1245.55708</v>
      </c>
      <c r="L108" s="13">
        <f t="shared" si="13"/>
        <v>843.70249089373374</v>
      </c>
      <c r="M108" s="13">
        <f t="shared" si="14"/>
        <v>809.54439372081288</v>
      </c>
      <c r="N108" s="44"/>
    </row>
    <row r="109" spans="1:14" s="19" customFormat="1">
      <c r="A109" s="58">
        <v>41790.870000000003</v>
      </c>
      <c r="B109" s="58">
        <v>23.170870000000001</v>
      </c>
      <c r="C109" s="58">
        <v>23.235340000000001</v>
      </c>
      <c r="D109" s="58">
        <v>23.68064</v>
      </c>
      <c r="E109" s="58">
        <v>23.650230000000001</v>
      </c>
      <c r="F109" s="58">
        <v>0.94177200000000005</v>
      </c>
      <c r="G109" s="58">
        <v>4.0289460000000004</v>
      </c>
      <c r="H109" s="58">
        <v>55.72616</v>
      </c>
      <c r="I109" s="11">
        <f t="shared" si="10"/>
        <v>23.203105000000001</v>
      </c>
      <c r="J109" s="11">
        <f t="shared" si="11"/>
        <v>23.665435000000002</v>
      </c>
      <c r="K109" s="13">
        <f t="shared" si="12"/>
        <v>1245.578137</v>
      </c>
      <c r="L109" s="13">
        <f t="shared" si="13"/>
        <v>846.39089006589256</v>
      </c>
      <c r="M109" s="13">
        <f t="shared" si="14"/>
        <v>811.75159758420068</v>
      </c>
      <c r="N109" s="44"/>
    </row>
    <row r="110" spans="1:14" s="19" customFormat="1">
      <c r="A110" s="58">
        <v>40083.620000000003</v>
      </c>
      <c r="B110" s="58">
        <v>23.21734</v>
      </c>
      <c r="C110" s="58">
        <v>23.27271</v>
      </c>
      <c r="D110" s="58">
        <v>23.72344</v>
      </c>
      <c r="E110" s="58">
        <v>23.70523</v>
      </c>
      <c r="F110" s="58">
        <v>0.615313</v>
      </c>
      <c r="G110" s="58">
        <v>3.8185799999999999</v>
      </c>
      <c r="H110" s="58">
        <v>55.030670000000001</v>
      </c>
      <c r="I110" s="11">
        <f t="shared" si="10"/>
        <v>23.245024999999998</v>
      </c>
      <c r="J110" s="11">
        <f t="shared" si="11"/>
        <v>23.714334999999998</v>
      </c>
      <c r="K110" s="13">
        <f t="shared" si="12"/>
        <v>1245.552985</v>
      </c>
      <c r="L110" s="13">
        <f t="shared" si="13"/>
        <v>843.18081203140173</v>
      </c>
      <c r="M110" s="13">
        <f t="shared" si="14"/>
        <v>808.18471108044196</v>
      </c>
      <c r="N110" s="44"/>
    </row>
    <row r="111" spans="1:14" s="19" customFormat="1">
      <c r="A111" s="58">
        <v>38276.21</v>
      </c>
      <c r="B111" s="58">
        <v>23.127980000000001</v>
      </c>
      <c r="C111" s="58">
        <v>23.189489999999999</v>
      </c>
      <c r="D111" s="58">
        <v>23.683420000000002</v>
      </c>
      <c r="E111" s="58">
        <v>23.676310000000001</v>
      </c>
      <c r="F111" s="58">
        <v>0.340082</v>
      </c>
      <c r="G111" s="58">
        <v>3.60846</v>
      </c>
      <c r="H111" s="58">
        <v>54.37236</v>
      </c>
      <c r="I111" s="11">
        <f t="shared" si="10"/>
        <v>23.158735</v>
      </c>
      <c r="J111" s="11">
        <f t="shared" si="11"/>
        <v>23.679864999999999</v>
      </c>
      <c r="K111" s="13">
        <f t="shared" si="12"/>
        <v>1245.6047590000001</v>
      </c>
      <c r="L111" s="13">
        <f t="shared" si="13"/>
        <v>849.80387182021605</v>
      </c>
      <c r="M111" s="13">
        <f t="shared" si="14"/>
        <v>810.69713928577312</v>
      </c>
      <c r="N111" s="44"/>
    </row>
    <row r="112" spans="1:14" s="19" customFormat="1">
      <c r="A112" s="58">
        <v>37053.47</v>
      </c>
      <c r="B112" s="58">
        <v>23.118749999999999</v>
      </c>
      <c r="C112" s="58">
        <v>23.164809999999999</v>
      </c>
      <c r="D112" s="58">
        <v>23.686859999999999</v>
      </c>
      <c r="E112" s="58">
        <v>23.681789999999999</v>
      </c>
      <c r="F112" s="58">
        <v>0.39893200000000001</v>
      </c>
      <c r="G112" s="58">
        <v>3.7562709999999999</v>
      </c>
      <c r="H112" s="58">
        <v>53.882350000000002</v>
      </c>
      <c r="I112" s="11">
        <f t="shared" si="10"/>
        <v>23.141779999999997</v>
      </c>
      <c r="J112" s="11">
        <f t="shared" si="11"/>
        <v>23.684325000000001</v>
      </c>
      <c r="K112" s="13">
        <f t="shared" si="12"/>
        <v>1245.614932</v>
      </c>
      <c r="L112" s="13">
        <f t="shared" si="13"/>
        <v>851.11223231723397</v>
      </c>
      <c r="M112" s="13">
        <f t="shared" si="14"/>
        <v>810.37155097455343</v>
      </c>
      <c r="N112" s="44"/>
    </row>
    <row r="113" spans="1:14" s="19" customFormat="1">
      <c r="A113" s="58">
        <v>35920.22</v>
      </c>
      <c r="B113" s="58">
        <v>23.15108</v>
      </c>
      <c r="C113" s="58">
        <v>23.192509999999999</v>
      </c>
      <c r="D113" s="58">
        <v>23.72306</v>
      </c>
      <c r="E113" s="58">
        <v>23.723299999999998</v>
      </c>
      <c r="F113" s="58">
        <v>0.45138400000000001</v>
      </c>
      <c r="G113" s="58">
        <v>3.8945989999999999</v>
      </c>
      <c r="H113" s="58">
        <v>53.354849999999999</v>
      </c>
      <c r="I113" s="11">
        <f t="shared" si="10"/>
        <v>23.171794999999999</v>
      </c>
      <c r="J113" s="11">
        <f t="shared" si="11"/>
        <v>23.723179999999999</v>
      </c>
      <c r="K113" s="13">
        <f t="shared" si="12"/>
        <v>1245.5969230000001</v>
      </c>
      <c r="L113" s="13">
        <f t="shared" si="13"/>
        <v>848.79764756531131</v>
      </c>
      <c r="M113" s="13">
        <f t="shared" si="14"/>
        <v>807.54148182596873</v>
      </c>
      <c r="N113" s="44"/>
    </row>
    <row r="114" spans="1:14" s="19" customFormat="1">
      <c r="A114" s="58">
        <v>34777.29</v>
      </c>
      <c r="B114" s="58">
        <v>23.143560000000001</v>
      </c>
      <c r="C114" s="58">
        <v>23.170089999999998</v>
      </c>
      <c r="D114" s="58">
        <v>23.724350000000001</v>
      </c>
      <c r="E114" s="58">
        <v>23.722629999999999</v>
      </c>
      <c r="F114" s="58">
        <v>0.520702</v>
      </c>
      <c r="G114" s="58">
        <v>4.0355860000000003</v>
      </c>
      <c r="H114" s="58">
        <v>52.869520000000001</v>
      </c>
      <c r="I114" s="11">
        <f t="shared" si="10"/>
        <v>23.156824999999998</v>
      </c>
      <c r="J114" s="11">
        <f t="shared" si="11"/>
        <v>23.723489999999998</v>
      </c>
      <c r="K114" s="13">
        <f t="shared" si="12"/>
        <v>1245.6059049999999</v>
      </c>
      <c r="L114" s="13">
        <f t="shared" si="13"/>
        <v>849.95114481301334</v>
      </c>
      <c r="M114" s="13">
        <f t="shared" si="14"/>
        <v>807.51894869304215</v>
      </c>
      <c r="N114" s="44"/>
    </row>
    <row r="115" spans="1:14" s="19" customFormat="1">
      <c r="A115" s="58">
        <v>33426</v>
      </c>
      <c r="B115" s="58">
        <v>23.127569999999999</v>
      </c>
      <c r="C115" s="58">
        <v>23.15943</v>
      </c>
      <c r="D115" s="58">
        <v>23.718900000000001</v>
      </c>
      <c r="E115" s="58">
        <v>23.718579999999999</v>
      </c>
      <c r="F115" s="58">
        <v>0.60298600000000002</v>
      </c>
      <c r="G115" s="58">
        <v>4.1930069999999997</v>
      </c>
      <c r="H115" s="58">
        <v>52.307589999999998</v>
      </c>
      <c r="I115" s="11">
        <f t="shared" si="10"/>
        <v>23.1435</v>
      </c>
      <c r="J115" s="11">
        <f t="shared" si="11"/>
        <v>23.71874</v>
      </c>
      <c r="K115" s="13">
        <f t="shared" si="12"/>
        <v>1245.6139000000001</v>
      </c>
      <c r="L115" s="13">
        <f t="shared" si="13"/>
        <v>850.97940049743193</v>
      </c>
      <c r="M115" s="13">
        <f t="shared" si="14"/>
        <v>807.86429466986647</v>
      </c>
      <c r="N115" s="44"/>
    </row>
    <row r="116" spans="1:14" s="19" customFormat="1">
      <c r="A116" s="58">
        <v>31770.21</v>
      </c>
      <c r="B116" s="58">
        <v>23.251380000000001</v>
      </c>
      <c r="C116" s="58">
        <v>23.28124</v>
      </c>
      <c r="D116" s="58">
        <v>23.80217</v>
      </c>
      <c r="E116" s="58">
        <v>23.80491</v>
      </c>
      <c r="F116" s="58">
        <v>0.69084699999999999</v>
      </c>
      <c r="G116" s="58">
        <v>4.3833609999999998</v>
      </c>
      <c r="H116" s="58">
        <v>51.567039999999999</v>
      </c>
      <c r="I116" s="11">
        <f t="shared" si="10"/>
        <v>23.266310000000001</v>
      </c>
      <c r="J116" s="11">
        <f t="shared" si="11"/>
        <v>23.803539999999998</v>
      </c>
      <c r="K116" s="13">
        <f t="shared" si="12"/>
        <v>1245.5402140000001</v>
      </c>
      <c r="L116" s="13">
        <f t="shared" si="13"/>
        <v>841.5562410839002</v>
      </c>
      <c r="M116" s="13">
        <f t="shared" si="14"/>
        <v>801.72471845916061</v>
      </c>
      <c r="N116" s="44"/>
    </row>
    <row r="117" spans="1:14" s="19" customFormat="1">
      <c r="A117" s="58">
        <v>30245.86</v>
      </c>
      <c r="B117" s="58">
        <v>23.25797</v>
      </c>
      <c r="C117" s="58">
        <v>23.304369999999999</v>
      </c>
      <c r="D117" s="58">
        <v>23.846399999999999</v>
      </c>
      <c r="E117" s="58">
        <v>23.868179999999999</v>
      </c>
      <c r="F117" s="58">
        <v>0.79391900000000004</v>
      </c>
      <c r="G117" s="58">
        <v>4.5450270000000002</v>
      </c>
      <c r="H117" s="58">
        <v>50.892969999999998</v>
      </c>
      <c r="I117" s="11">
        <f t="shared" si="10"/>
        <v>23.281169999999999</v>
      </c>
      <c r="J117" s="11">
        <f t="shared" si="11"/>
        <v>23.857289999999999</v>
      </c>
      <c r="K117" s="13">
        <f t="shared" si="12"/>
        <v>1245.5312980000001</v>
      </c>
      <c r="L117" s="13">
        <f t="shared" si="13"/>
        <v>840.42418919651118</v>
      </c>
      <c r="M117" s="13">
        <f t="shared" si="14"/>
        <v>797.86132167577216</v>
      </c>
      <c r="N117" s="44"/>
    </row>
    <row r="118" spans="1:14">
      <c r="A118" s="58">
        <v>28525.83</v>
      </c>
      <c r="B118" s="58">
        <v>23.257449999999999</v>
      </c>
      <c r="C118" s="58">
        <v>23.30256</v>
      </c>
      <c r="D118" s="58">
        <v>23.896239999999999</v>
      </c>
      <c r="E118" s="58">
        <v>23.916029999999999</v>
      </c>
      <c r="F118" s="58">
        <v>0.89735399999999998</v>
      </c>
      <c r="G118" s="58">
        <v>4.7117870000000002</v>
      </c>
      <c r="H118" s="58">
        <v>50.216760000000001</v>
      </c>
      <c r="I118" s="11">
        <f t="shared" si="10"/>
        <v>23.280004999999999</v>
      </c>
      <c r="J118" s="11">
        <f t="shared" si="11"/>
        <v>23.906134999999999</v>
      </c>
      <c r="K118" s="13">
        <f t="shared" si="12"/>
        <v>1245.531997</v>
      </c>
      <c r="L118" s="13">
        <f t="shared" si="13"/>
        <v>840.51287694675284</v>
      </c>
      <c r="M118" s="13">
        <f t="shared" si="14"/>
        <v>794.3693051838236</v>
      </c>
      <c r="N118" s="44"/>
    </row>
    <row r="119" spans="1:14">
      <c r="A119" s="58">
        <v>26597.919999999998</v>
      </c>
      <c r="B119" s="58">
        <v>23.147770000000001</v>
      </c>
      <c r="C119" s="58">
        <v>23.26483</v>
      </c>
      <c r="D119" s="58">
        <v>23.871939999999999</v>
      </c>
      <c r="E119" s="58">
        <v>23.823370000000001</v>
      </c>
      <c r="F119" s="58">
        <v>0.98507500000000003</v>
      </c>
      <c r="G119" s="58">
        <v>4.91012</v>
      </c>
      <c r="H119" s="58">
        <v>49.472090000000001</v>
      </c>
      <c r="I119" s="11">
        <f t="shared" si="10"/>
        <v>23.206299999999999</v>
      </c>
      <c r="J119" s="11">
        <f t="shared" si="11"/>
        <v>23.847655</v>
      </c>
      <c r="K119" s="13">
        <f t="shared" si="12"/>
        <v>1245.5762199999999</v>
      </c>
      <c r="L119" s="13">
        <f t="shared" si="13"/>
        <v>846.14573538473542</v>
      </c>
      <c r="M119" s="13">
        <f t="shared" si="14"/>
        <v>798.55225851342493</v>
      </c>
      <c r="N119" s="44"/>
    </row>
    <row r="120" spans="1:14">
      <c r="A120" s="58">
        <v>25158.45</v>
      </c>
      <c r="B120" s="58">
        <v>23.152190000000001</v>
      </c>
      <c r="C120" s="58">
        <v>23.237410000000001</v>
      </c>
      <c r="D120" s="58">
        <v>23.851590000000002</v>
      </c>
      <c r="E120" s="58">
        <v>23.78332</v>
      </c>
      <c r="F120" s="58">
        <v>0.89129700000000001</v>
      </c>
      <c r="G120" s="58">
        <v>4.890682</v>
      </c>
      <c r="H120" s="58">
        <v>48.778869999999998</v>
      </c>
      <c r="I120" s="11">
        <f t="shared" si="10"/>
        <v>23.194800000000001</v>
      </c>
      <c r="J120" s="11">
        <f t="shared" si="11"/>
        <v>23.817455000000002</v>
      </c>
      <c r="K120" s="13">
        <f t="shared" si="12"/>
        <v>1245.58312</v>
      </c>
      <c r="L120" s="13">
        <f t="shared" si="13"/>
        <v>847.02852026434539</v>
      </c>
      <c r="M120" s="13">
        <f t="shared" si="14"/>
        <v>800.72246002461452</v>
      </c>
      <c r="N120" s="44"/>
    </row>
    <row r="121" spans="1:14">
      <c r="A121" s="58">
        <v>23769.51</v>
      </c>
      <c r="B121" s="58">
        <v>23.26577</v>
      </c>
      <c r="C121" s="58">
        <v>23.306329999999999</v>
      </c>
      <c r="D121" s="58">
        <v>23.920970000000001</v>
      </c>
      <c r="E121" s="58">
        <v>23.85013</v>
      </c>
      <c r="F121" s="58">
        <v>0.82060500000000003</v>
      </c>
      <c r="G121" s="58">
        <v>4.8346419999999997</v>
      </c>
      <c r="H121" s="58">
        <v>48.20017</v>
      </c>
      <c r="I121" s="11">
        <f t="shared" si="10"/>
        <v>23.286049999999999</v>
      </c>
      <c r="J121" s="11">
        <f t="shared" si="11"/>
        <v>23.885550000000002</v>
      </c>
      <c r="K121" s="13">
        <f t="shared" si="12"/>
        <v>1245.52837</v>
      </c>
      <c r="L121" s="13">
        <f t="shared" si="13"/>
        <v>840.05280724232944</v>
      </c>
      <c r="M121" s="13">
        <f t="shared" si="14"/>
        <v>795.838784317305</v>
      </c>
      <c r="N121" s="44"/>
    </row>
    <row r="122" spans="1:14">
      <c r="A122" s="58">
        <v>21967.59</v>
      </c>
      <c r="B122" s="58">
        <v>23.287379999999999</v>
      </c>
      <c r="C122" s="58">
        <v>23.28912</v>
      </c>
      <c r="D122" s="58">
        <v>23.87576</v>
      </c>
      <c r="E122" s="58">
        <v>23.794270000000001</v>
      </c>
      <c r="F122" s="58">
        <v>0.77566999999999997</v>
      </c>
      <c r="G122" s="58">
        <v>4.8373540000000004</v>
      </c>
      <c r="H122" s="58">
        <v>47.487909999999999</v>
      </c>
      <c r="I122" s="11">
        <f t="shared" si="10"/>
        <v>23.288249999999998</v>
      </c>
      <c r="J122" s="11">
        <f t="shared" si="11"/>
        <v>23.835014999999999</v>
      </c>
      <c r="K122" s="13">
        <f t="shared" si="12"/>
        <v>1245.5270499999999</v>
      </c>
      <c r="L122" s="13">
        <f t="shared" si="13"/>
        <v>839.88544268516125</v>
      </c>
      <c r="M122" s="13">
        <f t="shared" si="14"/>
        <v>799.45974579252834</v>
      </c>
      <c r="N122" s="44"/>
    </row>
    <row r="123" spans="1:14">
      <c r="A123" s="58">
        <v>20273.91</v>
      </c>
      <c r="B123" s="58">
        <v>23.287019999999998</v>
      </c>
      <c r="C123" s="58">
        <v>23.287800000000001</v>
      </c>
      <c r="D123" s="58">
        <v>23.916409999999999</v>
      </c>
      <c r="E123" s="58">
        <v>23.80517</v>
      </c>
      <c r="F123" s="58">
        <v>0.71904900000000005</v>
      </c>
      <c r="G123" s="58">
        <v>4.8789870000000004</v>
      </c>
      <c r="H123" s="58">
        <v>46.883009999999999</v>
      </c>
      <c r="I123" s="11">
        <f t="shared" si="10"/>
        <v>23.287410000000001</v>
      </c>
      <c r="J123" s="11">
        <f t="shared" si="11"/>
        <v>23.860790000000001</v>
      </c>
      <c r="K123" s="13">
        <f t="shared" si="12"/>
        <v>1245.527554</v>
      </c>
      <c r="L123" s="13">
        <f t="shared" si="13"/>
        <v>839.94934098918657</v>
      </c>
      <c r="M123" s="13">
        <f t="shared" si="14"/>
        <v>797.61050536925541</v>
      </c>
      <c r="N123" s="44"/>
    </row>
    <row r="124" spans="1:14">
      <c r="A124" s="58">
        <v>18596.09</v>
      </c>
      <c r="B124" s="58">
        <v>23.124549999999999</v>
      </c>
      <c r="C124" s="58">
        <v>23.194230000000001</v>
      </c>
      <c r="D124" s="58">
        <v>23.961189999999998</v>
      </c>
      <c r="E124" s="58">
        <v>23.879899999999999</v>
      </c>
      <c r="F124" s="58">
        <v>0.66449199999999997</v>
      </c>
      <c r="G124" s="58">
        <v>4.9372980000000002</v>
      </c>
      <c r="H124" s="58">
        <v>46.441899999999997</v>
      </c>
      <c r="I124" s="11">
        <f t="shared" si="10"/>
        <v>23.159390000000002</v>
      </c>
      <c r="J124" s="11">
        <f t="shared" si="11"/>
        <v>23.920544999999997</v>
      </c>
      <c r="K124" s="13">
        <f t="shared" si="12"/>
        <v>1245.604366</v>
      </c>
      <c r="L124" s="13">
        <f t="shared" si="13"/>
        <v>849.75337394512189</v>
      </c>
      <c r="M124" s="13">
        <f t="shared" si="14"/>
        <v>793.34251949767804</v>
      </c>
      <c r="N124" s="44"/>
    </row>
    <row r="125" spans="1:14">
      <c r="A125" s="58">
        <v>16975.11</v>
      </c>
      <c r="B125" s="58">
        <v>23.106580000000001</v>
      </c>
      <c r="C125" s="58">
        <v>23.180060000000001</v>
      </c>
      <c r="D125" s="58">
        <v>24.152719999999999</v>
      </c>
      <c r="E125" s="58">
        <v>24.07788</v>
      </c>
      <c r="F125" s="58">
        <v>0.66122700000000001</v>
      </c>
      <c r="G125" s="58">
        <v>5.0152049999999999</v>
      </c>
      <c r="H125" s="58">
        <v>46.079790000000003</v>
      </c>
      <c r="I125" s="11">
        <f t="shared" si="10"/>
        <v>23.143320000000003</v>
      </c>
      <c r="J125" s="11">
        <f t="shared" si="11"/>
        <v>24.115299999999998</v>
      </c>
      <c r="K125" s="13">
        <f t="shared" si="12"/>
        <v>1245.614008</v>
      </c>
      <c r="L125" s="13">
        <f t="shared" si="13"/>
        <v>850.99330038858443</v>
      </c>
      <c r="M125" s="13">
        <f t="shared" si="14"/>
        <v>779.61643018291124</v>
      </c>
      <c r="N125" s="44"/>
    </row>
    <row r="126" spans="1:14">
      <c r="A126" s="58">
        <v>15696.73</v>
      </c>
      <c r="B126" s="58">
        <v>23.187429999999999</v>
      </c>
      <c r="C126" s="58">
        <v>23.260120000000001</v>
      </c>
      <c r="D126" s="58">
        <v>24.216010000000001</v>
      </c>
      <c r="E126" s="58">
        <v>24.152979999999999</v>
      </c>
      <c r="F126" s="58">
        <v>0.64024899999999996</v>
      </c>
      <c r="G126" s="58">
        <v>5.0708719999999996</v>
      </c>
      <c r="H126" s="58">
        <v>45.830030000000001</v>
      </c>
      <c r="I126" s="11">
        <f t="shared" si="10"/>
        <v>23.223775</v>
      </c>
      <c r="J126" s="11">
        <f t="shared" si="11"/>
        <v>24.184494999999998</v>
      </c>
      <c r="K126" s="13">
        <f t="shared" si="12"/>
        <v>1245.5657349999999</v>
      </c>
      <c r="L126" s="13">
        <f t="shared" si="13"/>
        <v>844.80630737945194</v>
      </c>
      <c r="M126" s="13">
        <f t="shared" si="14"/>
        <v>774.80684006270076</v>
      </c>
      <c r="N126" s="44"/>
    </row>
    <row r="127" spans="1:14">
      <c r="A127" s="58">
        <v>14495.21</v>
      </c>
      <c r="B127" s="58">
        <v>23.158570000000001</v>
      </c>
      <c r="C127" s="58">
        <v>23.23312</v>
      </c>
      <c r="D127" s="58">
        <v>24.225149999999999</v>
      </c>
      <c r="E127" s="58">
        <v>24.160309999999999</v>
      </c>
      <c r="F127" s="58">
        <v>0.55471099999999995</v>
      </c>
      <c r="G127" s="58">
        <v>5.0717499999999998</v>
      </c>
      <c r="H127" s="58">
        <v>45.67013</v>
      </c>
      <c r="I127" s="11">
        <f t="shared" si="10"/>
        <v>23.195844999999998</v>
      </c>
      <c r="J127" s="11">
        <f t="shared" si="11"/>
        <v>24.192729999999997</v>
      </c>
      <c r="K127" s="13">
        <f t="shared" si="12"/>
        <v>1245.5824930000001</v>
      </c>
      <c r="L127" s="13">
        <f t="shared" si="13"/>
        <v>846.94825833635969</v>
      </c>
      <c r="M127" s="13">
        <f t="shared" si="14"/>
        <v>774.23676879598315</v>
      </c>
      <c r="N127" s="44"/>
    </row>
    <row r="128" spans="1:14">
      <c r="A128" s="58">
        <v>13375.63</v>
      </c>
      <c r="B128" s="58">
        <v>23.12133</v>
      </c>
      <c r="C128" s="58">
        <v>23.156849999999999</v>
      </c>
      <c r="D128" s="58">
        <v>24.152660000000001</v>
      </c>
      <c r="E128" s="58">
        <v>24.08568</v>
      </c>
      <c r="F128" s="58">
        <v>0.48788199999999998</v>
      </c>
      <c r="G128" s="58">
        <v>5.0030130000000002</v>
      </c>
      <c r="H128" s="58">
        <v>45.50902</v>
      </c>
      <c r="I128" s="11">
        <f t="shared" si="10"/>
        <v>23.139089999999999</v>
      </c>
      <c r="J128" s="11">
        <f t="shared" si="11"/>
        <v>24.11917</v>
      </c>
      <c r="K128" s="13">
        <f t="shared" si="12"/>
        <v>1245.616546</v>
      </c>
      <c r="L128" s="13">
        <f t="shared" si="13"/>
        <v>851.3200227533398</v>
      </c>
      <c r="M128" s="13">
        <f t="shared" si="14"/>
        <v>779.34651103746819</v>
      </c>
      <c r="N128" s="44"/>
    </row>
    <row r="129" spans="1:14">
      <c r="A129" s="58">
        <v>11960.51</v>
      </c>
      <c r="B129" s="58">
        <v>23.168520000000001</v>
      </c>
      <c r="C129" s="58">
        <v>23.187259999999998</v>
      </c>
      <c r="D129" s="58">
        <v>24.16656</v>
      </c>
      <c r="E129" s="58">
        <v>24.102</v>
      </c>
      <c r="F129" s="58">
        <v>0.55454099999999995</v>
      </c>
      <c r="G129" s="58">
        <v>5.1383070000000002</v>
      </c>
      <c r="H129" s="58">
        <v>45.264130000000002</v>
      </c>
      <c r="I129" s="11">
        <f t="shared" si="10"/>
        <v>23.177889999999998</v>
      </c>
      <c r="J129" s="11">
        <f t="shared" si="11"/>
        <v>24.13428</v>
      </c>
      <c r="K129" s="13">
        <f t="shared" si="12"/>
        <v>1245.5932660000001</v>
      </c>
      <c r="L129" s="13">
        <f t="shared" si="13"/>
        <v>848.3285182833888</v>
      </c>
      <c r="M129" s="13">
        <f t="shared" si="14"/>
        <v>778.29369065358969</v>
      </c>
      <c r="N129" s="44"/>
    </row>
    <row r="130" spans="1:14">
      <c r="A130" s="58">
        <v>9928.4650000000001</v>
      </c>
      <c r="B130" s="58">
        <v>23.178319999999999</v>
      </c>
      <c r="C130" s="58">
        <v>23.203029999999998</v>
      </c>
      <c r="D130" s="58">
        <v>24.30602</v>
      </c>
      <c r="E130" s="58">
        <v>24.277370000000001</v>
      </c>
      <c r="F130" s="58">
        <v>0.65359800000000001</v>
      </c>
      <c r="G130" s="58">
        <v>5.3131440000000003</v>
      </c>
      <c r="H130" s="58">
        <v>44.650739999999999</v>
      </c>
      <c r="I130" s="11">
        <f t="shared" si="10"/>
        <v>23.190674999999999</v>
      </c>
      <c r="J130" s="11">
        <f t="shared" si="11"/>
        <v>24.291695000000001</v>
      </c>
      <c r="K130" s="13">
        <f t="shared" si="12"/>
        <v>1245.585595</v>
      </c>
      <c r="L130" s="13">
        <f t="shared" si="13"/>
        <v>847.3454289087249</v>
      </c>
      <c r="M130" s="13">
        <f t="shared" si="14"/>
        <v>767.42434389324626</v>
      </c>
      <c r="N130" s="44"/>
    </row>
    <row r="131" spans="1:14">
      <c r="A131" s="58">
        <v>8363.4549999999999</v>
      </c>
      <c r="B131" s="58">
        <v>23.112929999999999</v>
      </c>
      <c r="C131" s="58">
        <v>23.144770000000001</v>
      </c>
      <c r="D131" s="58">
        <v>24.555060000000001</v>
      </c>
      <c r="E131" s="58">
        <v>24.585819999999998</v>
      </c>
      <c r="F131" s="58">
        <v>0.55856899999999998</v>
      </c>
      <c r="G131" s="58">
        <v>5.2563409999999999</v>
      </c>
      <c r="H131" s="58">
        <v>44.04701</v>
      </c>
      <c r="I131" s="11">
        <f t="shared" si="10"/>
        <v>23.12885</v>
      </c>
      <c r="J131" s="11">
        <f t="shared" si="11"/>
        <v>24.570439999999998</v>
      </c>
      <c r="K131" s="13">
        <f t="shared" si="12"/>
        <v>1245.6226899999999</v>
      </c>
      <c r="L131" s="13">
        <f t="shared" si="13"/>
        <v>852.11154887666544</v>
      </c>
      <c r="M131" s="13">
        <f t="shared" si="14"/>
        <v>748.61348403182546</v>
      </c>
      <c r="N131" s="44"/>
    </row>
    <row r="132" spans="1:14">
      <c r="A132" s="58">
        <v>6143.4620000000004</v>
      </c>
      <c r="B132" s="58">
        <v>23.119879999999998</v>
      </c>
      <c r="C132" s="58">
        <v>23.147379999999998</v>
      </c>
      <c r="D132" s="58">
        <v>25.338529999999999</v>
      </c>
      <c r="E132" s="58">
        <v>25.341560000000001</v>
      </c>
      <c r="F132" s="58">
        <v>0.62908699999999995</v>
      </c>
      <c r="G132" s="58">
        <v>5.4008950000000002</v>
      </c>
      <c r="H132" s="58">
        <v>43.047069999999998</v>
      </c>
      <c r="I132" s="11">
        <f t="shared" si="10"/>
        <v>23.133629999999997</v>
      </c>
      <c r="J132" s="11">
        <f t="shared" si="11"/>
        <v>25.340045</v>
      </c>
      <c r="K132" s="13">
        <f t="shared" si="12"/>
        <v>1245.6198220000001</v>
      </c>
      <c r="L132" s="13">
        <f t="shared" si="13"/>
        <v>851.74196205447788</v>
      </c>
      <c r="M132" s="13">
        <f t="shared" si="14"/>
        <v>699.46055933034859</v>
      </c>
      <c r="N132" s="44"/>
    </row>
    <row r="133" spans="1:14">
      <c r="A133" s="58">
        <v>4384.6689999999999</v>
      </c>
      <c r="B133" s="58">
        <v>23.136869999999998</v>
      </c>
      <c r="C133" s="58">
        <v>23.185220000000001</v>
      </c>
      <c r="D133" s="58">
        <v>25.679320000000001</v>
      </c>
      <c r="E133" s="58">
        <v>25.720269999999999</v>
      </c>
      <c r="F133" s="58">
        <v>0.71281300000000003</v>
      </c>
      <c r="G133" s="58">
        <v>5.5384739999999999</v>
      </c>
      <c r="H133" s="58">
        <v>42.220979999999997</v>
      </c>
      <c r="I133" s="11">
        <f t="shared" si="10"/>
        <v>23.161045000000001</v>
      </c>
      <c r="J133" s="11">
        <f t="shared" si="11"/>
        <v>25.699795000000002</v>
      </c>
      <c r="K133" s="13">
        <f t="shared" si="12"/>
        <v>1245.6033729999999</v>
      </c>
      <c r="L133" s="13">
        <f t="shared" si="13"/>
        <v>849.62579540713159</v>
      </c>
      <c r="M133" s="13">
        <f t="shared" si="14"/>
        <v>677.82149550535814</v>
      </c>
      <c r="N133" s="44"/>
    </row>
    <row r="134" spans="1:14">
      <c r="A134" s="58">
        <v>2654.5819999999999</v>
      </c>
      <c r="B134" s="58">
        <v>23.108229999999999</v>
      </c>
      <c r="C134" s="58">
        <v>23.160720000000001</v>
      </c>
      <c r="D134" s="58">
        <v>26.40465</v>
      </c>
      <c r="E134" s="58">
        <v>26.6037</v>
      </c>
      <c r="F134" s="58">
        <v>0.79827400000000004</v>
      </c>
      <c r="G134" s="58">
        <v>5.704129</v>
      </c>
      <c r="H134" s="58">
        <v>41.046500000000002</v>
      </c>
      <c r="I134" s="11">
        <f t="shared" si="10"/>
        <v>23.134475000000002</v>
      </c>
      <c r="J134" s="11">
        <f t="shared" si="11"/>
        <v>26.504175</v>
      </c>
      <c r="K134" s="13">
        <f t="shared" si="12"/>
        <v>1245.6193149999999</v>
      </c>
      <c r="L134" s="13">
        <f t="shared" si="13"/>
        <v>851.67664625292946</v>
      </c>
      <c r="M134" s="13">
        <f t="shared" si="14"/>
        <v>632.3233937292207</v>
      </c>
      <c r="N134" s="44"/>
    </row>
    <row r="135" spans="1:14">
      <c r="A135" s="58">
        <v>546.95569999999998</v>
      </c>
      <c r="B135" s="58">
        <v>23.249839999999999</v>
      </c>
      <c r="C135" s="58">
        <v>23.290690000000001</v>
      </c>
      <c r="D135" s="58">
        <v>27.223739999999999</v>
      </c>
      <c r="E135" s="58">
        <v>27.645659999999999</v>
      </c>
      <c r="F135" s="58">
        <v>0.49385899999999999</v>
      </c>
      <c r="G135" s="58">
        <v>5.6055789999999996</v>
      </c>
      <c r="H135" s="58">
        <v>37.485239999999997</v>
      </c>
      <c r="I135" s="11">
        <f t="shared" si="10"/>
        <v>23.270265000000002</v>
      </c>
      <c r="J135" s="11">
        <f t="shared" si="11"/>
        <v>27.434699999999999</v>
      </c>
      <c r="K135" s="13">
        <f t="shared" si="12"/>
        <v>1245.5378410000001</v>
      </c>
      <c r="L135" s="13">
        <f t="shared" si="13"/>
        <v>841.2547734981863</v>
      </c>
      <c r="M135" s="13">
        <f t="shared" si="14"/>
        <v>584.31294616155446</v>
      </c>
      <c r="N135" s="44"/>
    </row>
    <row r="136" spans="1:14">
      <c r="A136" s="44"/>
      <c r="B136" s="44"/>
      <c r="C136" s="44"/>
      <c r="D136" s="44"/>
      <c r="E136" s="44"/>
      <c r="F136" s="44"/>
      <c r="G136" s="44"/>
      <c r="H136" s="44"/>
      <c r="I136" s="46"/>
      <c r="J136" s="46"/>
      <c r="K136" s="15">
        <f>AVERAGE(K95:K133)</f>
        <v>1245.577959307692</v>
      </c>
      <c r="L136" s="15">
        <f>AVERAGE(L95:L133)</f>
        <v>846.37677290761178</v>
      </c>
      <c r="M136" s="15">
        <f>AVERAGE(M95:M133)</f>
        <v>796.1451208663309</v>
      </c>
      <c r="N136" s="44"/>
    </row>
    <row r="137" spans="1:14">
      <c r="A137" s="44"/>
      <c r="B137" s="44"/>
      <c r="C137" s="44"/>
      <c r="D137" s="44"/>
      <c r="E137" s="44"/>
      <c r="F137" s="44"/>
      <c r="G137" s="44"/>
      <c r="H137" s="44"/>
      <c r="I137" s="46"/>
      <c r="J137" s="46"/>
      <c r="K137" s="46"/>
      <c r="L137" s="46"/>
      <c r="M137" s="46"/>
      <c r="N137" s="44"/>
    </row>
    <row r="138" spans="1:14">
      <c r="A138" s="44"/>
      <c r="B138" s="44"/>
      <c r="C138" s="44"/>
      <c r="D138" s="44"/>
      <c r="E138" s="44"/>
      <c r="F138" s="44"/>
      <c r="G138" s="44"/>
      <c r="H138" s="44"/>
      <c r="I138" s="46"/>
      <c r="J138" s="46"/>
      <c r="K138" s="46"/>
      <c r="L138" s="46"/>
      <c r="M138" s="46"/>
      <c r="N138" s="44"/>
    </row>
    <row r="139" spans="1:14" s="43" customFormat="1" ht="16.8">
      <c r="A139" s="12" t="s">
        <v>4</v>
      </c>
      <c r="B139" s="12" t="s">
        <v>5</v>
      </c>
      <c r="C139" s="12" t="s">
        <v>6</v>
      </c>
      <c r="D139" s="12" t="s">
        <v>7</v>
      </c>
      <c r="E139" s="12" t="s">
        <v>8</v>
      </c>
      <c r="F139" s="12" t="s">
        <v>9</v>
      </c>
      <c r="G139" s="12" t="s">
        <v>29</v>
      </c>
      <c r="H139" s="12" t="s">
        <v>10</v>
      </c>
      <c r="I139" s="7" t="s">
        <v>11</v>
      </c>
      <c r="J139" s="7" t="s">
        <v>12</v>
      </c>
      <c r="K139" s="8" t="s">
        <v>28</v>
      </c>
      <c r="L139" s="6" t="s">
        <v>30</v>
      </c>
      <c r="M139" s="6" t="s">
        <v>31</v>
      </c>
      <c r="N139" s="44"/>
    </row>
    <row r="140" spans="1:14" s="43" customFormat="1">
      <c r="A140" s="12" t="s">
        <v>13</v>
      </c>
      <c r="B140" s="12" t="s">
        <v>14</v>
      </c>
      <c r="C140" s="12" t="s">
        <v>14</v>
      </c>
      <c r="D140" s="12" t="s">
        <v>14</v>
      </c>
      <c r="E140" s="12" t="s">
        <v>14</v>
      </c>
      <c r="F140" s="12" t="s">
        <v>15</v>
      </c>
      <c r="G140" s="12" t="s">
        <v>15</v>
      </c>
      <c r="H140" s="12" t="s">
        <v>16</v>
      </c>
      <c r="I140" s="7" t="s">
        <v>14</v>
      </c>
      <c r="J140" s="7" t="s">
        <v>14</v>
      </c>
      <c r="K140" s="8" t="s">
        <v>17</v>
      </c>
      <c r="L140" s="6" t="s">
        <v>18</v>
      </c>
      <c r="M140" s="6" t="s">
        <v>18</v>
      </c>
    </row>
    <row r="141" spans="1:14" s="28" customFormat="1">
      <c r="A141" s="58">
        <v>63141.84</v>
      </c>
      <c r="B141" s="58">
        <v>25.998709999999999</v>
      </c>
      <c r="C141" s="58">
        <v>26.032979999999998</v>
      </c>
      <c r="D141" s="58">
        <v>26.641089999999998</v>
      </c>
      <c r="E141" s="58">
        <v>26.453589999999998</v>
      </c>
      <c r="F141" s="58">
        <v>4.2197909999999998</v>
      </c>
      <c r="G141" s="58">
        <v>5.9427859999999999</v>
      </c>
      <c r="H141" s="58">
        <v>60.425649999999997</v>
      </c>
      <c r="I141" s="11">
        <f t="shared" ref="I141:I180" si="15">(B141+C141)/2</f>
        <v>26.015844999999999</v>
      </c>
      <c r="J141" s="11">
        <f t="shared" ref="J141:J180" si="16">(D141+E141)/2</f>
        <v>26.547339999999998</v>
      </c>
      <c r="K141" s="13">
        <f t="shared" ref="K141:K180" si="17">-0.6*I141+1259.5</f>
        <v>1243.8904930000001</v>
      </c>
      <c r="L141" s="13">
        <f t="shared" ref="L141:L180" si="18">0.00159*I141^4-0.27101*I141^3+17.72234*I141^2-540.89799*I141+6780.11105</f>
        <v>659.48027126722445</v>
      </c>
      <c r="M141" s="13">
        <f t="shared" ref="M141:M180" si="19">0.00159*J141^4-0.27101*J141^3+17.72234*J141^2-540.89799*J141+6780.11105</f>
        <v>629.9899309259099</v>
      </c>
      <c r="N141" s="44"/>
    </row>
    <row r="142" spans="1:14" s="28" customFormat="1">
      <c r="A142" s="58">
        <v>62005.42</v>
      </c>
      <c r="B142" s="58">
        <v>26.049659999999999</v>
      </c>
      <c r="C142" s="58">
        <v>26.08474</v>
      </c>
      <c r="D142" s="58">
        <v>26.659179999999999</v>
      </c>
      <c r="E142" s="58">
        <v>26.492170000000002</v>
      </c>
      <c r="F142" s="58">
        <v>3.9434830000000001</v>
      </c>
      <c r="G142" s="58">
        <v>5.7775619999999996</v>
      </c>
      <c r="H142" s="58">
        <v>60.07403</v>
      </c>
      <c r="I142" s="11">
        <f t="shared" si="15"/>
        <v>26.0672</v>
      </c>
      <c r="J142" s="11">
        <f t="shared" si="16"/>
        <v>26.575675</v>
      </c>
      <c r="K142" s="13">
        <f t="shared" si="17"/>
        <v>1243.85968</v>
      </c>
      <c r="L142" s="13">
        <f t="shared" si="18"/>
        <v>656.55765805178908</v>
      </c>
      <c r="M142" s="13">
        <f t="shared" si="19"/>
        <v>628.46396648444079</v>
      </c>
      <c r="N142" s="44"/>
    </row>
    <row r="143" spans="1:14" s="28" customFormat="1">
      <c r="A143" s="58">
        <v>60151.45</v>
      </c>
      <c r="B143" s="58">
        <v>26.015750000000001</v>
      </c>
      <c r="C143" s="58">
        <v>26.055869999999999</v>
      </c>
      <c r="D143" s="58">
        <v>26.627020000000002</v>
      </c>
      <c r="E143" s="58">
        <v>26.46339</v>
      </c>
      <c r="F143" s="58">
        <v>3.5860590000000001</v>
      </c>
      <c r="G143" s="58">
        <v>5.5883370000000001</v>
      </c>
      <c r="H143" s="58">
        <v>59.55592</v>
      </c>
      <c r="I143" s="11">
        <f t="shared" si="15"/>
        <v>26.035809999999998</v>
      </c>
      <c r="J143" s="11">
        <f t="shared" si="16"/>
        <v>26.545205000000003</v>
      </c>
      <c r="K143" s="13">
        <f t="shared" si="17"/>
        <v>1243.878514</v>
      </c>
      <c r="L143" s="13">
        <f t="shared" si="18"/>
        <v>658.34217037785038</v>
      </c>
      <c r="M143" s="13">
        <f t="shared" si="19"/>
        <v>630.1050960787461</v>
      </c>
      <c r="N143" s="44"/>
    </row>
    <row r="144" spans="1:14" s="28" customFormat="1">
      <c r="A144" s="58">
        <v>58651.89</v>
      </c>
      <c r="B144" s="58">
        <v>26.02383</v>
      </c>
      <c r="C144" s="58">
        <v>26.063590000000001</v>
      </c>
      <c r="D144" s="58">
        <v>26.625389999999999</v>
      </c>
      <c r="E144" s="58">
        <v>26.461169999999999</v>
      </c>
      <c r="F144" s="58">
        <v>3.252532</v>
      </c>
      <c r="G144" s="58">
        <v>5.3995499999999996</v>
      </c>
      <c r="H144" s="58">
        <v>59.135249999999999</v>
      </c>
      <c r="I144" s="11">
        <f t="shared" si="15"/>
        <v>26.043710000000001</v>
      </c>
      <c r="J144" s="11">
        <f t="shared" si="16"/>
        <v>26.543279999999999</v>
      </c>
      <c r="K144" s="13">
        <f t="shared" si="17"/>
        <v>1243.8737739999999</v>
      </c>
      <c r="L144" s="13">
        <f t="shared" si="18"/>
        <v>657.89249779628153</v>
      </c>
      <c r="M144" s="13">
        <f t="shared" si="19"/>
        <v>630.20895588437361</v>
      </c>
      <c r="N144" s="44"/>
    </row>
    <row r="145" spans="1:14" s="28" customFormat="1">
      <c r="A145" s="58">
        <v>57067.98</v>
      </c>
      <c r="B145" s="58">
        <v>26.00339</v>
      </c>
      <c r="C145" s="58">
        <v>26.046700000000001</v>
      </c>
      <c r="D145" s="58">
        <v>26.553070000000002</v>
      </c>
      <c r="E145" s="58">
        <v>26.416920000000001</v>
      </c>
      <c r="F145" s="58">
        <v>2.9278460000000002</v>
      </c>
      <c r="G145" s="58">
        <v>5.2063920000000001</v>
      </c>
      <c r="H145" s="58">
        <v>58.654179999999997</v>
      </c>
      <c r="I145" s="11">
        <f t="shared" si="15"/>
        <v>26.025044999999999</v>
      </c>
      <c r="J145" s="11">
        <f t="shared" si="16"/>
        <v>26.484995000000001</v>
      </c>
      <c r="K145" s="13">
        <f t="shared" si="17"/>
        <v>1243.8849729999999</v>
      </c>
      <c r="L145" s="13">
        <f t="shared" si="18"/>
        <v>658.95552754005348</v>
      </c>
      <c r="M145" s="13">
        <f t="shared" si="19"/>
        <v>633.36368324042178</v>
      </c>
      <c r="N145" s="44"/>
    </row>
    <row r="146" spans="1:14" s="28" customFormat="1">
      <c r="A146" s="58">
        <v>55856.4</v>
      </c>
      <c r="B146" s="58">
        <v>26.031330000000001</v>
      </c>
      <c r="C146" s="58">
        <v>26.0687</v>
      </c>
      <c r="D146" s="58">
        <v>26.559840000000001</v>
      </c>
      <c r="E146" s="58">
        <v>26.435210000000001</v>
      </c>
      <c r="F146" s="58">
        <v>2.6686700000000001</v>
      </c>
      <c r="G146" s="58">
        <v>5.0564280000000004</v>
      </c>
      <c r="H146" s="58">
        <v>58.252020000000002</v>
      </c>
      <c r="I146" s="11">
        <f t="shared" si="15"/>
        <v>26.050015000000002</v>
      </c>
      <c r="J146" s="11">
        <f t="shared" si="16"/>
        <v>26.497525000000003</v>
      </c>
      <c r="K146" s="13">
        <f t="shared" si="17"/>
        <v>1243.869991</v>
      </c>
      <c r="L146" s="13">
        <f t="shared" si="18"/>
        <v>657.53388392294255</v>
      </c>
      <c r="M146" s="13">
        <f t="shared" si="19"/>
        <v>632.68383825141154</v>
      </c>
      <c r="N146" s="44"/>
    </row>
    <row r="147" spans="1:14" s="19" customFormat="1">
      <c r="A147" s="58">
        <v>54621.61</v>
      </c>
      <c r="B147" s="58">
        <v>26.043990000000001</v>
      </c>
      <c r="C147" s="58">
        <v>26.082180000000001</v>
      </c>
      <c r="D147" s="58">
        <v>26.55622</v>
      </c>
      <c r="E147" s="58">
        <v>26.438389999999998</v>
      </c>
      <c r="F147" s="58">
        <v>2.4033229999999999</v>
      </c>
      <c r="G147" s="58">
        <v>4.8985919999999998</v>
      </c>
      <c r="H147" s="58">
        <v>57.850990000000003</v>
      </c>
      <c r="I147" s="11">
        <f t="shared" si="15"/>
        <v>26.063085000000001</v>
      </c>
      <c r="J147" s="11">
        <f t="shared" si="16"/>
        <v>26.497304999999997</v>
      </c>
      <c r="K147" s="13">
        <f t="shared" si="17"/>
        <v>1243.862149</v>
      </c>
      <c r="L147" s="13">
        <f t="shared" si="18"/>
        <v>656.79125619655042</v>
      </c>
      <c r="M147" s="13">
        <f t="shared" si="19"/>
        <v>632.69576707955639</v>
      </c>
      <c r="N147" s="44"/>
    </row>
    <row r="148" spans="1:14" s="19" customFormat="1">
      <c r="A148" s="58">
        <v>53305.919999999998</v>
      </c>
      <c r="B148" s="58">
        <v>26.069430000000001</v>
      </c>
      <c r="C148" s="58">
        <v>26.104600000000001</v>
      </c>
      <c r="D148" s="58">
        <v>26.558</v>
      </c>
      <c r="E148" s="58">
        <v>26.44894</v>
      </c>
      <c r="F148" s="58">
        <v>2.1353439999999999</v>
      </c>
      <c r="G148" s="58">
        <v>4.7468240000000002</v>
      </c>
      <c r="H148" s="58">
        <v>57.37323</v>
      </c>
      <c r="I148" s="11">
        <f t="shared" si="15"/>
        <v>26.087015000000001</v>
      </c>
      <c r="J148" s="11">
        <f t="shared" si="16"/>
        <v>26.50347</v>
      </c>
      <c r="K148" s="13">
        <f t="shared" si="17"/>
        <v>1243.8477909999999</v>
      </c>
      <c r="L148" s="13">
        <f t="shared" si="18"/>
        <v>655.43423772103779</v>
      </c>
      <c r="M148" s="13">
        <f t="shared" si="19"/>
        <v>632.36159421491266</v>
      </c>
      <c r="N148" s="44"/>
    </row>
    <row r="149" spans="1:14" s="19" customFormat="1" ht="14.4" customHeight="1">
      <c r="A149" s="58">
        <v>51962.38</v>
      </c>
      <c r="B149" s="58">
        <v>26.091989999999999</v>
      </c>
      <c r="C149" s="58">
        <v>26.127610000000001</v>
      </c>
      <c r="D149" s="58">
        <v>26.568100000000001</v>
      </c>
      <c r="E149" s="58">
        <v>26.47503</v>
      </c>
      <c r="F149" s="58">
        <v>1.8600129999999999</v>
      </c>
      <c r="G149" s="58">
        <v>4.5812359999999996</v>
      </c>
      <c r="H149" s="58">
        <v>56.85436</v>
      </c>
      <c r="I149" s="11">
        <f t="shared" si="15"/>
        <v>26.1098</v>
      </c>
      <c r="J149" s="11">
        <f t="shared" si="16"/>
        <v>26.521565000000002</v>
      </c>
      <c r="K149" s="13">
        <f t="shared" si="17"/>
        <v>1243.83412</v>
      </c>
      <c r="L149" s="13">
        <f t="shared" si="18"/>
        <v>654.14534846948118</v>
      </c>
      <c r="M149" s="13">
        <f t="shared" si="19"/>
        <v>631.3820192979756</v>
      </c>
      <c r="N149" s="44"/>
    </row>
    <row r="150" spans="1:14" s="19" customFormat="1">
      <c r="A150" s="58">
        <v>50562.05</v>
      </c>
      <c r="B150" s="58">
        <v>26.103459999999998</v>
      </c>
      <c r="C150" s="58">
        <v>26.14357</v>
      </c>
      <c r="D150" s="58">
        <v>26.575990000000001</v>
      </c>
      <c r="E150" s="58">
        <v>26.494209999999999</v>
      </c>
      <c r="F150" s="58">
        <v>1.5790310000000001</v>
      </c>
      <c r="G150" s="58">
        <v>4.4092599999999997</v>
      </c>
      <c r="H150" s="58">
        <v>56.433140000000002</v>
      </c>
      <c r="I150" s="11">
        <f t="shared" si="15"/>
        <v>26.123514999999998</v>
      </c>
      <c r="J150" s="11">
        <f t="shared" si="16"/>
        <v>26.5351</v>
      </c>
      <c r="K150" s="13">
        <f t="shared" si="17"/>
        <v>1243.825891</v>
      </c>
      <c r="L150" s="13">
        <f t="shared" si="18"/>
        <v>653.37102717598009</v>
      </c>
      <c r="M150" s="13">
        <f t="shared" si="19"/>
        <v>630.65052934058167</v>
      </c>
      <c r="N150" s="44"/>
    </row>
    <row r="151" spans="1:14" s="19" customFormat="1">
      <c r="A151" s="58">
        <v>49069.43</v>
      </c>
      <c r="B151" s="58">
        <v>26.11645</v>
      </c>
      <c r="C151" s="58">
        <v>26.148309999999999</v>
      </c>
      <c r="D151" s="58">
        <v>26.583590000000001</v>
      </c>
      <c r="E151" s="58">
        <v>26.512119999999999</v>
      </c>
      <c r="F151" s="58">
        <v>1.2903260000000001</v>
      </c>
      <c r="G151" s="58">
        <v>4.2366919999999997</v>
      </c>
      <c r="H151" s="58">
        <v>55.919339999999998</v>
      </c>
      <c r="I151" s="11">
        <f t="shared" si="15"/>
        <v>26.132379999999998</v>
      </c>
      <c r="J151" s="11">
        <f t="shared" si="16"/>
        <v>26.547854999999998</v>
      </c>
      <c r="K151" s="13">
        <f t="shared" si="17"/>
        <v>1243.8205720000001</v>
      </c>
      <c r="L151" s="13">
        <f t="shared" si="18"/>
        <v>652.87112645540674</v>
      </c>
      <c r="M151" s="13">
        <f t="shared" si="19"/>
        <v>629.96215494737862</v>
      </c>
      <c r="N151" s="44"/>
    </row>
    <row r="152" spans="1:14" s="19" customFormat="1">
      <c r="A152" s="58">
        <v>47504.77</v>
      </c>
      <c r="B152" s="58">
        <v>26.078060000000001</v>
      </c>
      <c r="C152" s="58">
        <v>26.11459</v>
      </c>
      <c r="D152" s="58">
        <v>26.559460000000001</v>
      </c>
      <c r="E152" s="58">
        <v>26.488689999999998</v>
      </c>
      <c r="F152" s="58">
        <v>1.0108809999999999</v>
      </c>
      <c r="G152" s="58">
        <v>4.0596860000000001</v>
      </c>
      <c r="H152" s="58">
        <v>55.40202</v>
      </c>
      <c r="I152" s="11">
        <f t="shared" si="15"/>
        <v>26.096325</v>
      </c>
      <c r="J152" s="11">
        <f t="shared" si="16"/>
        <v>26.524075</v>
      </c>
      <c r="K152" s="13">
        <f t="shared" si="17"/>
        <v>1243.8422049999999</v>
      </c>
      <c r="L152" s="13">
        <f t="shared" si="18"/>
        <v>654.90721822838623</v>
      </c>
      <c r="M152" s="13">
        <f t="shared" si="19"/>
        <v>631.2462886666026</v>
      </c>
      <c r="N152" s="44"/>
    </row>
    <row r="153" spans="1:14" s="19" customFormat="1">
      <c r="A153" s="58">
        <v>45899.69</v>
      </c>
      <c r="B153" s="58">
        <v>26.04083</v>
      </c>
      <c r="C153" s="58">
        <v>26.075710000000001</v>
      </c>
      <c r="D153" s="58">
        <v>26.527940000000001</v>
      </c>
      <c r="E153" s="58">
        <v>26.456289999999999</v>
      </c>
      <c r="F153" s="58">
        <v>0.73474200000000001</v>
      </c>
      <c r="G153" s="58">
        <v>3.9018649999999999</v>
      </c>
      <c r="H153" s="58">
        <v>54.810580000000002</v>
      </c>
      <c r="I153" s="11">
        <f t="shared" si="15"/>
        <v>26.05827</v>
      </c>
      <c r="J153" s="11">
        <f t="shared" si="16"/>
        <v>26.492114999999998</v>
      </c>
      <c r="K153" s="13">
        <f t="shared" si="17"/>
        <v>1243.8650379999999</v>
      </c>
      <c r="L153" s="13">
        <f t="shared" si="18"/>
        <v>657.06472111193489</v>
      </c>
      <c r="M153" s="13">
        <f t="shared" si="19"/>
        <v>632.97725978380367</v>
      </c>
      <c r="N153" s="44"/>
    </row>
    <row r="154" spans="1:14" s="19" customFormat="1">
      <c r="A154" s="58">
        <v>44280.52</v>
      </c>
      <c r="B154" s="58">
        <v>26.043500000000002</v>
      </c>
      <c r="C154" s="58">
        <v>26.076930000000001</v>
      </c>
      <c r="D154" s="58">
        <v>26.517250000000001</v>
      </c>
      <c r="E154" s="58">
        <v>26.461179999999999</v>
      </c>
      <c r="F154" s="58">
        <v>0.45714100000000002</v>
      </c>
      <c r="G154" s="58">
        <v>3.7236379999999998</v>
      </c>
      <c r="H154" s="58">
        <v>54.197420000000001</v>
      </c>
      <c r="I154" s="11">
        <f t="shared" si="15"/>
        <v>26.060214999999999</v>
      </c>
      <c r="J154" s="11">
        <f t="shared" si="16"/>
        <v>26.489215000000002</v>
      </c>
      <c r="K154" s="13">
        <f t="shared" si="17"/>
        <v>1243.863871</v>
      </c>
      <c r="L154" s="13">
        <f t="shared" si="18"/>
        <v>656.95423923111593</v>
      </c>
      <c r="M154" s="13">
        <f t="shared" si="19"/>
        <v>633.13461611526418</v>
      </c>
      <c r="N154" s="44"/>
    </row>
    <row r="155" spans="1:14" s="19" customFormat="1">
      <c r="A155" s="58">
        <v>43008.91</v>
      </c>
      <c r="B155" s="58">
        <v>26.15701</v>
      </c>
      <c r="C155" s="58">
        <v>26.180479999999999</v>
      </c>
      <c r="D155" s="58">
        <v>26.586500000000001</v>
      </c>
      <c r="E155" s="58">
        <v>26.562989999999999</v>
      </c>
      <c r="F155" s="58">
        <v>0.44377699999999998</v>
      </c>
      <c r="G155" s="58">
        <v>3.7860230000000001</v>
      </c>
      <c r="H155" s="58">
        <v>53.739669999999997</v>
      </c>
      <c r="I155" s="11">
        <f t="shared" si="15"/>
        <v>26.168745000000001</v>
      </c>
      <c r="J155" s="11">
        <f t="shared" si="16"/>
        <v>26.574745</v>
      </c>
      <c r="K155" s="13">
        <f t="shared" si="17"/>
        <v>1243.798753</v>
      </c>
      <c r="L155" s="13">
        <f t="shared" si="18"/>
        <v>650.82540479136424</v>
      </c>
      <c r="M155" s="13">
        <f t="shared" si="19"/>
        <v>628.51397827981327</v>
      </c>
      <c r="N155" s="44"/>
    </row>
    <row r="156" spans="1:14" s="19" customFormat="1">
      <c r="A156" s="58">
        <v>41881.31</v>
      </c>
      <c r="B156" s="58">
        <v>26.13364</v>
      </c>
      <c r="C156" s="58">
        <v>26.173919999999999</v>
      </c>
      <c r="D156" s="58">
        <v>26.576799999999999</v>
      </c>
      <c r="E156" s="58">
        <v>26.559799999999999</v>
      </c>
      <c r="F156" s="58">
        <v>0.50019999999999998</v>
      </c>
      <c r="G156" s="58">
        <v>3.922345</v>
      </c>
      <c r="H156" s="58">
        <v>53.314309999999999</v>
      </c>
      <c r="I156" s="11">
        <f t="shared" si="15"/>
        <v>26.153779999999998</v>
      </c>
      <c r="J156" s="11">
        <f t="shared" si="16"/>
        <v>26.568300000000001</v>
      </c>
      <c r="K156" s="13">
        <f t="shared" si="17"/>
        <v>1243.807732</v>
      </c>
      <c r="L156" s="13">
        <f t="shared" si="18"/>
        <v>651.66630852883554</v>
      </c>
      <c r="M156" s="13">
        <f t="shared" si="19"/>
        <v>628.86070106241004</v>
      </c>
      <c r="N156" s="44"/>
    </row>
    <row r="157" spans="1:14" s="19" customFormat="1">
      <c r="A157" s="58">
        <v>40687.49</v>
      </c>
      <c r="B157" s="58">
        <v>26.136710000000001</v>
      </c>
      <c r="C157" s="58">
        <v>26.167960000000001</v>
      </c>
      <c r="D157" s="58">
        <v>26.573640000000001</v>
      </c>
      <c r="E157" s="58">
        <v>26.56127</v>
      </c>
      <c r="F157" s="58">
        <v>0.55140900000000004</v>
      </c>
      <c r="G157" s="58">
        <v>4.0513060000000003</v>
      </c>
      <c r="H157" s="58">
        <v>52.843919999999997</v>
      </c>
      <c r="I157" s="11">
        <f t="shared" si="15"/>
        <v>26.152335000000001</v>
      </c>
      <c r="J157" s="11">
        <f t="shared" si="16"/>
        <v>26.567455000000002</v>
      </c>
      <c r="K157" s="13">
        <f t="shared" si="17"/>
        <v>1243.808599</v>
      </c>
      <c r="L157" s="13">
        <f t="shared" si="18"/>
        <v>651.74757577383934</v>
      </c>
      <c r="M157" s="13">
        <f t="shared" si="19"/>
        <v>628.90617726080472</v>
      </c>
      <c r="N157" s="44"/>
    </row>
    <row r="158" spans="1:14" s="19" customFormat="1">
      <c r="A158" s="58">
        <v>38702.29</v>
      </c>
      <c r="B158" s="58">
        <v>26.13185</v>
      </c>
      <c r="C158" s="58">
        <v>26.15559</v>
      </c>
      <c r="D158" s="58">
        <v>26.567920000000001</v>
      </c>
      <c r="E158" s="58">
        <v>26.551410000000001</v>
      </c>
      <c r="F158" s="58">
        <v>0.64717199999999997</v>
      </c>
      <c r="G158" s="58">
        <v>4.2601639999999996</v>
      </c>
      <c r="H158" s="58">
        <v>52.074930000000002</v>
      </c>
      <c r="I158" s="11">
        <f t="shared" si="15"/>
        <v>26.143720000000002</v>
      </c>
      <c r="J158" s="11">
        <f t="shared" si="16"/>
        <v>26.559665000000003</v>
      </c>
      <c r="K158" s="13">
        <f t="shared" si="17"/>
        <v>1243.813768</v>
      </c>
      <c r="L158" s="13">
        <f t="shared" si="18"/>
        <v>652.23234475271329</v>
      </c>
      <c r="M158" s="13">
        <f t="shared" si="19"/>
        <v>629.32561152270046</v>
      </c>
      <c r="N158" s="44"/>
    </row>
    <row r="159" spans="1:14" s="19" customFormat="1">
      <c r="A159" s="58">
        <v>37359.199999999997</v>
      </c>
      <c r="B159" s="58">
        <v>26.132480000000001</v>
      </c>
      <c r="C159" s="58">
        <v>26.150449999999999</v>
      </c>
      <c r="D159" s="58">
        <v>26.5688</v>
      </c>
      <c r="E159" s="58">
        <v>26.547180000000001</v>
      </c>
      <c r="F159" s="58">
        <v>0.73398799999999997</v>
      </c>
      <c r="G159" s="58">
        <v>4.4312860000000001</v>
      </c>
      <c r="H159" s="58">
        <v>51.516089999999998</v>
      </c>
      <c r="I159" s="11">
        <f t="shared" si="15"/>
        <v>26.141465</v>
      </c>
      <c r="J159" s="11">
        <f t="shared" si="16"/>
        <v>26.55799</v>
      </c>
      <c r="K159" s="13">
        <f t="shared" si="17"/>
        <v>1243.8151210000001</v>
      </c>
      <c r="L159" s="13">
        <f t="shared" si="18"/>
        <v>652.35930757592723</v>
      </c>
      <c r="M159" s="13">
        <f t="shared" si="19"/>
        <v>629.41584326909378</v>
      </c>
      <c r="N159" s="44"/>
    </row>
    <row r="160" spans="1:14" s="19" customFormat="1">
      <c r="A160" s="58">
        <v>35785.32</v>
      </c>
      <c r="B160" s="58">
        <v>26.141400000000001</v>
      </c>
      <c r="C160" s="58">
        <v>26.164809999999999</v>
      </c>
      <c r="D160" s="58">
        <v>26.58352</v>
      </c>
      <c r="E160" s="58">
        <v>26.566790000000001</v>
      </c>
      <c r="F160" s="58">
        <v>0.82030800000000004</v>
      </c>
      <c r="G160" s="58">
        <v>4.608822</v>
      </c>
      <c r="H160" s="58">
        <v>50.854190000000003</v>
      </c>
      <c r="I160" s="11">
        <f t="shared" si="15"/>
        <v>26.153105</v>
      </c>
      <c r="J160" s="11">
        <f t="shared" si="16"/>
        <v>26.575155000000002</v>
      </c>
      <c r="K160" s="13">
        <f t="shared" si="17"/>
        <v>1243.808137</v>
      </c>
      <c r="L160" s="13">
        <f t="shared" si="18"/>
        <v>651.70426918561498</v>
      </c>
      <c r="M160" s="13">
        <f t="shared" si="19"/>
        <v>628.49192946059247</v>
      </c>
      <c r="N160" s="44"/>
    </row>
    <row r="161" spans="1:14">
      <c r="A161" s="58">
        <v>33680.44</v>
      </c>
      <c r="B161" s="58">
        <v>26.04449</v>
      </c>
      <c r="C161" s="58">
        <v>26.068149999999999</v>
      </c>
      <c r="D161" s="58">
        <v>26.518219999999999</v>
      </c>
      <c r="E161" s="58">
        <v>26.501270000000002</v>
      </c>
      <c r="F161" s="58">
        <v>0.92694600000000005</v>
      </c>
      <c r="G161" s="58">
        <v>4.7963959999999997</v>
      </c>
      <c r="H161" s="58">
        <v>50.135489999999997</v>
      </c>
      <c r="I161" s="11">
        <f t="shared" si="15"/>
        <v>26.056319999999999</v>
      </c>
      <c r="J161" s="11">
        <f t="shared" si="16"/>
        <v>26.509745000000002</v>
      </c>
      <c r="K161" s="13">
        <f t="shared" si="17"/>
        <v>1243.8662079999999</v>
      </c>
      <c r="L161" s="13">
        <f t="shared" si="18"/>
        <v>657.17550990120162</v>
      </c>
      <c r="M161" s="13">
        <f t="shared" si="19"/>
        <v>632.02168327651725</v>
      </c>
      <c r="N161" s="44"/>
    </row>
    <row r="162" spans="1:14">
      <c r="A162" s="58">
        <v>32030.68</v>
      </c>
      <c r="B162" s="58">
        <v>26.033819999999999</v>
      </c>
      <c r="C162" s="58">
        <v>26.051200000000001</v>
      </c>
      <c r="D162" s="58">
        <v>26.50667</v>
      </c>
      <c r="E162" s="58">
        <v>26.507380000000001</v>
      </c>
      <c r="F162" s="58">
        <v>0.80165600000000004</v>
      </c>
      <c r="G162" s="58">
        <v>4.7213950000000002</v>
      </c>
      <c r="H162" s="58">
        <v>49.462519999999998</v>
      </c>
      <c r="I162" s="11">
        <f t="shared" si="15"/>
        <v>26.04251</v>
      </c>
      <c r="J162" s="11">
        <f t="shared" si="16"/>
        <v>26.507024999999999</v>
      </c>
      <c r="K162" s="13">
        <f t="shared" si="17"/>
        <v>1243.8744939999999</v>
      </c>
      <c r="L162" s="13">
        <f t="shared" si="18"/>
        <v>657.96077821363906</v>
      </c>
      <c r="M162" s="13">
        <f t="shared" si="19"/>
        <v>632.16899536273104</v>
      </c>
      <c r="N162" s="44"/>
    </row>
    <row r="163" spans="1:14">
      <c r="A163" s="58">
        <v>30522.37</v>
      </c>
      <c r="B163" s="58">
        <v>26.125450000000001</v>
      </c>
      <c r="C163" s="58">
        <v>26.145520000000001</v>
      </c>
      <c r="D163" s="58">
        <v>26.590679999999999</v>
      </c>
      <c r="E163" s="58">
        <v>26.615549999999999</v>
      </c>
      <c r="F163" s="58">
        <v>0.665578</v>
      </c>
      <c r="G163" s="58">
        <v>4.6464540000000003</v>
      </c>
      <c r="H163" s="58">
        <v>48.798209999999997</v>
      </c>
      <c r="I163" s="11">
        <f t="shared" si="15"/>
        <v>26.135485000000003</v>
      </c>
      <c r="J163" s="11">
        <f t="shared" si="16"/>
        <v>26.603114999999999</v>
      </c>
      <c r="K163" s="13">
        <f t="shared" si="17"/>
        <v>1243.8187089999999</v>
      </c>
      <c r="L163" s="13">
        <f t="shared" si="18"/>
        <v>652.69614550625465</v>
      </c>
      <c r="M163" s="13">
        <f t="shared" si="19"/>
        <v>626.99056875386577</v>
      </c>
      <c r="N163" s="44"/>
    </row>
    <row r="164" spans="1:14">
      <c r="A164" s="58">
        <v>28929.02</v>
      </c>
      <c r="B164" s="58">
        <v>26.133289999999999</v>
      </c>
      <c r="C164" s="58">
        <v>26.149139999999999</v>
      </c>
      <c r="D164" s="58">
        <v>26.616759999999999</v>
      </c>
      <c r="E164" s="58">
        <v>26.66038</v>
      </c>
      <c r="F164" s="58">
        <v>0.74109100000000006</v>
      </c>
      <c r="G164" s="58">
        <v>4.784484</v>
      </c>
      <c r="H164" s="58">
        <v>48.036349999999999</v>
      </c>
      <c r="I164" s="11">
        <f t="shared" si="15"/>
        <v>26.141214999999999</v>
      </c>
      <c r="J164" s="11">
        <f t="shared" si="16"/>
        <v>26.638570000000001</v>
      </c>
      <c r="K164" s="13">
        <f t="shared" si="17"/>
        <v>1243.8152709999999</v>
      </c>
      <c r="L164" s="13">
        <f t="shared" si="18"/>
        <v>652.37338514802377</v>
      </c>
      <c r="M164" s="13">
        <f t="shared" si="19"/>
        <v>625.09314574918335</v>
      </c>
      <c r="N164" s="44"/>
    </row>
    <row r="165" spans="1:14">
      <c r="A165" s="58">
        <v>27230.1</v>
      </c>
      <c r="B165" s="58">
        <v>26.143370000000001</v>
      </c>
      <c r="C165" s="58">
        <v>26.152100000000001</v>
      </c>
      <c r="D165" s="58">
        <v>26.63233</v>
      </c>
      <c r="E165" s="58">
        <v>26.690760000000001</v>
      </c>
      <c r="F165" s="58">
        <v>0.69450199999999995</v>
      </c>
      <c r="G165" s="58">
        <v>4.7939290000000003</v>
      </c>
      <c r="H165" s="58">
        <v>47.301029999999997</v>
      </c>
      <c r="I165" s="11">
        <f t="shared" si="15"/>
        <v>26.147735000000001</v>
      </c>
      <c r="J165" s="11">
        <f t="shared" si="16"/>
        <v>26.661545</v>
      </c>
      <c r="K165" s="13">
        <f t="shared" si="17"/>
        <v>1243.811359</v>
      </c>
      <c r="L165" s="13">
        <f t="shared" si="18"/>
        <v>652.00636419071725</v>
      </c>
      <c r="M165" s="13">
        <f t="shared" si="19"/>
        <v>623.86741335610259</v>
      </c>
      <c r="N165" s="44"/>
    </row>
    <row r="166" spans="1:14">
      <c r="A166" s="58">
        <v>25645.97</v>
      </c>
      <c r="B166" s="58">
        <v>26.072099999999999</v>
      </c>
      <c r="C166" s="58">
        <v>26.081859999999999</v>
      </c>
      <c r="D166" s="58">
        <v>26.590420000000002</v>
      </c>
      <c r="E166" s="58">
        <v>26.626899999999999</v>
      </c>
      <c r="F166" s="58">
        <v>0.78997700000000004</v>
      </c>
      <c r="G166" s="58">
        <v>4.9645190000000001</v>
      </c>
      <c r="H166" s="58">
        <v>46.615369999999999</v>
      </c>
      <c r="I166" s="11">
        <f t="shared" si="15"/>
        <v>26.076979999999999</v>
      </c>
      <c r="J166" s="11">
        <f t="shared" si="16"/>
        <v>26.60866</v>
      </c>
      <c r="K166" s="13">
        <f t="shared" si="17"/>
        <v>1243.8538120000001</v>
      </c>
      <c r="L166" s="13">
        <f t="shared" si="18"/>
        <v>656.00288132150217</v>
      </c>
      <c r="M166" s="13">
        <f t="shared" si="19"/>
        <v>626.69334932601942</v>
      </c>
      <c r="N166" s="44"/>
    </row>
    <row r="167" spans="1:14">
      <c r="A167" s="58">
        <v>23984.89</v>
      </c>
      <c r="B167" s="58">
        <v>26.100719999999999</v>
      </c>
      <c r="C167" s="58">
        <v>26.125229999999998</v>
      </c>
      <c r="D167" s="58">
        <v>26.63954</v>
      </c>
      <c r="E167" s="58">
        <v>26.669519999999999</v>
      </c>
      <c r="F167" s="58">
        <v>0.78317300000000001</v>
      </c>
      <c r="G167" s="58">
        <v>5.0326930000000001</v>
      </c>
      <c r="H167" s="58">
        <v>45.893389999999997</v>
      </c>
      <c r="I167" s="11">
        <f t="shared" si="15"/>
        <v>26.112974999999999</v>
      </c>
      <c r="J167" s="11">
        <f t="shared" si="16"/>
        <v>26.654530000000001</v>
      </c>
      <c r="K167" s="13">
        <f t="shared" si="17"/>
        <v>1243.8322149999999</v>
      </c>
      <c r="L167" s="13">
        <f t="shared" si="18"/>
        <v>653.96599409595819</v>
      </c>
      <c r="M167" s="13">
        <f t="shared" si="19"/>
        <v>624.24135167411532</v>
      </c>
      <c r="N167" s="44"/>
    </row>
    <row r="168" spans="1:14">
      <c r="A168" s="58">
        <v>22026.799999999999</v>
      </c>
      <c r="B168" s="58">
        <v>26.100020000000001</v>
      </c>
      <c r="C168" s="58">
        <v>26.125</v>
      </c>
      <c r="D168" s="58">
        <v>26.685199999999998</v>
      </c>
      <c r="E168" s="58">
        <v>26.7042</v>
      </c>
      <c r="F168" s="58">
        <v>0.74571799999999999</v>
      </c>
      <c r="G168" s="58">
        <v>5.0869629999999999</v>
      </c>
      <c r="H168" s="58">
        <v>45.032699999999998</v>
      </c>
      <c r="I168" s="11">
        <f t="shared" si="15"/>
        <v>26.11251</v>
      </c>
      <c r="J168" s="11">
        <f t="shared" si="16"/>
        <v>26.694699999999997</v>
      </c>
      <c r="K168" s="13">
        <f t="shared" si="17"/>
        <v>1243.832494</v>
      </c>
      <c r="L168" s="13">
        <f t="shared" si="18"/>
        <v>653.99225796732298</v>
      </c>
      <c r="M168" s="13">
        <f t="shared" si="19"/>
        <v>622.10383009322777</v>
      </c>
      <c r="N168" s="44"/>
    </row>
    <row r="169" spans="1:14">
      <c r="A169" s="58">
        <v>20085.59</v>
      </c>
      <c r="B169" s="58">
        <v>26.063680000000002</v>
      </c>
      <c r="C169" s="58">
        <v>26.091159999999999</v>
      </c>
      <c r="D169" s="58">
        <v>26.733350000000002</v>
      </c>
      <c r="E169" s="58">
        <v>26.730640000000001</v>
      </c>
      <c r="F169" s="58">
        <v>0.83444099999999999</v>
      </c>
      <c r="G169" s="58">
        <v>5.2739159999999998</v>
      </c>
      <c r="H169" s="58">
        <v>44.403660000000002</v>
      </c>
      <c r="I169" s="11">
        <f t="shared" si="15"/>
        <v>26.07742</v>
      </c>
      <c r="J169" s="11">
        <f t="shared" si="16"/>
        <v>26.731995000000001</v>
      </c>
      <c r="K169" s="13">
        <f t="shared" si="17"/>
        <v>1243.853548</v>
      </c>
      <c r="L169" s="13">
        <f t="shared" si="18"/>
        <v>655.97793557315435</v>
      </c>
      <c r="M169" s="13">
        <f t="shared" si="19"/>
        <v>620.12743206966388</v>
      </c>
      <c r="N169" s="44"/>
    </row>
    <row r="170" spans="1:14">
      <c r="A170" s="58">
        <v>18360.84</v>
      </c>
      <c r="B170" s="58">
        <v>26.102049999999998</v>
      </c>
      <c r="C170" s="58">
        <v>26.114709999999999</v>
      </c>
      <c r="D170" s="58">
        <v>26.765779999999999</v>
      </c>
      <c r="E170" s="58">
        <v>26.748059999999999</v>
      </c>
      <c r="F170" s="58">
        <v>0.91618599999999994</v>
      </c>
      <c r="G170" s="58">
        <v>5.4246530000000002</v>
      </c>
      <c r="H170" s="58">
        <v>43.912050000000001</v>
      </c>
      <c r="I170" s="11">
        <f t="shared" si="15"/>
        <v>26.108379999999997</v>
      </c>
      <c r="J170" s="11">
        <f t="shared" si="16"/>
        <v>26.756920000000001</v>
      </c>
      <c r="K170" s="13">
        <f t="shared" si="17"/>
        <v>1243.8349720000001</v>
      </c>
      <c r="L170" s="13">
        <f t="shared" si="18"/>
        <v>654.225583213748</v>
      </c>
      <c r="M170" s="13">
        <f t="shared" si="19"/>
        <v>618.81091856858347</v>
      </c>
      <c r="N170" s="44"/>
    </row>
    <row r="171" spans="1:14">
      <c r="A171" s="58">
        <v>16751.259999999998</v>
      </c>
      <c r="B171" s="58">
        <v>26.147929999999999</v>
      </c>
      <c r="C171" s="58">
        <v>26.163260000000001</v>
      </c>
      <c r="D171" s="58">
        <v>26.822140000000001</v>
      </c>
      <c r="E171" s="58">
        <v>26.81541</v>
      </c>
      <c r="F171" s="58">
        <v>0.81594500000000003</v>
      </c>
      <c r="G171" s="58">
        <v>5.3961220000000001</v>
      </c>
      <c r="H171" s="58">
        <v>43.591259999999998</v>
      </c>
      <c r="I171" s="11">
        <f t="shared" si="15"/>
        <v>26.155594999999998</v>
      </c>
      <c r="J171" s="11">
        <f t="shared" si="16"/>
        <v>26.818775000000002</v>
      </c>
      <c r="K171" s="13">
        <f t="shared" si="17"/>
        <v>1243.8066429999999</v>
      </c>
      <c r="L171" s="13">
        <f t="shared" si="18"/>
        <v>651.56425002618835</v>
      </c>
      <c r="M171" s="13">
        <f t="shared" si="19"/>
        <v>615.55879944117896</v>
      </c>
      <c r="N171" s="44"/>
    </row>
    <row r="172" spans="1:14">
      <c r="A172" s="58">
        <v>15396.08</v>
      </c>
      <c r="B172" s="58">
        <v>26.140149999999998</v>
      </c>
      <c r="C172" s="58">
        <v>26.160779999999999</v>
      </c>
      <c r="D172" s="58">
        <v>26.858599999999999</v>
      </c>
      <c r="E172" s="58">
        <v>26.881029999999999</v>
      </c>
      <c r="F172" s="58">
        <v>0.79648200000000002</v>
      </c>
      <c r="G172" s="58">
        <v>5.4104809999999999</v>
      </c>
      <c r="H172" s="58">
        <v>43.275539999999999</v>
      </c>
      <c r="I172" s="11">
        <f t="shared" si="15"/>
        <v>26.150464999999997</v>
      </c>
      <c r="J172" s="11">
        <f t="shared" si="16"/>
        <v>26.869814999999999</v>
      </c>
      <c r="K172" s="13">
        <f t="shared" si="17"/>
        <v>1243.8097210000001</v>
      </c>
      <c r="L172" s="13">
        <f t="shared" si="18"/>
        <v>651.85276365130812</v>
      </c>
      <c r="M172" s="13">
        <f t="shared" si="19"/>
        <v>612.89131724006529</v>
      </c>
      <c r="N172" s="44"/>
    </row>
    <row r="173" spans="1:14">
      <c r="A173" s="58">
        <v>14329.99</v>
      </c>
      <c r="B173" s="58">
        <v>26.127520000000001</v>
      </c>
      <c r="C173" s="58">
        <v>26.165790000000001</v>
      </c>
      <c r="D173" s="58">
        <v>26.930669999999999</v>
      </c>
      <c r="E173" s="58">
        <v>26.970369999999999</v>
      </c>
      <c r="F173" s="58">
        <v>0.75492599999999999</v>
      </c>
      <c r="G173" s="58">
        <v>5.3983970000000001</v>
      </c>
      <c r="H173" s="58">
        <v>43.003489999999999</v>
      </c>
      <c r="I173" s="11">
        <f t="shared" si="15"/>
        <v>26.146655000000003</v>
      </c>
      <c r="J173" s="11">
        <f t="shared" si="16"/>
        <v>26.950519999999997</v>
      </c>
      <c r="K173" s="13">
        <f t="shared" si="17"/>
        <v>1243.812007</v>
      </c>
      <c r="L173" s="13">
        <f t="shared" si="18"/>
        <v>652.06714152528912</v>
      </c>
      <c r="M173" s="13">
        <f t="shared" si="19"/>
        <v>608.70282359717476</v>
      </c>
      <c r="N173" s="44"/>
    </row>
    <row r="174" spans="1:14">
      <c r="A174" s="58">
        <v>12202.25</v>
      </c>
      <c r="B174" s="58">
        <v>26.055499999999999</v>
      </c>
      <c r="C174" s="58">
        <v>26.077190000000002</v>
      </c>
      <c r="D174" s="58">
        <v>27.02835</v>
      </c>
      <c r="E174" s="58">
        <v>27.081810000000001</v>
      </c>
      <c r="F174" s="58">
        <v>0.77547299999999997</v>
      </c>
      <c r="G174" s="58">
        <v>5.483384</v>
      </c>
      <c r="H174" s="58">
        <v>42.423409999999997</v>
      </c>
      <c r="I174" s="11">
        <f t="shared" si="15"/>
        <v>26.066344999999998</v>
      </c>
      <c r="J174" s="11">
        <f t="shared" si="16"/>
        <v>27.05508</v>
      </c>
      <c r="K174" s="13">
        <f t="shared" si="17"/>
        <v>1243.860193</v>
      </c>
      <c r="L174" s="13">
        <f t="shared" si="18"/>
        <v>656.60618584484746</v>
      </c>
      <c r="M174" s="13">
        <f t="shared" si="19"/>
        <v>603.32931449233456</v>
      </c>
      <c r="N174" s="44"/>
    </row>
    <row r="175" spans="1:14">
      <c r="A175" s="58">
        <v>10502.81</v>
      </c>
      <c r="B175" s="58">
        <v>26.171610000000001</v>
      </c>
      <c r="C175" s="58">
        <v>26.20214</v>
      </c>
      <c r="D175" s="58">
        <v>27.157599999999999</v>
      </c>
      <c r="E175" s="58">
        <v>27.251169999999998</v>
      </c>
      <c r="F175" s="58">
        <v>0.68745299999999998</v>
      </c>
      <c r="G175" s="58">
        <v>5.4284610000000004</v>
      </c>
      <c r="H175" s="58">
        <v>41.901980000000002</v>
      </c>
      <c r="I175" s="11">
        <f t="shared" si="15"/>
        <v>26.186875000000001</v>
      </c>
      <c r="J175" s="11">
        <f t="shared" si="16"/>
        <v>27.204384999999998</v>
      </c>
      <c r="K175" s="13">
        <f t="shared" si="17"/>
        <v>1243.787875</v>
      </c>
      <c r="L175" s="13">
        <f t="shared" si="18"/>
        <v>649.80844286329557</v>
      </c>
      <c r="M175" s="13">
        <f t="shared" si="19"/>
        <v>595.7587930094096</v>
      </c>
      <c r="N175" s="44"/>
    </row>
    <row r="176" spans="1:14">
      <c r="A176" s="58">
        <v>8087.6959999999999</v>
      </c>
      <c r="B176" s="58">
        <v>26.020389999999999</v>
      </c>
      <c r="C176" s="58">
        <v>26.052289999999999</v>
      </c>
      <c r="D176" s="58">
        <v>27.17924</v>
      </c>
      <c r="E176" s="58">
        <v>27.27017</v>
      </c>
      <c r="F176" s="58">
        <v>0.78069999999999995</v>
      </c>
      <c r="G176" s="58">
        <v>5.5730560000000002</v>
      </c>
      <c r="H176" s="58">
        <v>41.292439999999999</v>
      </c>
      <c r="I176" s="11">
        <f t="shared" si="15"/>
        <v>26.036339999999999</v>
      </c>
      <c r="J176" s="11">
        <f t="shared" si="16"/>
        <v>27.224705</v>
      </c>
      <c r="K176" s="13">
        <f t="shared" si="17"/>
        <v>1243.8781959999999</v>
      </c>
      <c r="L176" s="13">
        <f t="shared" si="18"/>
        <v>658.31199067259695</v>
      </c>
      <c r="M176" s="13">
        <f t="shared" si="19"/>
        <v>594.73769418601751</v>
      </c>
      <c r="N176" s="44"/>
    </row>
    <row r="177" spans="1:14">
      <c r="A177" s="58">
        <v>6400.098</v>
      </c>
      <c r="B177" s="58">
        <v>26.020910000000001</v>
      </c>
      <c r="C177" s="58">
        <v>26.046109999999999</v>
      </c>
      <c r="D177" s="58">
        <v>27.631799999999998</v>
      </c>
      <c r="E177" s="58">
        <v>27.81756</v>
      </c>
      <c r="F177" s="58">
        <v>0.55316100000000001</v>
      </c>
      <c r="G177" s="58">
        <v>5.378914</v>
      </c>
      <c r="H177" s="58">
        <v>40.453719999999997</v>
      </c>
      <c r="I177" s="11">
        <f t="shared" si="15"/>
        <v>26.03351</v>
      </c>
      <c r="J177" s="11">
        <f t="shared" si="16"/>
        <v>27.724679999999999</v>
      </c>
      <c r="K177" s="13">
        <f t="shared" si="17"/>
        <v>1243.8798939999999</v>
      </c>
      <c r="L177" s="13">
        <f t="shared" si="18"/>
        <v>658.47315857669037</v>
      </c>
      <c r="M177" s="13">
        <f t="shared" si="19"/>
        <v>570.29300574839272</v>
      </c>
      <c r="N177" s="44"/>
    </row>
    <row r="178" spans="1:14">
      <c r="A178" s="58">
        <v>4020.634</v>
      </c>
      <c r="B178" s="58">
        <v>26.01681</v>
      </c>
      <c r="C178" s="58">
        <v>26.043589999999998</v>
      </c>
      <c r="D178" s="58">
        <v>28.71358</v>
      </c>
      <c r="E178" s="58">
        <v>28.911390000000001</v>
      </c>
      <c r="F178" s="58">
        <v>0.64233600000000002</v>
      </c>
      <c r="G178" s="58">
        <v>5.5483859999999998</v>
      </c>
      <c r="H178" s="58">
        <v>39.434669999999997</v>
      </c>
      <c r="I178" s="11">
        <f t="shared" si="15"/>
        <v>26.030200000000001</v>
      </c>
      <c r="J178" s="11">
        <f t="shared" si="16"/>
        <v>28.812485000000002</v>
      </c>
      <c r="K178" s="13">
        <f t="shared" si="17"/>
        <v>1243.8818799999999</v>
      </c>
      <c r="L178" s="13">
        <f t="shared" si="18"/>
        <v>658.66172379784348</v>
      </c>
      <c r="M178" s="13">
        <f t="shared" si="19"/>
        <v>521.35730593388598</v>
      </c>
      <c r="N178" s="44"/>
    </row>
    <row r="179" spans="1:14">
      <c r="A179" s="58">
        <v>2248.5390000000002</v>
      </c>
      <c r="B179" s="58">
        <v>26.04712</v>
      </c>
      <c r="C179" s="58">
        <v>26.084199999999999</v>
      </c>
      <c r="D179" s="58">
        <v>29.429169999999999</v>
      </c>
      <c r="E179" s="58">
        <v>29.557259999999999</v>
      </c>
      <c r="F179" s="58">
        <v>0.372944</v>
      </c>
      <c r="G179" s="58">
        <v>5.3409120000000003</v>
      </c>
      <c r="H179" s="58">
        <v>38.528480000000002</v>
      </c>
      <c r="I179" s="11">
        <f t="shared" si="15"/>
        <v>26.065660000000001</v>
      </c>
      <c r="J179" s="11">
        <f t="shared" si="16"/>
        <v>29.493214999999999</v>
      </c>
      <c r="K179" s="13">
        <f t="shared" si="17"/>
        <v>1243.860604</v>
      </c>
      <c r="L179" s="13">
        <f t="shared" si="18"/>
        <v>656.64506801388143</v>
      </c>
      <c r="M179" s="13">
        <f t="shared" si="19"/>
        <v>493.44752370765582</v>
      </c>
      <c r="N179" s="44"/>
    </row>
    <row r="180" spans="1:14">
      <c r="A180" s="58">
        <v>311.0831</v>
      </c>
      <c r="B180" s="58">
        <v>26.08437</v>
      </c>
      <c r="C180" s="58">
        <v>26.13822</v>
      </c>
      <c r="D180" s="58">
        <v>30.498539999999998</v>
      </c>
      <c r="E180" s="58">
        <v>30.98873</v>
      </c>
      <c r="F180" s="58">
        <v>0.39749099999999998</v>
      </c>
      <c r="G180" s="58">
        <v>5.5766559999999998</v>
      </c>
      <c r="H180" s="58">
        <v>35.29907</v>
      </c>
      <c r="I180" s="11">
        <f t="shared" si="15"/>
        <v>26.111294999999998</v>
      </c>
      <c r="J180" s="11">
        <f t="shared" si="16"/>
        <v>30.743634999999998</v>
      </c>
      <c r="K180" s="13">
        <f t="shared" si="17"/>
        <v>1243.8332230000001</v>
      </c>
      <c r="L180" s="13">
        <f t="shared" si="18"/>
        <v>654.06088903928776</v>
      </c>
      <c r="M180" s="13">
        <f t="shared" si="19"/>
        <v>447.00083890866063</v>
      </c>
      <c r="N180" s="44"/>
    </row>
    <row r="181" spans="1:14">
      <c r="A181" s="44"/>
      <c r="B181" s="44"/>
      <c r="C181" s="44"/>
      <c r="D181" s="44"/>
      <c r="E181" s="44"/>
      <c r="F181" s="44"/>
      <c r="G181" s="44"/>
      <c r="H181" s="44"/>
      <c r="I181" s="46"/>
      <c r="J181" s="46"/>
      <c r="K181" s="15">
        <f>AVERAGE(K141:K178)</f>
        <v>1243.8415963947366</v>
      </c>
      <c r="L181" s="15">
        <f>AVERAGE(L141:L178)</f>
        <v>654.85681279589244</v>
      </c>
      <c r="M181" s="15">
        <f>AVERAGE(M141:M178)</f>
        <v>620.72336008013849</v>
      </c>
      <c r="N181" s="44"/>
    </row>
    <row r="182" spans="1:14">
      <c r="A182" s="44"/>
      <c r="B182" s="44"/>
      <c r="C182" s="44"/>
      <c r="D182" s="44"/>
      <c r="E182" s="44"/>
      <c r="F182" s="44"/>
      <c r="G182" s="44"/>
      <c r="H182" s="44"/>
      <c r="I182" s="46"/>
      <c r="J182" s="46"/>
      <c r="K182" s="46"/>
      <c r="L182" s="46"/>
      <c r="M182" s="46"/>
      <c r="N182" s="44"/>
    </row>
    <row r="183" spans="1:14">
      <c r="A183" s="44"/>
      <c r="B183" s="44"/>
      <c r="C183" s="44"/>
      <c r="D183" s="44"/>
      <c r="E183" s="44"/>
      <c r="F183" s="44"/>
      <c r="G183" s="44"/>
      <c r="H183" s="44"/>
      <c r="I183" s="46"/>
      <c r="J183" s="46"/>
      <c r="K183" s="46"/>
      <c r="L183" s="46"/>
      <c r="M183" s="46"/>
      <c r="N183" s="44"/>
    </row>
    <row r="184" spans="1:14" s="43" customFormat="1" ht="16.8">
      <c r="A184" s="12" t="s">
        <v>4</v>
      </c>
      <c r="B184" s="12" t="s">
        <v>5</v>
      </c>
      <c r="C184" s="12" t="s">
        <v>6</v>
      </c>
      <c r="D184" s="12" t="s">
        <v>7</v>
      </c>
      <c r="E184" s="12" t="s">
        <v>8</v>
      </c>
      <c r="F184" s="12" t="s">
        <v>9</v>
      </c>
      <c r="G184" s="12" t="s">
        <v>29</v>
      </c>
      <c r="H184" s="12" t="s">
        <v>10</v>
      </c>
      <c r="I184" s="7" t="s">
        <v>11</v>
      </c>
      <c r="J184" s="7" t="s">
        <v>12</v>
      </c>
      <c r="K184" s="8" t="s">
        <v>28</v>
      </c>
      <c r="L184" s="6" t="s">
        <v>30</v>
      </c>
      <c r="M184" s="6" t="s">
        <v>31</v>
      </c>
      <c r="N184" s="44"/>
    </row>
    <row r="185" spans="1:14" s="43" customFormat="1">
      <c r="A185" s="12" t="s">
        <v>13</v>
      </c>
      <c r="B185" s="12" t="s">
        <v>14</v>
      </c>
      <c r="C185" s="12" t="s">
        <v>14</v>
      </c>
      <c r="D185" s="12" t="s">
        <v>14</v>
      </c>
      <c r="E185" s="12" t="s">
        <v>14</v>
      </c>
      <c r="F185" s="12" t="s">
        <v>15</v>
      </c>
      <c r="G185" s="12" t="s">
        <v>15</v>
      </c>
      <c r="H185" s="12" t="s">
        <v>16</v>
      </c>
      <c r="I185" s="7" t="s">
        <v>14</v>
      </c>
      <c r="J185" s="7" t="s">
        <v>14</v>
      </c>
      <c r="K185" s="8" t="s">
        <v>17</v>
      </c>
      <c r="L185" s="6" t="s">
        <v>18</v>
      </c>
      <c r="M185" s="6" t="s">
        <v>18</v>
      </c>
    </row>
    <row r="186" spans="1:14">
      <c r="A186" s="58">
        <v>67712.44</v>
      </c>
      <c r="B186" s="58">
        <v>29.93863</v>
      </c>
      <c r="C186" s="58">
        <v>29.977160000000001</v>
      </c>
      <c r="D186" s="58">
        <v>30.296330000000001</v>
      </c>
      <c r="E186" s="58">
        <v>30.261479999999999</v>
      </c>
      <c r="F186" s="58">
        <v>3.5776270000000001</v>
      </c>
      <c r="G186" s="58">
        <v>5.4384680000000003</v>
      </c>
      <c r="H186" s="58">
        <v>58.241770000000002</v>
      </c>
      <c r="I186" s="11">
        <f t="shared" ref="I186:I227" si="20">(B186+C186)/2</f>
        <v>29.957895000000001</v>
      </c>
      <c r="J186" s="11">
        <f t="shared" ref="J186:J227" si="21">(D186+E186)/2</f>
        <v>30.278905000000002</v>
      </c>
      <c r="K186" s="13">
        <f t="shared" ref="K186:K227" si="22">-0.6*I186+1259.5</f>
        <v>1241.525263</v>
      </c>
      <c r="L186" s="13">
        <f t="shared" ref="L186:L227" si="23">0.00159*I186^4-0.27101*I186^3+17.72234*I186^2-540.89799*I186+6780.11105</f>
        <v>475.49241235134559</v>
      </c>
      <c r="M186" s="13">
        <f t="shared" ref="M186:M227" si="24">0.00159*J186^4-0.27101*J186^3+17.72234*J186^2-540.89799*J186+6780.11105</f>
        <v>463.5778212749492</v>
      </c>
      <c r="N186" s="44"/>
    </row>
    <row r="187" spans="1:14" s="19" customFormat="1">
      <c r="A187" s="58">
        <v>66192.67</v>
      </c>
      <c r="B187" s="58">
        <v>30.03349</v>
      </c>
      <c r="C187" s="58">
        <v>30.071639999999999</v>
      </c>
      <c r="D187" s="58">
        <v>30.373439999999999</v>
      </c>
      <c r="E187" s="58">
        <v>30.349430000000002</v>
      </c>
      <c r="F187" s="58">
        <v>3.2203469999999998</v>
      </c>
      <c r="G187" s="58">
        <v>5.2436499999999997</v>
      </c>
      <c r="H187" s="58">
        <v>57.82676</v>
      </c>
      <c r="I187" s="11">
        <f t="shared" si="20"/>
        <v>30.052565000000001</v>
      </c>
      <c r="J187" s="11">
        <f t="shared" si="21"/>
        <v>30.361435</v>
      </c>
      <c r="K187" s="13">
        <f t="shared" si="22"/>
        <v>1241.4684609999999</v>
      </c>
      <c r="L187" s="13">
        <f t="shared" si="23"/>
        <v>471.93805372761653</v>
      </c>
      <c r="M187" s="13">
        <f t="shared" si="24"/>
        <v>460.57691761126898</v>
      </c>
      <c r="N187" s="44"/>
    </row>
    <row r="188" spans="1:14" s="19" customFormat="1">
      <c r="A188" s="58">
        <v>67293.31</v>
      </c>
      <c r="B188" s="58">
        <v>29.906330000000001</v>
      </c>
      <c r="C188" s="58">
        <v>29.95271</v>
      </c>
      <c r="D188" s="58">
        <v>30.28567</v>
      </c>
      <c r="E188" s="58">
        <v>30.247399999999999</v>
      </c>
      <c r="F188" s="58">
        <v>3.5337890000000001</v>
      </c>
      <c r="G188" s="58">
        <v>5.4041170000000003</v>
      </c>
      <c r="H188" s="58">
        <v>58.270919999999997</v>
      </c>
      <c r="I188" s="11">
        <f t="shared" si="20"/>
        <v>29.92952</v>
      </c>
      <c r="J188" s="11">
        <f t="shared" si="21"/>
        <v>30.266534999999998</v>
      </c>
      <c r="K188" s="13">
        <f t="shared" si="22"/>
        <v>1241.5422880000001</v>
      </c>
      <c r="L188" s="13">
        <f t="shared" si="23"/>
        <v>476.56445517406155</v>
      </c>
      <c r="M188" s="13">
        <f t="shared" si="24"/>
        <v>464.02977793664741</v>
      </c>
      <c r="N188" s="44"/>
    </row>
    <row r="189" spans="1:14" s="19" customFormat="1">
      <c r="A189" s="58">
        <v>65402.06</v>
      </c>
      <c r="B189" s="58">
        <v>30.04523</v>
      </c>
      <c r="C189" s="58">
        <v>30.084320000000002</v>
      </c>
      <c r="D189" s="58">
        <v>30.383980000000001</v>
      </c>
      <c r="E189" s="58">
        <v>30.366099999999999</v>
      </c>
      <c r="F189" s="58">
        <v>3.0792890000000002</v>
      </c>
      <c r="G189" s="58">
        <v>5.1658799999999996</v>
      </c>
      <c r="H189" s="58">
        <v>57.668239999999997</v>
      </c>
      <c r="I189" s="11">
        <f t="shared" si="20"/>
        <v>30.064775000000001</v>
      </c>
      <c r="J189" s="11">
        <f t="shared" si="21"/>
        <v>30.375039999999998</v>
      </c>
      <c r="K189" s="13">
        <f t="shared" si="22"/>
        <v>1241.461135</v>
      </c>
      <c r="L189" s="13">
        <f t="shared" si="23"/>
        <v>471.4821271069768</v>
      </c>
      <c r="M189" s="13">
        <f t="shared" si="24"/>
        <v>460.08462397104904</v>
      </c>
      <c r="N189" s="44"/>
    </row>
    <row r="190" spans="1:14" s="19" customFormat="1">
      <c r="A190" s="58">
        <v>63349.7</v>
      </c>
      <c r="B190" s="58">
        <v>30.056260000000002</v>
      </c>
      <c r="C190" s="58">
        <v>30.099519999999998</v>
      </c>
      <c r="D190" s="58">
        <v>30.392099999999999</v>
      </c>
      <c r="E190" s="58">
        <v>30.36694</v>
      </c>
      <c r="F190" s="58">
        <v>2.6559170000000001</v>
      </c>
      <c r="G190" s="58">
        <v>4.9329099999999997</v>
      </c>
      <c r="H190" s="58">
        <v>57.092979999999997</v>
      </c>
      <c r="I190" s="11">
        <f t="shared" si="20"/>
        <v>30.07789</v>
      </c>
      <c r="J190" s="11">
        <f t="shared" si="21"/>
        <v>30.379519999999999</v>
      </c>
      <c r="K190" s="13">
        <f t="shared" si="22"/>
        <v>1241.453266</v>
      </c>
      <c r="L190" s="13">
        <f t="shared" si="23"/>
        <v>470.99303906530895</v>
      </c>
      <c r="M190" s="13">
        <f t="shared" si="24"/>
        <v>459.9226644597029</v>
      </c>
      <c r="N190" s="44"/>
    </row>
    <row r="191" spans="1:14" s="33" customFormat="1">
      <c r="A191" s="58">
        <v>61218.879999999997</v>
      </c>
      <c r="B191" s="58">
        <v>29.933820000000001</v>
      </c>
      <c r="C191" s="58">
        <v>29.981259999999999</v>
      </c>
      <c r="D191" s="58">
        <v>30.300260000000002</v>
      </c>
      <c r="E191" s="58">
        <v>30.250060000000001</v>
      </c>
      <c r="F191" s="58">
        <v>2.2903479999999998</v>
      </c>
      <c r="G191" s="58">
        <v>4.7269379999999996</v>
      </c>
      <c r="H191" s="58">
        <v>56.63391</v>
      </c>
      <c r="I191" s="11">
        <f t="shared" si="20"/>
        <v>29.957540000000002</v>
      </c>
      <c r="J191" s="11">
        <f t="shared" si="21"/>
        <v>30.27516</v>
      </c>
      <c r="K191" s="13">
        <f t="shared" si="22"/>
        <v>1241.525476</v>
      </c>
      <c r="L191" s="13">
        <f t="shared" si="23"/>
        <v>475.50580549634196</v>
      </c>
      <c r="M191" s="13">
        <f t="shared" si="24"/>
        <v>463.71459068335844</v>
      </c>
      <c r="N191" s="44"/>
    </row>
    <row r="192" spans="1:14" s="33" customFormat="1">
      <c r="A192" s="58">
        <v>61955.64</v>
      </c>
      <c r="B192" s="58">
        <v>29.987380000000002</v>
      </c>
      <c r="C192" s="58">
        <v>30.027660000000001</v>
      </c>
      <c r="D192" s="58">
        <v>30.32995</v>
      </c>
      <c r="E192" s="58">
        <v>30.284009999999999</v>
      </c>
      <c r="F192" s="58">
        <v>2.399035</v>
      </c>
      <c r="G192" s="58">
        <v>4.793895</v>
      </c>
      <c r="H192" s="58">
        <v>56.820329999999998</v>
      </c>
      <c r="I192" s="11">
        <f t="shared" si="20"/>
        <v>30.00752</v>
      </c>
      <c r="J192" s="11">
        <f t="shared" si="21"/>
        <v>30.306979999999999</v>
      </c>
      <c r="K192" s="13">
        <f t="shared" si="22"/>
        <v>1241.495488</v>
      </c>
      <c r="L192" s="13">
        <f t="shared" si="23"/>
        <v>473.624972681092</v>
      </c>
      <c r="M192" s="13">
        <f t="shared" si="24"/>
        <v>462.55415916093352</v>
      </c>
      <c r="N192" s="44"/>
    </row>
    <row r="193" spans="1:14" s="19" customFormat="1">
      <c r="A193" s="58">
        <v>60762.37</v>
      </c>
      <c r="B193" s="58">
        <v>30.03481</v>
      </c>
      <c r="C193" s="58">
        <v>30.07808</v>
      </c>
      <c r="D193" s="58">
        <v>30.374829999999999</v>
      </c>
      <c r="E193" s="58">
        <v>30.334250000000001</v>
      </c>
      <c r="F193" s="58">
        <v>2.1629930000000002</v>
      </c>
      <c r="G193" s="58">
        <v>4.6588399999999996</v>
      </c>
      <c r="H193" s="58">
        <v>56.46161</v>
      </c>
      <c r="I193" s="11">
        <f t="shared" si="20"/>
        <v>30.056445</v>
      </c>
      <c r="J193" s="11">
        <f t="shared" si="21"/>
        <v>30.35454</v>
      </c>
      <c r="K193" s="13">
        <f t="shared" si="22"/>
        <v>1241.4661329999999</v>
      </c>
      <c r="L193" s="13">
        <f t="shared" si="23"/>
        <v>471.79311134569889</v>
      </c>
      <c r="M193" s="13">
        <f t="shared" si="24"/>
        <v>460.82667035590111</v>
      </c>
      <c r="N193" s="44"/>
    </row>
    <row r="194" spans="1:14" s="19" customFormat="1" ht="14.4" customHeight="1">
      <c r="A194" s="58">
        <v>59360.71</v>
      </c>
      <c r="B194" s="58">
        <v>30.057950000000002</v>
      </c>
      <c r="C194" s="58">
        <v>30.10397</v>
      </c>
      <c r="D194" s="58">
        <v>30.400559999999999</v>
      </c>
      <c r="E194" s="58">
        <v>30.355560000000001</v>
      </c>
      <c r="F194" s="58">
        <v>1.89035</v>
      </c>
      <c r="G194" s="58">
        <v>4.511565</v>
      </c>
      <c r="H194" s="58">
        <v>55.997459999999997</v>
      </c>
      <c r="I194" s="11">
        <f t="shared" si="20"/>
        <v>30.080960000000001</v>
      </c>
      <c r="J194" s="11">
        <f t="shared" si="21"/>
        <v>30.378059999999998</v>
      </c>
      <c r="K194" s="13">
        <f t="shared" si="22"/>
        <v>1241.4514240000001</v>
      </c>
      <c r="L194" s="13">
        <f t="shared" si="23"/>
        <v>470.87864620004348</v>
      </c>
      <c r="M194" s="13">
        <f t="shared" si="24"/>
        <v>459.97543784778554</v>
      </c>
      <c r="N194" s="44"/>
    </row>
    <row r="195" spans="1:14" s="19" customFormat="1">
      <c r="A195" s="58">
        <v>57574.46</v>
      </c>
      <c r="B195" s="58">
        <v>30.035900000000002</v>
      </c>
      <c r="C195" s="58">
        <v>30.079129999999999</v>
      </c>
      <c r="D195" s="58">
        <v>30.390339999999998</v>
      </c>
      <c r="E195" s="58">
        <v>30.335809999999999</v>
      </c>
      <c r="F195" s="58">
        <v>1.571806</v>
      </c>
      <c r="G195" s="58">
        <v>4.3309879999999996</v>
      </c>
      <c r="H195" s="58">
        <v>55.485660000000003</v>
      </c>
      <c r="I195" s="11">
        <f t="shared" si="20"/>
        <v>30.057515000000002</v>
      </c>
      <c r="J195" s="11">
        <f t="shared" si="21"/>
        <v>30.363074999999998</v>
      </c>
      <c r="K195" s="13">
        <f t="shared" si="22"/>
        <v>1241.4654909999999</v>
      </c>
      <c r="L195" s="13">
        <f t="shared" si="23"/>
        <v>471.75315020695143</v>
      </c>
      <c r="M195" s="13">
        <f t="shared" si="24"/>
        <v>460.51753868753531</v>
      </c>
      <c r="N195" s="44"/>
    </row>
    <row r="196" spans="1:14" s="19" customFormat="1">
      <c r="A196" s="58">
        <v>56224.71</v>
      </c>
      <c r="B196" s="58">
        <v>30.036200000000001</v>
      </c>
      <c r="C196" s="58">
        <v>30.077390000000001</v>
      </c>
      <c r="D196" s="58">
        <v>30.39123</v>
      </c>
      <c r="E196" s="58">
        <v>30.347799999999999</v>
      </c>
      <c r="F196" s="58">
        <v>1.332147</v>
      </c>
      <c r="G196" s="58">
        <v>4.2054010000000002</v>
      </c>
      <c r="H196" s="58">
        <v>55.042400000000001</v>
      </c>
      <c r="I196" s="11">
        <f t="shared" si="20"/>
        <v>30.056795000000001</v>
      </c>
      <c r="J196" s="11">
        <f t="shared" si="21"/>
        <v>30.369515</v>
      </c>
      <c r="K196" s="13">
        <f t="shared" si="22"/>
        <v>1241.465923</v>
      </c>
      <c r="L196" s="13">
        <f t="shared" si="23"/>
        <v>471.78003946542503</v>
      </c>
      <c r="M196" s="13">
        <f t="shared" si="24"/>
        <v>460.28446306611022</v>
      </c>
      <c r="N196" s="44"/>
    </row>
    <row r="197" spans="1:14" s="19" customFormat="1">
      <c r="A197" s="58">
        <v>55091.66</v>
      </c>
      <c r="B197" s="58">
        <v>30.04532</v>
      </c>
      <c r="C197" s="58">
        <v>30.078199999999999</v>
      </c>
      <c r="D197" s="58">
        <v>30.390560000000001</v>
      </c>
      <c r="E197" s="58">
        <v>30.361920000000001</v>
      </c>
      <c r="F197" s="58">
        <v>1.1263829999999999</v>
      </c>
      <c r="G197" s="58">
        <v>4.0872820000000001</v>
      </c>
      <c r="H197" s="58">
        <v>54.720379999999999</v>
      </c>
      <c r="I197" s="11">
        <f t="shared" si="20"/>
        <v>30.06176</v>
      </c>
      <c r="J197" s="11">
        <f t="shared" si="21"/>
        <v>30.376240000000003</v>
      </c>
      <c r="K197" s="13">
        <f t="shared" si="22"/>
        <v>1241.4629440000001</v>
      </c>
      <c r="L197" s="13">
        <f t="shared" si="23"/>
        <v>471.59465573637226</v>
      </c>
      <c r="M197" s="13">
        <f t="shared" si="24"/>
        <v>460.04123476370023</v>
      </c>
      <c r="N197" s="44"/>
    </row>
    <row r="198" spans="1:14" s="19" customFormat="1">
      <c r="A198" s="58">
        <v>53652.12</v>
      </c>
      <c r="B198" s="58">
        <v>29.921620000000001</v>
      </c>
      <c r="C198" s="58">
        <v>29.952549999999999</v>
      </c>
      <c r="D198" s="58">
        <v>30.282119999999999</v>
      </c>
      <c r="E198" s="58">
        <v>30.249040000000001</v>
      </c>
      <c r="F198" s="58">
        <v>0.91938900000000001</v>
      </c>
      <c r="G198" s="58">
        <v>3.9670209999999999</v>
      </c>
      <c r="H198" s="58">
        <v>54.386589999999998</v>
      </c>
      <c r="I198" s="11">
        <f t="shared" si="20"/>
        <v>29.937085</v>
      </c>
      <c r="J198" s="11">
        <f t="shared" si="21"/>
        <v>30.26558</v>
      </c>
      <c r="K198" s="13">
        <f t="shared" si="22"/>
        <v>1241.5377490000001</v>
      </c>
      <c r="L198" s="13">
        <f t="shared" si="23"/>
        <v>476.27833597739391</v>
      </c>
      <c r="M198" s="13">
        <f t="shared" si="24"/>
        <v>464.06469388745154</v>
      </c>
      <c r="N198" s="44"/>
    </row>
    <row r="199" spans="1:14" s="19" customFormat="1">
      <c r="A199" s="58">
        <v>51729.09</v>
      </c>
      <c r="B199" s="58">
        <v>29.926189999999998</v>
      </c>
      <c r="C199" s="58">
        <v>29.95487</v>
      </c>
      <c r="D199" s="58">
        <v>30.281749999999999</v>
      </c>
      <c r="E199" s="58">
        <v>30.24361</v>
      </c>
      <c r="F199" s="58">
        <v>0.59029699999999996</v>
      </c>
      <c r="G199" s="58">
        <v>3.7720009999999999</v>
      </c>
      <c r="H199" s="58">
        <v>53.752279999999999</v>
      </c>
      <c r="I199" s="11">
        <f t="shared" si="20"/>
        <v>29.940529999999999</v>
      </c>
      <c r="J199" s="11">
        <f t="shared" si="21"/>
        <v>30.26268</v>
      </c>
      <c r="K199" s="13">
        <f t="shared" si="22"/>
        <v>1241.535682</v>
      </c>
      <c r="L199" s="13">
        <f t="shared" si="23"/>
        <v>476.14811443089184</v>
      </c>
      <c r="M199" s="13">
        <f t="shared" si="24"/>
        <v>464.1707421128458</v>
      </c>
      <c r="N199" s="44"/>
    </row>
    <row r="200" spans="1:14" s="19" customFormat="1">
      <c r="A200" s="58">
        <v>50107.199999999997</v>
      </c>
      <c r="B200" s="58">
        <v>29.999500000000001</v>
      </c>
      <c r="C200" s="58">
        <v>30.023820000000001</v>
      </c>
      <c r="D200" s="58">
        <v>30.354900000000001</v>
      </c>
      <c r="E200" s="58">
        <v>30.338840000000001</v>
      </c>
      <c r="F200" s="58">
        <v>0.32434000000000002</v>
      </c>
      <c r="G200" s="58">
        <v>3.605928</v>
      </c>
      <c r="H200" s="58">
        <v>53.176940000000002</v>
      </c>
      <c r="I200" s="11">
        <f t="shared" si="20"/>
        <v>30.011659999999999</v>
      </c>
      <c r="J200" s="11">
        <f t="shared" si="21"/>
        <v>30.346870000000003</v>
      </c>
      <c r="K200" s="13">
        <f t="shared" si="22"/>
        <v>1241.4930039999999</v>
      </c>
      <c r="L200" s="13">
        <f t="shared" si="23"/>
        <v>473.4696074401827</v>
      </c>
      <c r="M200" s="13">
        <f t="shared" si="24"/>
        <v>461.10470019560762</v>
      </c>
      <c r="N200" s="44"/>
    </row>
    <row r="201" spans="1:14" s="29" customFormat="1">
      <c r="A201" s="58">
        <v>48285.87</v>
      </c>
      <c r="B201" s="58">
        <v>29.930890000000002</v>
      </c>
      <c r="C201" s="58">
        <v>29.957989999999999</v>
      </c>
      <c r="D201" s="58">
        <v>30.312819999999999</v>
      </c>
      <c r="E201" s="58">
        <v>30.297409999999999</v>
      </c>
      <c r="F201" s="58">
        <v>0.50331400000000004</v>
      </c>
      <c r="G201" s="58">
        <v>3.9220359999999999</v>
      </c>
      <c r="H201" s="58">
        <v>52.769860000000001</v>
      </c>
      <c r="I201" s="11">
        <f t="shared" si="20"/>
        <v>29.94444</v>
      </c>
      <c r="J201" s="11">
        <f t="shared" si="21"/>
        <v>30.305115000000001</v>
      </c>
      <c r="K201" s="13">
        <f t="shared" si="22"/>
        <v>1241.533336</v>
      </c>
      <c r="L201" s="13">
        <f t="shared" si="23"/>
        <v>476.00037136389346</v>
      </c>
      <c r="M201" s="13">
        <f t="shared" si="24"/>
        <v>462.62206994854114</v>
      </c>
      <c r="N201" s="44"/>
    </row>
    <row r="202" spans="1:14" s="29" customFormat="1">
      <c r="A202" s="58">
        <v>46961.65</v>
      </c>
      <c r="B202" s="58">
        <v>29.97655</v>
      </c>
      <c r="C202" s="58">
        <v>29.997630000000001</v>
      </c>
      <c r="D202" s="58">
        <v>30.344850000000001</v>
      </c>
      <c r="E202" s="58">
        <v>30.33812</v>
      </c>
      <c r="F202" s="58">
        <v>0.56278499999999998</v>
      </c>
      <c r="G202" s="58">
        <v>4.0798500000000004</v>
      </c>
      <c r="H202" s="58">
        <v>52.288339999999998</v>
      </c>
      <c r="I202" s="11">
        <f t="shared" si="20"/>
        <v>29.987090000000002</v>
      </c>
      <c r="J202" s="11">
        <f t="shared" si="21"/>
        <v>30.341484999999999</v>
      </c>
      <c r="K202" s="13">
        <f t="shared" si="22"/>
        <v>1241.507746</v>
      </c>
      <c r="L202" s="13">
        <f t="shared" si="23"/>
        <v>474.39262860561303</v>
      </c>
      <c r="M202" s="13">
        <f t="shared" si="24"/>
        <v>461.30003006602874</v>
      </c>
      <c r="N202" s="44"/>
    </row>
    <row r="203" spans="1:14">
      <c r="A203" s="58">
        <v>45653.84</v>
      </c>
      <c r="B203" s="58">
        <v>29.940460000000002</v>
      </c>
      <c r="C203" s="58">
        <v>29.961410000000001</v>
      </c>
      <c r="D203" s="58">
        <v>30.31016</v>
      </c>
      <c r="E203" s="58">
        <v>30.30237</v>
      </c>
      <c r="F203" s="58">
        <v>0.62415399999999999</v>
      </c>
      <c r="G203" s="58">
        <v>4.1840190000000002</v>
      </c>
      <c r="H203" s="58">
        <v>51.837699999999998</v>
      </c>
      <c r="I203" s="11">
        <f t="shared" si="20"/>
        <v>29.950935000000001</v>
      </c>
      <c r="J203" s="11">
        <f t="shared" si="21"/>
        <v>30.306265</v>
      </c>
      <c r="K203" s="13">
        <f t="shared" si="22"/>
        <v>1241.5294389999999</v>
      </c>
      <c r="L203" s="13">
        <f t="shared" si="23"/>
        <v>475.75508208742849</v>
      </c>
      <c r="M203" s="13">
        <f t="shared" si="24"/>
        <v>462.5801931471733</v>
      </c>
      <c r="N203" s="44"/>
    </row>
    <row r="204" spans="1:14">
      <c r="A204" s="58">
        <v>43457.31</v>
      </c>
      <c r="B204" s="58">
        <v>29.920169999999999</v>
      </c>
      <c r="C204" s="58">
        <v>29.940259999999999</v>
      </c>
      <c r="D204" s="58">
        <v>30.283619999999999</v>
      </c>
      <c r="E204" s="58">
        <v>30.28631</v>
      </c>
      <c r="F204" s="58">
        <v>0.73108099999999998</v>
      </c>
      <c r="G204" s="58">
        <v>4.432563</v>
      </c>
      <c r="H204" s="58">
        <v>51.14752</v>
      </c>
      <c r="I204" s="11">
        <f t="shared" si="20"/>
        <v>29.930214999999997</v>
      </c>
      <c r="J204" s="11">
        <f t="shared" si="21"/>
        <v>30.284965</v>
      </c>
      <c r="K204" s="13">
        <f t="shared" si="22"/>
        <v>1241.5418709999999</v>
      </c>
      <c r="L204" s="13">
        <f t="shared" si="23"/>
        <v>476.53816003985139</v>
      </c>
      <c r="M204" s="13">
        <f t="shared" si="24"/>
        <v>463.35661680162502</v>
      </c>
      <c r="N204" s="44"/>
    </row>
    <row r="205" spans="1:14">
      <c r="A205" s="58">
        <v>41655.160000000003</v>
      </c>
      <c r="B205" s="58">
        <v>29.92971</v>
      </c>
      <c r="C205" s="58">
        <v>29.94885</v>
      </c>
      <c r="D205" s="58">
        <v>30.293500000000002</v>
      </c>
      <c r="E205" s="58">
        <v>30.291519999999998</v>
      </c>
      <c r="F205" s="58">
        <v>0.82485699999999995</v>
      </c>
      <c r="G205" s="58">
        <v>4.6425710000000002</v>
      </c>
      <c r="H205" s="58">
        <v>50.485689999999998</v>
      </c>
      <c r="I205" s="11">
        <f t="shared" si="20"/>
        <v>29.93928</v>
      </c>
      <c r="J205" s="11">
        <f t="shared" si="21"/>
        <v>30.29251</v>
      </c>
      <c r="K205" s="13">
        <f t="shared" si="22"/>
        <v>1241.5364320000001</v>
      </c>
      <c r="L205" s="13">
        <f t="shared" si="23"/>
        <v>476.19535932781855</v>
      </c>
      <c r="M205" s="13">
        <f t="shared" si="24"/>
        <v>463.08139613507865</v>
      </c>
      <c r="N205" s="44"/>
    </row>
    <row r="206" spans="1:14" s="19" customFormat="1">
      <c r="A206" s="58">
        <v>39366.19</v>
      </c>
      <c r="B206" s="58">
        <v>29.95308</v>
      </c>
      <c r="C206" s="58">
        <v>29.969360000000002</v>
      </c>
      <c r="D206" s="58">
        <v>30.314440000000001</v>
      </c>
      <c r="E206" s="58">
        <v>30.319009999999999</v>
      </c>
      <c r="F206" s="58">
        <v>0.94089100000000003</v>
      </c>
      <c r="G206" s="58">
        <v>4.8773960000000001</v>
      </c>
      <c r="H206" s="58">
        <v>49.635579999999997</v>
      </c>
      <c r="I206" s="11">
        <f t="shared" si="20"/>
        <v>29.961220000000001</v>
      </c>
      <c r="J206" s="11">
        <f t="shared" si="21"/>
        <v>30.316724999999998</v>
      </c>
      <c r="K206" s="13">
        <f t="shared" si="22"/>
        <v>1241.5232679999999</v>
      </c>
      <c r="L206" s="13">
        <f t="shared" si="23"/>
        <v>475.36699309748019</v>
      </c>
      <c r="M206" s="13">
        <f t="shared" si="24"/>
        <v>462.19952025331531</v>
      </c>
      <c r="N206" s="44"/>
    </row>
    <row r="207" spans="1:14" s="19" customFormat="1">
      <c r="A207" s="58">
        <v>37706.019999999997</v>
      </c>
      <c r="B207" s="58">
        <v>29.96482</v>
      </c>
      <c r="C207" s="58">
        <v>29.97719</v>
      </c>
      <c r="D207" s="58">
        <v>30.329840000000001</v>
      </c>
      <c r="E207" s="58">
        <v>30.328340000000001</v>
      </c>
      <c r="F207" s="58">
        <v>0.89337</v>
      </c>
      <c r="G207" s="58">
        <v>4.9124699999999999</v>
      </c>
      <c r="H207" s="58">
        <v>48.919600000000003</v>
      </c>
      <c r="I207" s="11">
        <f t="shared" si="20"/>
        <v>29.971004999999998</v>
      </c>
      <c r="J207" s="11">
        <f t="shared" si="21"/>
        <v>30.329090000000001</v>
      </c>
      <c r="K207" s="13">
        <f t="shared" si="22"/>
        <v>1241.5173970000001</v>
      </c>
      <c r="L207" s="13">
        <f t="shared" si="23"/>
        <v>474.99814925443297</v>
      </c>
      <c r="M207" s="13">
        <f t="shared" si="24"/>
        <v>461.75003818900677</v>
      </c>
      <c r="N207" s="44"/>
    </row>
    <row r="208" spans="1:14" s="19" customFormat="1">
      <c r="A208" s="58">
        <v>35864.07</v>
      </c>
      <c r="B208" s="58">
        <v>29.970659999999999</v>
      </c>
      <c r="C208" s="58">
        <v>29.978280000000002</v>
      </c>
      <c r="D208" s="58">
        <v>30.340900000000001</v>
      </c>
      <c r="E208" s="58">
        <v>30.349229999999999</v>
      </c>
      <c r="F208" s="58">
        <v>0.85739100000000001</v>
      </c>
      <c r="G208" s="58">
        <v>4.9466559999999999</v>
      </c>
      <c r="H208" s="58">
        <v>48.266530000000003</v>
      </c>
      <c r="I208" s="11">
        <f t="shared" si="20"/>
        <v>29.97447</v>
      </c>
      <c r="J208" s="11">
        <f t="shared" si="21"/>
        <v>30.345064999999998</v>
      </c>
      <c r="K208" s="13">
        <f t="shared" si="22"/>
        <v>1241.515318</v>
      </c>
      <c r="L208" s="13">
        <f t="shared" si="23"/>
        <v>474.86762506883588</v>
      </c>
      <c r="M208" s="13">
        <f t="shared" si="24"/>
        <v>461.17016101998797</v>
      </c>
      <c r="N208" s="44"/>
    </row>
    <row r="209" spans="1:14" s="19" customFormat="1">
      <c r="A209" s="58">
        <v>33911.74</v>
      </c>
      <c r="B209" s="58">
        <v>29.928039999999999</v>
      </c>
      <c r="C209" s="58">
        <v>29.940439999999999</v>
      </c>
      <c r="D209" s="58">
        <v>30.318069999999999</v>
      </c>
      <c r="E209" s="58">
        <v>30.335750000000001</v>
      </c>
      <c r="F209" s="58">
        <v>0.83474000000000004</v>
      </c>
      <c r="G209" s="58">
        <v>4.9876480000000001</v>
      </c>
      <c r="H209" s="58">
        <v>47.528150000000004</v>
      </c>
      <c r="I209" s="11">
        <f t="shared" si="20"/>
        <v>29.934239999999999</v>
      </c>
      <c r="J209" s="11">
        <f t="shared" si="21"/>
        <v>30.326909999999998</v>
      </c>
      <c r="K209" s="13">
        <f t="shared" si="22"/>
        <v>1241.539456</v>
      </c>
      <c r="L209" s="13">
        <f t="shared" si="23"/>
        <v>476.38591201212057</v>
      </c>
      <c r="M209" s="13">
        <f t="shared" si="24"/>
        <v>461.82924284926503</v>
      </c>
      <c r="N209" s="44"/>
    </row>
    <row r="210" spans="1:14">
      <c r="A210" s="58">
        <v>31984.59</v>
      </c>
      <c r="B210" s="58">
        <v>29.917290000000001</v>
      </c>
      <c r="C210" s="58">
        <v>29.92137</v>
      </c>
      <c r="D210" s="58">
        <v>30.314800000000002</v>
      </c>
      <c r="E210" s="58">
        <v>30.325839999999999</v>
      </c>
      <c r="F210" s="58">
        <v>0.80990300000000004</v>
      </c>
      <c r="G210" s="58">
        <v>5.0469660000000003</v>
      </c>
      <c r="H210" s="58">
        <v>46.748390000000001</v>
      </c>
      <c r="I210" s="11">
        <f t="shared" si="20"/>
        <v>29.919330000000002</v>
      </c>
      <c r="J210" s="11">
        <f t="shared" si="21"/>
        <v>30.320320000000002</v>
      </c>
      <c r="K210" s="13">
        <f t="shared" si="22"/>
        <v>1241.5484019999999</v>
      </c>
      <c r="L210" s="13">
        <f t="shared" si="23"/>
        <v>476.95020567694792</v>
      </c>
      <c r="M210" s="13">
        <f t="shared" si="24"/>
        <v>462.06877980027366</v>
      </c>
      <c r="N210" s="44"/>
    </row>
    <row r="211" spans="1:14">
      <c r="A211" s="58">
        <v>30031.24</v>
      </c>
      <c r="B211" s="58">
        <v>29.95177</v>
      </c>
      <c r="C211" s="58">
        <v>29.963080000000001</v>
      </c>
      <c r="D211" s="58">
        <v>30.352</v>
      </c>
      <c r="E211" s="58">
        <v>30.381129999999999</v>
      </c>
      <c r="F211" s="58">
        <v>0.77531399999999995</v>
      </c>
      <c r="G211" s="58">
        <v>5.0805379999999998</v>
      </c>
      <c r="H211" s="58">
        <v>45.908099999999997</v>
      </c>
      <c r="I211" s="11">
        <f t="shared" si="20"/>
        <v>29.957425000000001</v>
      </c>
      <c r="J211" s="11">
        <f t="shared" si="21"/>
        <v>30.366565000000001</v>
      </c>
      <c r="K211" s="13">
        <f t="shared" si="22"/>
        <v>1241.525545</v>
      </c>
      <c r="L211" s="13">
        <f t="shared" si="23"/>
        <v>475.51014422496428</v>
      </c>
      <c r="M211" s="13">
        <f t="shared" si="24"/>
        <v>460.39121022631389</v>
      </c>
      <c r="N211" s="44"/>
    </row>
    <row r="212" spans="1:14">
      <c r="A212" s="58">
        <v>28034.73</v>
      </c>
      <c r="B212" s="58">
        <v>29.98865</v>
      </c>
      <c r="C212" s="58">
        <v>30.0076</v>
      </c>
      <c r="D212" s="58">
        <v>30.391970000000001</v>
      </c>
      <c r="E212" s="58">
        <v>30.450790000000001</v>
      </c>
      <c r="F212" s="58">
        <v>0.74797899999999995</v>
      </c>
      <c r="G212" s="58">
        <v>5.1270179999999996</v>
      </c>
      <c r="H212" s="58">
        <v>44.952979999999997</v>
      </c>
      <c r="I212" s="11">
        <f t="shared" si="20"/>
        <v>29.998125000000002</v>
      </c>
      <c r="J212" s="11">
        <f t="shared" si="21"/>
        <v>30.421379999999999</v>
      </c>
      <c r="K212" s="13">
        <f t="shared" si="22"/>
        <v>1241.501125</v>
      </c>
      <c r="L212" s="13">
        <f t="shared" si="23"/>
        <v>473.97779034777614</v>
      </c>
      <c r="M212" s="13">
        <f t="shared" si="24"/>
        <v>458.41289459105337</v>
      </c>
      <c r="N212" s="44"/>
    </row>
    <row r="213" spans="1:14">
      <c r="A213" s="58">
        <v>26044.87</v>
      </c>
      <c r="B213" s="58">
        <v>29.91863</v>
      </c>
      <c r="C213" s="58">
        <v>29.953250000000001</v>
      </c>
      <c r="D213" s="58">
        <v>30.384170000000001</v>
      </c>
      <c r="E213" s="58">
        <v>30.484850000000002</v>
      </c>
      <c r="F213" s="58">
        <v>0.70807799999999999</v>
      </c>
      <c r="G213" s="58">
        <v>5.1456580000000001</v>
      </c>
      <c r="H213" s="58">
        <v>44.139499999999998</v>
      </c>
      <c r="I213" s="11">
        <f t="shared" si="20"/>
        <v>29.935940000000002</v>
      </c>
      <c r="J213" s="11">
        <f t="shared" si="21"/>
        <v>30.434510000000003</v>
      </c>
      <c r="K213" s="13">
        <f t="shared" si="22"/>
        <v>1241.538436</v>
      </c>
      <c r="L213" s="13">
        <f t="shared" si="23"/>
        <v>476.32162731502194</v>
      </c>
      <c r="M213" s="13">
        <f t="shared" si="24"/>
        <v>457.94064728486501</v>
      </c>
      <c r="N213" s="44"/>
    </row>
    <row r="214" spans="1:14">
      <c r="A214" s="58">
        <v>23725.47</v>
      </c>
      <c r="B214" s="58">
        <v>29.97616</v>
      </c>
      <c r="C214" s="58">
        <v>29.99689</v>
      </c>
      <c r="D214" s="58">
        <v>30.441289999999999</v>
      </c>
      <c r="E214" s="58">
        <v>30.542069999999999</v>
      </c>
      <c r="F214" s="58">
        <v>0.48347200000000001</v>
      </c>
      <c r="G214" s="58">
        <v>5.0346500000000001</v>
      </c>
      <c r="H214" s="58">
        <v>43.188670000000002</v>
      </c>
      <c r="I214" s="11">
        <f t="shared" si="20"/>
        <v>29.986525</v>
      </c>
      <c r="J214" s="11">
        <f t="shared" si="21"/>
        <v>30.491679999999999</v>
      </c>
      <c r="K214" s="13">
        <f t="shared" si="22"/>
        <v>1241.5080849999999</v>
      </c>
      <c r="L214" s="13">
        <f t="shared" si="23"/>
        <v>474.41388120692045</v>
      </c>
      <c r="M214" s="13">
        <f t="shared" si="24"/>
        <v>455.89169091976964</v>
      </c>
      <c r="N214" s="44"/>
    </row>
    <row r="215" spans="1:14">
      <c r="A215" s="58">
        <v>21546.75</v>
      </c>
      <c r="B215" s="58">
        <v>30.049900000000001</v>
      </c>
      <c r="C215" s="58">
        <v>30.06794</v>
      </c>
      <c r="D215" s="58">
        <v>30.52788</v>
      </c>
      <c r="E215" s="58">
        <v>30.634840000000001</v>
      </c>
      <c r="F215" s="58">
        <v>0.55818199999999996</v>
      </c>
      <c r="G215" s="58">
        <v>5.2335830000000003</v>
      </c>
      <c r="H215" s="58">
        <v>42.541110000000003</v>
      </c>
      <c r="I215" s="11">
        <f t="shared" si="20"/>
        <v>30.058920000000001</v>
      </c>
      <c r="J215" s="11">
        <f t="shared" si="21"/>
        <v>30.58136</v>
      </c>
      <c r="K215" s="13">
        <f t="shared" si="22"/>
        <v>1241.4646479999999</v>
      </c>
      <c r="L215" s="13">
        <f t="shared" si="23"/>
        <v>471.70068449011069</v>
      </c>
      <c r="M215" s="13">
        <f t="shared" si="24"/>
        <v>452.70127661826064</v>
      </c>
      <c r="N215" s="44"/>
    </row>
    <row r="216" spans="1:14">
      <c r="A216" s="58">
        <v>19568.93</v>
      </c>
      <c r="B216" s="58">
        <v>30.003170000000001</v>
      </c>
      <c r="C216" s="58">
        <v>30.021470000000001</v>
      </c>
      <c r="D216" s="58">
        <v>30.540099999999999</v>
      </c>
      <c r="E216" s="58">
        <v>30.62387</v>
      </c>
      <c r="F216" s="58">
        <v>0.63398900000000002</v>
      </c>
      <c r="G216" s="58">
        <v>5.3696979999999996</v>
      </c>
      <c r="H216" s="58">
        <v>41.857289999999999</v>
      </c>
      <c r="I216" s="11">
        <f t="shared" si="20"/>
        <v>30.012320000000003</v>
      </c>
      <c r="J216" s="11">
        <f t="shared" si="21"/>
        <v>30.581985</v>
      </c>
      <c r="K216" s="13">
        <f t="shared" si="22"/>
        <v>1241.492608</v>
      </c>
      <c r="L216" s="13">
        <f t="shared" si="23"/>
        <v>473.44484513489169</v>
      </c>
      <c r="M216" s="13">
        <f t="shared" si="24"/>
        <v>452.67914279979686</v>
      </c>
      <c r="N216" s="44"/>
    </row>
    <row r="217" spans="1:14">
      <c r="A217" s="58">
        <v>17812.09</v>
      </c>
      <c r="B217" s="58">
        <v>29.965800000000002</v>
      </c>
      <c r="C217" s="58">
        <v>29.985700000000001</v>
      </c>
      <c r="D217" s="58">
        <v>30.570609999999999</v>
      </c>
      <c r="E217" s="58">
        <v>30.641190000000002</v>
      </c>
      <c r="F217" s="58">
        <v>0.70255100000000004</v>
      </c>
      <c r="G217" s="58">
        <v>5.4425420000000004</v>
      </c>
      <c r="H217" s="58">
        <v>41.190260000000002</v>
      </c>
      <c r="I217" s="11">
        <f t="shared" si="20"/>
        <v>29.975750000000001</v>
      </c>
      <c r="J217" s="11">
        <f t="shared" si="21"/>
        <v>30.605899999999998</v>
      </c>
      <c r="K217" s="13">
        <f t="shared" si="22"/>
        <v>1241.5145500000001</v>
      </c>
      <c r="L217" s="13">
        <f t="shared" si="23"/>
        <v>474.81942002644337</v>
      </c>
      <c r="M217" s="13">
        <f t="shared" si="24"/>
        <v>451.83325832941318</v>
      </c>
      <c r="N217" s="44"/>
    </row>
    <row r="218" spans="1:14">
      <c r="A218" s="58">
        <v>16211.06</v>
      </c>
      <c r="B218" s="58">
        <v>29.958919999999999</v>
      </c>
      <c r="C218" s="58">
        <v>29.97993</v>
      </c>
      <c r="D218" s="58">
        <v>30.600470000000001</v>
      </c>
      <c r="E218" s="58">
        <v>30.6648</v>
      </c>
      <c r="F218" s="58">
        <v>0.76457299999999995</v>
      </c>
      <c r="G218" s="58">
        <v>5.5174529999999997</v>
      </c>
      <c r="H218" s="58">
        <v>40.505560000000003</v>
      </c>
      <c r="I218" s="11">
        <f t="shared" si="20"/>
        <v>29.969425000000001</v>
      </c>
      <c r="J218" s="11">
        <f t="shared" si="21"/>
        <v>30.632635000000001</v>
      </c>
      <c r="K218" s="13">
        <f t="shared" si="22"/>
        <v>1241.518345</v>
      </c>
      <c r="L218" s="13">
        <f t="shared" si="23"/>
        <v>475.05768211487066</v>
      </c>
      <c r="M218" s="13">
        <f t="shared" si="24"/>
        <v>450.89003265364499</v>
      </c>
      <c r="N218" s="44"/>
    </row>
    <row r="219" spans="1:14">
      <c r="A219" s="58">
        <v>14967.64</v>
      </c>
      <c r="B219" s="58">
        <v>30.040749999999999</v>
      </c>
      <c r="C219" s="58">
        <v>30.073840000000001</v>
      </c>
      <c r="D219" s="58">
        <v>30.712869999999999</v>
      </c>
      <c r="E219" s="58">
        <v>30.79992</v>
      </c>
      <c r="F219" s="58">
        <v>0.801925</v>
      </c>
      <c r="G219" s="58">
        <v>5.5543339999999999</v>
      </c>
      <c r="H219" s="58">
        <v>40.047809999999998</v>
      </c>
      <c r="I219" s="11">
        <f t="shared" si="20"/>
        <v>30.057295</v>
      </c>
      <c r="J219" s="11">
        <f t="shared" si="21"/>
        <v>30.756394999999998</v>
      </c>
      <c r="K219" s="13">
        <f t="shared" si="22"/>
        <v>1241.4656230000001</v>
      </c>
      <c r="L219" s="13">
        <f t="shared" si="23"/>
        <v>471.76136615985615</v>
      </c>
      <c r="M219" s="13">
        <f t="shared" si="24"/>
        <v>446.5565222844898</v>
      </c>
      <c r="N219" s="44"/>
    </row>
    <row r="220" spans="1:14">
      <c r="A220" s="58">
        <v>13205.54</v>
      </c>
      <c r="B220" s="58">
        <v>30.021719999999998</v>
      </c>
      <c r="C220" s="58">
        <v>30.05537</v>
      </c>
      <c r="D220" s="58">
        <v>30.751290000000001</v>
      </c>
      <c r="E220" s="58">
        <v>30.835730000000002</v>
      </c>
      <c r="F220" s="58">
        <v>0.87229299999999999</v>
      </c>
      <c r="G220" s="58">
        <v>5.6516890000000002</v>
      </c>
      <c r="H220" s="58">
        <v>39.541840000000001</v>
      </c>
      <c r="I220" s="11">
        <f t="shared" si="20"/>
        <v>30.038544999999999</v>
      </c>
      <c r="J220" s="11">
        <f t="shared" si="21"/>
        <v>30.793510000000001</v>
      </c>
      <c r="K220" s="13">
        <f t="shared" si="22"/>
        <v>1241.4768730000001</v>
      </c>
      <c r="L220" s="13">
        <f t="shared" si="23"/>
        <v>472.46226706182733</v>
      </c>
      <c r="M220" s="13">
        <f t="shared" si="24"/>
        <v>445.26735811557319</v>
      </c>
      <c r="N220" s="44"/>
    </row>
    <row r="221" spans="1:14">
      <c r="A221" s="58">
        <v>11497.67</v>
      </c>
      <c r="B221" s="58">
        <v>29.99821</v>
      </c>
      <c r="C221" s="58">
        <v>30.027840000000001</v>
      </c>
      <c r="D221" s="58">
        <v>30.82741</v>
      </c>
      <c r="E221" s="58">
        <v>30.930440000000001</v>
      </c>
      <c r="F221" s="58">
        <v>0.93654499999999996</v>
      </c>
      <c r="G221" s="58">
        <v>5.7623290000000003</v>
      </c>
      <c r="H221" s="58">
        <v>39.070489999999999</v>
      </c>
      <c r="I221" s="11">
        <f t="shared" si="20"/>
        <v>30.013024999999999</v>
      </c>
      <c r="J221" s="11">
        <f t="shared" si="21"/>
        <v>30.878925000000002</v>
      </c>
      <c r="K221" s="13">
        <f t="shared" si="22"/>
        <v>1241.4921850000001</v>
      </c>
      <c r="L221" s="13">
        <f t="shared" si="23"/>
        <v>473.41839633294785</v>
      </c>
      <c r="M221" s="13">
        <f t="shared" si="24"/>
        <v>442.3186207604731</v>
      </c>
      <c r="N221" s="44"/>
    </row>
    <row r="222" spans="1:14">
      <c r="A222" s="58">
        <v>9629.0630000000001</v>
      </c>
      <c r="B222" s="58">
        <v>29.963170000000002</v>
      </c>
      <c r="C222" s="58">
        <v>29.984020000000001</v>
      </c>
      <c r="D222" s="58">
        <v>30.973579999999998</v>
      </c>
      <c r="E222" s="58">
        <v>31.095890000000001</v>
      </c>
      <c r="F222" s="58">
        <v>0.81510800000000005</v>
      </c>
      <c r="G222" s="58">
        <v>5.6892240000000003</v>
      </c>
      <c r="H222" s="58">
        <v>38.510759999999998</v>
      </c>
      <c r="I222" s="11">
        <f t="shared" si="20"/>
        <v>29.973595000000003</v>
      </c>
      <c r="J222" s="11">
        <f t="shared" si="21"/>
        <v>31.034734999999998</v>
      </c>
      <c r="K222" s="13">
        <f t="shared" si="22"/>
        <v>1241.5158429999999</v>
      </c>
      <c r="L222" s="13">
        <f t="shared" si="23"/>
        <v>474.90058136163952</v>
      </c>
      <c r="M222" s="13">
        <f t="shared" si="24"/>
        <v>437.00387267745191</v>
      </c>
      <c r="N222" s="44"/>
    </row>
    <row r="223" spans="1:14">
      <c r="A223" s="58">
        <v>7870.2910000000002</v>
      </c>
      <c r="B223" s="58">
        <v>29.958269999999999</v>
      </c>
      <c r="C223" s="58">
        <v>30.007670000000001</v>
      </c>
      <c r="D223" s="58">
        <v>31.255369999999999</v>
      </c>
      <c r="E223" s="58">
        <v>31.399349999999998</v>
      </c>
      <c r="F223" s="58">
        <v>0.72500399999999998</v>
      </c>
      <c r="G223" s="58">
        <v>5.6270920000000002</v>
      </c>
      <c r="H223" s="58">
        <v>38.182470000000002</v>
      </c>
      <c r="I223" s="11">
        <f t="shared" si="20"/>
        <v>29.982970000000002</v>
      </c>
      <c r="J223" s="11">
        <f t="shared" si="21"/>
        <v>31.327359999999999</v>
      </c>
      <c r="K223" s="13">
        <f t="shared" si="22"/>
        <v>1241.5102179999999</v>
      </c>
      <c r="L223" s="13">
        <f t="shared" si="23"/>
        <v>474.54763146166897</v>
      </c>
      <c r="M223" s="13">
        <f t="shared" si="24"/>
        <v>427.24127597817915</v>
      </c>
      <c r="N223" s="44"/>
    </row>
    <row r="224" spans="1:14">
      <c r="A224" s="58">
        <v>5890.2730000000001</v>
      </c>
      <c r="B224" s="58">
        <v>29.91743</v>
      </c>
      <c r="C224" s="58">
        <v>29.943629999999999</v>
      </c>
      <c r="D224" s="58">
        <v>31.45759</v>
      </c>
      <c r="E224" s="58">
        <v>31.62058</v>
      </c>
      <c r="F224" s="58">
        <v>0.63228399999999996</v>
      </c>
      <c r="G224" s="58">
        <v>5.5869549999999997</v>
      </c>
      <c r="H224" s="58">
        <v>37.659260000000003</v>
      </c>
      <c r="I224" s="11">
        <f t="shared" si="20"/>
        <v>29.930529999999997</v>
      </c>
      <c r="J224" s="11">
        <f t="shared" si="21"/>
        <v>31.539085</v>
      </c>
      <c r="K224" s="13">
        <f t="shared" si="22"/>
        <v>1241.541682</v>
      </c>
      <c r="L224" s="13">
        <f t="shared" si="23"/>
        <v>476.52624271672448</v>
      </c>
      <c r="M224" s="13">
        <f t="shared" si="24"/>
        <v>420.35074704318777</v>
      </c>
      <c r="N224" s="44"/>
    </row>
    <row r="225" spans="1:14">
      <c r="A225" s="58">
        <v>4097.3329999999996</v>
      </c>
      <c r="B225" s="58">
        <v>29.948989999999998</v>
      </c>
      <c r="C225" s="58">
        <v>29.978680000000001</v>
      </c>
      <c r="D225" s="58">
        <v>31.821549999999998</v>
      </c>
      <c r="E225" s="58">
        <v>32.039259999999999</v>
      </c>
      <c r="F225" s="58">
        <v>0.69244000000000006</v>
      </c>
      <c r="G225" s="58">
        <v>5.7126060000000001</v>
      </c>
      <c r="H225" s="58">
        <v>37.053600000000003</v>
      </c>
      <c r="I225" s="11">
        <f t="shared" si="20"/>
        <v>29.963835</v>
      </c>
      <c r="J225" s="11">
        <f t="shared" si="21"/>
        <v>31.930405</v>
      </c>
      <c r="K225" s="13">
        <f t="shared" si="22"/>
        <v>1241.5216989999999</v>
      </c>
      <c r="L225" s="13">
        <f t="shared" si="23"/>
        <v>475.26838502766896</v>
      </c>
      <c r="M225" s="13">
        <f t="shared" si="24"/>
        <v>407.98282997928891</v>
      </c>
      <c r="N225" s="44"/>
    </row>
    <row r="226" spans="1:14">
      <c r="A226" s="58">
        <v>2248.5940000000001</v>
      </c>
      <c r="B226" s="58">
        <v>29.90043</v>
      </c>
      <c r="C226" s="58">
        <v>29.932369999999999</v>
      </c>
      <c r="D226" s="58">
        <v>34.041589999999999</v>
      </c>
      <c r="E226" s="58">
        <v>34.223280000000003</v>
      </c>
      <c r="F226" s="58">
        <v>0.32481500000000002</v>
      </c>
      <c r="G226" s="58">
        <v>5.4225390000000004</v>
      </c>
      <c r="H226" s="58">
        <v>35.821219999999997</v>
      </c>
      <c r="I226" s="11">
        <f t="shared" si="20"/>
        <v>29.916399999999999</v>
      </c>
      <c r="J226" s="11">
        <f t="shared" si="21"/>
        <v>34.132435000000001</v>
      </c>
      <c r="K226" s="13">
        <f t="shared" si="22"/>
        <v>1241.55016</v>
      </c>
      <c r="L226" s="13">
        <f t="shared" si="23"/>
        <v>477.06119757799115</v>
      </c>
      <c r="M226" s="13">
        <f t="shared" si="24"/>
        <v>346.22157264973157</v>
      </c>
      <c r="N226" s="44"/>
    </row>
    <row r="227" spans="1:14">
      <c r="A227" s="58">
        <v>279.7937</v>
      </c>
      <c r="B227" s="58">
        <v>29.949760000000001</v>
      </c>
      <c r="C227" s="58">
        <v>29.97897</v>
      </c>
      <c r="D227" s="58">
        <v>34.18253</v>
      </c>
      <c r="E227" s="58">
        <v>34.372070000000001</v>
      </c>
      <c r="F227" s="58">
        <v>0.39192399999999999</v>
      </c>
      <c r="G227" s="58">
        <v>5.6062289999999999</v>
      </c>
      <c r="H227" s="58">
        <v>33.165559999999999</v>
      </c>
      <c r="I227" s="11">
        <f t="shared" si="20"/>
        <v>29.964365000000001</v>
      </c>
      <c r="J227" s="11">
        <f t="shared" si="21"/>
        <v>34.277299999999997</v>
      </c>
      <c r="K227" s="13">
        <f t="shared" si="22"/>
        <v>1241.521381</v>
      </c>
      <c r="L227" s="13">
        <f t="shared" si="23"/>
        <v>475.24840266418232</v>
      </c>
      <c r="M227" s="13">
        <f t="shared" si="24"/>
        <v>342.56787078166326</v>
      </c>
      <c r="N227" s="44"/>
    </row>
    <row r="228" spans="1:14">
      <c r="A228" s="44"/>
      <c r="B228" s="44"/>
      <c r="C228" s="44"/>
      <c r="D228" s="44"/>
      <c r="E228" s="44"/>
      <c r="F228" s="44"/>
      <c r="G228" s="44"/>
      <c r="H228" s="44"/>
      <c r="I228" s="46"/>
      <c r="J228" s="46"/>
      <c r="K228" s="15">
        <f>AVERAGE(K186:K225)</f>
        <v>1241.5057464250006</v>
      </c>
      <c r="L228" s="15">
        <f>AVERAGE(L186:L225)</f>
        <v>474.27194894808656</v>
      </c>
      <c r="M228" s="15">
        <f>AVERAGE(M186:M225)</f>
        <v>455.37163661217244</v>
      </c>
      <c r="N228" s="44"/>
    </row>
    <row r="229" spans="1:14">
      <c r="A229" s="44"/>
      <c r="B229" s="44"/>
      <c r="C229" s="44"/>
      <c r="D229" s="44"/>
      <c r="E229" s="44"/>
      <c r="F229" s="44"/>
      <c r="G229" s="44"/>
      <c r="H229" s="44"/>
      <c r="I229" s="46"/>
      <c r="J229" s="46"/>
      <c r="K229" s="46"/>
      <c r="L229" s="46"/>
      <c r="M229" s="46"/>
      <c r="N229" s="44"/>
    </row>
    <row r="230" spans="1:14">
      <c r="A230" s="44"/>
      <c r="B230" s="44"/>
      <c r="C230" s="44"/>
      <c r="D230" s="44"/>
      <c r="E230" s="44"/>
      <c r="F230" s="44"/>
      <c r="G230" s="44"/>
      <c r="H230" s="44"/>
      <c r="I230" s="46"/>
      <c r="J230" s="46"/>
      <c r="K230" s="46"/>
      <c r="L230" s="46"/>
      <c r="M230" s="46"/>
      <c r="N230" s="44"/>
    </row>
    <row r="231" spans="1:14" s="43" customFormat="1" ht="16.8">
      <c r="A231" s="12" t="s">
        <v>4</v>
      </c>
      <c r="B231" s="12" t="s">
        <v>5</v>
      </c>
      <c r="C231" s="12" t="s">
        <v>6</v>
      </c>
      <c r="D231" s="12" t="s">
        <v>7</v>
      </c>
      <c r="E231" s="12" t="s">
        <v>8</v>
      </c>
      <c r="F231" s="12" t="s">
        <v>9</v>
      </c>
      <c r="G231" s="12" t="s">
        <v>29</v>
      </c>
      <c r="H231" s="12" t="s">
        <v>10</v>
      </c>
      <c r="I231" s="7" t="s">
        <v>11</v>
      </c>
      <c r="J231" s="7" t="s">
        <v>12</v>
      </c>
      <c r="K231" s="8" t="s">
        <v>28</v>
      </c>
      <c r="L231" s="6" t="s">
        <v>30</v>
      </c>
      <c r="M231" s="6" t="s">
        <v>31</v>
      </c>
      <c r="N231" s="44"/>
    </row>
    <row r="232" spans="1:14" s="43" customFormat="1">
      <c r="A232" s="12" t="s">
        <v>13</v>
      </c>
      <c r="B232" s="12" t="s">
        <v>14</v>
      </c>
      <c r="C232" s="12" t="s">
        <v>14</v>
      </c>
      <c r="D232" s="12" t="s">
        <v>14</v>
      </c>
      <c r="E232" s="12" t="s">
        <v>14</v>
      </c>
      <c r="F232" s="12" t="s">
        <v>15</v>
      </c>
      <c r="G232" s="12" t="s">
        <v>15</v>
      </c>
      <c r="H232" s="12" t="s">
        <v>16</v>
      </c>
      <c r="I232" s="7" t="s">
        <v>14</v>
      </c>
      <c r="J232" s="7" t="s">
        <v>14</v>
      </c>
      <c r="K232" s="8" t="s">
        <v>17</v>
      </c>
      <c r="L232" s="6" t="s">
        <v>18</v>
      </c>
      <c r="M232" s="6" t="s">
        <v>18</v>
      </c>
    </row>
    <row r="233" spans="1:14">
      <c r="A233" s="58">
        <v>73063.789999999994</v>
      </c>
      <c r="B233" s="58">
        <v>34.755090000000003</v>
      </c>
      <c r="C233" s="58">
        <v>34.777509999999999</v>
      </c>
      <c r="D233" s="58">
        <v>35.210149999999999</v>
      </c>
      <c r="E233" s="58">
        <v>35.107329999999997</v>
      </c>
      <c r="F233" s="58">
        <v>3.2144020000000002</v>
      </c>
      <c r="G233" s="58">
        <v>5.0617960000000002</v>
      </c>
      <c r="H233" s="58">
        <v>55.583689999999997</v>
      </c>
      <c r="I233" s="11">
        <f t="shared" ref="I233:I277" si="25">(B233+C233)/2</f>
        <v>34.766300000000001</v>
      </c>
      <c r="J233" s="11">
        <f t="shared" ref="J233:J277" si="26">(D233+E233)/2</f>
        <v>35.158739999999995</v>
      </c>
      <c r="K233" s="13">
        <f t="shared" ref="K233:K277" si="27">-0.6*I233+1259.5</f>
        <v>1238.64022</v>
      </c>
      <c r="L233" s="13">
        <f t="shared" ref="L233:L277" si="28">0.00159*I233^4-0.27101*I233^3+17.72234*I233^2-540.89799*I233+6780.11105</f>
        <v>330.55843659412039</v>
      </c>
      <c r="M233" s="13">
        <f t="shared" ref="M233:M277" si="29">0.00159*J233^4-0.27101*J233^3+17.72234*J233^2-540.89799*J233+6780.11105</f>
        <v>321.2637155260918</v>
      </c>
      <c r="N233" s="44"/>
    </row>
    <row r="234" spans="1:14" s="19" customFormat="1">
      <c r="A234" s="58">
        <v>73419.320000000007</v>
      </c>
      <c r="B234" s="58">
        <v>34.81521</v>
      </c>
      <c r="C234" s="58">
        <v>34.833590000000001</v>
      </c>
      <c r="D234" s="58">
        <v>35.244689999999999</v>
      </c>
      <c r="E234" s="58">
        <v>35.153750000000002</v>
      </c>
      <c r="F234" s="58">
        <v>3.243182</v>
      </c>
      <c r="G234" s="58">
        <v>5.0639450000000004</v>
      </c>
      <c r="H234" s="58">
        <v>55.637979999999999</v>
      </c>
      <c r="I234" s="11">
        <f t="shared" si="25"/>
        <v>34.824399999999997</v>
      </c>
      <c r="J234" s="11">
        <f t="shared" si="26"/>
        <v>35.199219999999997</v>
      </c>
      <c r="K234" s="13">
        <f t="shared" si="27"/>
        <v>1238.60536</v>
      </c>
      <c r="L234" s="13">
        <f t="shared" si="28"/>
        <v>329.16362432355982</v>
      </c>
      <c r="M234" s="13">
        <f t="shared" si="29"/>
        <v>320.32156318047146</v>
      </c>
      <c r="N234" s="44"/>
    </row>
    <row r="235" spans="1:14" s="19" customFormat="1">
      <c r="A235" s="58">
        <v>71916.33</v>
      </c>
      <c r="B235" s="58">
        <v>34.828760000000003</v>
      </c>
      <c r="C235" s="58">
        <v>34.850749999999998</v>
      </c>
      <c r="D235" s="58">
        <v>35.250999999999998</v>
      </c>
      <c r="E235" s="58">
        <v>35.164529999999999</v>
      </c>
      <c r="F235" s="58">
        <v>2.940963</v>
      </c>
      <c r="G235" s="58">
        <v>4.9064759999999996</v>
      </c>
      <c r="H235" s="58">
        <v>55.262439999999998</v>
      </c>
      <c r="I235" s="11">
        <f t="shared" si="25"/>
        <v>34.839754999999997</v>
      </c>
      <c r="J235" s="11">
        <f t="shared" si="26"/>
        <v>35.207764999999995</v>
      </c>
      <c r="K235" s="13">
        <f t="shared" si="27"/>
        <v>1238.596147</v>
      </c>
      <c r="L235" s="13">
        <f t="shared" si="28"/>
        <v>328.79610150828285</v>
      </c>
      <c r="M235" s="13">
        <f t="shared" si="29"/>
        <v>320.1230702655821</v>
      </c>
      <c r="N235" s="44"/>
    </row>
    <row r="236" spans="1:14" s="19" customFormat="1">
      <c r="A236" s="58">
        <v>69997.98</v>
      </c>
      <c r="B236" s="58">
        <v>34.823450000000001</v>
      </c>
      <c r="C236" s="58">
        <v>34.845689999999998</v>
      </c>
      <c r="D236" s="58">
        <v>35.236789999999999</v>
      </c>
      <c r="E236" s="58">
        <v>35.158450000000002</v>
      </c>
      <c r="F236" s="58">
        <v>2.5766260000000001</v>
      </c>
      <c r="G236" s="58">
        <v>4.7114849999999997</v>
      </c>
      <c r="H236" s="58">
        <v>54.876469999999998</v>
      </c>
      <c r="I236" s="11">
        <f t="shared" si="25"/>
        <v>34.834569999999999</v>
      </c>
      <c r="J236" s="11">
        <f t="shared" si="26"/>
        <v>35.197620000000001</v>
      </c>
      <c r="K236" s="13">
        <f t="shared" si="27"/>
        <v>1238.599258</v>
      </c>
      <c r="L236" s="13">
        <f t="shared" si="28"/>
        <v>328.92015324823933</v>
      </c>
      <c r="M236" s="13">
        <f t="shared" si="29"/>
        <v>320.35874478517235</v>
      </c>
      <c r="N236" s="44"/>
    </row>
    <row r="237" spans="1:14" s="19" customFormat="1">
      <c r="A237" s="58">
        <v>68589.91</v>
      </c>
      <c r="B237" s="58">
        <v>34.83813</v>
      </c>
      <c r="C237" s="58">
        <v>34.856569999999998</v>
      </c>
      <c r="D237" s="58">
        <v>35.240369999999999</v>
      </c>
      <c r="E237" s="58">
        <v>35.168080000000003</v>
      </c>
      <c r="F237" s="58">
        <v>2.3148710000000001</v>
      </c>
      <c r="G237" s="58">
        <v>4.583412</v>
      </c>
      <c r="H237" s="58">
        <v>54.634990000000002</v>
      </c>
      <c r="I237" s="11">
        <f t="shared" si="25"/>
        <v>34.847349999999999</v>
      </c>
      <c r="J237" s="11">
        <f t="shared" si="26"/>
        <v>35.204225000000001</v>
      </c>
      <c r="K237" s="13">
        <f t="shared" si="27"/>
        <v>1238.59159</v>
      </c>
      <c r="L237" s="13">
        <f t="shared" si="28"/>
        <v>328.61448498533082</v>
      </c>
      <c r="M237" s="13">
        <f t="shared" si="29"/>
        <v>320.20528502136312</v>
      </c>
      <c r="N237" s="44"/>
    </row>
    <row r="238" spans="1:14" s="19" customFormat="1">
      <c r="A238" s="58">
        <v>67081.62</v>
      </c>
      <c r="B238" s="58">
        <v>34.836959999999998</v>
      </c>
      <c r="C238" s="58">
        <v>34.854619999999997</v>
      </c>
      <c r="D238" s="58">
        <v>35.238590000000002</v>
      </c>
      <c r="E238" s="58">
        <v>35.164009999999998</v>
      </c>
      <c r="F238" s="58">
        <v>2.0229659999999998</v>
      </c>
      <c r="G238" s="58">
        <v>4.4295939999999998</v>
      </c>
      <c r="H238" s="58">
        <v>54.294739999999997</v>
      </c>
      <c r="I238" s="11">
        <f t="shared" si="25"/>
        <v>34.845789999999994</v>
      </c>
      <c r="J238" s="11">
        <f t="shared" si="26"/>
        <v>35.201300000000003</v>
      </c>
      <c r="K238" s="13">
        <f t="shared" si="27"/>
        <v>1238.5925259999999</v>
      </c>
      <c r="L238" s="13">
        <f t="shared" si="28"/>
        <v>328.65177952308022</v>
      </c>
      <c r="M238" s="13">
        <f t="shared" si="29"/>
        <v>320.27323416865056</v>
      </c>
      <c r="N238" s="44"/>
    </row>
    <row r="239" spans="1:14" s="34" customFormat="1">
      <c r="A239" s="58">
        <v>65812.740000000005</v>
      </c>
      <c r="B239" s="58">
        <v>34.767299999999999</v>
      </c>
      <c r="C239" s="58">
        <v>34.787750000000003</v>
      </c>
      <c r="D239" s="58">
        <v>35.183169999999997</v>
      </c>
      <c r="E239" s="58">
        <v>35.095379999999999</v>
      </c>
      <c r="F239" s="58">
        <v>1.801488</v>
      </c>
      <c r="G239" s="58">
        <v>4.315105</v>
      </c>
      <c r="H239" s="58">
        <v>54.053350000000002</v>
      </c>
      <c r="I239" s="11">
        <f t="shared" si="25"/>
        <v>34.777524999999997</v>
      </c>
      <c r="J239" s="11">
        <f t="shared" si="26"/>
        <v>35.139274999999998</v>
      </c>
      <c r="K239" s="13">
        <f t="shared" si="27"/>
        <v>1238.6334850000001</v>
      </c>
      <c r="L239" s="13">
        <f t="shared" si="28"/>
        <v>330.2884392956048</v>
      </c>
      <c r="M239" s="13">
        <f t="shared" si="29"/>
        <v>321.71783791421058</v>
      </c>
      <c r="N239" s="44"/>
    </row>
    <row r="240" spans="1:14" s="34" customFormat="1">
      <c r="A240" s="58">
        <v>65020.11</v>
      </c>
      <c r="B240" s="58">
        <v>34.739049999999999</v>
      </c>
      <c r="C240" s="58">
        <v>34.760039999999996</v>
      </c>
      <c r="D240" s="58">
        <v>35.150590000000001</v>
      </c>
      <c r="E240" s="58">
        <v>35.06315</v>
      </c>
      <c r="F240" s="58">
        <v>1.665867</v>
      </c>
      <c r="G240" s="58">
        <v>4.2475459999999998</v>
      </c>
      <c r="H240" s="58">
        <v>53.887689999999999</v>
      </c>
      <c r="I240" s="11">
        <f t="shared" si="25"/>
        <v>34.749544999999998</v>
      </c>
      <c r="J240" s="11">
        <f t="shared" si="26"/>
        <v>35.106870000000001</v>
      </c>
      <c r="K240" s="13">
        <f t="shared" si="27"/>
        <v>1238.650273</v>
      </c>
      <c r="L240" s="13">
        <f t="shared" si="28"/>
        <v>330.96191110969721</v>
      </c>
      <c r="M240" s="13">
        <f t="shared" si="29"/>
        <v>322.47542196335871</v>
      </c>
      <c r="N240" s="44"/>
    </row>
    <row r="241" spans="1:14" s="34" customFormat="1" ht="14.4" customHeight="1">
      <c r="A241" s="58">
        <v>63901.279999999999</v>
      </c>
      <c r="B241" s="58">
        <v>34.712960000000002</v>
      </c>
      <c r="C241" s="58">
        <v>34.73366</v>
      </c>
      <c r="D241" s="58">
        <v>35.117890000000003</v>
      </c>
      <c r="E241" s="58">
        <v>35.032600000000002</v>
      </c>
      <c r="F241" s="58">
        <v>1.4746520000000001</v>
      </c>
      <c r="G241" s="58">
        <v>4.1350490000000004</v>
      </c>
      <c r="H241" s="58">
        <v>53.657629999999997</v>
      </c>
      <c r="I241" s="11">
        <f t="shared" si="25"/>
        <v>34.723309999999998</v>
      </c>
      <c r="J241" s="11">
        <f t="shared" si="26"/>
        <v>35.075245000000002</v>
      </c>
      <c r="K241" s="13">
        <f t="shared" si="27"/>
        <v>1238.6660139999999</v>
      </c>
      <c r="L241" s="13">
        <f t="shared" si="28"/>
        <v>331.59478884327746</v>
      </c>
      <c r="M241" s="13">
        <f t="shared" si="29"/>
        <v>323.21666876287327</v>
      </c>
      <c r="N241" s="44"/>
    </row>
    <row r="242" spans="1:14" s="30" customFormat="1">
      <c r="A242" s="58">
        <v>62081.62</v>
      </c>
      <c r="B242" s="58">
        <v>34.762869999999999</v>
      </c>
      <c r="C242" s="58">
        <v>34.781500000000001</v>
      </c>
      <c r="D242" s="58">
        <v>35.155169999999998</v>
      </c>
      <c r="E242" s="58">
        <v>35.074210000000001</v>
      </c>
      <c r="F242" s="58">
        <v>1.1563969999999999</v>
      </c>
      <c r="G242" s="58">
        <v>3.988712</v>
      </c>
      <c r="H242" s="58">
        <v>53.132460000000002</v>
      </c>
      <c r="I242" s="11">
        <f t="shared" si="25"/>
        <v>34.772185</v>
      </c>
      <c r="J242" s="11">
        <f t="shared" si="26"/>
        <v>35.114689999999996</v>
      </c>
      <c r="K242" s="13">
        <f t="shared" si="27"/>
        <v>1238.6366889999999</v>
      </c>
      <c r="L242" s="13">
        <f t="shared" si="28"/>
        <v>330.41685244630116</v>
      </c>
      <c r="M242" s="13">
        <f t="shared" si="29"/>
        <v>322.29242134013384</v>
      </c>
      <c r="N242" s="44"/>
    </row>
    <row r="243" spans="1:14" s="19" customFormat="1">
      <c r="A243" s="58">
        <v>60587.39</v>
      </c>
      <c r="B243" s="58">
        <v>34.786250000000003</v>
      </c>
      <c r="C243" s="58">
        <v>34.805799999999998</v>
      </c>
      <c r="D243" s="58">
        <v>35.182490000000001</v>
      </c>
      <c r="E243" s="58">
        <v>35.106920000000002</v>
      </c>
      <c r="F243" s="58">
        <v>0.90332100000000004</v>
      </c>
      <c r="G243" s="58">
        <v>3.8583820000000002</v>
      </c>
      <c r="H243" s="58">
        <v>52.726860000000002</v>
      </c>
      <c r="I243" s="11">
        <f t="shared" si="25"/>
        <v>34.796025</v>
      </c>
      <c r="J243" s="11">
        <f t="shared" si="26"/>
        <v>35.144705000000002</v>
      </c>
      <c r="K243" s="13">
        <f t="shared" si="27"/>
        <v>1238.6223849999999</v>
      </c>
      <c r="L243" s="13">
        <f t="shared" si="28"/>
        <v>329.8439966631895</v>
      </c>
      <c r="M243" s="13">
        <f t="shared" si="29"/>
        <v>321.59108392094186</v>
      </c>
      <c r="N243" s="44"/>
    </row>
    <row r="244" spans="1:14" s="19" customFormat="1">
      <c r="A244" s="58">
        <v>58999.03</v>
      </c>
      <c r="B244" s="58">
        <v>34.801789999999997</v>
      </c>
      <c r="C244" s="58">
        <v>34.818930000000002</v>
      </c>
      <c r="D244" s="58">
        <v>35.196539999999999</v>
      </c>
      <c r="E244" s="58">
        <v>35.127940000000002</v>
      </c>
      <c r="F244" s="58">
        <v>0.64937800000000001</v>
      </c>
      <c r="G244" s="58">
        <v>3.7033269999999998</v>
      </c>
      <c r="H244" s="58">
        <v>52.354010000000002</v>
      </c>
      <c r="I244" s="11">
        <f t="shared" si="25"/>
        <v>34.810360000000003</v>
      </c>
      <c r="J244" s="11">
        <f t="shared" si="26"/>
        <v>35.162239999999997</v>
      </c>
      <c r="K244" s="13">
        <f t="shared" si="27"/>
        <v>1238.6137839999999</v>
      </c>
      <c r="L244" s="13">
        <f t="shared" si="28"/>
        <v>329.50007637920589</v>
      </c>
      <c r="M244" s="13">
        <f t="shared" si="29"/>
        <v>321.18213462803669</v>
      </c>
      <c r="N244" s="44"/>
    </row>
    <row r="245" spans="1:14" s="19" customFormat="1">
      <c r="A245" s="58">
        <v>57363.99</v>
      </c>
      <c r="B245" s="58">
        <v>34.817410000000002</v>
      </c>
      <c r="C245" s="58">
        <v>34.835769999999997</v>
      </c>
      <c r="D245" s="58">
        <v>35.204560000000001</v>
      </c>
      <c r="E245" s="58">
        <v>35.133499999999998</v>
      </c>
      <c r="F245" s="58">
        <v>0.38562200000000002</v>
      </c>
      <c r="G245" s="58">
        <v>3.5526270000000002</v>
      </c>
      <c r="H245" s="58">
        <v>51.990819999999999</v>
      </c>
      <c r="I245" s="11">
        <f t="shared" si="25"/>
        <v>34.826589999999996</v>
      </c>
      <c r="J245" s="11">
        <f t="shared" si="26"/>
        <v>35.169029999999999</v>
      </c>
      <c r="K245" s="13">
        <f t="shared" si="27"/>
        <v>1238.6040459999999</v>
      </c>
      <c r="L245" s="13">
        <f t="shared" si="28"/>
        <v>329.11117835765526</v>
      </c>
      <c r="M245" s="13">
        <f t="shared" si="29"/>
        <v>321.02393261678753</v>
      </c>
      <c r="N245" s="44"/>
    </row>
    <row r="246" spans="1:14" s="19" customFormat="1">
      <c r="A246" s="58">
        <v>54833.85</v>
      </c>
      <c r="B246" s="58">
        <v>34.731020000000001</v>
      </c>
      <c r="C246" s="58">
        <v>34.747660000000003</v>
      </c>
      <c r="D246" s="58">
        <v>35.101950000000002</v>
      </c>
      <c r="E246" s="58">
        <v>35.027990000000003</v>
      </c>
      <c r="F246" s="58">
        <v>0.54673899999999998</v>
      </c>
      <c r="G246" s="58">
        <v>3.8965939999999999</v>
      </c>
      <c r="H246" s="58">
        <v>51.442999999999998</v>
      </c>
      <c r="I246" s="11">
        <f t="shared" si="25"/>
        <v>34.739339999999999</v>
      </c>
      <c r="J246" s="11">
        <f t="shared" si="26"/>
        <v>35.064970000000002</v>
      </c>
      <c r="K246" s="13">
        <f t="shared" si="27"/>
        <v>1238.6563960000001</v>
      </c>
      <c r="L246" s="13">
        <f t="shared" si="28"/>
        <v>331.20792832714233</v>
      </c>
      <c r="M246" s="13">
        <f t="shared" si="29"/>
        <v>323.45790580305857</v>
      </c>
      <c r="N246" s="44"/>
    </row>
    <row r="247" spans="1:14" s="19" customFormat="1">
      <c r="A247" s="58">
        <v>53418.76</v>
      </c>
      <c r="B247" s="58">
        <v>34.7164</v>
      </c>
      <c r="C247" s="58">
        <v>34.733249999999998</v>
      </c>
      <c r="D247" s="58">
        <v>35.083449999999999</v>
      </c>
      <c r="E247" s="58">
        <v>35.005040000000001</v>
      </c>
      <c r="F247" s="58">
        <v>0.61129900000000004</v>
      </c>
      <c r="G247" s="58">
        <v>4.049804</v>
      </c>
      <c r="H247" s="58">
        <v>51.054600000000001</v>
      </c>
      <c r="I247" s="11">
        <f t="shared" si="25"/>
        <v>34.724824999999996</v>
      </c>
      <c r="J247" s="11">
        <f t="shared" si="26"/>
        <v>35.044245000000004</v>
      </c>
      <c r="K247" s="13">
        <f t="shared" si="27"/>
        <v>1238.665105</v>
      </c>
      <c r="L247" s="13">
        <f t="shared" si="28"/>
        <v>331.55820471004063</v>
      </c>
      <c r="M247" s="13">
        <f t="shared" si="29"/>
        <v>323.94509497355011</v>
      </c>
      <c r="N247" s="44"/>
    </row>
    <row r="248" spans="1:14" s="19" customFormat="1">
      <c r="A248" s="58">
        <v>51945.43</v>
      </c>
      <c r="B248" s="58">
        <v>34.767409999999998</v>
      </c>
      <c r="C248" s="58">
        <v>34.782069999999997</v>
      </c>
      <c r="D248" s="58">
        <v>35.119070000000001</v>
      </c>
      <c r="E248" s="58">
        <v>35.05997</v>
      </c>
      <c r="F248" s="58">
        <v>0.67800400000000005</v>
      </c>
      <c r="G248" s="58">
        <v>4.2138010000000001</v>
      </c>
      <c r="H248" s="58">
        <v>50.649680000000004</v>
      </c>
      <c r="I248" s="11">
        <f t="shared" si="25"/>
        <v>34.774739999999994</v>
      </c>
      <c r="J248" s="11">
        <f t="shared" si="26"/>
        <v>35.08952</v>
      </c>
      <c r="K248" s="13">
        <f t="shared" si="27"/>
        <v>1238.6351560000001</v>
      </c>
      <c r="L248" s="13">
        <f t="shared" si="28"/>
        <v>330.35540430680976</v>
      </c>
      <c r="M248" s="13">
        <f t="shared" si="29"/>
        <v>322.88184952153551</v>
      </c>
      <c r="N248" s="44"/>
    </row>
    <row r="249" spans="1:14" s="19" customFormat="1">
      <c r="A249" s="58">
        <v>49944.42</v>
      </c>
      <c r="B249" s="58">
        <v>34.78884</v>
      </c>
      <c r="C249" s="58">
        <v>34.803669999999997</v>
      </c>
      <c r="D249" s="58">
        <v>35.139420000000001</v>
      </c>
      <c r="E249" s="58">
        <v>35.086219999999997</v>
      </c>
      <c r="F249" s="58">
        <v>0.76258199999999998</v>
      </c>
      <c r="G249" s="58">
        <v>4.41899</v>
      </c>
      <c r="H249" s="58">
        <v>50.063189999999999</v>
      </c>
      <c r="I249" s="11">
        <f t="shared" si="25"/>
        <v>34.796255000000002</v>
      </c>
      <c r="J249" s="11">
        <f t="shared" si="26"/>
        <v>35.112819999999999</v>
      </c>
      <c r="K249" s="13">
        <f t="shared" si="27"/>
        <v>1238.622247</v>
      </c>
      <c r="L249" s="13">
        <f t="shared" si="28"/>
        <v>329.83847539795806</v>
      </c>
      <c r="M249" s="13">
        <f t="shared" si="29"/>
        <v>322.33617193630107</v>
      </c>
      <c r="N249" s="44"/>
    </row>
    <row r="250" spans="1:14" s="19" customFormat="1">
      <c r="A250" s="58">
        <v>47698.97</v>
      </c>
      <c r="B250" s="58">
        <v>34.803550000000001</v>
      </c>
      <c r="C250" s="58">
        <v>34.81588</v>
      </c>
      <c r="D250" s="58">
        <v>35.155549999999998</v>
      </c>
      <c r="E250" s="58">
        <v>35.106119999999997</v>
      </c>
      <c r="F250" s="58">
        <v>0.85944200000000004</v>
      </c>
      <c r="G250" s="58">
        <v>4.6480059999999996</v>
      </c>
      <c r="H250" s="58">
        <v>49.347589999999997</v>
      </c>
      <c r="I250" s="11">
        <f t="shared" si="25"/>
        <v>34.809714999999997</v>
      </c>
      <c r="J250" s="11">
        <f t="shared" si="26"/>
        <v>35.130834999999998</v>
      </c>
      <c r="K250" s="13">
        <f t="shared" si="27"/>
        <v>1238.6141709999999</v>
      </c>
      <c r="L250" s="13">
        <f t="shared" si="28"/>
        <v>329.51554232664694</v>
      </c>
      <c r="M250" s="13">
        <f t="shared" si="29"/>
        <v>321.9149643776409</v>
      </c>
      <c r="N250" s="44"/>
    </row>
    <row r="251" spans="1:14" s="19" customFormat="1">
      <c r="A251" s="58">
        <v>45973.23</v>
      </c>
      <c r="B251" s="58">
        <v>34.811</v>
      </c>
      <c r="C251" s="58">
        <v>34.827919999999999</v>
      </c>
      <c r="D251" s="58">
        <v>35.164290000000001</v>
      </c>
      <c r="E251" s="58">
        <v>35.121659999999999</v>
      </c>
      <c r="F251" s="58">
        <v>0.80928199999999995</v>
      </c>
      <c r="G251" s="58">
        <v>4.6938310000000003</v>
      </c>
      <c r="H251" s="58">
        <v>48.703699999999998</v>
      </c>
      <c r="I251" s="11">
        <f t="shared" si="25"/>
        <v>34.819459999999999</v>
      </c>
      <c r="J251" s="11">
        <f t="shared" si="26"/>
        <v>35.142975</v>
      </c>
      <c r="K251" s="13">
        <f t="shared" si="27"/>
        <v>1238.608324</v>
      </c>
      <c r="L251" s="13">
        <f t="shared" si="28"/>
        <v>329.28196156874128</v>
      </c>
      <c r="M251" s="13">
        <f t="shared" si="29"/>
        <v>321.6314618221395</v>
      </c>
      <c r="N251" s="44"/>
    </row>
    <row r="252" spans="1:14" s="19" customFormat="1">
      <c r="A252" s="58">
        <v>43931.21</v>
      </c>
      <c r="B252" s="58">
        <v>34.834899999999998</v>
      </c>
      <c r="C252" s="58">
        <v>34.848550000000003</v>
      </c>
      <c r="D252" s="58">
        <v>35.181820000000002</v>
      </c>
      <c r="E252" s="58">
        <v>35.141260000000003</v>
      </c>
      <c r="F252" s="58">
        <v>0.780918</v>
      </c>
      <c r="G252" s="58">
        <v>4.7538749999999999</v>
      </c>
      <c r="H252" s="58">
        <v>48.067929999999997</v>
      </c>
      <c r="I252" s="11">
        <f t="shared" si="25"/>
        <v>34.841724999999997</v>
      </c>
      <c r="J252" s="11">
        <f t="shared" si="26"/>
        <v>35.161540000000002</v>
      </c>
      <c r="K252" s="13">
        <f t="shared" si="27"/>
        <v>1238.594965</v>
      </c>
      <c r="L252" s="13">
        <f t="shared" si="28"/>
        <v>328.74898278826822</v>
      </c>
      <c r="M252" s="13">
        <f t="shared" si="29"/>
        <v>321.19844898547944</v>
      </c>
      <c r="N252" s="44"/>
    </row>
    <row r="253" spans="1:14" s="19" customFormat="1">
      <c r="A253" s="58">
        <v>41960.77</v>
      </c>
      <c r="B253" s="58">
        <v>34.838830000000002</v>
      </c>
      <c r="C253" s="58">
        <v>34.851019999999998</v>
      </c>
      <c r="D253" s="58">
        <v>35.197200000000002</v>
      </c>
      <c r="E253" s="58">
        <v>35.1511</v>
      </c>
      <c r="F253" s="58">
        <v>0.71719200000000005</v>
      </c>
      <c r="G253" s="58">
        <v>4.7857729999999998</v>
      </c>
      <c r="H253" s="58">
        <v>47.363700000000001</v>
      </c>
      <c r="I253" s="11">
        <f t="shared" si="25"/>
        <v>34.844925000000003</v>
      </c>
      <c r="J253" s="11">
        <f t="shared" si="26"/>
        <v>35.174149999999997</v>
      </c>
      <c r="K253" s="13">
        <f t="shared" si="27"/>
        <v>1238.5930450000001</v>
      </c>
      <c r="L253" s="13">
        <f t="shared" si="28"/>
        <v>328.67246091210382</v>
      </c>
      <c r="M253" s="13">
        <f t="shared" si="29"/>
        <v>320.90469700344238</v>
      </c>
      <c r="N253" s="44"/>
    </row>
    <row r="254" spans="1:14" s="19" customFormat="1">
      <c r="A254" s="58">
        <v>39882.31</v>
      </c>
      <c r="B254" s="58">
        <v>34.771050000000002</v>
      </c>
      <c r="C254" s="58">
        <v>34.779020000000003</v>
      </c>
      <c r="D254" s="58">
        <v>35.140349999999998</v>
      </c>
      <c r="E254" s="58">
        <v>35.103119999999997</v>
      </c>
      <c r="F254" s="58">
        <v>0.70522300000000004</v>
      </c>
      <c r="G254" s="58">
        <v>4.8836529999999998</v>
      </c>
      <c r="H254" s="58">
        <v>46.611130000000003</v>
      </c>
      <c r="I254" s="11">
        <f t="shared" si="25"/>
        <v>34.775035000000003</v>
      </c>
      <c r="J254" s="11">
        <f t="shared" si="26"/>
        <v>35.121735000000001</v>
      </c>
      <c r="K254" s="13">
        <f t="shared" si="27"/>
        <v>1238.6349789999999</v>
      </c>
      <c r="L254" s="13">
        <f t="shared" si="28"/>
        <v>330.34831034090257</v>
      </c>
      <c r="M254" s="13">
        <f t="shared" si="29"/>
        <v>322.12765502053753</v>
      </c>
      <c r="N254" s="44"/>
    </row>
    <row r="255" spans="1:14">
      <c r="A255" s="58">
        <v>37880.120000000003</v>
      </c>
      <c r="B255" s="58">
        <v>34.718429999999998</v>
      </c>
      <c r="C255" s="58">
        <v>34.725839999999998</v>
      </c>
      <c r="D255" s="58">
        <v>35.102209999999999</v>
      </c>
      <c r="E255" s="58">
        <v>35.069969999999998</v>
      </c>
      <c r="F255" s="58">
        <v>0.78746799999999995</v>
      </c>
      <c r="G255" s="58">
        <v>5.0602960000000001</v>
      </c>
      <c r="H255" s="58">
        <v>45.980110000000003</v>
      </c>
      <c r="I255" s="11">
        <f t="shared" si="25"/>
        <v>34.722134999999994</v>
      </c>
      <c r="J255" s="11">
        <f t="shared" si="26"/>
        <v>35.086089999999999</v>
      </c>
      <c r="K255" s="13">
        <f t="shared" si="27"/>
        <v>1238.6667190000001</v>
      </c>
      <c r="L255" s="13">
        <f t="shared" si="28"/>
        <v>331.62316581677896</v>
      </c>
      <c r="M255" s="13">
        <f t="shared" si="29"/>
        <v>322.96226496624058</v>
      </c>
      <c r="N255" s="44"/>
    </row>
    <row r="256" spans="1:14">
      <c r="A256" s="58">
        <v>35912.07</v>
      </c>
      <c r="B256" s="58">
        <v>34.749270000000003</v>
      </c>
      <c r="C256" s="58">
        <v>34.755470000000003</v>
      </c>
      <c r="D256" s="58">
        <v>35.12567</v>
      </c>
      <c r="E256" s="58">
        <v>35.100630000000002</v>
      </c>
      <c r="F256" s="58">
        <v>0.866753</v>
      </c>
      <c r="G256" s="58">
        <v>5.2347849999999996</v>
      </c>
      <c r="H256" s="58">
        <v>45.28396</v>
      </c>
      <c r="I256" s="11">
        <f t="shared" si="25"/>
        <v>34.752369999999999</v>
      </c>
      <c r="J256" s="11">
        <f t="shared" si="26"/>
        <v>35.113150000000005</v>
      </c>
      <c r="K256" s="13">
        <f t="shared" si="27"/>
        <v>1238.648578</v>
      </c>
      <c r="L256" s="13">
        <f t="shared" si="28"/>
        <v>330.89384381887157</v>
      </c>
      <c r="M256" s="13">
        <f t="shared" si="29"/>
        <v>322.32845076697504</v>
      </c>
      <c r="N256" s="44"/>
    </row>
    <row r="257" spans="1:14">
      <c r="A257" s="58">
        <v>33809.089999999997</v>
      </c>
      <c r="B257" s="58">
        <v>34.780149999999999</v>
      </c>
      <c r="C257" s="58">
        <v>34.78828</v>
      </c>
      <c r="D257" s="58">
        <v>35.156500000000001</v>
      </c>
      <c r="E257" s="58">
        <v>35.142829999999996</v>
      </c>
      <c r="F257" s="58">
        <v>0.95536500000000002</v>
      </c>
      <c r="G257" s="58">
        <v>5.4285100000000002</v>
      </c>
      <c r="H257" s="58">
        <v>44.455370000000002</v>
      </c>
      <c r="I257" s="11">
        <f t="shared" si="25"/>
        <v>34.784215000000003</v>
      </c>
      <c r="J257" s="11">
        <f t="shared" si="26"/>
        <v>35.149664999999999</v>
      </c>
      <c r="K257" s="13">
        <f t="shared" si="27"/>
        <v>1238.629471</v>
      </c>
      <c r="L257" s="13">
        <f t="shared" si="28"/>
        <v>330.12764146027348</v>
      </c>
      <c r="M257" s="13">
        <f t="shared" si="29"/>
        <v>321.4753492976788</v>
      </c>
      <c r="N257" s="44"/>
    </row>
    <row r="258" spans="1:14">
      <c r="A258" s="58">
        <v>32489.3</v>
      </c>
      <c r="B258" s="58">
        <v>34.812600000000003</v>
      </c>
      <c r="C258" s="58">
        <v>34.822209999999998</v>
      </c>
      <c r="D258" s="58">
        <v>35.186340000000001</v>
      </c>
      <c r="E258" s="58">
        <v>35.18197</v>
      </c>
      <c r="F258" s="58">
        <v>0.71229600000000004</v>
      </c>
      <c r="G258" s="58">
        <v>5.2282200000000003</v>
      </c>
      <c r="H258" s="58">
        <v>43.91431</v>
      </c>
      <c r="I258" s="11">
        <f t="shared" si="25"/>
        <v>34.817405000000001</v>
      </c>
      <c r="J258" s="11">
        <f t="shared" si="26"/>
        <v>35.184155000000004</v>
      </c>
      <c r="K258" s="13">
        <f t="shared" si="27"/>
        <v>1238.609557</v>
      </c>
      <c r="L258" s="13">
        <f t="shared" si="28"/>
        <v>329.33120297995174</v>
      </c>
      <c r="M258" s="13">
        <f t="shared" si="29"/>
        <v>320.6718388681702</v>
      </c>
      <c r="N258" s="44"/>
    </row>
    <row r="259" spans="1:14">
      <c r="A259" s="58">
        <v>30446.42</v>
      </c>
      <c r="B259" s="58">
        <v>34.850110000000001</v>
      </c>
      <c r="C259" s="58">
        <v>34.858260000000001</v>
      </c>
      <c r="D259" s="58">
        <v>35.22287</v>
      </c>
      <c r="E259" s="58">
        <v>35.228520000000003</v>
      </c>
      <c r="F259" s="58">
        <v>0.793296</v>
      </c>
      <c r="G259" s="58">
        <v>5.4109550000000004</v>
      </c>
      <c r="H259" s="58">
        <v>43.14658</v>
      </c>
      <c r="I259" s="11">
        <f t="shared" si="25"/>
        <v>34.854185000000001</v>
      </c>
      <c r="J259" s="11">
        <f t="shared" si="26"/>
        <v>35.225695000000002</v>
      </c>
      <c r="K259" s="13">
        <f t="shared" si="27"/>
        <v>1238.587489</v>
      </c>
      <c r="L259" s="13">
        <f t="shared" si="28"/>
        <v>328.45113825595126</v>
      </c>
      <c r="M259" s="13">
        <f t="shared" si="29"/>
        <v>319.70700991553804</v>
      </c>
      <c r="N259" s="44"/>
    </row>
    <row r="260" spans="1:14">
      <c r="A260" s="58">
        <v>28137.62</v>
      </c>
      <c r="B260" s="58">
        <v>34.772109999999998</v>
      </c>
      <c r="C260" s="58">
        <v>34.785699999999999</v>
      </c>
      <c r="D260" s="58">
        <v>35.181220000000003</v>
      </c>
      <c r="E260" s="58">
        <v>35.18844</v>
      </c>
      <c r="F260" s="58">
        <v>0.87659799999999999</v>
      </c>
      <c r="G260" s="58">
        <v>5.5585560000000003</v>
      </c>
      <c r="H260" s="58">
        <v>42.328879999999998</v>
      </c>
      <c r="I260" s="11">
        <f t="shared" si="25"/>
        <v>34.778904999999995</v>
      </c>
      <c r="J260" s="11">
        <f t="shared" si="26"/>
        <v>35.184830000000005</v>
      </c>
      <c r="K260" s="13">
        <f t="shared" si="27"/>
        <v>1238.6326570000001</v>
      </c>
      <c r="L260" s="13">
        <f t="shared" si="28"/>
        <v>330.25526301627451</v>
      </c>
      <c r="M260" s="13">
        <f t="shared" si="29"/>
        <v>320.65613548044985</v>
      </c>
      <c r="N260" s="44"/>
    </row>
    <row r="261" spans="1:14">
      <c r="A261" s="58">
        <v>25479.16</v>
      </c>
      <c r="B261" s="58">
        <v>34.777410000000003</v>
      </c>
      <c r="C261" s="58">
        <v>34.790759999999999</v>
      </c>
      <c r="D261" s="58">
        <v>35.198410000000003</v>
      </c>
      <c r="E261" s="58">
        <v>35.218640000000001</v>
      </c>
      <c r="F261" s="58">
        <v>0.98128400000000005</v>
      </c>
      <c r="G261" s="58">
        <v>5.7564650000000004</v>
      </c>
      <c r="H261" s="58">
        <v>41.292560000000002</v>
      </c>
      <c r="I261" s="11">
        <f t="shared" si="25"/>
        <v>34.784085000000005</v>
      </c>
      <c r="J261" s="11">
        <f t="shared" si="26"/>
        <v>35.208525000000002</v>
      </c>
      <c r="K261" s="13">
        <f t="shared" si="27"/>
        <v>1238.629549</v>
      </c>
      <c r="L261" s="13">
        <f t="shared" si="28"/>
        <v>330.13076524195549</v>
      </c>
      <c r="M261" s="13">
        <f t="shared" si="29"/>
        <v>320.10542265692948</v>
      </c>
      <c r="N261" s="44"/>
    </row>
    <row r="262" spans="1:14">
      <c r="A262" s="58">
        <v>23989.599999999999</v>
      </c>
      <c r="B262" s="58">
        <v>34.783700000000003</v>
      </c>
      <c r="C262" s="58">
        <v>34.797310000000003</v>
      </c>
      <c r="D262" s="58">
        <v>35.218850000000003</v>
      </c>
      <c r="E262" s="58">
        <v>35.254190000000001</v>
      </c>
      <c r="F262" s="58">
        <v>0.85449600000000003</v>
      </c>
      <c r="G262" s="58">
        <v>5.672364</v>
      </c>
      <c r="H262" s="58">
        <v>40.79477</v>
      </c>
      <c r="I262" s="11">
        <f t="shared" si="25"/>
        <v>34.790505000000003</v>
      </c>
      <c r="J262" s="11">
        <f t="shared" si="26"/>
        <v>35.236519999999999</v>
      </c>
      <c r="K262" s="13">
        <f t="shared" si="27"/>
        <v>1238.6256969999999</v>
      </c>
      <c r="L262" s="13">
        <f t="shared" si="28"/>
        <v>329.97653823157543</v>
      </c>
      <c r="M262" s="13">
        <f t="shared" si="29"/>
        <v>319.45610562046841</v>
      </c>
      <c r="N262" s="44"/>
    </row>
    <row r="263" spans="1:14">
      <c r="A263" s="58">
        <v>22767.83</v>
      </c>
      <c r="B263" s="58">
        <v>34.806060000000002</v>
      </c>
      <c r="C263" s="58">
        <v>34.820399999999999</v>
      </c>
      <c r="D263" s="58">
        <v>35.246720000000003</v>
      </c>
      <c r="E263" s="58">
        <v>35.292729999999999</v>
      </c>
      <c r="F263" s="58">
        <v>0.75627800000000001</v>
      </c>
      <c r="G263" s="58">
        <v>5.6238770000000002</v>
      </c>
      <c r="H263" s="58">
        <v>40.436039999999998</v>
      </c>
      <c r="I263" s="11">
        <f t="shared" si="25"/>
        <v>34.813230000000004</v>
      </c>
      <c r="J263" s="11">
        <f t="shared" si="26"/>
        <v>35.269725000000001</v>
      </c>
      <c r="K263" s="13">
        <f t="shared" si="27"/>
        <v>1238.6120619999999</v>
      </c>
      <c r="L263" s="13">
        <f t="shared" si="28"/>
        <v>329.43126879965257</v>
      </c>
      <c r="M263" s="13">
        <f t="shared" si="29"/>
        <v>318.68781465228039</v>
      </c>
      <c r="N263" s="44"/>
    </row>
    <row r="264" spans="1:14">
      <c r="A264" s="58">
        <v>21592.73</v>
      </c>
      <c r="B264" s="58">
        <v>34.761020000000002</v>
      </c>
      <c r="C264" s="58">
        <v>34.778289999999998</v>
      </c>
      <c r="D264" s="58">
        <v>35.232680000000002</v>
      </c>
      <c r="E264" s="58">
        <v>35.286020000000001</v>
      </c>
      <c r="F264" s="58">
        <v>0.66550100000000001</v>
      </c>
      <c r="G264" s="58">
        <v>5.5446299999999997</v>
      </c>
      <c r="H264" s="58">
        <v>40.091360000000002</v>
      </c>
      <c r="I264" s="11">
        <f t="shared" si="25"/>
        <v>34.769655</v>
      </c>
      <c r="J264" s="11">
        <f t="shared" si="26"/>
        <v>35.259349999999998</v>
      </c>
      <c r="K264" s="13">
        <f t="shared" si="27"/>
        <v>1238.638207</v>
      </c>
      <c r="L264" s="13">
        <f t="shared" si="28"/>
        <v>330.47771202167587</v>
      </c>
      <c r="M264" s="13">
        <f t="shared" si="29"/>
        <v>318.92765237936783</v>
      </c>
      <c r="N264" s="44"/>
    </row>
    <row r="265" spans="1:14">
      <c r="A265" s="58">
        <v>21584.05</v>
      </c>
      <c r="B265" s="58">
        <v>34.793149999999997</v>
      </c>
      <c r="C265" s="58">
        <v>34.801879999999997</v>
      </c>
      <c r="D265" s="58">
        <v>35.248130000000003</v>
      </c>
      <c r="E265" s="58">
        <v>35.303519999999999</v>
      </c>
      <c r="F265" s="58">
        <v>0.66845399999999999</v>
      </c>
      <c r="G265" s="58">
        <v>5.5477020000000001</v>
      </c>
      <c r="H265" s="58">
        <v>39.982170000000004</v>
      </c>
      <c r="I265" s="11">
        <f t="shared" si="25"/>
        <v>34.797514999999997</v>
      </c>
      <c r="J265" s="11">
        <f t="shared" si="26"/>
        <v>35.275824999999998</v>
      </c>
      <c r="K265" s="13">
        <f t="shared" si="27"/>
        <v>1238.6214910000001</v>
      </c>
      <c r="L265" s="13">
        <f t="shared" si="28"/>
        <v>329.80823031163618</v>
      </c>
      <c r="M265" s="13">
        <f t="shared" si="29"/>
        <v>318.54689353333288</v>
      </c>
      <c r="N265" s="44"/>
    </row>
    <row r="266" spans="1:14">
      <c r="A266" s="58">
        <v>19544.23</v>
      </c>
      <c r="B266" s="58">
        <v>34.804740000000002</v>
      </c>
      <c r="C266" s="58">
        <v>34.818669999999997</v>
      </c>
      <c r="D266" s="58">
        <v>35.286560000000001</v>
      </c>
      <c r="E266" s="58">
        <v>35.352440000000001</v>
      </c>
      <c r="F266" s="58">
        <v>0.73649200000000004</v>
      </c>
      <c r="G266" s="58">
        <v>5.6517390000000001</v>
      </c>
      <c r="H266" s="58">
        <v>39.255850000000002</v>
      </c>
      <c r="I266" s="11">
        <f t="shared" si="25"/>
        <v>34.811705000000003</v>
      </c>
      <c r="J266" s="11">
        <f t="shared" si="26"/>
        <v>35.319500000000005</v>
      </c>
      <c r="K266" s="13">
        <f t="shared" si="27"/>
        <v>1238.612977</v>
      </c>
      <c r="L266" s="13">
        <f t="shared" si="28"/>
        <v>329.46782830734901</v>
      </c>
      <c r="M266" s="13">
        <f t="shared" si="29"/>
        <v>317.53990340508335</v>
      </c>
      <c r="N266" s="44"/>
    </row>
    <row r="267" spans="1:14">
      <c r="A267" s="58">
        <v>17771.099999999999</v>
      </c>
      <c r="B267" s="58">
        <v>34.823259999999998</v>
      </c>
      <c r="C267" s="58">
        <v>34.836410000000001</v>
      </c>
      <c r="D267" s="58">
        <v>35.339579999999998</v>
      </c>
      <c r="E267" s="58">
        <v>35.413699999999999</v>
      </c>
      <c r="F267" s="58">
        <v>0.79823100000000002</v>
      </c>
      <c r="G267" s="58">
        <v>5.7378660000000004</v>
      </c>
      <c r="H267" s="58">
        <v>38.60172</v>
      </c>
      <c r="I267" s="11">
        <f t="shared" si="25"/>
        <v>34.829835000000003</v>
      </c>
      <c r="J267" s="11">
        <f t="shared" si="26"/>
        <v>35.376639999999995</v>
      </c>
      <c r="K267" s="13">
        <f t="shared" si="27"/>
        <v>1238.602099</v>
      </c>
      <c r="L267" s="13">
        <f t="shared" si="28"/>
        <v>329.0334845782354</v>
      </c>
      <c r="M267" s="13">
        <f t="shared" si="29"/>
        <v>316.22768163154888</v>
      </c>
      <c r="N267" s="44"/>
    </row>
    <row r="268" spans="1:14">
      <c r="A268" s="58">
        <v>16267.36</v>
      </c>
      <c r="B268" s="58">
        <v>34.846649999999997</v>
      </c>
      <c r="C268" s="58">
        <v>34.85839</v>
      </c>
      <c r="D268" s="58">
        <v>35.391019999999997</v>
      </c>
      <c r="E268" s="58">
        <v>35.474379999999996</v>
      </c>
      <c r="F268" s="58">
        <v>0.84892100000000004</v>
      </c>
      <c r="G268" s="58">
        <v>5.8085459999999998</v>
      </c>
      <c r="H268" s="58">
        <v>38.021320000000003</v>
      </c>
      <c r="I268" s="11">
        <f t="shared" si="25"/>
        <v>34.852519999999998</v>
      </c>
      <c r="J268" s="11">
        <f t="shared" si="26"/>
        <v>35.432699999999997</v>
      </c>
      <c r="K268" s="13">
        <f t="shared" si="27"/>
        <v>1238.5884880000001</v>
      </c>
      <c r="L268" s="13">
        <f t="shared" si="28"/>
        <v>328.49092098652272</v>
      </c>
      <c r="M268" s="13">
        <f t="shared" si="29"/>
        <v>314.94597030110981</v>
      </c>
      <c r="N268" s="44"/>
    </row>
    <row r="269" spans="1:14">
      <c r="A269" s="58">
        <v>14993.51</v>
      </c>
      <c r="B269" s="58">
        <v>34.84552</v>
      </c>
      <c r="C269" s="58">
        <v>34.856749999999998</v>
      </c>
      <c r="D269" s="58">
        <v>35.440550000000002</v>
      </c>
      <c r="E269" s="58">
        <v>35.53201</v>
      </c>
      <c r="F269" s="58">
        <v>0.89161599999999996</v>
      </c>
      <c r="G269" s="58">
        <v>5.8728189999999998</v>
      </c>
      <c r="H269" s="58">
        <v>37.492130000000003</v>
      </c>
      <c r="I269" s="11">
        <f t="shared" si="25"/>
        <v>34.851134999999999</v>
      </c>
      <c r="J269" s="11">
        <f t="shared" si="26"/>
        <v>35.486280000000001</v>
      </c>
      <c r="K269" s="13">
        <f t="shared" si="27"/>
        <v>1238.5893189999999</v>
      </c>
      <c r="L269" s="13">
        <f t="shared" si="28"/>
        <v>328.52401764429214</v>
      </c>
      <c r="M269" s="13">
        <f t="shared" si="29"/>
        <v>313.7261989230492</v>
      </c>
      <c r="N269" s="44"/>
    </row>
    <row r="270" spans="1:14">
      <c r="A270" s="58">
        <v>13704.68</v>
      </c>
      <c r="B270" s="58">
        <v>34.723849999999999</v>
      </c>
      <c r="C270" s="58">
        <v>34.738390000000003</v>
      </c>
      <c r="D270" s="58">
        <v>35.409930000000003</v>
      </c>
      <c r="E270" s="58">
        <v>35.48075</v>
      </c>
      <c r="F270" s="58">
        <v>0.93656300000000003</v>
      </c>
      <c r="G270" s="58">
        <v>5.9310409999999996</v>
      </c>
      <c r="H270" s="58">
        <v>37.133009999999999</v>
      </c>
      <c r="I270" s="11">
        <f t="shared" si="25"/>
        <v>34.731120000000004</v>
      </c>
      <c r="J270" s="11">
        <f t="shared" si="26"/>
        <v>35.445340000000002</v>
      </c>
      <c r="K270" s="13">
        <f t="shared" si="27"/>
        <v>1238.6613279999999</v>
      </c>
      <c r="L270" s="13">
        <f t="shared" si="28"/>
        <v>331.4062422419729</v>
      </c>
      <c r="M270" s="13">
        <f t="shared" si="29"/>
        <v>314.65775545616361</v>
      </c>
      <c r="N270" s="44"/>
    </row>
    <row r="271" spans="1:14">
      <c r="A271" s="58">
        <v>12336.52</v>
      </c>
      <c r="B271" s="58">
        <v>34.79074</v>
      </c>
      <c r="C271" s="58">
        <v>34.805770000000003</v>
      </c>
      <c r="D271" s="58">
        <v>35.496870000000001</v>
      </c>
      <c r="E271" s="58">
        <v>35.590820000000001</v>
      </c>
      <c r="F271" s="58">
        <v>0.87652099999999999</v>
      </c>
      <c r="G271" s="58">
        <v>5.8910429999999998</v>
      </c>
      <c r="H271" s="58">
        <v>36.67313</v>
      </c>
      <c r="I271" s="11">
        <f t="shared" si="25"/>
        <v>34.798254999999997</v>
      </c>
      <c r="J271" s="11">
        <f t="shared" si="26"/>
        <v>35.543845000000005</v>
      </c>
      <c r="K271" s="13">
        <f t="shared" si="27"/>
        <v>1238.6210470000001</v>
      </c>
      <c r="L271" s="13">
        <f t="shared" si="28"/>
        <v>329.7904687786986</v>
      </c>
      <c r="M271" s="13">
        <f t="shared" si="29"/>
        <v>312.42136480550926</v>
      </c>
      <c r="N271" s="44"/>
    </row>
    <row r="272" spans="1:14">
      <c r="A272" s="58">
        <v>10464.75</v>
      </c>
      <c r="B272" s="58">
        <v>34.828360000000004</v>
      </c>
      <c r="C272" s="58">
        <v>34.845059999999997</v>
      </c>
      <c r="D272" s="58">
        <v>35.603409999999997</v>
      </c>
      <c r="E272" s="58">
        <v>35.719729999999998</v>
      </c>
      <c r="F272" s="58">
        <v>0.83330700000000002</v>
      </c>
      <c r="G272" s="58">
        <v>5.8882770000000004</v>
      </c>
      <c r="H272" s="58">
        <v>36.008960000000002</v>
      </c>
      <c r="I272" s="11">
        <f t="shared" si="25"/>
        <v>34.836709999999997</v>
      </c>
      <c r="J272" s="11">
        <f t="shared" si="26"/>
        <v>35.661569999999998</v>
      </c>
      <c r="K272" s="13">
        <f t="shared" si="27"/>
        <v>1238.597974</v>
      </c>
      <c r="L272" s="13">
        <f t="shared" si="28"/>
        <v>328.86894712986305</v>
      </c>
      <c r="M272" s="13">
        <f t="shared" si="29"/>
        <v>309.77090999854499</v>
      </c>
      <c r="N272" s="44"/>
    </row>
    <row r="273" spans="1:14">
      <c r="A273" s="58">
        <v>8418.3979999999992</v>
      </c>
      <c r="B273" s="58">
        <v>34.854489999999998</v>
      </c>
      <c r="C273" s="58">
        <v>34.87041</v>
      </c>
      <c r="D273" s="58">
        <v>35.777709999999999</v>
      </c>
      <c r="E273" s="58">
        <v>35.927480000000003</v>
      </c>
      <c r="F273" s="58">
        <v>0.76226700000000003</v>
      </c>
      <c r="G273" s="58">
        <v>5.862749</v>
      </c>
      <c r="H273" s="58">
        <v>35.495780000000003</v>
      </c>
      <c r="I273" s="11">
        <f t="shared" si="25"/>
        <v>34.862449999999995</v>
      </c>
      <c r="J273" s="11">
        <f t="shared" si="26"/>
        <v>35.852595000000001</v>
      </c>
      <c r="K273" s="13">
        <f t="shared" si="27"/>
        <v>1238.5825299999999</v>
      </c>
      <c r="L273" s="13">
        <f t="shared" si="28"/>
        <v>328.25373813977512</v>
      </c>
      <c r="M273" s="13">
        <f t="shared" si="29"/>
        <v>305.52076829369344</v>
      </c>
      <c r="N273" s="44"/>
    </row>
    <row r="274" spans="1:14">
      <c r="A274" s="58">
        <v>6519.7470000000003</v>
      </c>
      <c r="B274" s="58">
        <v>34.861170000000001</v>
      </c>
      <c r="C274" s="58">
        <v>34.875489999999999</v>
      </c>
      <c r="D274" s="58">
        <v>35.993400000000001</v>
      </c>
      <c r="E274" s="58">
        <v>36.197800000000001</v>
      </c>
      <c r="F274" s="58">
        <v>0.82001000000000002</v>
      </c>
      <c r="G274" s="58">
        <v>5.9702149999999996</v>
      </c>
      <c r="H274" s="58">
        <v>34.887779999999999</v>
      </c>
      <c r="I274" s="11">
        <f t="shared" si="25"/>
        <v>34.86833</v>
      </c>
      <c r="J274" s="11">
        <f t="shared" si="26"/>
        <v>36.095600000000005</v>
      </c>
      <c r="K274" s="13">
        <f t="shared" si="27"/>
        <v>1238.5790019999999</v>
      </c>
      <c r="L274" s="13">
        <f t="shared" si="28"/>
        <v>328.11338196583802</v>
      </c>
      <c r="M274" s="13">
        <f t="shared" si="29"/>
        <v>300.20205277581681</v>
      </c>
      <c r="N274" s="44"/>
    </row>
    <row r="275" spans="1:14">
      <c r="A275" s="58">
        <v>4548.2939999999999</v>
      </c>
      <c r="B275" s="58">
        <v>34.830950000000001</v>
      </c>
      <c r="C275" s="58">
        <v>34.851370000000003</v>
      </c>
      <c r="D275" s="58">
        <v>36.304769999999998</v>
      </c>
      <c r="E275" s="58">
        <v>36.566389999999998</v>
      </c>
      <c r="F275" s="58">
        <v>0.77585899999999997</v>
      </c>
      <c r="G275" s="58">
        <v>5.9504429999999999</v>
      </c>
      <c r="H275" s="58">
        <v>34.269449999999999</v>
      </c>
      <c r="I275" s="11">
        <f t="shared" si="25"/>
        <v>34.841160000000002</v>
      </c>
      <c r="J275" s="11">
        <f t="shared" si="26"/>
        <v>36.435580000000002</v>
      </c>
      <c r="K275" s="13">
        <f t="shared" si="27"/>
        <v>1238.5953039999999</v>
      </c>
      <c r="L275" s="13">
        <f t="shared" si="28"/>
        <v>328.76249575795646</v>
      </c>
      <c r="M275" s="13">
        <f t="shared" si="29"/>
        <v>292.91963074368778</v>
      </c>
      <c r="N275" s="44"/>
    </row>
    <row r="276" spans="1:14">
      <c r="A276" s="58">
        <v>2698.0210000000002</v>
      </c>
      <c r="B276" s="58">
        <v>34.791890000000002</v>
      </c>
      <c r="C276" s="58">
        <v>34.811010000000003</v>
      </c>
      <c r="D276" s="58">
        <v>36.775089999999999</v>
      </c>
      <c r="E276" s="58">
        <v>37.115720000000003</v>
      </c>
      <c r="F276" s="58">
        <v>0.76898200000000005</v>
      </c>
      <c r="G276" s="58">
        <v>5.9662439999999997</v>
      </c>
      <c r="H276" s="58">
        <v>33.521050000000002</v>
      </c>
      <c r="I276" s="11">
        <f t="shared" si="25"/>
        <v>34.801450000000003</v>
      </c>
      <c r="J276" s="11">
        <f t="shared" si="26"/>
        <v>36.945405000000001</v>
      </c>
      <c r="K276" s="13">
        <f t="shared" si="27"/>
        <v>1238.61913</v>
      </c>
      <c r="L276" s="13">
        <f t="shared" si="28"/>
        <v>329.71379451064513</v>
      </c>
      <c r="M276" s="13">
        <f t="shared" si="29"/>
        <v>282.32734023505782</v>
      </c>
      <c r="N276" s="44"/>
    </row>
    <row r="277" spans="1:14">
      <c r="A277" s="58">
        <v>228.2389</v>
      </c>
      <c r="B277" s="58">
        <v>34.854909999999997</v>
      </c>
      <c r="C277" s="58">
        <v>34.873460000000001</v>
      </c>
      <c r="D277" s="58">
        <v>37.626959999999997</v>
      </c>
      <c r="E277" s="58">
        <v>38.10642</v>
      </c>
      <c r="F277" s="58">
        <v>0.32512999999999997</v>
      </c>
      <c r="G277" s="58">
        <v>5.533461</v>
      </c>
      <c r="H277" s="58">
        <v>30.604460000000003</v>
      </c>
      <c r="I277" s="11">
        <f t="shared" si="25"/>
        <v>34.864184999999999</v>
      </c>
      <c r="J277" s="11">
        <f t="shared" si="26"/>
        <v>37.866689999999998</v>
      </c>
      <c r="K277" s="13">
        <f t="shared" si="27"/>
        <v>1238.5814889999999</v>
      </c>
      <c r="L277" s="13">
        <f t="shared" si="28"/>
        <v>328.21231652610459</v>
      </c>
      <c r="M277" s="13">
        <f t="shared" si="29"/>
        <v>264.09952483660254</v>
      </c>
      <c r="N277" s="44"/>
    </row>
    <row r="278" spans="1:14">
      <c r="A278" s="44"/>
      <c r="B278" s="44"/>
      <c r="C278" s="44"/>
      <c r="D278" s="44"/>
      <c r="E278" s="44"/>
      <c r="F278" s="44"/>
      <c r="G278" s="44"/>
      <c r="H278" s="44"/>
      <c r="I278" s="46"/>
      <c r="J278" s="46"/>
      <c r="K278" s="15">
        <f>AVERAGE(K233:K275)</f>
        <v>1238.6187839534884</v>
      </c>
      <c r="L278" s="15">
        <f>AVERAGE(L233:L275)</f>
        <v>329.70156719630836</v>
      </c>
      <c r="M278" s="15">
        <f>AVERAGE(M233:M275)</f>
        <v>318.55582646532548</v>
      </c>
      <c r="N278" s="44"/>
    </row>
    <row r="279" spans="1:14">
      <c r="A279" s="44"/>
      <c r="B279" s="44"/>
      <c r="C279" s="44"/>
      <c r="D279" s="44"/>
      <c r="E279" s="44"/>
      <c r="F279" s="44"/>
      <c r="G279" s="44"/>
      <c r="H279" s="44"/>
      <c r="I279" s="46"/>
      <c r="J279" s="46"/>
      <c r="K279" s="46"/>
      <c r="L279" s="46"/>
      <c r="M279" s="46"/>
      <c r="N279" s="44"/>
    </row>
    <row r="280" spans="1:14">
      <c r="A280" s="44"/>
      <c r="B280" s="44"/>
      <c r="C280" s="44"/>
      <c r="D280" s="44"/>
      <c r="E280" s="44"/>
      <c r="F280" s="44"/>
      <c r="G280" s="44"/>
      <c r="H280" s="44"/>
      <c r="I280" s="46"/>
      <c r="J280" s="46"/>
      <c r="K280" s="46"/>
      <c r="L280" s="46"/>
      <c r="M280" s="46"/>
      <c r="N280" s="44"/>
    </row>
    <row r="281" spans="1:14" s="43" customFormat="1" ht="16.8">
      <c r="A281" s="12" t="s">
        <v>4</v>
      </c>
      <c r="B281" s="12" t="s">
        <v>5</v>
      </c>
      <c r="C281" s="12" t="s">
        <v>6</v>
      </c>
      <c r="D281" s="12" t="s">
        <v>7</v>
      </c>
      <c r="E281" s="12" t="s">
        <v>8</v>
      </c>
      <c r="F281" s="12" t="s">
        <v>9</v>
      </c>
      <c r="G281" s="12" t="s">
        <v>29</v>
      </c>
      <c r="H281" s="12" t="s">
        <v>10</v>
      </c>
      <c r="I281" s="7" t="s">
        <v>11</v>
      </c>
      <c r="J281" s="7" t="s">
        <v>12</v>
      </c>
      <c r="K281" s="8" t="s">
        <v>28</v>
      </c>
      <c r="L281" s="6" t="s">
        <v>30</v>
      </c>
      <c r="M281" s="6" t="s">
        <v>31</v>
      </c>
      <c r="N281" s="44"/>
    </row>
    <row r="282" spans="1:14" s="43" customFormat="1">
      <c r="A282" s="12" t="s">
        <v>13</v>
      </c>
      <c r="B282" s="12" t="s">
        <v>14</v>
      </c>
      <c r="C282" s="12" t="s">
        <v>14</v>
      </c>
      <c r="D282" s="12" t="s">
        <v>14</v>
      </c>
      <c r="E282" s="12" t="s">
        <v>14</v>
      </c>
      <c r="F282" s="12" t="s">
        <v>15</v>
      </c>
      <c r="G282" s="12" t="s">
        <v>15</v>
      </c>
      <c r="H282" s="12" t="s">
        <v>16</v>
      </c>
      <c r="I282" s="7" t="s">
        <v>14</v>
      </c>
      <c r="J282" s="7" t="s">
        <v>14</v>
      </c>
      <c r="K282" s="8" t="s">
        <v>17</v>
      </c>
      <c r="L282" s="6" t="s">
        <v>18</v>
      </c>
      <c r="M282" s="6" t="s">
        <v>18</v>
      </c>
    </row>
    <row r="283" spans="1:14">
      <c r="A283" s="58">
        <v>77025.23</v>
      </c>
      <c r="B283" s="58">
        <v>39.910609999999998</v>
      </c>
      <c r="C283" s="58">
        <v>39.92915</v>
      </c>
      <c r="D283" s="58">
        <v>40.16677</v>
      </c>
      <c r="E283" s="58">
        <v>40.151780000000002</v>
      </c>
      <c r="F283" s="58">
        <v>2.669276</v>
      </c>
      <c r="G283" s="58">
        <v>4.6820120000000003</v>
      </c>
      <c r="H283" s="58">
        <v>52.838369999999998</v>
      </c>
      <c r="I283" s="11">
        <f t="shared" ref="I283:I326" si="30">(B283+C283)/2</f>
        <v>39.919879999999999</v>
      </c>
      <c r="J283" s="11">
        <f t="shared" ref="J283:J326" si="31">(D283+E283)/2</f>
        <v>40.159275000000001</v>
      </c>
      <c r="K283" s="13">
        <f t="shared" ref="K283:K326" si="32">-0.6*I283+1259.5</f>
        <v>1235.548072</v>
      </c>
      <c r="L283" s="13">
        <f t="shared" ref="L283:L326" si="33">0.00159*I283^4-0.27101*I283^3+17.72234*I283^2-540.89799*I283+6780.11105</f>
        <v>227.05397789634753</v>
      </c>
      <c r="M283" s="13">
        <f t="shared" ref="M283:M326" si="34">0.00159*J283^4-0.27101*J283^3+17.72234*J283^2-540.89799*J283+6780.11105</f>
        <v>223.01244354812025</v>
      </c>
      <c r="N283" s="44"/>
    </row>
    <row r="284" spans="1:14" s="19" customFormat="1">
      <c r="A284" s="58">
        <v>74653.34</v>
      </c>
      <c r="B284" s="58">
        <v>39.953510000000001</v>
      </c>
      <c r="C284" s="58">
        <v>39.969940000000001</v>
      </c>
      <c r="D284" s="58">
        <v>40.202419999999996</v>
      </c>
      <c r="E284" s="58">
        <v>40.189909999999998</v>
      </c>
      <c r="F284" s="58">
        <v>2.2338830000000001</v>
      </c>
      <c r="G284" s="58">
        <v>4.4421460000000002</v>
      </c>
      <c r="H284" s="58">
        <v>52.298679999999997</v>
      </c>
      <c r="I284" s="11">
        <f t="shared" si="30"/>
        <v>39.961725000000001</v>
      </c>
      <c r="J284" s="11">
        <f t="shared" si="31"/>
        <v>40.196164999999993</v>
      </c>
      <c r="K284" s="13">
        <f t="shared" si="32"/>
        <v>1235.5229650000001</v>
      </c>
      <c r="L284" s="13">
        <f t="shared" si="33"/>
        <v>226.3436990407763</v>
      </c>
      <c r="M284" s="13">
        <f t="shared" si="34"/>
        <v>222.39435144850813</v>
      </c>
      <c r="N284" s="44"/>
    </row>
    <row r="285" spans="1:14" s="19" customFormat="1">
      <c r="A285" s="58">
        <v>72516.98</v>
      </c>
      <c r="B285" s="58">
        <v>39.97119</v>
      </c>
      <c r="C285" s="58">
        <v>39.98715</v>
      </c>
      <c r="D285" s="58">
        <v>40.21752</v>
      </c>
      <c r="E285" s="58">
        <v>40.203780000000002</v>
      </c>
      <c r="F285" s="58">
        <v>1.8542540000000001</v>
      </c>
      <c r="G285" s="58">
        <v>4.2459129999999998</v>
      </c>
      <c r="H285" s="58">
        <v>51.870559999999998</v>
      </c>
      <c r="I285" s="11">
        <f t="shared" si="30"/>
        <v>39.979169999999996</v>
      </c>
      <c r="J285" s="11">
        <f t="shared" si="31"/>
        <v>40.210650000000001</v>
      </c>
      <c r="K285" s="13">
        <f t="shared" si="32"/>
        <v>1235.5124980000001</v>
      </c>
      <c r="L285" s="13">
        <f t="shared" si="33"/>
        <v>226.04807036520197</v>
      </c>
      <c r="M285" s="13">
        <f t="shared" si="34"/>
        <v>222.15199461293832</v>
      </c>
      <c r="N285" s="44"/>
    </row>
    <row r="286" spans="1:14" s="19" customFormat="1">
      <c r="A286" s="58">
        <v>70752.53</v>
      </c>
      <c r="B286" s="58">
        <v>39.992829999999998</v>
      </c>
      <c r="C286" s="58">
        <v>40.006149999999998</v>
      </c>
      <c r="D286" s="58">
        <v>40.235849999999999</v>
      </c>
      <c r="E286" s="58">
        <v>40.220779999999998</v>
      </c>
      <c r="F286" s="58">
        <v>1.552252</v>
      </c>
      <c r="G286" s="58">
        <v>4.0978269999999997</v>
      </c>
      <c r="H286" s="58">
        <v>51.446449999999999</v>
      </c>
      <c r="I286" s="11">
        <f t="shared" si="30"/>
        <v>39.999489999999994</v>
      </c>
      <c r="J286" s="11">
        <f t="shared" si="31"/>
        <v>40.228314999999995</v>
      </c>
      <c r="K286" s="13">
        <f t="shared" si="32"/>
        <v>1235.5003059999999</v>
      </c>
      <c r="L286" s="13">
        <f t="shared" si="33"/>
        <v>225.70407870388317</v>
      </c>
      <c r="M286" s="13">
        <f t="shared" si="34"/>
        <v>221.85668979362254</v>
      </c>
      <c r="N286" s="44"/>
    </row>
    <row r="287" spans="1:14" s="19" customFormat="1">
      <c r="A287" s="58">
        <v>69358.7</v>
      </c>
      <c r="B287" s="58">
        <v>40.013550000000002</v>
      </c>
      <c r="C287" s="58">
        <v>40.025190000000002</v>
      </c>
      <c r="D287" s="58">
        <v>40.253610000000002</v>
      </c>
      <c r="E287" s="58">
        <v>40.239579999999997</v>
      </c>
      <c r="F287" s="58">
        <v>1.3076399999999999</v>
      </c>
      <c r="G287" s="58">
        <v>3.9681579999999999</v>
      </c>
      <c r="H287" s="58">
        <v>51.152670000000001</v>
      </c>
      <c r="I287" s="11">
        <f t="shared" si="30"/>
        <v>40.019370000000002</v>
      </c>
      <c r="J287" s="11">
        <f t="shared" si="31"/>
        <v>40.246594999999999</v>
      </c>
      <c r="K287" s="13">
        <f t="shared" si="32"/>
        <v>1235.488378</v>
      </c>
      <c r="L287" s="13">
        <f t="shared" si="33"/>
        <v>225.36790743629808</v>
      </c>
      <c r="M287" s="13">
        <f t="shared" si="34"/>
        <v>221.55140253077934</v>
      </c>
      <c r="N287" s="44"/>
    </row>
    <row r="288" spans="1:14" s="19" customFormat="1">
      <c r="A288" s="58">
        <v>67371.58</v>
      </c>
      <c r="B288" s="58">
        <v>40.03295</v>
      </c>
      <c r="C288" s="58">
        <v>40.04457</v>
      </c>
      <c r="D288" s="58">
        <v>40.27093</v>
      </c>
      <c r="E288" s="58">
        <v>40.258580000000002</v>
      </c>
      <c r="F288" s="58">
        <v>0.97067199999999998</v>
      </c>
      <c r="G288" s="58">
        <v>3.8002220000000002</v>
      </c>
      <c r="H288" s="58">
        <v>50.749369999999999</v>
      </c>
      <c r="I288" s="11">
        <f t="shared" si="30"/>
        <v>40.038759999999996</v>
      </c>
      <c r="J288" s="11">
        <f t="shared" si="31"/>
        <v>40.264755000000001</v>
      </c>
      <c r="K288" s="13">
        <f t="shared" si="32"/>
        <v>1235.4767440000001</v>
      </c>
      <c r="L288" s="13">
        <f t="shared" si="33"/>
        <v>225.04037553328726</v>
      </c>
      <c r="M288" s="13">
        <f t="shared" si="34"/>
        <v>221.24841940241731</v>
      </c>
      <c r="N288" s="44"/>
    </row>
    <row r="289" spans="1:14" s="19" customFormat="1">
      <c r="A289" s="58">
        <v>66043.58</v>
      </c>
      <c r="B289" s="58">
        <v>40.064410000000002</v>
      </c>
      <c r="C289" s="58">
        <v>40.071579999999997</v>
      </c>
      <c r="D289" s="58">
        <v>40.295340000000003</v>
      </c>
      <c r="E289" s="58">
        <v>40.28678</v>
      </c>
      <c r="F289" s="58">
        <v>0.75496799999999997</v>
      </c>
      <c r="G289" s="58">
        <v>3.6754660000000001</v>
      </c>
      <c r="H289" s="58">
        <v>50.409529999999997</v>
      </c>
      <c r="I289" s="11">
        <f t="shared" si="30"/>
        <v>40.067994999999996</v>
      </c>
      <c r="J289" s="11">
        <f t="shared" si="31"/>
        <v>40.291060000000002</v>
      </c>
      <c r="K289" s="13">
        <f t="shared" si="32"/>
        <v>1235.4592029999999</v>
      </c>
      <c r="L289" s="13">
        <f t="shared" si="33"/>
        <v>224.54720217744853</v>
      </c>
      <c r="M289" s="13">
        <f t="shared" si="34"/>
        <v>220.81007359870182</v>
      </c>
      <c r="N289" s="44"/>
    </row>
    <row r="290" spans="1:14" s="19" customFormat="1">
      <c r="A290" s="58">
        <v>63785.17</v>
      </c>
      <c r="B290" s="58">
        <v>40.079009999999997</v>
      </c>
      <c r="C290" s="58">
        <v>40.086019999999998</v>
      </c>
      <c r="D290" s="58">
        <v>40.30697</v>
      </c>
      <c r="E290" s="58">
        <v>40.299759999999999</v>
      </c>
      <c r="F290" s="58">
        <v>0.41039799999999999</v>
      </c>
      <c r="G290" s="58">
        <v>3.4883760000000001</v>
      </c>
      <c r="H290" s="58">
        <v>49.78436</v>
      </c>
      <c r="I290" s="11">
        <f t="shared" si="30"/>
        <v>40.082515000000001</v>
      </c>
      <c r="J290" s="11">
        <f t="shared" si="31"/>
        <v>40.303364999999999</v>
      </c>
      <c r="K290" s="13">
        <f t="shared" si="32"/>
        <v>1235.4504910000001</v>
      </c>
      <c r="L290" s="13">
        <f t="shared" si="33"/>
        <v>224.30255379544451</v>
      </c>
      <c r="M290" s="13">
        <f t="shared" si="34"/>
        <v>220.60523799190651</v>
      </c>
      <c r="N290" s="44"/>
    </row>
    <row r="291" spans="1:14" s="19" customFormat="1" ht="14.4" customHeight="1">
      <c r="A291" s="58">
        <v>60929.59</v>
      </c>
      <c r="B291" s="58">
        <v>39.919420000000002</v>
      </c>
      <c r="C291" s="58">
        <v>39.91733</v>
      </c>
      <c r="D291" s="58">
        <v>40.157440000000001</v>
      </c>
      <c r="E291" s="58">
        <v>40.14378</v>
      </c>
      <c r="F291" s="58">
        <v>0.62208600000000003</v>
      </c>
      <c r="G291" s="58">
        <v>3.8928050000000001</v>
      </c>
      <c r="H291" s="58">
        <v>49.215159999999997</v>
      </c>
      <c r="I291" s="11">
        <f t="shared" si="30"/>
        <v>39.918374999999997</v>
      </c>
      <c r="J291" s="11">
        <f t="shared" si="31"/>
        <v>40.15061</v>
      </c>
      <c r="K291" s="13">
        <f t="shared" si="32"/>
        <v>1235.5489749999999</v>
      </c>
      <c r="L291" s="13">
        <f t="shared" si="33"/>
        <v>227.07955439814305</v>
      </c>
      <c r="M291" s="13">
        <f t="shared" si="34"/>
        <v>223.15780605445525</v>
      </c>
      <c r="N291" s="44"/>
    </row>
    <row r="292" spans="1:14" s="19" customFormat="1">
      <c r="A292" s="58">
        <v>59765.88</v>
      </c>
      <c r="B292" s="58">
        <v>40.024430000000002</v>
      </c>
      <c r="C292" s="58">
        <v>40.021920000000001</v>
      </c>
      <c r="D292" s="58">
        <v>40.243360000000003</v>
      </c>
      <c r="E292" s="58">
        <v>40.240430000000003</v>
      </c>
      <c r="F292" s="58">
        <v>0.66834000000000005</v>
      </c>
      <c r="G292" s="58">
        <v>4.0169810000000004</v>
      </c>
      <c r="H292" s="58">
        <v>48.822650000000003</v>
      </c>
      <c r="I292" s="11">
        <f t="shared" si="30"/>
        <v>40.023175000000002</v>
      </c>
      <c r="J292" s="11">
        <f t="shared" si="31"/>
        <v>40.241895</v>
      </c>
      <c r="K292" s="13">
        <f t="shared" si="32"/>
        <v>1235.486095</v>
      </c>
      <c r="L292" s="13">
        <f t="shared" si="33"/>
        <v>225.30360665315038</v>
      </c>
      <c r="M292" s="13">
        <f t="shared" si="34"/>
        <v>221.62986646371155</v>
      </c>
      <c r="N292" s="44"/>
    </row>
    <row r="293" spans="1:14" s="19" customFormat="1">
      <c r="A293" s="58">
        <v>58169.24</v>
      </c>
      <c r="B293" s="58">
        <v>40.044530000000002</v>
      </c>
      <c r="C293" s="58">
        <v>40.042969999999997</v>
      </c>
      <c r="D293" s="58">
        <v>40.263420000000004</v>
      </c>
      <c r="E293" s="58">
        <v>40.262830000000001</v>
      </c>
      <c r="F293" s="58">
        <v>0.73307999999999995</v>
      </c>
      <c r="G293" s="58">
        <v>4.189171</v>
      </c>
      <c r="H293" s="58">
        <v>48.454250000000002</v>
      </c>
      <c r="I293" s="11">
        <f t="shared" si="30"/>
        <v>40.043750000000003</v>
      </c>
      <c r="J293" s="11">
        <f t="shared" si="31"/>
        <v>40.263125000000002</v>
      </c>
      <c r="K293" s="13">
        <f t="shared" si="32"/>
        <v>1235.4737500000001</v>
      </c>
      <c r="L293" s="13">
        <f t="shared" si="33"/>
        <v>224.95614185942668</v>
      </c>
      <c r="M293" s="13">
        <f t="shared" si="34"/>
        <v>221.27560227074628</v>
      </c>
      <c r="N293" s="44"/>
    </row>
    <row r="294" spans="1:14" s="19" customFormat="1">
      <c r="A294" s="58">
        <v>56700.03</v>
      </c>
      <c r="B294" s="58">
        <v>40.073099999999997</v>
      </c>
      <c r="C294" s="58">
        <v>40.066920000000003</v>
      </c>
      <c r="D294" s="58">
        <v>40.288220000000003</v>
      </c>
      <c r="E294" s="58">
        <v>40.288330000000002</v>
      </c>
      <c r="F294" s="58">
        <v>0.61874700000000005</v>
      </c>
      <c r="G294" s="58">
        <v>4.1621309999999996</v>
      </c>
      <c r="H294" s="58">
        <v>48.098489999999998</v>
      </c>
      <c r="I294" s="11">
        <f t="shared" si="30"/>
        <v>40.070009999999996</v>
      </c>
      <c r="J294" s="11">
        <f t="shared" si="31"/>
        <v>40.288274999999999</v>
      </c>
      <c r="K294" s="13">
        <f t="shared" si="32"/>
        <v>1235.4579940000001</v>
      </c>
      <c r="L294" s="13">
        <f t="shared" si="33"/>
        <v>224.51323968786983</v>
      </c>
      <c r="M294" s="13">
        <f t="shared" si="34"/>
        <v>220.85645316359387</v>
      </c>
      <c r="N294" s="44"/>
    </row>
    <row r="295" spans="1:14" s="19" customFormat="1">
      <c r="A295" s="58">
        <v>55164.73</v>
      </c>
      <c r="B295" s="58">
        <v>39.929270000000002</v>
      </c>
      <c r="C295" s="58">
        <v>39.917679999999997</v>
      </c>
      <c r="D295" s="58">
        <v>40.15945</v>
      </c>
      <c r="E295" s="58">
        <v>40.144770000000001</v>
      </c>
      <c r="F295" s="58">
        <v>0.72984899999999997</v>
      </c>
      <c r="G295" s="58">
        <v>4.36137</v>
      </c>
      <c r="H295" s="58">
        <v>47.721299999999999</v>
      </c>
      <c r="I295" s="11">
        <f t="shared" si="30"/>
        <v>39.923474999999996</v>
      </c>
      <c r="J295" s="11">
        <f t="shared" si="31"/>
        <v>40.15211</v>
      </c>
      <c r="K295" s="13">
        <f t="shared" si="32"/>
        <v>1235.5459149999999</v>
      </c>
      <c r="L295" s="13">
        <f t="shared" si="33"/>
        <v>226.992891797835</v>
      </c>
      <c r="M295" s="13">
        <f t="shared" si="34"/>
        <v>223.13263740090133</v>
      </c>
      <c r="N295" s="44"/>
    </row>
    <row r="296" spans="1:14" s="19" customFormat="1">
      <c r="A296" s="58">
        <v>53157.75</v>
      </c>
      <c r="B296" s="58">
        <v>39.95308</v>
      </c>
      <c r="C296" s="58">
        <v>39.942630000000001</v>
      </c>
      <c r="D296" s="58">
        <v>40.184930000000001</v>
      </c>
      <c r="E296" s="58">
        <v>40.171230000000001</v>
      </c>
      <c r="F296" s="58">
        <v>0.80984800000000001</v>
      </c>
      <c r="G296" s="58">
        <v>4.5469609999999996</v>
      </c>
      <c r="H296" s="58">
        <v>47.194450000000003</v>
      </c>
      <c r="I296" s="11">
        <f t="shared" si="30"/>
        <v>39.947855000000004</v>
      </c>
      <c r="J296" s="11">
        <f t="shared" si="31"/>
        <v>40.178080000000001</v>
      </c>
      <c r="K296" s="13">
        <f t="shared" si="32"/>
        <v>1235.531287</v>
      </c>
      <c r="L296" s="13">
        <f t="shared" si="33"/>
        <v>226.57894743404449</v>
      </c>
      <c r="M296" s="13">
        <f t="shared" si="34"/>
        <v>222.69721041910907</v>
      </c>
      <c r="N296" s="44"/>
    </row>
    <row r="297" spans="1:14" s="19" customFormat="1">
      <c r="A297" s="58">
        <v>51580.58</v>
      </c>
      <c r="B297" s="58">
        <v>39.943150000000003</v>
      </c>
      <c r="C297" s="58">
        <v>39.925420000000003</v>
      </c>
      <c r="D297" s="58">
        <v>40.16431</v>
      </c>
      <c r="E297" s="58">
        <v>40.157339999999998</v>
      </c>
      <c r="F297" s="58">
        <v>0.89365499999999998</v>
      </c>
      <c r="G297" s="58">
        <v>4.700755</v>
      </c>
      <c r="H297" s="58">
        <v>46.775219999999997</v>
      </c>
      <c r="I297" s="11">
        <f t="shared" si="30"/>
        <v>39.934285000000003</v>
      </c>
      <c r="J297" s="11">
        <f t="shared" si="31"/>
        <v>40.160825000000003</v>
      </c>
      <c r="K297" s="13">
        <f t="shared" si="32"/>
        <v>1235.5394289999999</v>
      </c>
      <c r="L297" s="13">
        <f t="shared" si="33"/>
        <v>226.8092817172701</v>
      </c>
      <c r="M297" s="13">
        <f t="shared" si="34"/>
        <v>222.98644826707186</v>
      </c>
      <c r="N297" s="44"/>
    </row>
    <row r="298" spans="1:14" s="19" customFormat="1">
      <c r="A298" s="58">
        <v>49168.59</v>
      </c>
      <c r="B298" s="58">
        <v>39.963949999999997</v>
      </c>
      <c r="C298" s="58">
        <v>39.948129999999999</v>
      </c>
      <c r="D298" s="58">
        <v>40.186700000000002</v>
      </c>
      <c r="E298" s="58">
        <v>40.186489999999999</v>
      </c>
      <c r="F298" s="58">
        <v>0.99040799999999996</v>
      </c>
      <c r="G298" s="58">
        <v>4.9148189999999996</v>
      </c>
      <c r="H298" s="58">
        <v>46.039009999999998</v>
      </c>
      <c r="I298" s="11">
        <f t="shared" si="30"/>
        <v>39.956040000000002</v>
      </c>
      <c r="J298" s="11">
        <f t="shared" si="31"/>
        <v>40.186594999999997</v>
      </c>
      <c r="K298" s="13">
        <f t="shared" si="32"/>
        <v>1235.526376</v>
      </c>
      <c r="L298" s="13">
        <f t="shared" si="33"/>
        <v>226.44010029987567</v>
      </c>
      <c r="M298" s="13">
        <f t="shared" si="34"/>
        <v>222.5545774976863</v>
      </c>
      <c r="N298" s="44"/>
    </row>
    <row r="299" spans="1:14" s="19" customFormat="1">
      <c r="A299" s="58">
        <v>46959.88</v>
      </c>
      <c r="B299" s="58">
        <v>39.979909999999997</v>
      </c>
      <c r="C299" s="58">
        <v>39.962440000000001</v>
      </c>
      <c r="D299" s="58">
        <v>40.20046</v>
      </c>
      <c r="E299" s="58">
        <v>40.205579999999998</v>
      </c>
      <c r="F299" s="58">
        <v>1.0816220000000001</v>
      </c>
      <c r="G299" s="58">
        <v>5.113931</v>
      </c>
      <c r="H299" s="58">
        <v>45.40401</v>
      </c>
      <c r="I299" s="11">
        <f t="shared" si="30"/>
        <v>39.971175000000002</v>
      </c>
      <c r="J299" s="11">
        <f t="shared" si="31"/>
        <v>40.203019999999995</v>
      </c>
      <c r="K299" s="13">
        <f t="shared" si="32"/>
        <v>1235.5172950000001</v>
      </c>
      <c r="L299" s="13">
        <f t="shared" si="33"/>
        <v>226.18352099647109</v>
      </c>
      <c r="M299" s="13">
        <f t="shared" si="34"/>
        <v>222.27963269594056</v>
      </c>
      <c r="N299" s="44"/>
    </row>
    <row r="300" spans="1:14" s="19" customFormat="1">
      <c r="A300" s="58">
        <v>47307.16</v>
      </c>
      <c r="B300" s="58">
        <v>39.942120000000003</v>
      </c>
      <c r="C300" s="58">
        <v>39.922049999999999</v>
      </c>
      <c r="D300" s="58">
        <v>40.164389999999997</v>
      </c>
      <c r="E300" s="58">
        <v>40.168080000000003</v>
      </c>
      <c r="F300" s="58">
        <v>1.0806770000000001</v>
      </c>
      <c r="G300" s="58">
        <v>5.0894490000000001</v>
      </c>
      <c r="H300" s="58">
        <v>45.55153</v>
      </c>
      <c r="I300" s="11">
        <f t="shared" si="30"/>
        <v>39.932085000000001</v>
      </c>
      <c r="J300" s="11">
        <f t="shared" si="31"/>
        <v>40.166235</v>
      </c>
      <c r="K300" s="13">
        <f t="shared" si="32"/>
        <v>1235.540749</v>
      </c>
      <c r="L300" s="13">
        <f t="shared" si="33"/>
        <v>226.84664029353098</v>
      </c>
      <c r="M300" s="13">
        <f t="shared" si="34"/>
        <v>222.89573357009522</v>
      </c>
      <c r="N300" s="44"/>
    </row>
    <row r="301" spans="1:14" s="19" customFormat="1">
      <c r="A301" s="58">
        <v>44955.38</v>
      </c>
      <c r="B301" s="58">
        <v>39.962510000000002</v>
      </c>
      <c r="C301" s="58">
        <v>39.94323</v>
      </c>
      <c r="D301" s="58">
        <v>40.183149999999998</v>
      </c>
      <c r="E301" s="58">
        <v>40.189660000000003</v>
      </c>
      <c r="F301" s="58">
        <v>1.181384</v>
      </c>
      <c r="G301" s="58">
        <v>5.3162260000000003</v>
      </c>
      <c r="H301" s="58">
        <v>44.810630000000003</v>
      </c>
      <c r="I301" s="11">
        <f t="shared" si="30"/>
        <v>39.952870000000004</v>
      </c>
      <c r="J301" s="11">
        <f t="shared" si="31"/>
        <v>40.186405000000001</v>
      </c>
      <c r="K301" s="13">
        <f t="shared" si="32"/>
        <v>1235.528278</v>
      </c>
      <c r="L301" s="13">
        <f t="shared" si="33"/>
        <v>226.49386750552458</v>
      </c>
      <c r="M301" s="13">
        <f t="shared" si="34"/>
        <v>222.55775942478522</v>
      </c>
      <c r="N301" s="44"/>
    </row>
    <row r="302" spans="1:14" s="19" customFormat="1">
      <c r="A302" s="58">
        <v>43445.56</v>
      </c>
      <c r="B302" s="58">
        <v>39.999020000000002</v>
      </c>
      <c r="C302" s="58">
        <v>39.97869</v>
      </c>
      <c r="D302" s="58">
        <v>40.214590000000001</v>
      </c>
      <c r="E302" s="58">
        <v>40.225760000000001</v>
      </c>
      <c r="F302" s="58">
        <v>1.02502</v>
      </c>
      <c r="G302" s="58">
        <v>5.2446330000000003</v>
      </c>
      <c r="H302" s="58">
        <v>44.339680000000001</v>
      </c>
      <c r="I302" s="11">
        <f t="shared" si="30"/>
        <v>39.988855000000001</v>
      </c>
      <c r="J302" s="11">
        <f t="shared" si="31"/>
        <v>40.220174999999998</v>
      </c>
      <c r="K302" s="13">
        <f t="shared" si="32"/>
        <v>1235.5066870000001</v>
      </c>
      <c r="L302" s="13">
        <f t="shared" si="33"/>
        <v>225.88406771308564</v>
      </c>
      <c r="M302" s="13">
        <f t="shared" si="34"/>
        <v>221.99273046863254</v>
      </c>
      <c r="N302" s="44"/>
    </row>
    <row r="303" spans="1:14">
      <c r="A303" s="58">
        <v>42204.24</v>
      </c>
      <c r="B303" s="58">
        <v>40.005310000000001</v>
      </c>
      <c r="C303" s="58">
        <v>39.987009999999998</v>
      </c>
      <c r="D303" s="58">
        <v>40.225839999999998</v>
      </c>
      <c r="E303" s="58">
        <v>40.237020000000001</v>
      </c>
      <c r="F303" s="58">
        <v>0.80738399999999999</v>
      </c>
      <c r="G303" s="58">
        <v>5.0896340000000002</v>
      </c>
      <c r="H303" s="58">
        <v>43.934820000000002</v>
      </c>
      <c r="I303" s="11">
        <f t="shared" si="30"/>
        <v>39.996160000000003</v>
      </c>
      <c r="J303" s="11">
        <f t="shared" si="31"/>
        <v>40.231430000000003</v>
      </c>
      <c r="K303" s="13">
        <f t="shared" si="32"/>
        <v>1235.5023040000001</v>
      </c>
      <c r="L303" s="13">
        <f t="shared" si="33"/>
        <v>225.76042501331085</v>
      </c>
      <c r="M303" s="13">
        <f t="shared" si="34"/>
        <v>221.80464593087254</v>
      </c>
      <c r="N303" s="44"/>
    </row>
    <row r="304" spans="1:14">
      <c r="A304" s="58">
        <v>40031.89</v>
      </c>
      <c r="B304" s="58">
        <v>40.01408</v>
      </c>
      <c r="C304" s="58">
        <v>39.996389999999998</v>
      </c>
      <c r="D304" s="58">
        <v>40.239350000000002</v>
      </c>
      <c r="E304" s="58">
        <v>40.251159999999999</v>
      </c>
      <c r="F304" s="58">
        <v>0.88767300000000005</v>
      </c>
      <c r="G304" s="58">
        <v>5.2898550000000002</v>
      </c>
      <c r="H304" s="58">
        <v>43.242109999999997</v>
      </c>
      <c r="I304" s="11">
        <f t="shared" si="30"/>
        <v>40.005234999999999</v>
      </c>
      <c r="J304" s="11">
        <f t="shared" si="31"/>
        <v>40.245255</v>
      </c>
      <c r="K304" s="13">
        <f t="shared" si="32"/>
        <v>1235.4968590000001</v>
      </c>
      <c r="L304" s="13">
        <f t="shared" si="33"/>
        <v>225.60689287923469</v>
      </c>
      <c r="M304" s="13">
        <f t="shared" si="34"/>
        <v>221.57377105694741</v>
      </c>
      <c r="N304" s="44"/>
    </row>
    <row r="305" spans="1:14">
      <c r="A305" s="58">
        <v>38797.67</v>
      </c>
      <c r="B305" s="58">
        <v>40.032330000000002</v>
      </c>
      <c r="C305" s="58">
        <v>40.015650000000001</v>
      </c>
      <c r="D305" s="58">
        <v>40.259889999999999</v>
      </c>
      <c r="E305" s="58">
        <v>40.273670000000003</v>
      </c>
      <c r="F305" s="58">
        <v>0.82433400000000001</v>
      </c>
      <c r="G305" s="58">
        <v>5.2869440000000001</v>
      </c>
      <c r="H305" s="58">
        <v>42.801990000000004</v>
      </c>
      <c r="I305" s="11">
        <f t="shared" si="30"/>
        <v>40.023989999999998</v>
      </c>
      <c r="J305" s="11">
        <f t="shared" si="31"/>
        <v>40.266779999999997</v>
      </c>
      <c r="K305" s="13">
        <f t="shared" si="32"/>
        <v>1235.485606</v>
      </c>
      <c r="L305" s="13">
        <f t="shared" si="33"/>
        <v>225.28983569651518</v>
      </c>
      <c r="M305" s="13">
        <f t="shared" si="34"/>
        <v>221.21465262451875</v>
      </c>
      <c r="N305" s="44"/>
    </row>
    <row r="306" spans="1:14">
      <c r="A306" s="58">
        <v>36743.32</v>
      </c>
      <c r="B306" s="58">
        <v>39.959560000000003</v>
      </c>
      <c r="C306" s="58">
        <v>39.94032</v>
      </c>
      <c r="D306" s="58">
        <v>40.206209999999999</v>
      </c>
      <c r="E306" s="58">
        <v>40.212600000000002</v>
      </c>
      <c r="F306" s="58">
        <v>0.89577399999999996</v>
      </c>
      <c r="G306" s="58">
        <v>5.4482010000000001</v>
      </c>
      <c r="H306" s="58">
        <v>42.182989999999997</v>
      </c>
      <c r="I306" s="11">
        <f t="shared" si="30"/>
        <v>39.949939999999998</v>
      </c>
      <c r="J306" s="11">
        <f t="shared" si="31"/>
        <v>40.209405000000004</v>
      </c>
      <c r="K306" s="13">
        <f t="shared" si="32"/>
        <v>1235.5300360000001</v>
      </c>
      <c r="L306" s="13">
        <f t="shared" si="33"/>
        <v>226.54357236363376</v>
      </c>
      <c r="M306" s="13">
        <f t="shared" si="34"/>
        <v>222.17281791618825</v>
      </c>
      <c r="N306" s="44"/>
    </row>
    <row r="307" spans="1:14">
      <c r="A307" s="58">
        <v>35586.03</v>
      </c>
      <c r="B307" s="58">
        <v>39.995420000000003</v>
      </c>
      <c r="C307" s="58">
        <v>39.976900000000001</v>
      </c>
      <c r="D307" s="58">
        <v>40.239440000000002</v>
      </c>
      <c r="E307" s="58">
        <v>40.25224</v>
      </c>
      <c r="F307" s="58">
        <v>0.66481999999999997</v>
      </c>
      <c r="G307" s="58">
        <v>5.2672299999999996</v>
      </c>
      <c r="H307" s="58">
        <v>41.732579999999999</v>
      </c>
      <c r="I307" s="11">
        <f t="shared" si="30"/>
        <v>39.986159999999998</v>
      </c>
      <c r="J307" s="11">
        <f t="shared" si="31"/>
        <v>40.245840000000001</v>
      </c>
      <c r="K307" s="13">
        <f t="shared" si="32"/>
        <v>1235.508304</v>
      </c>
      <c r="L307" s="13">
        <f t="shared" si="33"/>
        <v>225.92969519321286</v>
      </c>
      <c r="M307" s="13">
        <f t="shared" si="34"/>
        <v>221.56400549262708</v>
      </c>
      <c r="N307" s="44"/>
    </row>
    <row r="308" spans="1:14">
      <c r="A308" s="58">
        <v>32609.54</v>
      </c>
      <c r="B308" s="58">
        <v>39.991320000000002</v>
      </c>
      <c r="C308" s="58">
        <v>39.975079999999998</v>
      </c>
      <c r="D308" s="58">
        <v>40.249310000000001</v>
      </c>
      <c r="E308" s="58">
        <v>40.26455</v>
      </c>
      <c r="F308" s="58">
        <v>0.76660300000000003</v>
      </c>
      <c r="G308" s="58">
        <v>5.4877159999999998</v>
      </c>
      <c r="H308" s="58">
        <v>40.680759999999999</v>
      </c>
      <c r="I308" s="11">
        <f t="shared" si="30"/>
        <v>39.983199999999997</v>
      </c>
      <c r="J308" s="11">
        <f t="shared" si="31"/>
        <v>40.256929999999997</v>
      </c>
      <c r="K308" s="13">
        <f t="shared" si="32"/>
        <v>1235.51008</v>
      </c>
      <c r="L308" s="13">
        <f t="shared" si="33"/>
        <v>225.97981703199821</v>
      </c>
      <c r="M308" s="13">
        <f t="shared" si="34"/>
        <v>221.37893579480897</v>
      </c>
      <c r="N308" s="44"/>
    </row>
    <row r="309" spans="1:14">
      <c r="A309" s="58">
        <v>31444.73</v>
      </c>
      <c r="B309" s="58">
        <v>40.006489999999999</v>
      </c>
      <c r="C309" s="58">
        <v>39.989930000000001</v>
      </c>
      <c r="D309" s="58">
        <v>40.267189999999999</v>
      </c>
      <c r="E309" s="58">
        <v>40.290610000000001</v>
      </c>
      <c r="F309" s="58">
        <v>0.80668200000000001</v>
      </c>
      <c r="G309" s="58">
        <v>5.5709419999999996</v>
      </c>
      <c r="H309" s="58">
        <v>40.299379999999999</v>
      </c>
      <c r="I309" s="11">
        <f t="shared" si="30"/>
        <v>39.99821</v>
      </c>
      <c r="J309" s="11">
        <f t="shared" si="31"/>
        <v>40.2789</v>
      </c>
      <c r="K309" s="13">
        <f t="shared" si="32"/>
        <v>1235.501074</v>
      </c>
      <c r="L309" s="13">
        <f t="shared" si="33"/>
        <v>225.72573612454926</v>
      </c>
      <c r="M309" s="13">
        <f t="shared" si="34"/>
        <v>221.01262975969166</v>
      </c>
      <c r="N309" s="44"/>
    </row>
    <row r="310" spans="1:14">
      <c r="A310" s="58">
        <v>30229.1</v>
      </c>
      <c r="B310" s="58">
        <v>40.01905</v>
      </c>
      <c r="C310" s="58">
        <v>40.003889999999998</v>
      </c>
      <c r="D310" s="58">
        <v>40.283659999999998</v>
      </c>
      <c r="E310" s="58">
        <v>40.310040000000001</v>
      </c>
      <c r="F310" s="58">
        <v>0.84586899999999998</v>
      </c>
      <c r="G310" s="58">
        <v>5.6447010000000004</v>
      </c>
      <c r="H310" s="58">
        <v>39.811540000000001</v>
      </c>
      <c r="I310" s="11">
        <f t="shared" si="30"/>
        <v>40.011470000000003</v>
      </c>
      <c r="J310" s="11">
        <f t="shared" si="31"/>
        <v>40.296849999999999</v>
      </c>
      <c r="K310" s="13">
        <f t="shared" si="32"/>
        <v>1235.4931180000001</v>
      </c>
      <c r="L310" s="13">
        <f t="shared" si="33"/>
        <v>225.5014526478999</v>
      </c>
      <c r="M310" s="13">
        <f t="shared" si="34"/>
        <v>220.71367314478175</v>
      </c>
      <c r="N310" s="44"/>
    </row>
    <row r="311" spans="1:14">
      <c r="A311" s="58">
        <v>28981.13</v>
      </c>
      <c r="B311" s="58">
        <v>40.032969999999999</v>
      </c>
      <c r="C311" s="58">
        <v>40.016950000000001</v>
      </c>
      <c r="D311" s="58">
        <v>40.300579999999997</v>
      </c>
      <c r="E311" s="58">
        <v>40.333500000000001</v>
      </c>
      <c r="F311" s="58">
        <v>0.76004400000000005</v>
      </c>
      <c r="G311" s="58">
        <v>5.5994250000000001</v>
      </c>
      <c r="H311" s="58">
        <v>39.337739999999997</v>
      </c>
      <c r="I311" s="11">
        <f t="shared" si="30"/>
        <v>40.02496</v>
      </c>
      <c r="J311" s="11">
        <f t="shared" si="31"/>
        <v>40.317039999999999</v>
      </c>
      <c r="K311" s="13">
        <f t="shared" si="32"/>
        <v>1235.4850240000001</v>
      </c>
      <c r="L311" s="13">
        <f t="shared" si="33"/>
        <v>225.27344652689226</v>
      </c>
      <c r="M311" s="13">
        <f t="shared" si="34"/>
        <v>220.37775682045412</v>
      </c>
      <c r="N311" s="44"/>
    </row>
    <row r="312" spans="1:14">
      <c r="A312" s="58">
        <v>25786.77</v>
      </c>
      <c r="B312" s="58">
        <v>40.045400000000001</v>
      </c>
      <c r="C312" s="58">
        <v>40.03219</v>
      </c>
      <c r="D312" s="58">
        <v>40.326920000000001</v>
      </c>
      <c r="E312" s="58">
        <v>40.369540000000001</v>
      </c>
      <c r="F312" s="58">
        <v>0.87020600000000004</v>
      </c>
      <c r="G312" s="58">
        <v>5.817202</v>
      </c>
      <c r="H312" s="58">
        <v>38.20637</v>
      </c>
      <c r="I312" s="11">
        <f t="shared" si="30"/>
        <v>40.038795</v>
      </c>
      <c r="J312" s="11">
        <f t="shared" si="31"/>
        <v>40.348230000000001</v>
      </c>
      <c r="K312" s="13">
        <f t="shared" si="32"/>
        <v>1235.476723</v>
      </c>
      <c r="L312" s="13">
        <f t="shared" si="33"/>
        <v>225.03978463561816</v>
      </c>
      <c r="M312" s="13">
        <f t="shared" si="34"/>
        <v>219.85954653410317</v>
      </c>
      <c r="N312" s="44"/>
    </row>
    <row r="313" spans="1:14">
      <c r="A313" s="58">
        <v>24519.94</v>
      </c>
      <c r="B313" s="58">
        <v>39.935989999999997</v>
      </c>
      <c r="C313" s="58">
        <v>39.920169999999999</v>
      </c>
      <c r="D313" s="58">
        <v>40.25515</v>
      </c>
      <c r="E313" s="58">
        <v>40.299280000000003</v>
      </c>
      <c r="F313" s="58">
        <v>0.70913000000000004</v>
      </c>
      <c r="G313" s="58">
        <v>5.6922600000000001</v>
      </c>
      <c r="H313" s="58">
        <v>37.855930000000001</v>
      </c>
      <c r="I313" s="11">
        <f t="shared" si="30"/>
        <v>39.928079999999994</v>
      </c>
      <c r="J313" s="11">
        <f t="shared" si="31"/>
        <v>40.277214999999998</v>
      </c>
      <c r="K313" s="13">
        <f t="shared" si="32"/>
        <v>1235.543152</v>
      </c>
      <c r="L313" s="13">
        <f t="shared" si="33"/>
        <v>226.91466152867088</v>
      </c>
      <c r="M313" s="13">
        <f t="shared" si="34"/>
        <v>221.04070832100206</v>
      </c>
      <c r="N313" s="44"/>
    </row>
    <row r="314" spans="1:14">
      <c r="A314" s="58">
        <v>22205.85</v>
      </c>
      <c r="B314" s="58">
        <v>39.944830000000003</v>
      </c>
      <c r="C314" s="58">
        <v>39.930770000000003</v>
      </c>
      <c r="D314" s="58">
        <v>40.278149999999997</v>
      </c>
      <c r="E314" s="58">
        <v>40.334350000000001</v>
      </c>
      <c r="F314" s="58">
        <v>0.78209799999999996</v>
      </c>
      <c r="G314" s="58">
        <v>5.8127490000000002</v>
      </c>
      <c r="H314" s="58">
        <v>37.128990000000002</v>
      </c>
      <c r="I314" s="11">
        <f t="shared" si="30"/>
        <v>39.937800000000003</v>
      </c>
      <c r="J314" s="11">
        <f t="shared" si="31"/>
        <v>40.306249999999999</v>
      </c>
      <c r="K314" s="13">
        <f t="shared" si="32"/>
        <v>1235.5373199999999</v>
      </c>
      <c r="L314" s="13">
        <f t="shared" si="33"/>
        <v>226.7496023110989</v>
      </c>
      <c r="M314" s="13">
        <f t="shared" si="34"/>
        <v>220.557232505912</v>
      </c>
      <c r="N314" s="44"/>
    </row>
    <row r="315" spans="1:14">
      <c r="A315" s="58">
        <v>21245.360000000001</v>
      </c>
      <c r="B315" s="58">
        <v>39.98648</v>
      </c>
      <c r="C315" s="58">
        <v>39.97063</v>
      </c>
      <c r="D315" s="58">
        <v>40.321300000000001</v>
      </c>
      <c r="E315" s="58">
        <v>40.392749999999999</v>
      </c>
      <c r="F315" s="58">
        <v>0.68976199999999999</v>
      </c>
      <c r="G315" s="58">
        <v>5.7457649999999996</v>
      </c>
      <c r="H315" s="58">
        <v>36.832419999999999</v>
      </c>
      <c r="I315" s="11">
        <f t="shared" si="30"/>
        <v>39.978555</v>
      </c>
      <c r="J315" s="11">
        <f t="shared" si="31"/>
        <v>40.357025</v>
      </c>
      <c r="K315" s="13">
        <f t="shared" si="32"/>
        <v>1235.5128669999999</v>
      </c>
      <c r="L315" s="13">
        <f t="shared" si="33"/>
        <v>226.05848752801376</v>
      </c>
      <c r="M315" s="13">
        <f t="shared" si="34"/>
        <v>219.71357886311034</v>
      </c>
      <c r="N315" s="44"/>
    </row>
    <row r="316" spans="1:14">
      <c r="A316" s="58">
        <v>19349.32</v>
      </c>
      <c r="B316" s="58">
        <v>40.02514</v>
      </c>
      <c r="C316" s="58">
        <v>40.008740000000003</v>
      </c>
      <c r="D316" s="58">
        <v>40.370489999999997</v>
      </c>
      <c r="E316" s="58">
        <v>40.465519999999998</v>
      </c>
      <c r="F316" s="58">
        <v>0.74708399999999997</v>
      </c>
      <c r="G316" s="58">
        <v>5.8407270000000002</v>
      </c>
      <c r="H316" s="58">
        <v>36.175179999999997</v>
      </c>
      <c r="I316" s="11">
        <f t="shared" si="30"/>
        <v>40.016940000000005</v>
      </c>
      <c r="J316" s="11">
        <f t="shared" si="31"/>
        <v>40.418004999999994</v>
      </c>
      <c r="K316" s="13">
        <f t="shared" si="32"/>
        <v>1235.489836</v>
      </c>
      <c r="L316" s="13">
        <f t="shared" si="33"/>
        <v>225.40897909503929</v>
      </c>
      <c r="M316" s="13">
        <f t="shared" si="34"/>
        <v>218.70341964553609</v>
      </c>
      <c r="N316" s="44"/>
    </row>
    <row r="317" spans="1:14">
      <c r="A317" s="58">
        <v>17675.75</v>
      </c>
      <c r="B317" s="58">
        <v>40.017809999999997</v>
      </c>
      <c r="C317" s="58">
        <v>40.005879999999998</v>
      </c>
      <c r="D317" s="58">
        <v>40.395699999999998</v>
      </c>
      <c r="E317" s="58">
        <v>40.504300000000001</v>
      </c>
      <c r="F317" s="58">
        <v>0.79905300000000001</v>
      </c>
      <c r="G317" s="58">
        <v>5.9273790000000002</v>
      </c>
      <c r="H317" s="58">
        <v>35.671430000000001</v>
      </c>
      <c r="I317" s="11">
        <f t="shared" si="30"/>
        <v>40.011844999999994</v>
      </c>
      <c r="J317" s="11">
        <f t="shared" si="31"/>
        <v>40.450000000000003</v>
      </c>
      <c r="K317" s="13">
        <f t="shared" si="32"/>
        <v>1235.4928930000001</v>
      </c>
      <c r="L317" s="13">
        <f t="shared" si="33"/>
        <v>225.49511216589144</v>
      </c>
      <c r="M317" s="13">
        <f t="shared" si="34"/>
        <v>218.17473696368415</v>
      </c>
      <c r="N317" s="44"/>
    </row>
    <row r="318" spans="1:14">
      <c r="A318" s="58">
        <v>16316.69</v>
      </c>
      <c r="B318" s="58">
        <v>40.001170000000002</v>
      </c>
      <c r="C318" s="58">
        <v>39.988340000000001</v>
      </c>
      <c r="D318" s="58">
        <v>40.40652</v>
      </c>
      <c r="E318" s="58">
        <v>40.529870000000003</v>
      </c>
      <c r="F318" s="58">
        <v>0.84330000000000005</v>
      </c>
      <c r="G318" s="58">
        <v>5.9936389999999999</v>
      </c>
      <c r="H318" s="58">
        <v>35.16057</v>
      </c>
      <c r="I318" s="11">
        <f t="shared" si="30"/>
        <v>39.994754999999998</v>
      </c>
      <c r="J318" s="11">
        <f t="shared" si="31"/>
        <v>40.468195000000001</v>
      </c>
      <c r="K318" s="13">
        <f t="shared" si="32"/>
        <v>1235.5031469999999</v>
      </c>
      <c r="L318" s="13">
        <f t="shared" si="33"/>
        <v>225.78420185195955</v>
      </c>
      <c r="M318" s="13">
        <f t="shared" si="34"/>
        <v>217.87449054846456</v>
      </c>
      <c r="N318" s="44"/>
    </row>
    <row r="319" spans="1:14">
      <c r="A319" s="58">
        <v>14811.29</v>
      </c>
      <c r="B319" s="58">
        <v>40.008330000000001</v>
      </c>
      <c r="C319" s="58">
        <v>39.997219999999999</v>
      </c>
      <c r="D319" s="58">
        <v>40.453879999999998</v>
      </c>
      <c r="E319" s="58">
        <v>40.587890000000002</v>
      </c>
      <c r="F319" s="58">
        <v>0.70519399999999999</v>
      </c>
      <c r="G319" s="58">
        <v>5.8515540000000001</v>
      </c>
      <c r="H319" s="58">
        <v>34.655360000000002</v>
      </c>
      <c r="I319" s="11">
        <f t="shared" si="30"/>
        <v>40.002775</v>
      </c>
      <c r="J319" s="11">
        <f t="shared" si="31"/>
        <v>40.520885</v>
      </c>
      <c r="K319" s="13">
        <f t="shared" si="32"/>
        <v>1235.498335</v>
      </c>
      <c r="L319" s="13">
        <f t="shared" si="33"/>
        <v>225.6485039392619</v>
      </c>
      <c r="M319" s="13">
        <f t="shared" si="34"/>
        <v>217.00667801045438</v>
      </c>
      <c r="N319" s="44"/>
    </row>
    <row r="320" spans="1:14">
      <c r="A320" s="58">
        <v>12768.83</v>
      </c>
      <c r="B320" s="58">
        <v>40.021920000000001</v>
      </c>
      <c r="C320" s="58">
        <v>40.012329999999999</v>
      </c>
      <c r="D320" s="58">
        <v>40.535699999999999</v>
      </c>
      <c r="E320" s="58">
        <v>40.679830000000003</v>
      </c>
      <c r="F320" s="58">
        <v>0.76419199999999998</v>
      </c>
      <c r="G320" s="58">
        <v>5.9628519999999998</v>
      </c>
      <c r="H320" s="58">
        <v>33.974429999999998</v>
      </c>
      <c r="I320" s="11">
        <f t="shared" si="30"/>
        <v>40.017125</v>
      </c>
      <c r="J320" s="11">
        <f t="shared" si="31"/>
        <v>40.607765000000001</v>
      </c>
      <c r="K320" s="13">
        <f t="shared" si="32"/>
        <v>1235.4897249999999</v>
      </c>
      <c r="L320" s="13">
        <f t="shared" si="33"/>
        <v>225.40585204753461</v>
      </c>
      <c r="M320" s="13">
        <f t="shared" si="34"/>
        <v>215.58110229073918</v>
      </c>
      <c r="N320" s="44"/>
    </row>
    <row r="321" spans="1:14">
      <c r="A321" s="58">
        <v>10739.48</v>
      </c>
      <c r="B321" s="58">
        <v>40.000959999999999</v>
      </c>
      <c r="C321" s="58">
        <v>39.993699999999997</v>
      </c>
      <c r="D321" s="58">
        <v>40.630099999999999</v>
      </c>
      <c r="E321" s="58">
        <v>40.786450000000002</v>
      </c>
      <c r="F321" s="58">
        <v>0.82177199999999995</v>
      </c>
      <c r="G321" s="58">
        <v>6.0452269999999997</v>
      </c>
      <c r="H321" s="58">
        <v>33.333750000000002</v>
      </c>
      <c r="I321" s="11">
        <f t="shared" si="30"/>
        <v>39.997329999999998</v>
      </c>
      <c r="J321" s="11">
        <f t="shared" si="31"/>
        <v>40.708275</v>
      </c>
      <c r="K321" s="13">
        <f t="shared" si="32"/>
        <v>1235.501602</v>
      </c>
      <c r="L321" s="13">
        <f t="shared" si="33"/>
        <v>225.74062648554991</v>
      </c>
      <c r="M321" s="13">
        <f t="shared" si="34"/>
        <v>213.94013156767232</v>
      </c>
      <c r="N321" s="44"/>
    </row>
    <row r="322" spans="1:14">
      <c r="A322" s="58">
        <v>8533.7630000000008</v>
      </c>
      <c r="B322" s="58">
        <v>40.006509999999999</v>
      </c>
      <c r="C322" s="58">
        <v>39.999160000000003</v>
      </c>
      <c r="D322" s="58">
        <v>40.75761</v>
      </c>
      <c r="E322" s="58">
        <v>40.937869999999997</v>
      </c>
      <c r="F322" s="58">
        <v>0.81850000000000001</v>
      </c>
      <c r="G322" s="58">
        <v>6.0565150000000001</v>
      </c>
      <c r="H322" s="58">
        <v>32.570900000000002</v>
      </c>
      <c r="I322" s="11">
        <f t="shared" si="30"/>
        <v>40.002835000000005</v>
      </c>
      <c r="J322" s="11">
        <f t="shared" si="31"/>
        <v>40.847740000000002</v>
      </c>
      <c r="K322" s="13">
        <f t="shared" si="32"/>
        <v>1235.4982990000001</v>
      </c>
      <c r="L322" s="13">
        <f t="shared" si="33"/>
        <v>225.64748896840047</v>
      </c>
      <c r="M322" s="13">
        <f t="shared" si="34"/>
        <v>211.67769565367871</v>
      </c>
      <c r="N322" s="44"/>
    </row>
    <row r="323" spans="1:14">
      <c r="A323" s="58">
        <v>6526.6949999999997</v>
      </c>
      <c r="B323" s="58">
        <v>40.012349999999998</v>
      </c>
      <c r="C323" s="58">
        <v>40.008960000000002</v>
      </c>
      <c r="D323" s="58">
        <v>40.947189999999999</v>
      </c>
      <c r="E323" s="58">
        <v>41.177410000000002</v>
      </c>
      <c r="F323" s="58">
        <v>0.879942</v>
      </c>
      <c r="G323" s="58">
        <v>6.1111440000000004</v>
      </c>
      <c r="H323" s="58">
        <v>31.894550000000002</v>
      </c>
      <c r="I323" s="11">
        <f t="shared" si="30"/>
        <v>40.010655</v>
      </c>
      <c r="J323" s="11">
        <f t="shared" si="31"/>
        <v>41.0623</v>
      </c>
      <c r="K323" s="13">
        <f t="shared" si="32"/>
        <v>1235.4936070000001</v>
      </c>
      <c r="L323" s="13">
        <f t="shared" si="33"/>
        <v>225.51523307936532</v>
      </c>
      <c r="M323" s="13">
        <f t="shared" si="34"/>
        <v>208.22963415751383</v>
      </c>
      <c r="N323" s="44"/>
    </row>
    <row r="324" spans="1:14">
      <c r="A324" s="58">
        <v>5092.0420000000004</v>
      </c>
      <c r="B324" s="58">
        <v>40.02008</v>
      </c>
      <c r="C324" s="58">
        <v>40.01746</v>
      </c>
      <c r="D324" s="58">
        <v>41.280380000000001</v>
      </c>
      <c r="E324" s="58">
        <v>41.581910000000001</v>
      </c>
      <c r="F324" s="58">
        <v>0.48735000000000001</v>
      </c>
      <c r="G324" s="58">
        <v>5.7152399999999997</v>
      </c>
      <c r="H324" s="58">
        <v>31.291469999999997</v>
      </c>
      <c r="I324" s="11">
        <f t="shared" si="30"/>
        <v>40.018770000000004</v>
      </c>
      <c r="J324" s="11">
        <f t="shared" si="31"/>
        <v>41.431145000000001</v>
      </c>
      <c r="K324" s="13">
        <f t="shared" si="32"/>
        <v>1235.488738</v>
      </c>
      <c r="L324" s="13">
        <f t="shared" si="33"/>
        <v>225.37804807687553</v>
      </c>
      <c r="M324" s="13">
        <f t="shared" si="34"/>
        <v>202.39287912072268</v>
      </c>
      <c r="N324" s="44"/>
    </row>
    <row r="325" spans="1:14">
      <c r="A325" s="58">
        <v>3172.201</v>
      </c>
      <c r="B325" s="58">
        <v>40.050550000000001</v>
      </c>
      <c r="C325" s="58">
        <v>40.042520000000003</v>
      </c>
      <c r="D325" s="58">
        <v>41.835360000000001</v>
      </c>
      <c r="E325" s="58">
        <v>42.23086</v>
      </c>
      <c r="F325" s="58">
        <v>0.35501700000000003</v>
      </c>
      <c r="G325" s="58">
        <v>5.5760209999999999</v>
      </c>
      <c r="H325" s="58">
        <v>30.42915</v>
      </c>
      <c r="I325" s="11">
        <f t="shared" si="30"/>
        <v>40.046535000000006</v>
      </c>
      <c r="J325" s="11">
        <f t="shared" si="31"/>
        <v>42.033110000000001</v>
      </c>
      <c r="K325" s="13">
        <f t="shared" si="32"/>
        <v>1235.4720789999999</v>
      </c>
      <c r="L325" s="13">
        <f t="shared" si="33"/>
        <v>224.90913970455131</v>
      </c>
      <c r="M325" s="13">
        <f t="shared" si="34"/>
        <v>193.10793951628602</v>
      </c>
      <c r="N325" s="44"/>
    </row>
    <row r="326" spans="1:14">
      <c r="A326" s="58">
        <v>190.8999</v>
      </c>
      <c r="B326" s="58">
        <v>40.110399999999998</v>
      </c>
      <c r="C326" s="58">
        <v>40.09686</v>
      </c>
      <c r="D326" s="58">
        <v>42.089489999999998</v>
      </c>
      <c r="E326" s="58">
        <v>42.51549</v>
      </c>
      <c r="F326" s="58">
        <v>0.29891899999999999</v>
      </c>
      <c r="G326" s="58">
        <v>5.5041310000000001</v>
      </c>
      <c r="H326" s="58">
        <v>28.307510000000001</v>
      </c>
      <c r="I326" s="11">
        <f t="shared" si="30"/>
        <v>40.103629999999995</v>
      </c>
      <c r="J326" s="11">
        <f t="shared" si="31"/>
        <v>42.302489999999999</v>
      </c>
      <c r="K326" s="13">
        <f t="shared" si="32"/>
        <v>1235.4378220000001</v>
      </c>
      <c r="L326" s="13">
        <f t="shared" si="33"/>
        <v>223.94713271113233</v>
      </c>
      <c r="M326" s="13">
        <f t="shared" si="34"/>
        <v>189.04796317739329</v>
      </c>
      <c r="N326" s="44"/>
    </row>
    <row r="327" spans="1:14">
      <c r="A327" s="44"/>
      <c r="B327" s="44"/>
      <c r="C327" s="44"/>
      <c r="D327" s="44"/>
      <c r="E327" s="44"/>
      <c r="F327" s="44"/>
      <c r="G327" s="44"/>
      <c r="H327" s="44"/>
      <c r="I327" s="46"/>
      <c r="J327" s="46"/>
      <c r="K327" s="15">
        <f>AVERAGE(K283:K324)</f>
        <v>1235.5047651428572</v>
      </c>
      <c r="L327" s="15">
        <f>AVERAGE(L283:L324)</f>
        <v>225.83064715465332</v>
      </c>
      <c r="M327" s="15">
        <f>AVERAGE(M283:M324)</f>
        <v>219.95742365112389</v>
      </c>
      <c r="N327" s="44"/>
    </row>
    <row r="328" spans="1:14">
      <c r="A328" s="44"/>
      <c r="B328" s="44"/>
      <c r="C328" s="44"/>
      <c r="D328" s="44"/>
      <c r="E328" s="44"/>
      <c r="F328" s="44"/>
      <c r="G328" s="44"/>
      <c r="H328" s="44"/>
      <c r="I328" s="46"/>
      <c r="J328" s="46"/>
      <c r="K328" s="46"/>
      <c r="L328" s="46"/>
      <c r="M328" s="46"/>
      <c r="N328" s="44"/>
    </row>
    <row r="329" spans="1:14">
      <c r="A329" s="44"/>
      <c r="B329" s="44"/>
      <c r="C329" s="44"/>
      <c r="D329" s="44"/>
      <c r="E329" s="44"/>
      <c r="F329" s="44"/>
      <c r="G329" s="44"/>
      <c r="H329" s="44"/>
      <c r="I329" s="46"/>
      <c r="J329" s="46"/>
      <c r="K329" s="46"/>
      <c r="L329" s="46"/>
      <c r="M329" s="46"/>
      <c r="N329" s="44"/>
    </row>
    <row r="330" spans="1:14" s="43" customFormat="1" ht="16.8">
      <c r="A330" s="12" t="s">
        <v>4</v>
      </c>
      <c r="B330" s="12" t="s">
        <v>5</v>
      </c>
      <c r="C330" s="12" t="s">
        <v>6</v>
      </c>
      <c r="D330" s="12" t="s">
        <v>7</v>
      </c>
      <c r="E330" s="12" t="s">
        <v>8</v>
      </c>
      <c r="F330" s="12" t="s">
        <v>9</v>
      </c>
      <c r="G330" s="12" t="s">
        <v>29</v>
      </c>
      <c r="H330" s="12" t="s">
        <v>10</v>
      </c>
      <c r="I330" s="7" t="s">
        <v>11</v>
      </c>
      <c r="J330" s="7" t="s">
        <v>12</v>
      </c>
      <c r="K330" s="8" t="s">
        <v>28</v>
      </c>
      <c r="L330" s="6" t="s">
        <v>30</v>
      </c>
      <c r="M330" s="6" t="s">
        <v>31</v>
      </c>
      <c r="N330" s="44"/>
    </row>
    <row r="331" spans="1:14" s="43" customFormat="1">
      <c r="A331" s="12" t="s">
        <v>13</v>
      </c>
      <c r="B331" s="12" t="s">
        <v>14</v>
      </c>
      <c r="C331" s="12" t="s">
        <v>14</v>
      </c>
      <c r="D331" s="12" t="s">
        <v>14</v>
      </c>
      <c r="E331" s="12" t="s">
        <v>14</v>
      </c>
      <c r="F331" s="12" t="s">
        <v>15</v>
      </c>
      <c r="G331" s="12" t="s">
        <v>15</v>
      </c>
      <c r="H331" s="12" t="s">
        <v>16</v>
      </c>
      <c r="I331" s="7" t="s">
        <v>14</v>
      </c>
      <c r="J331" s="7" t="s">
        <v>14</v>
      </c>
      <c r="K331" s="8" t="s">
        <v>17</v>
      </c>
      <c r="L331" s="6" t="s">
        <v>18</v>
      </c>
      <c r="M331" s="6" t="s">
        <v>18</v>
      </c>
    </row>
    <row r="332" spans="1:14">
      <c r="A332" s="58">
        <v>82862.95</v>
      </c>
      <c r="B332" s="58">
        <v>46.934660000000001</v>
      </c>
      <c r="C332" s="58">
        <v>46.913220000000003</v>
      </c>
      <c r="D332" s="58">
        <v>47.145690000000002</v>
      </c>
      <c r="E332" s="58">
        <v>47.080019999999998</v>
      </c>
      <c r="F332" s="58">
        <v>2.4739719999999998</v>
      </c>
      <c r="G332" s="58">
        <v>4.520035</v>
      </c>
      <c r="H332" s="58">
        <v>50.370660000000001</v>
      </c>
      <c r="I332" s="11">
        <f t="shared" ref="I332:I377" si="35">(B332+C332)/2</f>
        <v>46.923940000000002</v>
      </c>
      <c r="J332" s="11">
        <f t="shared" ref="J332:J377" si="36">(D332+E332)/2</f>
        <v>47.112854999999996</v>
      </c>
      <c r="K332" s="13">
        <f t="shared" ref="K332:K377" si="37">-0.6*I332+1259.5</f>
        <v>1231.345636</v>
      </c>
      <c r="L332" s="13">
        <f t="shared" ref="L332:L377" si="38">0.00159*I332^4-0.27101*I332^3+17.72234*I332^2-540.89799*I332+6780.11105</f>
        <v>128.9908386108591</v>
      </c>
      <c r="M332" s="13">
        <f t="shared" ref="M332:M377" si="39">0.00159*J332^4-0.27101*J332^3+17.72234*J332^2-540.89799*J332+6780.11105</f>
        <v>126.979789128226</v>
      </c>
      <c r="N332" s="44"/>
    </row>
    <row r="333" spans="1:14" s="19" customFormat="1">
      <c r="A333" s="58">
        <v>81385.820000000007</v>
      </c>
      <c r="B333" s="58">
        <v>46.999000000000002</v>
      </c>
      <c r="C333" s="58">
        <v>46.976199999999999</v>
      </c>
      <c r="D333" s="58">
        <v>47.208469999999998</v>
      </c>
      <c r="E333" s="58">
        <v>47.142009999999999</v>
      </c>
      <c r="F333" s="58">
        <v>2.1945399999999999</v>
      </c>
      <c r="G333" s="58">
        <v>4.3772120000000001</v>
      </c>
      <c r="H333" s="58">
        <v>50.067160000000001</v>
      </c>
      <c r="I333" s="11">
        <f t="shared" si="35"/>
        <v>46.9876</v>
      </c>
      <c r="J333" s="11">
        <f t="shared" si="36"/>
        <v>47.175240000000002</v>
      </c>
      <c r="K333" s="13">
        <f t="shared" si="37"/>
        <v>1231.30744</v>
      </c>
      <c r="L333" s="13">
        <f t="shared" si="38"/>
        <v>128.30850075836952</v>
      </c>
      <c r="M333" s="13">
        <f t="shared" si="39"/>
        <v>126.324930751799</v>
      </c>
      <c r="N333" s="44"/>
    </row>
    <row r="334" spans="1:14" s="19" customFormat="1">
      <c r="A334" s="58">
        <v>79811.59</v>
      </c>
      <c r="B334" s="58">
        <v>47.02684</v>
      </c>
      <c r="C334" s="58">
        <v>47.005240000000001</v>
      </c>
      <c r="D334" s="58">
        <v>47.234960000000001</v>
      </c>
      <c r="E334" s="58">
        <v>47.170270000000002</v>
      </c>
      <c r="F334" s="58">
        <v>1.9262410000000001</v>
      </c>
      <c r="G334" s="58">
        <v>4.2334719999999999</v>
      </c>
      <c r="H334" s="58">
        <v>49.772109999999998</v>
      </c>
      <c r="I334" s="11">
        <f t="shared" si="35"/>
        <v>47.016040000000004</v>
      </c>
      <c r="J334" s="11">
        <f t="shared" si="36"/>
        <v>47.202615000000002</v>
      </c>
      <c r="K334" s="13">
        <f t="shared" si="37"/>
        <v>1231.2903759999999</v>
      </c>
      <c r="L334" s="13">
        <f t="shared" si="38"/>
        <v>128.00519131291458</v>
      </c>
      <c r="M334" s="13">
        <f t="shared" si="39"/>
        <v>126.03904281197265</v>
      </c>
      <c r="N334" s="44"/>
    </row>
    <row r="335" spans="1:14" s="19" customFormat="1">
      <c r="A335" s="58">
        <v>77761.63</v>
      </c>
      <c r="B335" s="58">
        <v>47.043309999999998</v>
      </c>
      <c r="C335" s="58">
        <v>47.02131</v>
      </c>
      <c r="D335" s="58">
        <v>47.249070000000003</v>
      </c>
      <c r="E335" s="58">
        <v>47.185090000000002</v>
      </c>
      <c r="F335" s="58">
        <v>1.5805169999999999</v>
      </c>
      <c r="G335" s="58">
        <v>4.0586000000000002</v>
      </c>
      <c r="H335" s="58">
        <v>49.349670000000003</v>
      </c>
      <c r="I335" s="11">
        <f t="shared" si="35"/>
        <v>47.032309999999995</v>
      </c>
      <c r="J335" s="11">
        <f t="shared" si="36"/>
        <v>47.217080000000003</v>
      </c>
      <c r="K335" s="13">
        <f t="shared" si="37"/>
        <v>1231.280614</v>
      </c>
      <c r="L335" s="13">
        <f t="shared" si="38"/>
        <v>127.83209896637436</v>
      </c>
      <c r="M335" s="13">
        <f t="shared" si="39"/>
        <v>125.8883426981165</v>
      </c>
      <c r="N335" s="44"/>
    </row>
    <row r="336" spans="1:14" s="19" customFormat="1">
      <c r="A336" s="58">
        <v>76473.84</v>
      </c>
      <c r="B336" s="58">
        <v>47.07743</v>
      </c>
      <c r="C336" s="58">
        <v>47.055779999999999</v>
      </c>
      <c r="D336" s="58">
        <v>47.277769999999997</v>
      </c>
      <c r="E336" s="58">
        <v>47.217210000000001</v>
      </c>
      <c r="F336" s="58">
        <v>1.3660650000000001</v>
      </c>
      <c r="G336" s="58">
        <v>3.9549940000000001</v>
      </c>
      <c r="H336" s="58">
        <v>49.060139999999997</v>
      </c>
      <c r="I336" s="11">
        <f t="shared" si="35"/>
        <v>47.066604999999996</v>
      </c>
      <c r="J336" s="11">
        <f t="shared" si="36"/>
        <v>47.247489999999999</v>
      </c>
      <c r="K336" s="13">
        <f t="shared" si="37"/>
        <v>1231.260037</v>
      </c>
      <c r="L336" s="13">
        <f t="shared" si="38"/>
        <v>127.46826123528172</v>
      </c>
      <c r="M336" s="13">
        <f t="shared" si="39"/>
        <v>125.572346171969</v>
      </c>
      <c r="N336" s="44"/>
    </row>
    <row r="337" spans="1:14" s="19" customFormat="1">
      <c r="A337" s="58">
        <v>75640.88</v>
      </c>
      <c r="B337" s="58">
        <v>47.087670000000003</v>
      </c>
      <c r="C337" s="58">
        <v>47.063670000000002</v>
      </c>
      <c r="D337" s="58">
        <v>47.286189999999998</v>
      </c>
      <c r="E337" s="58">
        <v>47.226730000000003</v>
      </c>
      <c r="F337" s="58">
        <v>1.24383</v>
      </c>
      <c r="G337" s="58">
        <v>3.8871069999999999</v>
      </c>
      <c r="H337" s="58">
        <v>48.908949999999997</v>
      </c>
      <c r="I337" s="11">
        <f t="shared" si="35"/>
        <v>47.075670000000002</v>
      </c>
      <c r="J337" s="11">
        <f t="shared" si="36"/>
        <v>47.256460000000004</v>
      </c>
      <c r="K337" s="13">
        <f t="shared" si="37"/>
        <v>1231.254598</v>
      </c>
      <c r="L337" s="13">
        <f t="shared" si="38"/>
        <v>127.37232149335705</v>
      </c>
      <c r="M337" s="13">
        <f t="shared" si="39"/>
        <v>125.47935058901294</v>
      </c>
      <c r="N337" s="44"/>
    </row>
    <row r="338" spans="1:14" s="19" customFormat="1">
      <c r="A338" s="58">
        <v>74860.509999999995</v>
      </c>
      <c r="B338" s="58">
        <v>46.945900000000002</v>
      </c>
      <c r="C338" s="58">
        <v>46.919089999999997</v>
      </c>
      <c r="D338" s="58">
        <v>47.176079999999999</v>
      </c>
      <c r="E338" s="58">
        <v>47.096519999999998</v>
      </c>
      <c r="F338" s="58">
        <v>1.130741</v>
      </c>
      <c r="G338" s="58">
        <v>3.8216770000000002</v>
      </c>
      <c r="H338" s="58">
        <v>48.767270000000003</v>
      </c>
      <c r="I338" s="11">
        <f t="shared" si="35"/>
        <v>46.932495000000003</v>
      </c>
      <c r="J338" s="11">
        <f t="shared" si="36"/>
        <v>47.136299999999999</v>
      </c>
      <c r="K338" s="13">
        <f t="shared" si="37"/>
        <v>1231.3405029999999</v>
      </c>
      <c r="L338" s="13">
        <f t="shared" si="38"/>
        <v>128.89886891983861</v>
      </c>
      <c r="M338" s="13">
        <f t="shared" si="39"/>
        <v>126.73314186439984</v>
      </c>
      <c r="N338" s="44"/>
    </row>
    <row r="339" spans="1:14" s="19" customFormat="1">
      <c r="A339" s="58">
        <v>72713.649999999994</v>
      </c>
      <c r="B339" s="58">
        <v>46.99333</v>
      </c>
      <c r="C339" s="58">
        <v>46.966679999999997</v>
      </c>
      <c r="D339" s="58">
        <v>47.21302</v>
      </c>
      <c r="E339" s="58">
        <v>47.140160000000002</v>
      </c>
      <c r="F339" s="58">
        <v>0.79769000000000001</v>
      </c>
      <c r="G339" s="58">
        <v>3.647008</v>
      </c>
      <c r="H339" s="58">
        <v>48.350050000000003</v>
      </c>
      <c r="I339" s="11">
        <f t="shared" si="35"/>
        <v>46.980004999999998</v>
      </c>
      <c r="J339" s="11">
        <f t="shared" si="36"/>
        <v>47.176590000000004</v>
      </c>
      <c r="K339" s="13">
        <f t="shared" si="37"/>
        <v>1231.311997</v>
      </c>
      <c r="L339" s="13">
        <f t="shared" si="38"/>
        <v>128.3896602413015</v>
      </c>
      <c r="M339" s="13">
        <f t="shared" si="39"/>
        <v>126.31081110258765</v>
      </c>
      <c r="N339" s="44"/>
    </row>
    <row r="340" spans="1:14" s="19" customFormat="1" ht="14.4" customHeight="1">
      <c r="A340" s="58">
        <v>71031.360000000001</v>
      </c>
      <c r="B340" s="58">
        <v>47.041879999999999</v>
      </c>
      <c r="C340" s="58">
        <v>47.013660000000002</v>
      </c>
      <c r="D340" s="58">
        <v>47.249009999999998</v>
      </c>
      <c r="E340" s="58">
        <v>47.182220000000001</v>
      </c>
      <c r="F340" s="58">
        <v>0.53554400000000002</v>
      </c>
      <c r="G340" s="58">
        <v>3.5185140000000001</v>
      </c>
      <c r="H340" s="58">
        <v>48.004399999999997</v>
      </c>
      <c r="I340" s="11">
        <f t="shared" si="35"/>
        <v>47.027770000000004</v>
      </c>
      <c r="J340" s="11">
        <f t="shared" si="36"/>
        <v>47.215615</v>
      </c>
      <c r="K340" s="13">
        <f t="shared" si="37"/>
        <v>1231.283338</v>
      </c>
      <c r="L340" s="13">
        <f t="shared" si="38"/>
        <v>127.8803676562793</v>
      </c>
      <c r="M340" s="13">
        <f t="shared" si="39"/>
        <v>125.90359398316014</v>
      </c>
      <c r="N340" s="44"/>
    </row>
    <row r="341" spans="1:14" s="19" customFormat="1">
      <c r="A341" s="58">
        <v>69241.539999999994</v>
      </c>
      <c r="B341" s="58">
        <v>47.06418</v>
      </c>
      <c r="C341" s="58">
        <v>47.036470000000001</v>
      </c>
      <c r="D341" s="58">
        <v>47.265920000000001</v>
      </c>
      <c r="E341" s="58">
        <v>47.203670000000002</v>
      </c>
      <c r="F341" s="58">
        <v>0.28016099999999999</v>
      </c>
      <c r="G341" s="58">
        <v>3.3752759999999999</v>
      </c>
      <c r="H341" s="58">
        <v>47.567869999999999</v>
      </c>
      <c r="I341" s="11">
        <f t="shared" si="35"/>
        <v>47.050325000000001</v>
      </c>
      <c r="J341" s="11">
        <f t="shared" si="36"/>
        <v>47.234795000000005</v>
      </c>
      <c r="K341" s="13">
        <f t="shared" si="37"/>
        <v>1231.2698049999999</v>
      </c>
      <c r="L341" s="13">
        <f t="shared" si="38"/>
        <v>127.64080429576006</v>
      </c>
      <c r="M341" s="13">
        <f t="shared" si="39"/>
        <v>125.70412671590475</v>
      </c>
      <c r="N341" s="44"/>
    </row>
    <row r="342" spans="1:14" s="19" customFormat="1">
      <c r="A342" s="58">
        <v>67741.070000000007</v>
      </c>
      <c r="B342" s="58">
        <v>47.047370000000001</v>
      </c>
      <c r="C342" s="58">
        <v>47.022689999999997</v>
      </c>
      <c r="D342" s="58">
        <v>47.262659999999997</v>
      </c>
      <c r="E342" s="58">
        <v>47.192700000000002</v>
      </c>
      <c r="F342" s="58">
        <v>0.60151100000000002</v>
      </c>
      <c r="G342" s="58">
        <v>3.8182659999999999</v>
      </c>
      <c r="H342" s="58">
        <v>47.300710000000002</v>
      </c>
      <c r="I342" s="11">
        <f t="shared" si="35"/>
        <v>47.035029999999999</v>
      </c>
      <c r="J342" s="11">
        <f t="shared" si="36"/>
        <v>47.227679999999999</v>
      </c>
      <c r="K342" s="13">
        <f t="shared" si="37"/>
        <v>1231.278982</v>
      </c>
      <c r="L342" s="13">
        <f t="shared" si="38"/>
        <v>127.80319186075667</v>
      </c>
      <c r="M342" s="13">
        <f t="shared" si="39"/>
        <v>125.7780691798007</v>
      </c>
      <c r="N342" s="44"/>
    </row>
    <row r="343" spans="1:14" s="19" customFormat="1">
      <c r="A343" s="58">
        <v>65669.94</v>
      </c>
      <c r="B343" s="58">
        <v>47.061199999999999</v>
      </c>
      <c r="C343" s="58">
        <v>47.039909999999999</v>
      </c>
      <c r="D343" s="58">
        <v>47.27308</v>
      </c>
      <c r="E343" s="58">
        <v>47.21275</v>
      </c>
      <c r="F343" s="58">
        <v>0.67805899999999997</v>
      </c>
      <c r="G343" s="58">
        <v>4.025684</v>
      </c>
      <c r="H343" s="58">
        <v>46.874870000000001</v>
      </c>
      <c r="I343" s="11">
        <f t="shared" si="35"/>
        <v>47.050555000000003</v>
      </c>
      <c r="J343" s="11">
        <f t="shared" si="36"/>
        <v>47.242914999999996</v>
      </c>
      <c r="K343" s="13">
        <f t="shared" si="37"/>
        <v>1231.269667</v>
      </c>
      <c r="L343" s="13">
        <f t="shared" si="38"/>
        <v>127.63836447567246</v>
      </c>
      <c r="M343" s="13">
        <f t="shared" si="39"/>
        <v>125.61981453438148</v>
      </c>
      <c r="N343" s="44"/>
    </row>
    <row r="344" spans="1:14" s="19" customFormat="1">
      <c r="A344" s="58">
        <v>64352.18</v>
      </c>
      <c r="B344" s="58">
        <v>46.938270000000003</v>
      </c>
      <c r="C344" s="58">
        <v>46.910119999999999</v>
      </c>
      <c r="D344" s="58">
        <v>47.157859999999999</v>
      </c>
      <c r="E344" s="58">
        <v>47.092529999999996</v>
      </c>
      <c r="F344" s="58">
        <v>0.73920699999999995</v>
      </c>
      <c r="G344" s="58">
        <v>4.1655499999999996</v>
      </c>
      <c r="H344" s="58">
        <v>46.602910000000001</v>
      </c>
      <c r="I344" s="11">
        <f t="shared" si="35"/>
        <v>46.924194999999997</v>
      </c>
      <c r="J344" s="11">
        <f t="shared" si="36"/>
        <v>47.125194999999998</v>
      </c>
      <c r="K344" s="13">
        <f t="shared" si="37"/>
        <v>1231.3454830000001</v>
      </c>
      <c r="L344" s="13">
        <f t="shared" si="38"/>
        <v>128.98809603555219</v>
      </c>
      <c r="M344" s="13">
        <f t="shared" si="39"/>
        <v>126.84988778965726</v>
      </c>
      <c r="N344" s="44"/>
    </row>
    <row r="345" spans="1:14" s="19" customFormat="1">
      <c r="A345" s="58">
        <v>62896.32</v>
      </c>
      <c r="B345" s="58">
        <v>46.9968</v>
      </c>
      <c r="C345" s="58">
        <v>46.97428</v>
      </c>
      <c r="D345" s="58">
        <v>47.209969999999998</v>
      </c>
      <c r="E345" s="58">
        <v>47.151829999999997</v>
      </c>
      <c r="F345" s="58">
        <v>0.75742100000000001</v>
      </c>
      <c r="G345" s="58">
        <v>4.2960479999999999</v>
      </c>
      <c r="H345" s="58">
        <v>46.233939999999997</v>
      </c>
      <c r="I345" s="11">
        <f t="shared" si="35"/>
        <v>46.98554</v>
      </c>
      <c r="J345" s="11">
        <f t="shared" si="36"/>
        <v>47.180899999999994</v>
      </c>
      <c r="K345" s="13">
        <f t="shared" si="37"/>
        <v>1231.3086760000001</v>
      </c>
      <c r="L345" s="13">
        <f t="shared" si="38"/>
        <v>128.33050709047257</v>
      </c>
      <c r="M345" s="13">
        <f t="shared" si="39"/>
        <v>126.26574742649336</v>
      </c>
      <c r="N345" s="44"/>
    </row>
    <row r="346" spans="1:14" s="19" customFormat="1">
      <c r="A346" s="58">
        <v>61126.69</v>
      </c>
      <c r="B346" s="58">
        <v>47.051160000000003</v>
      </c>
      <c r="C346" s="58">
        <v>47.025379999999998</v>
      </c>
      <c r="D346" s="58">
        <v>47.25347</v>
      </c>
      <c r="E346" s="58">
        <v>47.200940000000003</v>
      </c>
      <c r="F346" s="58">
        <v>0.75075000000000003</v>
      </c>
      <c r="G346" s="58">
        <v>4.3855849999999998</v>
      </c>
      <c r="H346" s="58">
        <v>45.768560000000001</v>
      </c>
      <c r="I346" s="11">
        <f t="shared" si="35"/>
        <v>47.038269999999997</v>
      </c>
      <c r="J346" s="11">
        <f t="shared" si="36"/>
        <v>47.227204999999998</v>
      </c>
      <c r="K346" s="13">
        <f t="shared" si="37"/>
        <v>1231.2770379999999</v>
      </c>
      <c r="L346" s="13">
        <f t="shared" si="38"/>
        <v>127.76876972704576</v>
      </c>
      <c r="M346" s="13">
        <f t="shared" si="39"/>
        <v>125.78300778164066</v>
      </c>
      <c r="N346" s="44"/>
    </row>
    <row r="347" spans="1:14" s="19" customFormat="1">
      <c r="A347" s="58">
        <v>58880.81</v>
      </c>
      <c r="B347" s="58">
        <v>47.077309999999997</v>
      </c>
      <c r="C347" s="58">
        <v>47.051690000000001</v>
      </c>
      <c r="D347" s="58">
        <v>47.277200000000001</v>
      </c>
      <c r="E347" s="58">
        <v>47.224519999999998</v>
      </c>
      <c r="F347" s="58">
        <v>0.76429100000000005</v>
      </c>
      <c r="G347" s="58">
        <v>4.5204589999999998</v>
      </c>
      <c r="H347" s="58">
        <v>45.187899999999999</v>
      </c>
      <c r="I347" s="11">
        <f t="shared" si="35"/>
        <v>47.064499999999995</v>
      </c>
      <c r="J347" s="11">
        <f t="shared" si="36"/>
        <v>47.250860000000003</v>
      </c>
      <c r="K347" s="13">
        <f t="shared" si="37"/>
        <v>1231.2612999999999</v>
      </c>
      <c r="L347" s="13">
        <f t="shared" si="38"/>
        <v>127.49055343913005</v>
      </c>
      <c r="M347" s="13">
        <f t="shared" si="39"/>
        <v>125.53739660585143</v>
      </c>
      <c r="N347" s="44"/>
    </row>
    <row r="348" spans="1:14" s="19" customFormat="1">
      <c r="A348" s="58">
        <v>56549.26</v>
      </c>
      <c r="B348" s="58">
        <v>47.092199999999998</v>
      </c>
      <c r="C348" s="58">
        <v>47.065109999999997</v>
      </c>
      <c r="D348" s="58">
        <v>47.290660000000003</v>
      </c>
      <c r="E348" s="58">
        <v>47.240189999999998</v>
      </c>
      <c r="F348" s="58">
        <v>0.76980700000000002</v>
      </c>
      <c r="G348" s="58">
        <v>4.64968</v>
      </c>
      <c r="H348" s="58">
        <v>44.555100000000003</v>
      </c>
      <c r="I348" s="11">
        <f t="shared" si="35"/>
        <v>47.078654999999998</v>
      </c>
      <c r="J348" s="11">
        <f t="shared" si="36"/>
        <v>47.265425</v>
      </c>
      <c r="K348" s="13">
        <f t="shared" si="37"/>
        <v>1231.2528070000001</v>
      </c>
      <c r="L348" s="13">
        <f t="shared" si="38"/>
        <v>127.34075086445318</v>
      </c>
      <c r="M348" s="13">
        <f t="shared" si="39"/>
        <v>125.38650426260301</v>
      </c>
      <c r="N348" s="44"/>
    </row>
    <row r="349" spans="1:14" s="19" customFormat="1">
      <c r="A349" s="58">
        <v>54296.07</v>
      </c>
      <c r="B349" s="58">
        <v>46.97748</v>
      </c>
      <c r="C349" s="58">
        <v>46.93242</v>
      </c>
      <c r="D349" s="58">
        <v>47.160969999999999</v>
      </c>
      <c r="E349" s="58">
        <v>47.115969999999997</v>
      </c>
      <c r="F349" s="58">
        <v>0.87183200000000005</v>
      </c>
      <c r="G349" s="58">
        <v>4.8531760000000004</v>
      </c>
      <c r="H349" s="58">
        <v>44.042020000000001</v>
      </c>
      <c r="I349" s="11">
        <f t="shared" si="35"/>
        <v>46.954949999999997</v>
      </c>
      <c r="J349" s="11">
        <f t="shared" si="36"/>
        <v>47.138469999999998</v>
      </c>
      <c r="K349" s="13">
        <f t="shared" si="37"/>
        <v>1231.3270299999999</v>
      </c>
      <c r="L349" s="13">
        <f t="shared" si="38"/>
        <v>128.65787150902997</v>
      </c>
      <c r="M349" s="13">
        <f t="shared" si="39"/>
        <v>126.71034598159258</v>
      </c>
      <c r="N349" s="44"/>
    </row>
    <row r="350" spans="1:14" s="19" customFormat="1">
      <c r="A350" s="58">
        <v>51612.29</v>
      </c>
      <c r="B350" s="58">
        <v>46.996229999999997</v>
      </c>
      <c r="C350" s="58">
        <v>46.949730000000002</v>
      </c>
      <c r="D350" s="58">
        <v>47.176490000000001</v>
      </c>
      <c r="E350" s="58">
        <v>47.138480000000001</v>
      </c>
      <c r="F350" s="58">
        <v>0.97470400000000001</v>
      </c>
      <c r="G350" s="58">
        <v>5.0749839999999997</v>
      </c>
      <c r="H350" s="58">
        <v>43.208500000000001</v>
      </c>
      <c r="I350" s="11">
        <f t="shared" si="35"/>
        <v>46.97298</v>
      </c>
      <c r="J350" s="11">
        <f t="shared" si="36"/>
        <v>47.157485000000001</v>
      </c>
      <c r="K350" s="13">
        <f t="shared" si="37"/>
        <v>1231.316212</v>
      </c>
      <c r="L350" s="13">
        <f t="shared" si="38"/>
        <v>128.46478854430916</v>
      </c>
      <c r="M350" s="13">
        <f t="shared" si="39"/>
        <v>126.51083322851719</v>
      </c>
      <c r="N350" s="44"/>
    </row>
    <row r="351" spans="1:14" s="19" customFormat="1">
      <c r="A351" s="58">
        <v>50580.34</v>
      </c>
      <c r="B351" s="58">
        <v>47.03349</v>
      </c>
      <c r="C351" s="58">
        <v>46.980809999999998</v>
      </c>
      <c r="D351" s="58">
        <v>47.205280000000002</v>
      </c>
      <c r="E351" s="58">
        <v>47.17313</v>
      </c>
      <c r="F351" s="58">
        <v>0.82389199999999996</v>
      </c>
      <c r="G351" s="58">
        <v>4.9614409999999998</v>
      </c>
      <c r="H351" s="58">
        <v>42.861899999999999</v>
      </c>
      <c r="I351" s="11">
        <f t="shared" si="35"/>
        <v>47.007149999999996</v>
      </c>
      <c r="J351" s="11">
        <f t="shared" si="36"/>
        <v>47.189205000000001</v>
      </c>
      <c r="K351" s="13">
        <f t="shared" si="37"/>
        <v>1231.2957100000001</v>
      </c>
      <c r="L351" s="13">
        <f t="shared" si="38"/>
        <v>128.09990066200862</v>
      </c>
      <c r="M351" s="13">
        <f t="shared" si="39"/>
        <v>126.17897638526938</v>
      </c>
      <c r="N351" s="44"/>
    </row>
    <row r="352" spans="1:14" s="19" customFormat="1">
      <c r="A352" s="58">
        <v>48856.959999999999</v>
      </c>
      <c r="B352" s="58">
        <v>46.964770000000001</v>
      </c>
      <c r="C352" s="58">
        <v>46.905630000000002</v>
      </c>
      <c r="D352" s="58">
        <v>47.13552</v>
      </c>
      <c r="E352" s="58">
        <v>47.102670000000003</v>
      </c>
      <c r="F352" s="58">
        <v>0.71238100000000004</v>
      </c>
      <c r="G352" s="58">
        <v>4.9171779999999998</v>
      </c>
      <c r="H352" s="58">
        <v>42.330019999999998</v>
      </c>
      <c r="I352" s="11">
        <f t="shared" si="35"/>
        <v>46.935200000000002</v>
      </c>
      <c r="J352" s="11">
        <f t="shared" si="36"/>
        <v>47.119095000000002</v>
      </c>
      <c r="K352" s="13">
        <f t="shared" si="37"/>
        <v>1231.33888</v>
      </c>
      <c r="L352" s="13">
        <f t="shared" si="38"/>
        <v>128.86980668734486</v>
      </c>
      <c r="M352" s="13">
        <f t="shared" si="39"/>
        <v>126.91407897344197</v>
      </c>
      <c r="N352" s="44"/>
    </row>
    <row r="353" spans="1:14" s="19" customFormat="1">
      <c r="A353" s="58">
        <v>46455.32</v>
      </c>
      <c r="B353" s="58">
        <v>46.98968</v>
      </c>
      <c r="C353" s="58">
        <v>46.929299999999998</v>
      </c>
      <c r="D353" s="58">
        <v>47.16037</v>
      </c>
      <c r="E353" s="58">
        <v>47.129939999999998</v>
      </c>
      <c r="F353" s="58">
        <v>0.79742000000000002</v>
      </c>
      <c r="G353" s="58">
        <v>5.1129129999999998</v>
      </c>
      <c r="H353" s="58">
        <v>41.540190000000003</v>
      </c>
      <c r="I353" s="11">
        <f t="shared" si="35"/>
        <v>46.959490000000002</v>
      </c>
      <c r="J353" s="11">
        <f t="shared" si="36"/>
        <v>47.145155000000003</v>
      </c>
      <c r="K353" s="13">
        <f t="shared" si="37"/>
        <v>1231.324306</v>
      </c>
      <c r="L353" s="13">
        <f t="shared" si="38"/>
        <v>128.60921716351459</v>
      </c>
      <c r="M353" s="13">
        <f t="shared" si="39"/>
        <v>126.64015521819329</v>
      </c>
      <c r="N353" s="44"/>
    </row>
    <row r="354" spans="1:14">
      <c r="A354" s="58">
        <v>45095.68</v>
      </c>
      <c r="B354" s="58">
        <v>47.000050000000002</v>
      </c>
      <c r="C354" s="58">
        <v>46.939250000000001</v>
      </c>
      <c r="D354" s="58">
        <v>47.169629999999998</v>
      </c>
      <c r="E354" s="58">
        <v>47.139020000000002</v>
      </c>
      <c r="F354" s="58">
        <v>0.63520600000000005</v>
      </c>
      <c r="G354" s="58">
        <v>5.0178909999999997</v>
      </c>
      <c r="H354" s="58">
        <v>41.079180000000001</v>
      </c>
      <c r="I354" s="11">
        <f t="shared" si="35"/>
        <v>46.969650000000001</v>
      </c>
      <c r="J354" s="11">
        <f t="shared" si="36"/>
        <v>47.154325</v>
      </c>
      <c r="K354" s="13">
        <f t="shared" si="37"/>
        <v>1231.3182099999999</v>
      </c>
      <c r="L354" s="13">
        <f t="shared" si="38"/>
        <v>128.50042102019597</v>
      </c>
      <c r="M354" s="13">
        <f t="shared" si="39"/>
        <v>126.54395928446775</v>
      </c>
      <c r="N354" s="44"/>
    </row>
    <row r="355" spans="1:14">
      <c r="A355" s="58">
        <v>42505.85</v>
      </c>
      <c r="B355" s="58">
        <v>46.994880000000002</v>
      </c>
      <c r="C355" s="58">
        <v>46.933430000000001</v>
      </c>
      <c r="D355" s="58">
        <v>47.16845</v>
      </c>
      <c r="E355" s="58">
        <v>47.139270000000003</v>
      </c>
      <c r="F355" s="58">
        <v>0.71721800000000002</v>
      </c>
      <c r="G355" s="58">
        <v>5.2044940000000004</v>
      </c>
      <c r="H355" s="58">
        <v>40.183439999999997</v>
      </c>
      <c r="I355" s="11">
        <f t="shared" si="35"/>
        <v>46.964155000000005</v>
      </c>
      <c r="J355" s="11">
        <f t="shared" si="36"/>
        <v>47.153860000000002</v>
      </c>
      <c r="K355" s="13">
        <f t="shared" si="37"/>
        <v>1231.3215070000001</v>
      </c>
      <c r="L355" s="13">
        <f t="shared" si="38"/>
        <v>128.55924813987531</v>
      </c>
      <c r="M355" s="13">
        <f t="shared" si="39"/>
        <v>126.54883485283881</v>
      </c>
      <c r="N355" s="44"/>
    </row>
    <row r="356" spans="1:14">
      <c r="A356" s="58">
        <v>41139.97</v>
      </c>
      <c r="B356" s="58">
        <v>47.00864</v>
      </c>
      <c r="C356" s="58">
        <v>46.945599999999999</v>
      </c>
      <c r="D356" s="58">
        <v>47.179639999999999</v>
      </c>
      <c r="E356" s="58">
        <v>47.152560000000001</v>
      </c>
      <c r="F356" s="58">
        <v>0.63203799999999999</v>
      </c>
      <c r="G356" s="58">
        <v>5.19198</v>
      </c>
      <c r="H356" s="58">
        <v>39.689529999999998</v>
      </c>
      <c r="I356" s="11">
        <f t="shared" si="35"/>
        <v>46.977119999999999</v>
      </c>
      <c r="J356" s="11">
        <f t="shared" si="36"/>
        <v>47.1661</v>
      </c>
      <c r="K356" s="13">
        <f t="shared" si="37"/>
        <v>1231.3137280000001</v>
      </c>
      <c r="L356" s="13">
        <f t="shared" si="38"/>
        <v>128.42050669453693</v>
      </c>
      <c r="M356" s="13">
        <f t="shared" si="39"/>
        <v>126.42058339261803</v>
      </c>
      <c r="N356" s="44"/>
    </row>
    <row r="357" spans="1:14">
      <c r="A357" s="58">
        <v>38449.519999999997</v>
      </c>
      <c r="B357" s="58">
        <v>46.966949999999997</v>
      </c>
      <c r="C357" s="58">
        <v>46.900790000000001</v>
      </c>
      <c r="D357" s="58">
        <v>47.136890000000001</v>
      </c>
      <c r="E357" s="58">
        <v>47.112180000000002</v>
      </c>
      <c r="F357" s="58">
        <v>0.710067</v>
      </c>
      <c r="G357" s="58">
        <v>5.3683759999999996</v>
      </c>
      <c r="H357" s="58">
        <v>38.749029999999998</v>
      </c>
      <c r="I357" s="11">
        <f t="shared" si="35"/>
        <v>46.933869999999999</v>
      </c>
      <c r="J357" s="11">
        <f t="shared" si="36"/>
        <v>47.124535000000002</v>
      </c>
      <c r="K357" s="13">
        <f t="shared" si="37"/>
        <v>1231.339678</v>
      </c>
      <c r="L357" s="13">
        <f t="shared" si="38"/>
        <v>128.88409500842772</v>
      </c>
      <c r="M357" s="13">
        <f t="shared" si="39"/>
        <v>126.85683093176431</v>
      </c>
      <c r="N357" s="44"/>
    </row>
    <row r="358" spans="1:14">
      <c r="A358" s="58">
        <v>37236.54</v>
      </c>
      <c r="B358" s="58">
        <v>46.988219999999998</v>
      </c>
      <c r="C358" s="58">
        <v>46.924849999999999</v>
      </c>
      <c r="D358" s="58">
        <v>47.161520000000003</v>
      </c>
      <c r="E358" s="58">
        <v>47.140680000000003</v>
      </c>
      <c r="F358" s="58">
        <v>0.55862199999999995</v>
      </c>
      <c r="G358" s="58">
        <v>5.2478389999999999</v>
      </c>
      <c r="H358" s="58">
        <v>38.364550000000001</v>
      </c>
      <c r="I358" s="11">
        <f t="shared" si="35"/>
        <v>46.956535000000002</v>
      </c>
      <c r="J358" s="11">
        <f t="shared" si="36"/>
        <v>47.1511</v>
      </c>
      <c r="K358" s="13">
        <f t="shared" si="37"/>
        <v>1231.3260789999999</v>
      </c>
      <c r="L358" s="13">
        <f t="shared" si="38"/>
        <v>128.64088263786562</v>
      </c>
      <c r="M358" s="13">
        <f t="shared" si="39"/>
        <v>126.57777902269754</v>
      </c>
      <c r="N358" s="44"/>
    </row>
    <row r="359" spans="1:14">
      <c r="A359" s="58">
        <v>34470.47</v>
      </c>
      <c r="B359" s="58">
        <v>46.995660000000001</v>
      </c>
      <c r="C359" s="58">
        <v>46.934069999999998</v>
      </c>
      <c r="D359" s="58">
        <v>47.175229999999999</v>
      </c>
      <c r="E359" s="58">
        <v>47.160339999999998</v>
      </c>
      <c r="F359" s="58">
        <v>0.64397099999999996</v>
      </c>
      <c r="G359" s="58">
        <v>5.4295499999999999</v>
      </c>
      <c r="H359" s="58">
        <v>37.291800000000002</v>
      </c>
      <c r="I359" s="11">
        <f t="shared" si="35"/>
        <v>46.964865000000003</v>
      </c>
      <c r="J359" s="11">
        <f t="shared" si="36"/>
        <v>47.167784999999995</v>
      </c>
      <c r="K359" s="13">
        <f t="shared" si="37"/>
        <v>1231.321081</v>
      </c>
      <c r="L359" s="13">
        <f t="shared" si="38"/>
        <v>128.55164520978815</v>
      </c>
      <c r="M359" s="13">
        <f t="shared" si="39"/>
        <v>126.40294188388089</v>
      </c>
      <c r="N359" s="44"/>
    </row>
    <row r="360" spans="1:14">
      <c r="A360" s="58">
        <v>32799.53</v>
      </c>
      <c r="B360" s="58">
        <v>47.010770000000001</v>
      </c>
      <c r="C360" s="58">
        <v>46.948729999999998</v>
      </c>
      <c r="D360" s="58">
        <v>47.193080000000002</v>
      </c>
      <c r="E360" s="58">
        <v>47.183500000000002</v>
      </c>
      <c r="F360" s="58">
        <v>0.60397199999999995</v>
      </c>
      <c r="G360" s="58">
        <v>5.4248440000000002</v>
      </c>
      <c r="H360" s="58">
        <v>36.708629999999999</v>
      </c>
      <c r="I360" s="11">
        <f t="shared" si="35"/>
        <v>46.979749999999996</v>
      </c>
      <c r="J360" s="11">
        <f t="shared" si="36"/>
        <v>47.188290000000002</v>
      </c>
      <c r="K360" s="13">
        <f t="shared" si="37"/>
        <v>1231.31215</v>
      </c>
      <c r="L360" s="13">
        <f t="shared" si="38"/>
        <v>128.39238631389617</v>
      </c>
      <c r="M360" s="13">
        <f t="shared" si="39"/>
        <v>126.18853229435717</v>
      </c>
      <c r="N360" s="44"/>
    </row>
    <row r="361" spans="1:14">
      <c r="A361" s="58">
        <v>30250.87</v>
      </c>
      <c r="B361" s="58">
        <v>47.023110000000003</v>
      </c>
      <c r="C361" s="58">
        <v>46.961950000000002</v>
      </c>
      <c r="D361" s="58">
        <v>47.211889999999997</v>
      </c>
      <c r="E361" s="58">
        <v>47.208849999999998</v>
      </c>
      <c r="F361" s="58">
        <v>0.68190099999999998</v>
      </c>
      <c r="G361" s="58">
        <v>5.5886069999999997</v>
      </c>
      <c r="H361" s="58">
        <v>35.795830000000002</v>
      </c>
      <c r="I361" s="11">
        <f t="shared" si="35"/>
        <v>46.992530000000002</v>
      </c>
      <c r="J361" s="11">
        <f t="shared" si="36"/>
        <v>47.210369999999998</v>
      </c>
      <c r="K361" s="13">
        <f t="shared" si="37"/>
        <v>1231.304482</v>
      </c>
      <c r="L361" s="13">
        <f t="shared" si="38"/>
        <v>128.25585520377808</v>
      </c>
      <c r="M361" s="13">
        <f t="shared" si="39"/>
        <v>125.95821789972706</v>
      </c>
      <c r="N361" s="44"/>
    </row>
    <row r="362" spans="1:14">
      <c r="A362" s="58">
        <v>28176.27</v>
      </c>
      <c r="B362" s="58">
        <v>47.038119999999999</v>
      </c>
      <c r="C362" s="58">
        <v>46.97804</v>
      </c>
      <c r="D362" s="58">
        <v>47.235039999999998</v>
      </c>
      <c r="E362" s="58">
        <v>47.242069999999998</v>
      </c>
      <c r="F362" s="58">
        <v>0.64318299999999995</v>
      </c>
      <c r="G362" s="58">
        <v>5.6178129999999999</v>
      </c>
      <c r="H362" s="58">
        <v>35.157960000000003</v>
      </c>
      <c r="I362" s="11">
        <f t="shared" si="35"/>
        <v>47.00808</v>
      </c>
      <c r="J362" s="11">
        <f t="shared" si="36"/>
        <v>47.238554999999998</v>
      </c>
      <c r="K362" s="13">
        <f t="shared" si="37"/>
        <v>1231.2951519999999</v>
      </c>
      <c r="L362" s="13">
        <f t="shared" si="38"/>
        <v>128.08998860667361</v>
      </c>
      <c r="M362" s="13">
        <f t="shared" si="39"/>
        <v>125.66507570015983</v>
      </c>
      <c r="N362" s="44"/>
    </row>
    <row r="363" spans="1:14">
      <c r="A363" s="58">
        <v>25532.62</v>
      </c>
      <c r="B363" s="58">
        <v>47.04468</v>
      </c>
      <c r="C363" s="58">
        <v>46.98498</v>
      </c>
      <c r="D363" s="58">
        <v>47.258479999999999</v>
      </c>
      <c r="E363" s="58">
        <v>47.274859999999997</v>
      </c>
      <c r="F363" s="58">
        <v>0.72520300000000004</v>
      </c>
      <c r="G363" s="58">
        <v>5.7771049999999997</v>
      </c>
      <c r="H363" s="58">
        <v>34.481729999999999</v>
      </c>
      <c r="I363" s="11">
        <f t="shared" si="35"/>
        <v>47.014830000000003</v>
      </c>
      <c r="J363" s="11">
        <f t="shared" si="36"/>
        <v>47.266669999999998</v>
      </c>
      <c r="K363" s="13">
        <f t="shared" si="37"/>
        <v>1231.2911019999999</v>
      </c>
      <c r="L363" s="13">
        <f t="shared" si="38"/>
        <v>128.0180765767991</v>
      </c>
      <c r="M363" s="13">
        <f t="shared" si="39"/>
        <v>125.37361808685546</v>
      </c>
      <c r="N363" s="44"/>
    </row>
    <row r="364" spans="1:14">
      <c r="A364" s="58">
        <v>24340.09</v>
      </c>
      <c r="B364" s="58">
        <v>47.043300000000002</v>
      </c>
      <c r="C364" s="58">
        <v>46.984369999999998</v>
      </c>
      <c r="D364" s="58">
        <v>47.266570000000002</v>
      </c>
      <c r="E364" s="58">
        <v>47.291930000000001</v>
      </c>
      <c r="F364" s="58">
        <v>0.62725399999999998</v>
      </c>
      <c r="G364" s="58">
        <v>5.7196410000000002</v>
      </c>
      <c r="H364" s="58">
        <v>34.140099999999997</v>
      </c>
      <c r="I364" s="11">
        <f t="shared" si="35"/>
        <v>47.013835</v>
      </c>
      <c r="J364" s="11">
        <f t="shared" si="36"/>
        <v>47.279250000000005</v>
      </c>
      <c r="K364" s="13">
        <f t="shared" si="37"/>
        <v>1231.2916990000001</v>
      </c>
      <c r="L364" s="13">
        <f t="shared" si="38"/>
        <v>128.02867359388347</v>
      </c>
      <c r="M364" s="13">
        <f t="shared" si="39"/>
        <v>125.24351637649033</v>
      </c>
      <c r="N364" s="44"/>
    </row>
    <row r="365" spans="1:14">
      <c r="A365" s="58">
        <v>22097.51</v>
      </c>
      <c r="B365" s="58">
        <v>47.042830000000002</v>
      </c>
      <c r="C365" s="58">
        <v>46.985509999999998</v>
      </c>
      <c r="D365" s="58">
        <v>47.285420000000002</v>
      </c>
      <c r="E365" s="58">
        <v>47.318370000000002</v>
      </c>
      <c r="F365" s="58">
        <v>0.68819900000000001</v>
      </c>
      <c r="G365" s="58">
        <v>5.8341329999999996</v>
      </c>
      <c r="H365" s="58">
        <v>33.584490000000002</v>
      </c>
      <c r="I365" s="11">
        <f t="shared" si="35"/>
        <v>47.01417</v>
      </c>
      <c r="J365" s="11">
        <f t="shared" si="36"/>
        <v>47.301895000000002</v>
      </c>
      <c r="K365" s="13">
        <f t="shared" si="37"/>
        <v>1231.291498</v>
      </c>
      <c r="L365" s="13">
        <f t="shared" si="38"/>
        <v>128.02510562462794</v>
      </c>
      <c r="M365" s="13">
        <f t="shared" si="39"/>
        <v>125.00980811077989</v>
      </c>
      <c r="N365" s="44"/>
    </row>
    <row r="366" spans="1:14">
      <c r="A366" s="58">
        <v>20058.189999999999</v>
      </c>
      <c r="B366" s="58">
        <v>47.041359999999997</v>
      </c>
      <c r="C366" s="58">
        <v>46.98516</v>
      </c>
      <c r="D366" s="58">
        <v>47.308610000000002</v>
      </c>
      <c r="E366" s="58">
        <v>47.35707</v>
      </c>
      <c r="F366" s="58">
        <v>0.747533</v>
      </c>
      <c r="G366" s="58">
        <v>5.9575709999999997</v>
      </c>
      <c r="H366" s="58">
        <v>33.0002</v>
      </c>
      <c r="I366" s="11">
        <f t="shared" si="35"/>
        <v>47.013260000000002</v>
      </c>
      <c r="J366" s="11">
        <f t="shared" si="36"/>
        <v>47.332840000000004</v>
      </c>
      <c r="K366" s="13">
        <f t="shared" si="37"/>
        <v>1231.292044</v>
      </c>
      <c r="L366" s="13">
        <f t="shared" si="38"/>
        <v>128.034798026315</v>
      </c>
      <c r="M366" s="13">
        <f t="shared" si="39"/>
        <v>124.6914513933234</v>
      </c>
      <c r="N366" s="44"/>
    </row>
    <row r="367" spans="1:14">
      <c r="A367" s="58">
        <v>18472.400000000001</v>
      </c>
      <c r="B367" s="58">
        <v>47.045180000000002</v>
      </c>
      <c r="C367" s="58">
        <v>46.98948</v>
      </c>
      <c r="D367" s="58">
        <v>47.326909999999998</v>
      </c>
      <c r="E367" s="58">
        <v>47.395769999999999</v>
      </c>
      <c r="F367" s="58">
        <v>0.79359000000000002</v>
      </c>
      <c r="G367" s="58">
        <v>6.0246950000000004</v>
      </c>
      <c r="H367" s="58">
        <v>32.482030000000002</v>
      </c>
      <c r="I367" s="11">
        <f t="shared" si="35"/>
        <v>47.017330000000001</v>
      </c>
      <c r="J367" s="11">
        <f t="shared" si="36"/>
        <v>47.361339999999998</v>
      </c>
      <c r="K367" s="13">
        <f t="shared" si="37"/>
        <v>1231.2896020000001</v>
      </c>
      <c r="L367" s="13">
        <f t="shared" si="38"/>
        <v>127.99145601781584</v>
      </c>
      <c r="M367" s="13">
        <f t="shared" si="39"/>
        <v>124.39928633582622</v>
      </c>
      <c r="N367" s="44"/>
    </row>
    <row r="368" spans="1:14">
      <c r="A368" s="58">
        <v>16960.189999999999</v>
      </c>
      <c r="B368" s="58">
        <v>47.050539999999998</v>
      </c>
      <c r="C368" s="58">
        <v>46.995559999999998</v>
      </c>
      <c r="D368" s="58">
        <v>47.351280000000003</v>
      </c>
      <c r="E368" s="58">
        <v>47.437820000000002</v>
      </c>
      <c r="F368" s="58">
        <v>0.80617099999999997</v>
      </c>
      <c r="G368" s="58">
        <v>6.0703050000000003</v>
      </c>
      <c r="H368" s="58">
        <v>32.029260000000001</v>
      </c>
      <c r="I368" s="11">
        <f t="shared" si="35"/>
        <v>47.023049999999998</v>
      </c>
      <c r="J368" s="11">
        <f t="shared" si="36"/>
        <v>47.394550000000002</v>
      </c>
      <c r="K368" s="13">
        <f t="shared" si="37"/>
        <v>1231.2861700000001</v>
      </c>
      <c r="L368" s="13">
        <f t="shared" si="38"/>
        <v>127.93057570033579</v>
      </c>
      <c r="M368" s="13">
        <f t="shared" si="39"/>
        <v>124.0600984228995</v>
      </c>
      <c r="N368" s="44"/>
    </row>
    <row r="369" spans="1:14">
      <c r="A369" s="58">
        <v>15494.51</v>
      </c>
      <c r="B369" s="58">
        <v>47.048940000000002</v>
      </c>
      <c r="C369" s="58">
        <v>46.99588</v>
      </c>
      <c r="D369" s="58">
        <v>47.377470000000002</v>
      </c>
      <c r="E369" s="58">
        <v>47.481610000000003</v>
      </c>
      <c r="F369" s="58">
        <v>0.78034199999999998</v>
      </c>
      <c r="G369" s="58">
        <v>6.0453229999999998</v>
      </c>
      <c r="H369" s="58">
        <v>31.493690000000001</v>
      </c>
      <c r="I369" s="11">
        <f t="shared" si="35"/>
        <v>47.022410000000001</v>
      </c>
      <c r="J369" s="11">
        <f t="shared" si="36"/>
        <v>47.429540000000003</v>
      </c>
      <c r="K369" s="13">
        <f t="shared" si="37"/>
        <v>1231.286554</v>
      </c>
      <c r="L369" s="13">
        <f t="shared" si="38"/>
        <v>127.93738558038331</v>
      </c>
      <c r="M369" s="13">
        <f t="shared" si="39"/>
        <v>123.70420622951951</v>
      </c>
      <c r="N369" s="44"/>
    </row>
    <row r="370" spans="1:14">
      <c r="A370" s="58">
        <v>14029.51</v>
      </c>
      <c r="B370" s="58">
        <v>47.052</v>
      </c>
      <c r="C370" s="58">
        <v>46.997950000000003</v>
      </c>
      <c r="D370" s="58">
        <v>47.420450000000002</v>
      </c>
      <c r="E370" s="58">
        <v>47.531739999999999</v>
      </c>
      <c r="F370" s="58">
        <v>0.72584800000000005</v>
      </c>
      <c r="G370" s="58">
        <v>6.0080640000000001</v>
      </c>
      <c r="H370" s="58">
        <v>30.997680000000003</v>
      </c>
      <c r="I370" s="11">
        <f t="shared" si="35"/>
        <v>47.024974999999998</v>
      </c>
      <c r="J370" s="11">
        <f t="shared" si="36"/>
        <v>47.476095000000001</v>
      </c>
      <c r="K370" s="13">
        <f t="shared" si="37"/>
        <v>1231.2850149999999</v>
      </c>
      <c r="L370" s="13">
        <f t="shared" si="38"/>
        <v>127.91009575027874</v>
      </c>
      <c r="M370" s="13">
        <f t="shared" si="39"/>
        <v>123.23304431092129</v>
      </c>
      <c r="N370" s="44"/>
    </row>
    <row r="371" spans="1:14">
      <c r="A371" s="58">
        <v>12523.02</v>
      </c>
      <c r="B371" s="58">
        <v>47.057090000000002</v>
      </c>
      <c r="C371" s="58">
        <v>47.004559999999998</v>
      </c>
      <c r="D371" s="58">
        <v>47.479219999999998</v>
      </c>
      <c r="E371" s="58">
        <v>47.601739999999999</v>
      </c>
      <c r="F371" s="58">
        <v>0.64579900000000001</v>
      </c>
      <c r="G371" s="58">
        <v>5.9194990000000001</v>
      </c>
      <c r="H371" s="58">
        <v>30.4114</v>
      </c>
      <c r="I371" s="11">
        <f t="shared" si="35"/>
        <v>47.030825</v>
      </c>
      <c r="J371" s="11">
        <f t="shared" si="36"/>
        <v>47.540480000000002</v>
      </c>
      <c r="K371" s="13">
        <f t="shared" si="37"/>
        <v>1231.2815049999999</v>
      </c>
      <c r="L371" s="13">
        <f t="shared" si="38"/>
        <v>127.8478846333428</v>
      </c>
      <c r="M371" s="13">
        <f t="shared" si="39"/>
        <v>122.58590719576114</v>
      </c>
      <c r="N371" s="44"/>
    </row>
    <row r="372" spans="1:14">
      <c r="A372" s="58">
        <v>10388.68</v>
      </c>
      <c r="B372" s="58">
        <v>47.059460000000001</v>
      </c>
      <c r="C372" s="58">
        <v>47.007559999999998</v>
      </c>
      <c r="D372" s="58">
        <v>47.570639999999997</v>
      </c>
      <c r="E372" s="58">
        <v>47.711039999999997</v>
      </c>
      <c r="F372" s="58">
        <v>0.70221699999999998</v>
      </c>
      <c r="G372" s="58">
        <v>5.9855879999999999</v>
      </c>
      <c r="H372" s="58">
        <v>29.635809999999999</v>
      </c>
      <c r="I372" s="11">
        <f t="shared" si="35"/>
        <v>47.03351</v>
      </c>
      <c r="J372" s="11">
        <f t="shared" si="36"/>
        <v>47.640839999999997</v>
      </c>
      <c r="K372" s="13">
        <f t="shared" si="37"/>
        <v>1231.279894</v>
      </c>
      <c r="L372" s="13">
        <f t="shared" si="38"/>
        <v>127.81934476154947</v>
      </c>
      <c r="M372" s="13">
        <f t="shared" si="39"/>
        <v>121.58764883644562</v>
      </c>
      <c r="N372" s="44"/>
    </row>
    <row r="373" spans="1:14">
      <c r="A373" s="58">
        <v>8809.6919999999991</v>
      </c>
      <c r="B373" s="58">
        <v>47.050890000000003</v>
      </c>
      <c r="C373" s="58">
        <v>46.998570000000001</v>
      </c>
      <c r="D373" s="58">
        <v>47.660670000000003</v>
      </c>
      <c r="E373" s="58">
        <v>47.814959999999999</v>
      </c>
      <c r="F373" s="58">
        <v>0.49902400000000002</v>
      </c>
      <c r="G373" s="58">
        <v>5.7646480000000002</v>
      </c>
      <c r="H373" s="58">
        <v>29.001650000000001</v>
      </c>
      <c r="I373" s="11">
        <f t="shared" si="35"/>
        <v>47.024730000000005</v>
      </c>
      <c r="J373" s="11">
        <f t="shared" si="36"/>
        <v>47.737814999999998</v>
      </c>
      <c r="K373" s="13">
        <f t="shared" si="37"/>
        <v>1231.2851619999999</v>
      </c>
      <c r="L373" s="13">
        <f t="shared" si="38"/>
        <v>127.91270204825287</v>
      </c>
      <c r="M373" s="13">
        <f t="shared" si="39"/>
        <v>120.63533206386728</v>
      </c>
      <c r="N373" s="44"/>
    </row>
    <row r="374" spans="1:14">
      <c r="A374" s="58">
        <v>6779.3320000000003</v>
      </c>
      <c r="B374" s="58">
        <v>47.05556</v>
      </c>
      <c r="C374" s="58">
        <v>47.000450000000001</v>
      </c>
      <c r="D374" s="58">
        <v>47.838700000000003</v>
      </c>
      <c r="E374" s="58">
        <v>48.031379999999999</v>
      </c>
      <c r="F374" s="58">
        <v>0.54030999999999996</v>
      </c>
      <c r="G374" s="58">
        <v>5.8154669999999999</v>
      </c>
      <c r="H374" s="58">
        <v>28.2255</v>
      </c>
      <c r="I374" s="11">
        <f t="shared" si="35"/>
        <v>47.028005</v>
      </c>
      <c r="J374" s="11">
        <f t="shared" si="36"/>
        <v>47.935040000000001</v>
      </c>
      <c r="K374" s="13">
        <f t="shared" si="37"/>
        <v>1231.283197</v>
      </c>
      <c r="L374" s="13">
        <f t="shared" si="38"/>
        <v>127.8778685737243</v>
      </c>
      <c r="M374" s="13">
        <f t="shared" si="39"/>
        <v>118.73648906913968</v>
      </c>
      <c r="N374" s="44"/>
    </row>
    <row r="375" spans="1:14">
      <c r="A375" s="58">
        <v>4693.6229999999996</v>
      </c>
      <c r="B375" s="58">
        <v>47.040930000000003</v>
      </c>
      <c r="C375" s="58">
        <v>46.989269999999998</v>
      </c>
      <c r="D375" s="58">
        <v>48.113039999999998</v>
      </c>
      <c r="E375" s="58">
        <v>48.366489999999999</v>
      </c>
      <c r="F375" s="58">
        <v>0.583121</v>
      </c>
      <c r="G375" s="58">
        <v>5.8458160000000001</v>
      </c>
      <c r="H375" s="58">
        <v>27.511060000000001</v>
      </c>
      <c r="I375" s="11">
        <f t="shared" si="35"/>
        <v>47.015100000000004</v>
      </c>
      <c r="J375" s="11">
        <f t="shared" si="36"/>
        <v>48.239764999999998</v>
      </c>
      <c r="K375" s="13">
        <f t="shared" si="37"/>
        <v>1231.2909400000001</v>
      </c>
      <c r="L375" s="13">
        <f t="shared" si="38"/>
        <v>128.01520120413352</v>
      </c>
      <c r="M375" s="13">
        <f t="shared" si="39"/>
        <v>115.90577713108451</v>
      </c>
      <c r="N375" s="44"/>
    </row>
    <row r="376" spans="1:14">
      <c r="A376" s="58">
        <v>2994.62</v>
      </c>
      <c r="B376" s="58">
        <v>47.029449999999997</v>
      </c>
      <c r="C376" s="58">
        <v>46.977580000000003</v>
      </c>
      <c r="D376" s="58">
        <v>48.597670000000001</v>
      </c>
      <c r="E376" s="58">
        <v>48.96602</v>
      </c>
      <c r="F376" s="58">
        <v>0.45994299999999999</v>
      </c>
      <c r="G376" s="58">
        <v>5.7058739999999997</v>
      </c>
      <c r="H376" s="58">
        <v>26.81804</v>
      </c>
      <c r="I376" s="11">
        <f t="shared" si="35"/>
        <v>47.003515</v>
      </c>
      <c r="J376" s="11">
        <f t="shared" si="36"/>
        <v>48.781845000000004</v>
      </c>
      <c r="K376" s="13">
        <f t="shared" si="37"/>
        <v>1231.2978909999999</v>
      </c>
      <c r="L376" s="13">
        <f t="shared" si="38"/>
        <v>128.1386526387696</v>
      </c>
      <c r="M376" s="13">
        <f t="shared" si="39"/>
        <v>111.1966037739885</v>
      </c>
      <c r="N376" s="44"/>
    </row>
    <row r="377" spans="1:14">
      <c r="A377" s="58">
        <v>354.0394</v>
      </c>
      <c r="B377" s="58">
        <v>47.086320000000001</v>
      </c>
      <c r="C377" s="58">
        <v>47.02525</v>
      </c>
      <c r="D377" s="58">
        <v>49.076419999999999</v>
      </c>
      <c r="E377" s="58">
        <v>49.519219999999997</v>
      </c>
      <c r="F377" s="58">
        <v>0.28866900000000001</v>
      </c>
      <c r="G377" s="58">
        <v>5.5077400000000001</v>
      </c>
      <c r="H377" s="58">
        <v>25.287459999999999</v>
      </c>
      <c r="I377" s="11">
        <f t="shared" si="35"/>
        <v>47.055785</v>
      </c>
      <c r="J377" s="11">
        <f t="shared" si="36"/>
        <v>49.297820000000002</v>
      </c>
      <c r="K377" s="13">
        <f t="shared" si="37"/>
        <v>1231.266529</v>
      </c>
      <c r="L377" s="13">
        <f t="shared" si="38"/>
        <v>127.58290188466435</v>
      </c>
      <c r="M377" s="13">
        <f t="shared" si="39"/>
        <v>107.13058829137026</v>
      </c>
      <c r="N377" s="44"/>
    </row>
    <row r="378" spans="1:14">
      <c r="A378" s="44"/>
      <c r="B378" s="44"/>
      <c r="C378" s="44"/>
      <c r="D378" s="44"/>
      <c r="E378" s="44"/>
      <c r="F378" s="44"/>
      <c r="G378" s="44"/>
      <c r="H378" s="44"/>
      <c r="I378" s="46"/>
      <c r="J378" s="46"/>
      <c r="K378" s="15">
        <f>AVERAGE(K332:K375)</f>
        <v>1231.2983382727273</v>
      </c>
      <c r="L378" s="15">
        <f t="shared" ref="L378:M378" si="40">AVERAGE(L332:L375)</f>
        <v>128.14756655627514</v>
      </c>
      <c r="M378" s="15">
        <f t="shared" si="40"/>
        <v>125.16907345477308</v>
      </c>
      <c r="N378" s="44"/>
    </row>
    <row r="379" spans="1:14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</row>
    <row r="380" spans="1:14" s="43" customForma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</row>
    <row r="381" spans="1:14" s="43" customForma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</row>
    <row r="382" spans="1:14" s="43" customForma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</row>
    <row r="383" spans="1:14" s="43" customForma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</row>
    <row r="384" spans="1:14" s="43" customForma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</row>
    <row r="385" spans="1:14" s="43" customForma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</row>
    <row r="386" spans="1:14" s="43" customForma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</row>
    <row r="387" spans="1:14" s="43" customForma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</row>
    <row r="388" spans="1:14" s="43" customForma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</row>
    <row r="389" spans="1:14" s="43" customForma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</row>
    <row r="390" spans="1:14" s="43" customForma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</row>
    <row r="391" spans="1:14" s="43" customForma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</row>
    <row r="392" spans="1:14" s="43" customForma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</row>
    <row r="393" spans="1:14" s="43" customForma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</row>
    <row r="394" spans="1:14" s="43" customForma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</row>
    <row r="395" spans="1:14" s="43" customForma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</row>
    <row r="396" spans="1:14" s="43" customForma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</row>
    <row r="397" spans="1:14" s="43" customForma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</row>
    <row r="398" spans="1:14" s="43" customForma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</row>
    <row r="399" spans="1:14" s="43" customForma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</row>
    <row r="400" spans="1:14" s="43" customForma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</row>
    <row r="401" spans="1:14" s="43" customForma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</row>
    <row r="402" spans="1:14" s="43" customForma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</row>
    <row r="403" spans="1:14" s="43" customForma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</row>
    <row r="404" spans="1:14" s="43" customForma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</row>
    <row r="405" spans="1:14" s="43" customForma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</row>
    <row r="406" spans="1:14" s="43" customForma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</row>
    <row r="407" spans="1:14" s="43" customForma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</row>
    <row r="408" spans="1:14" s="43" customForma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</row>
    <row r="409" spans="1:14" s="43" customForma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</row>
    <row r="410" spans="1:14" s="43" customForma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</row>
    <row r="411" spans="1:14" s="43" customForma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</row>
    <row r="412" spans="1:14" s="43" customForma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</row>
    <row r="413" spans="1:14" s="43" customForma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</row>
    <row r="414" spans="1:14" s="43" customForma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</row>
    <row r="415" spans="1:14" s="43" customForma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</row>
    <row r="416" spans="1:14" s="43" customForma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</row>
    <row r="417" spans="1:14" s="43" customForma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</row>
    <row r="418" spans="1:14" s="43" customForma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</row>
    <row r="419" spans="1:14" s="43" customForma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</row>
    <row r="420" spans="1:14" s="43" customForma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</row>
    <row r="421" spans="1:14" s="43" customForma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</row>
    <row r="422" spans="1:14" s="43" customForma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</row>
    <row r="423" spans="1:14" s="43" customForma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</row>
    <row r="424" spans="1:14" s="43" customForma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</row>
    <row r="425" spans="1:14" s="43" customForma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</row>
    <row r="426" spans="1:14" s="43" customForma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</row>
    <row r="427" spans="1:14" s="43" customForma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</row>
    <row r="428" spans="1:14" s="43" customForma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</row>
    <row r="429" spans="1:14" s="43" customForma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</row>
    <row r="430" spans="1:14" s="43" customForma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</row>
    <row r="431" spans="1:14" s="43" customForma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</row>
    <row r="432" spans="1:14" s="43" customForma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</row>
    <row r="433" spans="1:14" s="43" customForma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</row>
    <row r="434" spans="1:14" s="43" customForma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</row>
    <row r="435" spans="1:14" s="43" customForma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</row>
    <row r="436" spans="1:14" s="43" customForma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</row>
    <row r="437" spans="1:14" s="43" customForma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</row>
    <row r="438" spans="1:14" s="43" customForma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</row>
    <row r="439" spans="1:14" s="43" customForma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</row>
    <row r="440" spans="1:14" s="43" customForma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</row>
    <row r="441" spans="1:14" s="43" customForma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</row>
    <row r="442" spans="1:14" s="43" customForma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</row>
    <row r="443" spans="1:14" s="43" customForma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</row>
    <row r="444" spans="1:14" s="43" customForma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</row>
    <row r="445" spans="1:14" s="43" customForma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</row>
    <row r="446" spans="1:14" s="43" customForma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</row>
    <row r="447" spans="1:14" s="43" customForma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</row>
    <row r="448" spans="1:14" s="43" customForma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</row>
    <row r="449" spans="1:14" s="43" customForma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</row>
    <row r="450" spans="1:14" s="43" customForma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</row>
    <row r="451" spans="1:14" s="43" customForma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</row>
    <row r="452" spans="1:14" s="43" customForma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</row>
    <row r="453" spans="1:14" s="43" customForma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</row>
    <row r="454" spans="1:14" s="43" customForma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</row>
    <row r="455" spans="1:14" s="43" customForma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</row>
    <row r="456" spans="1:14" s="43" customForma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</row>
    <row r="457" spans="1:14" s="43" customForma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</row>
    <row r="458" spans="1:14" s="43" customForma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</row>
    <row r="459" spans="1:14" s="43" customForma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</row>
    <row r="460" spans="1:14" s="43" customForma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</row>
    <row r="461" spans="1:14" s="43" customForma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</row>
    <row r="462" spans="1:14" s="43" customForma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</row>
    <row r="463" spans="1:14" s="43" customForma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</row>
    <row r="464" spans="1:14" s="43" customForma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</row>
    <row r="465" spans="1:14" s="43" customForma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</row>
    <row r="466" spans="1:14" s="43" customForma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</row>
    <row r="467" spans="1:14" s="43" customForma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</row>
    <row r="468" spans="1:14" s="43" customForma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</row>
    <row r="469" spans="1:14" s="43" customForma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</row>
    <row r="470" spans="1:14" s="43" customForma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</row>
    <row r="471" spans="1:14" s="43" customForma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</row>
    <row r="472" spans="1:14" s="43" customForma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</row>
    <row r="473" spans="1:14" s="43" customForma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</row>
    <row r="474" spans="1:14" s="43" customFormat="1"/>
    <row r="475" spans="1:14" s="43" customFormat="1"/>
    <row r="476" spans="1:14" s="43" customFormat="1"/>
    <row r="477" spans="1:14" s="43" customFormat="1"/>
    <row r="478" spans="1:14" s="43" customFormat="1"/>
    <row r="479" spans="1:14" s="43" customFormat="1"/>
    <row r="480" spans="1:14" s="43" customFormat="1"/>
    <row r="481" s="43" customForma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6"/>
  <sheetViews>
    <sheetView tabSelected="1" zoomScaleNormal="100" workbookViewId="0">
      <selection activeCell="A366" sqref="A366:XFD367"/>
    </sheetView>
  </sheetViews>
  <sheetFormatPr defaultRowHeight="14.4"/>
  <cols>
    <col min="1" max="1" width="21.88671875" bestFit="1" customWidth="1"/>
    <col min="2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4.109375" bestFit="1" customWidth="1"/>
    <col min="12" max="12" width="15.77734375" bestFit="1" customWidth="1"/>
    <col min="13" max="13" width="17.33203125" bestFit="1" customWidth="1"/>
  </cols>
  <sheetData>
    <row r="1" spans="1:14">
      <c r="A1" s="1" t="s">
        <v>19</v>
      </c>
      <c r="B1" s="2" t="s">
        <v>2</v>
      </c>
      <c r="D1" s="45"/>
      <c r="E1" s="9"/>
    </row>
    <row r="2" spans="1:14">
      <c r="A2" s="1" t="s">
        <v>20</v>
      </c>
      <c r="B2" s="2">
        <v>3</v>
      </c>
      <c r="D2" s="45"/>
      <c r="E2" s="16"/>
    </row>
    <row r="3" spans="1:14">
      <c r="A3" s="1" t="s">
        <v>21</v>
      </c>
      <c r="B3" s="3" t="s">
        <v>26</v>
      </c>
      <c r="D3" s="9"/>
      <c r="E3" s="9"/>
    </row>
    <row r="4" spans="1:14">
      <c r="A4" s="1" t="s">
        <v>22</v>
      </c>
      <c r="B4" s="4">
        <v>3000</v>
      </c>
      <c r="D4" s="9"/>
      <c r="E4" s="9"/>
    </row>
    <row r="5" spans="1:14">
      <c r="A5" s="1" t="s">
        <v>23</v>
      </c>
      <c r="B5" s="5">
        <f>B4*2*PI()/60</f>
        <v>314.15926535897933</v>
      </c>
    </row>
    <row r="6" spans="1:14">
      <c r="A6" s="1" t="s">
        <v>24</v>
      </c>
      <c r="B6" s="18">
        <v>0.13400000000000001</v>
      </c>
    </row>
    <row r="7" spans="1:14">
      <c r="A7" s="1" t="s">
        <v>0</v>
      </c>
      <c r="B7" s="17" t="s">
        <v>3</v>
      </c>
    </row>
    <row r="9" spans="1:14">
      <c r="A9" s="54" t="s">
        <v>26</v>
      </c>
    </row>
    <row r="10" spans="1:14" s="43" customFormat="1" ht="16.8">
      <c r="A10" s="12" t="s">
        <v>4</v>
      </c>
      <c r="B10" s="12" t="s">
        <v>5</v>
      </c>
      <c r="C10" s="12" t="s">
        <v>6</v>
      </c>
      <c r="D10" s="12" t="s">
        <v>7</v>
      </c>
      <c r="E10" s="12" t="s">
        <v>8</v>
      </c>
      <c r="F10" s="12" t="s">
        <v>9</v>
      </c>
      <c r="G10" s="12" t="s">
        <v>29</v>
      </c>
      <c r="H10" s="12" t="s">
        <v>10</v>
      </c>
      <c r="I10" s="7" t="s">
        <v>11</v>
      </c>
      <c r="J10" s="7" t="s">
        <v>12</v>
      </c>
      <c r="K10" s="8" t="s">
        <v>28</v>
      </c>
      <c r="L10" s="6" t="s">
        <v>30</v>
      </c>
      <c r="M10" s="6" t="s">
        <v>31</v>
      </c>
      <c r="N10" s="44"/>
    </row>
    <row r="11" spans="1:14" s="43" customFormat="1">
      <c r="A11" s="12" t="s">
        <v>13</v>
      </c>
      <c r="B11" s="12" t="s">
        <v>14</v>
      </c>
      <c r="C11" s="12" t="s">
        <v>14</v>
      </c>
      <c r="D11" s="12" t="s">
        <v>14</v>
      </c>
      <c r="E11" s="12" t="s">
        <v>14</v>
      </c>
      <c r="F11" s="12" t="s">
        <v>15</v>
      </c>
      <c r="G11" s="12" t="s">
        <v>15</v>
      </c>
      <c r="H11" s="12" t="s">
        <v>16</v>
      </c>
      <c r="I11" s="7" t="s">
        <v>14</v>
      </c>
      <c r="J11" s="7" t="s">
        <v>14</v>
      </c>
      <c r="K11" s="8" t="s">
        <v>17</v>
      </c>
      <c r="L11" s="6" t="s">
        <v>18</v>
      </c>
      <c r="M11" s="6" t="s">
        <v>18</v>
      </c>
    </row>
    <row r="12" spans="1:14" s="19" customFormat="1">
      <c r="A12" s="58">
        <v>56170.96</v>
      </c>
      <c r="B12" s="58">
        <v>18.727419999999999</v>
      </c>
      <c r="C12" s="58">
        <v>18.756599999999999</v>
      </c>
      <c r="D12" s="58">
        <v>19.192550000000001</v>
      </c>
      <c r="E12" s="58">
        <v>19.32666</v>
      </c>
      <c r="F12" s="58">
        <v>3.4847579999999998</v>
      </c>
      <c r="G12" s="58">
        <v>7.5329100000000002</v>
      </c>
      <c r="H12" s="58">
        <v>88.92456</v>
      </c>
      <c r="I12" s="11">
        <f t="shared" ref="I12:I52" si="0">(B12+C12)/2</f>
        <v>18.742010000000001</v>
      </c>
      <c r="J12" s="11">
        <f t="shared" ref="J12:J52" si="1">(D12+E12)/2</f>
        <v>19.259605000000001</v>
      </c>
      <c r="K12" s="13">
        <f t="shared" ref="K12:K52" si="2">-0.6*I12+1259.5</f>
        <v>1248.2547939999999</v>
      </c>
      <c r="L12" s="13">
        <f t="shared" ref="L12:L52" si="3">0.00159*I12^4-0.27101*I12^3+17.72234*I12^2-540.89799*I12+6780.11105</f>
        <v>1279.8198753781244</v>
      </c>
      <c r="M12" s="13">
        <f t="shared" ref="M12:M52" si="4">0.00159*J12^4-0.27101*J12^3+17.72234*J12^2-540.89799*J12+6780.11105</f>
        <v>1219.0902045261237</v>
      </c>
      <c r="N12" s="44"/>
    </row>
    <row r="13" spans="1:14" s="19" customFormat="1">
      <c r="A13" s="58">
        <v>54548.61</v>
      </c>
      <c r="B13" s="58">
        <v>18.862539999999999</v>
      </c>
      <c r="C13" s="58">
        <v>18.895800000000001</v>
      </c>
      <c r="D13" s="58">
        <v>19.307400000000001</v>
      </c>
      <c r="E13" s="58">
        <v>19.457789999999999</v>
      </c>
      <c r="F13" s="58">
        <v>2.940537</v>
      </c>
      <c r="G13" s="58">
        <v>7.1799549999999996</v>
      </c>
      <c r="H13" s="58">
        <v>87.913730000000001</v>
      </c>
      <c r="I13" s="11">
        <f t="shared" si="0"/>
        <v>18.879170000000002</v>
      </c>
      <c r="J13" s="11">
        <f t="shared" si="1"/>
        <v>19.382595000000002</v>
      </c>
      <c r="K13" s="13">
        <f t="shared" si="2"/>
        <v>1248.1724979999999</v>
      </c>
      <c r="L13" s="13">
        <f t="shared" si="3"/>
        <v>1263.4274806029525</v>
      </c>
      <c r="M13" s="13">
        <f t="shared" si="4"/>
        <v>1205.1057613768035</v>
      </c>
      <c r="N13" s="44"/>
    </row>
    <row r="14" spans="1:14" s="19" customFormat="1">
      <c r="A14" s="58">
        <v>53204.49</v>
      </c>
      <c r="B14" s="58">
        <v>18.854099999999999</v>
      </c>
      <c r="C14" s="58">
        <v>18.902460000000001</v>
      </c>
      <c r="D14" s="58">
        <v>19.353349999999999</v>
      </c>
      <c r="E14" s="58">
        <v>19.52244</v>
      </c>
      <c r="F14" s="58">
        <v>2.6089259999999999</v>
      </c>
      <c r="G14" s="58">
        <v>6.9609839999999998</v>
      </c>
      <c r="H14" s="58">
        <v>87.237870000000001</v>
      </c>
      <c r="I14" s="11">
        <f t="shared" si="0"/>
        <v>18.87828</v>
      </c>
      <c r="J14" s="11">
        <f t="shared" si="1"/>
        <v>19.437894999999997</v>
      </c>
      <c r="K14" s="13">
        <f t="shared" si="2"/>
        <v>1248.1730319999999</v>
      </c>
      <c r="L14" s="13">
        <f t="shared" si="3"/>
        <v>1263.5331444026242</v>
      </c>
      <c r="M14" s="13">
        <f t="shared" si="4"/>
        <v>1198.8727318913234</v>
      </c>
      <c r="N14" s="44"/>
    </row>
    <row r="15" spans="1:14" s="19" customFormat="1">
      <c r="A15" s="58">
        <v>51199.99</v>
      </c>
      <c r="B15" s="58">
        <v>18.833089999999999</v>
      </c>
      <c r="C15" s="58">
        <v>18.88015</v>
      </c>
      <c r="D15" s="58">
        <v>19.37097</v>
      </c>
      <c r="E15" s="58">
        <v>19.528639999999999</v>
      </c>
      <c r="F15" s="58">
        <v>2.1007159999999998</v>
      </c>
      <c r="G15" s="58">
        <v>6.6408860000000001</v>
      </c>
      <c r="H15" s="58">
        <v>86.212289999999996</v>
      </c>
      <c r="I15" s="11">
        <f t="shared" si="0"/>
        <v>18.856619999999999</v>
      </c>
      <c r="J15" s="11">
        <f t="shared" si="1"/>
        <v>19.449804999999998</v>
      </c>
      <c r="K15" s="13">
        <f t="shared" si="2"/>
        <v>1248.1860280000001</v>
      </c>
      <c r="L15" s="13">
        <f t="shared" si="3"/>
        <v>1266.1075141969641</v>
      </c>
      <c r="M15" s="13">
        <f t="shared" si="4"/>
        <v>1197.534746270102</v>
      </c>
      <c r="N15" s="44"/>
    </row>
    <row r="16" spans="1:14" s="19" customFormat="1">
      <c r="A16" s="58">
        <v>50129.36</v>
      </c>
      <c r="B16" s="58">
        <v>18.807369999999999</v>
      </c>
      <c r="C16" s="58">
        <v>18.855460000000001</v>
      </c>
      <c r="D16" s="58">
        <v>19.37914</v>
      </c>
      <c r="E16" s="58">
        <v>19.525230000000001</v>
      </c>
      <c r="F16" s="58">
        <v>1.845313</v>
      </c>
      <c r="G16" s="58">
        <v>6.4778359999999999</v>
      </c>
      <c r="H16" s="58">
        <v>85.652680000000004</v>
      </c>
      <c r="I16" s="11">
        <f t="shared" si="0"/>
        <v>18.831415</v>
      </c>
      <c r="J16" s="11">
        <f t="shared" si="1"/>
        <v>19.452185</v>
      </c>
      <c r="K16" s="13">
        <f t="shared" si="2"/>
        <v>1248.201151</v>
      </c>
      <c r="L16" s="13">
        <f t="shared" si="3"/>
        <v>1269.1100524283793</v>
      </c>
      <c r="M16" s="13">
        <f t="shared" si="4"/>
        <v>1197.2675615445678</v>
      </c>
      <c r="N16" s="44"/>
    </row>
    <row r="17" spans="1:14" s="19" customFormat="1">
      <c r="A17" s="58">
        <v>49074.52</v>
      </c>
      <c r="B17" s="58">
        <v>18.801380000000002</v>
      </c>
      <c r="C17" s="58">
        <v>18.859259999999999</v>
      </c>
      <c r="D17" s="58">
        <v>19.39263</v>
      </c>
      <c r="E17" s="58">
        <v>19.535119999999999</v>
      </c>
      <c r="F17" s="58">
        <v>1.5742499999999999</v>
      </c>
      <c r="G17" s="58">
        <v>6.3027480000000002</v>
      </c>
      <c r="H17" s="58">
        <v>85.067219999999992</v>
      </c>
      <c r="I17" s="11">
        <f t="shared" si="0"/>
        <v>18.83032</v>
      </c>
      <c r="J17" s="11">
        <f t="shared" si="1"/>
        <v>19.463875000000002</v>
      </c>
      <c r="K17" s="13">
        <f t="shared" si="2"/>
        <v>1248.201808</v>
      </c>
      <c r="L17" s="13">
        <f t="shared" si="3"/>
        <v>1269.2406607624907</v>
      </c>
      <c r="M17" s="13">
        <f t="shared" si="4"/>
        <v>1195.9561202322429</v>
      </c>
      <c r="N17" s="44"/>
    </row>
    <row r="18" spans="1:14" s="19" customFormat="1">
      <c r="A18" s="58">
        <v>47998.9</v>
      </c>
      <c r="B18" s="58">
        <v>18.808420000000002</v>
      </c>
      <c r="C18" s="58">
        <v>18.874410000000001</v>
      </c>
      <c r="D18" s="58">
        <v>19.416979999999999</v>
      </c>
      <c r="E18" s="58">
        <v>19.564589999999999</v>
      </c>
      <c r="F18" s="58">
        <v>1.301137</v>
      </c>
      <c r="G18" s="58">
        <v>6.1314539999999997</v>
      </c>
      <c r="H18" s="58">
        <v>84.499619999999993</v>
      </c>
      <c r="I18" s="11">
        <f t="shared" si="0"/>
        <v>18.841415000000001</v>
      </c>
      <c r="J18" s="11">
        <f t="shared" si="1"/>
        <v>19.490784999999999</v>
      </c>
      <c r="K18" s="13">
        <f t="shared" si="2"/>
        <v>1248.1951509999999</v>
      </c>
      <c r="L18" s="13">
        <f t="shared" si="3"/>
        <v>1267.9179250519464</v>
      </c>
      <c r="M18" s="13">
        <f t="shared" si="4"/>
        <v>1192.9429478667553</v>
      </c>
      <c r="N18" s="44"/>
    </row>
    <row r="19" spans="1:14" s="19" customFormat="1">
      <c r="A19" s="58">
        <v>46452.59</v>
      </c>
      <c r="B19" s="58">
        <v>18.812619999999999</v>
      </c>
      <c r="C19" s="58">
        <v>18.88165</v>
      </c>
      <c r="D19" s="58">
        <v>19.442419999999998</v>
      </c>
      <c r="E19" s="58">
        <v>19.589189999999999</v>
      </c>
      <c r="F19" s="58">
        <v>0.92154000000000003</v>
      </c>
      <c r="G19" s="58">
        <v>5.8778930000000003</v>
      </c>
      <c r="H19" s="58">
        <v>83.662549999999996</v>
      </c>
      <c r="I19" s="11">
        <f t="shared" si="0"/>
        <v>18.847135000000002</v>
      </c>
      <c r="J19" s="11">
        <f t="shared" si="1"/>
        <v>19.515805</v>
      </c>
      <c r="K19" s="13">
        <f t="shared" si="2"/>
        <v>1248.1917189999999</v>
      </c>
      <c r="L19" s="13">
        <f t="shared" si="3"/>
        <v>1267.2365489137874</v>
      </c>
      <c r="M19" s="13">
        <f t="shared" si="4"/>
        <v>1190.1485493173395</v>
      </c>
      <c r="N19" s="44"/>
    </row>
    <row r="20" spans="1:14" s="35" customFormat="1" ht="14.4" customHeight="1">
      <c r="A20" s="58">
        <v>44875.65</v>
      </c>
      <c r="B20" s="58">
        <v>18.80594</v>
      </c>
      <c r="C20" s="58">
        <v>18.882930000000002</v>
      </c>
      <c r="D20" s="58">
        <v>19.460660000000001</v>
      </c>
      <c r="E20" s="58">
        <v>19.586349999999999</v>
      </c>
      <c r="F20" s="58">
        <v>0.53905099999999995</v>
      </c>
      <c r="G20" s="58">
        <v>5.6202199999999998</v>
      </c>
      <c r="H20" s="58">
        <v>82.812420000000003</v>
      </c>
      <c r="I20" s="11">
        <f t="shared" si="0"/>
        <v>18.844435000000001</v>
      </c>
      <c r="J20" s="11">
        <f t="shared" si="1"/>
        <v>19.523505</v>
      </c>
      <c r="K20" s="13">
        <f t="shared" si="2"/>
        <v>1248.1933389999999</v>
      </c>
      <c r="L20" s="13">
        <f t="shared" si="3"/>
        <v>1267.55813030637</v>
      </c>
      <c r="M20" s="13">
        <f t="shared" si="4"/>
        <v>1189.2899460832859</v>
      </c>
      <c r="N20" s="44"/>
    </row>
    <row r="21" spans="1:14" s="35" customFormat="1">
      <c r="A21" s="58">
        <v>43565.67</v>
      </c>
      <c r="B21" s="58">
        <v>18.79907</v>
      </c>
      <c r="C21" s="58">
        <v>18.885190000000001</v>
      </c>
      <c r="D21" s="58">
        <v>19.466889999999999</v>
      </c>
      <c r="E21" s="58">
        <v>19.5961</v>
      </c>
      <c r="F21" s="58">
        <v>0.26526699999999998</v>
      </c>
      <c r="G21" s="58">
        <v>5.4186930000000002</v>
      </c>
      <c r="H21" s="58">
        <v>82.226529999999997</v>
      </c>
      <c r="I21" s="11">
        <f t="shared" si="0"/>
        <v>18.842130000000001</v>
      </c>
      <c r="J21" s="11">
        <f t="shared" si="1"/>
        <v>19.531495</v>
      </c>
      <c r="K21" s="13">
        <f t="shared" si="2"/>
        <v>1248.194722</v>
      </c>
      <c r="L21" s="13">
        <f t="shared" si="3"/>
        <v>1267.8327323167969</v>
      </c>
      <c r="M21" s="13">
        <f t="shared" si="4"/>
        <v>1188.3996935158011</v>
      </c>
      <c r="N21" s="44"/>
    </row>
    <row r="22" spans="1:14" s="19" customFormat="1">
      <c r="A22" s="58">
        <v>41710.33</v>
      </c>
      <c r="B22" s="58">
        <v>18.843969999999999</v>
      </c>
      <c r="C22" s="58">
        <v>18.91825</v>
      </c>
      <c r="D22" s="58">
        <v>19.558150000000001</v>
      </c>
      <c r="E22" s="58">
        <v>19.722829999999998</v>
      </c>
      <c r="F22" s="58">
        <v>0.24632499999999999</v>
      </c>
      <c r="G22" s="58">
        <v>5.5666770000000003</v>
      </c>
      <c r="H22" s="58">
        <v>81.240390000000005</v>
      </c>
      <c r="I22" s="11">
        <f t="shared" si="0"/>
        <v>18.88111</v>
      </c>
      <c r="J22" s="11">
        <f t="shared" si="1"/>
        <v>19.64049</v>
      </c>
      <c r="K22" s="13">
        <f t="shared" si="2"/>
        <v>1248.1713339999999</v>
      </c>
      <c r="L22" s="13">
        <f t="shared" si="3"/>
        <v>1263.1971889599617</v>
      </c>
      <c r="M22" s="13">
        <f t="shared" si="4"/>
        <v>1176.3250887533095</v>
      </c>
      <c r="N22" s="44"/>
    </row>
    <row r="23" spans="1:14" s="19" customFormat="1">
      <c r="A23" s="58">
        <v>39778.76</v>
      </c>
      <c r="B23" s="58">
        <v>18.83746</v>
      </c>
      <c r="C23" s="58">
        <v>18.911670000000001</v>
      </c>
      <c r="D23" s="58">
        <v>19.588069999999998</v>
      </c>
      <c r="E23" s="58">
        <v>19.757760000000001</v>
      </c>
      <c r="F23" s="58">
        <v>0.37382399999999999</v>
      </c>
      <c r="G23" s="58">
        <v>5.8940340000000004</v>
      </c>
      <c r="H23" s="58">
        <v>80.276629999999997</v>
      </c>
      <c r="I23" s="11">
        <f t="shared" si="0"/>
        <v>18.874565</v>
      </c>
      <c r="J23" s="11">
        <f t="shared" si="1"/>
        <v>19.672915</v>
      </c>
      <c r="K23" s="13">
        <f t="shared" si="2"/>
        <v>1248.1752610000001</v>
      </c>
      <c r="L23" s="13">
        <f t="shared" si="3"/>
        <v>1263.9743005048113</v>
      </c>
      <c r="M23" s="13">
        <f t="shared" si="4"/>
        <v>1172.7579755615025</v>
      </c>
      <c r="N23" s="44"/>
    </row>
    <row r="24" spans="1:14" s="19" customFormat="1">
      <c r="A24" s="58">
        <v>38715.21</v>
      </c>
      <c r="B24" s="58">
        <v>18.75216</v>
      </c>
      <c r="C24" s="58">
        <v>18.810759999999998</v>
      </c>
      <c r="D24" s="58">
        <v>19.668140000000001</v>
      </c>
      <c r="E24" s="58">
        <v>19.729340000000001</v>
      </c>
      <c r="F24" s="58">
        <v>0.86307100000000003</v>
      </c>
      <c r="G24" s="58">
        <v>6.4806090000000003</v>
      </c>
      <c r="H24" s="58">
        <v>79.969219999999993</v>
      </c>
      <c r="I24" s="11">
        <f t="shared" si="0"/>
        <v>18.781459999999999</v>
      </c>
      <c r="J24" s="11">
        <f t="shared" si="1"/>
        <v>19.698740000000001</v>
      </c>
      <c r="K24" s="13">
        <f t="shared" si="2"/>
        <v>1248.2311239999999</v>
      </c>
      <c r="L24" s="13">
        <f t="shared" si="3"/>
        <v>1275.0826989639954</v>
      </c>
      <c r="M24" s="13">
        <f t="shared" si="4"/>
        <v>1169.9250908984441</v>
      </c>
      <c r="N24" s="44"/>
    </row>
    <row r="25" spans="1:14" s="19" customFormat="1">
      <c r="A25" s="58">
        <v>36489.06</v>
      </c>
      <c r="B25" s="58">
        <v>18.734729999999999</v>
      </c>
      <c r="C25" s="58">
        <v>18.843250000000001</v>
      </c>
      <c r="D25" s="58">
        <v>19.70656</v>
      </c>
      <c r="E25" s="58">
        <v>19.72336</v>
      </c>
      <c r="F25" s="58">
        <v>0.80689100000000002</v>
      </c>
      <c r="G25" s="58">
        <v>6.5922219999999996</v>
      </c>
      <c r="H25" s="58">
        <v>79.063090000000003</v>
      </c>
      <c r="I25" s="11">
        <f t="shared" si="0"/>
        <v>18.788989999999998</v>
      </c>
      <c r="J25" s="11">
        <f t="shared" si="1"/>
        <v>19.714959999999998</v>
      </c>
      <c r="K25" s="13">
        <f t="shared" si="2"/>
        <v>1248.2266059999999</v>
      </c>
      <c r="L25" s="13">
        <f t="shared" si="3"/>
        <v>1274.1805524174051</v>
      </c>
      <c r="M25" s="13">
        <f t="shared" si="4"/>
        <v>1168.1495203515124</v>
      </c>
      <c r="N25" s="44"/>
    </row>
    <row r="26" spans="1:14" s="19" customFormat="1">
      <c r="A26" s="58">
        <v>35380.54</v>
      </c>
      <c r="B26" s="58">
        <v>18.759180000000001</v>
      </c>
      <c r="C26" s="58">
        <v>18.880710000000001</v>
      </c>
      <c r="D26" s="58">
        <v>19.743939999999998</v>
      </c>
      <c r="E26" s="58">
        <v>19.709510000000002</v>
      </c>
      <c r="F26" s="58">
        <v>0.884135</v>
      </c>
      <c r="G26" s="58">
        <v>6.7721020000000003</v>
      </c>
      <c r="H26" s="58">
        <v>78.608260000000001</v>
      </c>
      <c r="I26" s="11">
        <f t="shared" si="0"/>
        <v>18.819945000000001</v>
      </c>
      <c r="J26" s="11">
        <f t="shared" si="1"/>
        <v>19.726725000000002</v>
      </c>
      <c r="K26" s="13">
        <f t="shared" si="2"/>
        <v>1248.2080329999999</v>
      </c>
      <c r="L26" s="13">
        <f t="shared" si="3"/>
        <v>1270.4788496487108</v>
      </c>
      <c r="M26" s="13">
        <f t="shared" si="4"/>
        <v>1166.8634082504086</v>
      </c>
      <c r="N26" s="44"/>
    </row>
    <row r="27" spans="1:14" s="19" customFormat="1">
      <c r="A27" s="58">
        <v>34035.78</v>
      </c>
      <c r="B27" s="58">
        <v>18.800989999999999</v>
      </c>
      <c r="C27" s="58">
        <v>18.876609999999999</v>
      </c>
      <c r="D27" s="58">
        <v>19.764060000000001</v>
      </c>
      <c r="E27" s="58">
        <v>19.69896</v>
      </c>
      <c r="F27" s="58">
        <v>0.68538299999999996</v>
      </c>
      <c r="G27" s="58">
        <v>6.645219</v>
      </c>
      <c r="H27" s="58">
        <v>78.020200000000003</v>
      </c>
      <c r="I27" s="11">
        <f t="shared" si="0"/>
        <v>18.838799999999999</v>
      </c>
      <c r="J27" s="11">
        <f t="shared" si="1"/>
        <v>19.73151</v>
      </c>
      <c r="K27" s="13">
        <f t="shared" si="2"/>
        <v>1248.1967199999999</v>
      </c>
      <c r="L27" s="13">
        <f t="shared" si="3"/>
        <v>1268.229554501263</v>
      </c>
      <c r="M27" s="13">
        <f t="shared" si="4"/>
        <v>1166.3407548100931</v>
      </c>
      <c r="N27" s="44"/>
    </row>
    <row r="28" spans="1:14" s="19" customFormat="1">
      <c r="A28" s="58">
        <v>32548.240000000002</v>
      </c>
      <c r="B28" s="58">
        <v>18.727810000000002</v>
      </c>
      <c r="C28" s="58">
        <v>18.699179999999998</v>
      </c>
      <c r="D28" s="58">
        <v>19.74005</v>
      </c>
      <c r="E28" s="58">
        <v>19.63204</v>
      </c>
      <c r="F28" s="58">
        <v>0.565002</v>
      </c>
      <c r="G28" s="58">
        <v>6.6351820000000004</v>
      </c>
      <c r="H28" s="58">
        <v>77.408509999999993</v>
      </c>
      <c r="I28" s="11">
        <f t="shared" si="0"/>
        <v>18.713495000000002</v>
      </c>
      <c r="J28" s="11">
        <f t="shared" si="1"/>
        <v>19.686045</v>
      </c>
      <c r="K28" s="13">
        <f t="shared" si="2"/>
        <v>1248.2719030000001</v>
      </c>
      <c r="L28" s="13">
        <f t="shared" si="3"/>
        <v>1283.2552775872182</v>
      </c>
      <c r="M28" s="13">
        <f t="shared" si="4"/>
        <v>1171.3167720056445</v>
      </c>
      <c r="N28" s="44"/>
    </row>
    <row r="29" spans="1:14" s="19" customFormat="1">
      <c r="A29" s="58">
        <v>31279.39</v>
      </c>
      <c r="B29" s="58">
        <v>18.76829</v>
      </c>
      <c r="C29" s="58">
        <v>18.682189999999999</v>
      </c>
      <c r="D29" s="58">
        <v>19.791499999999999</v>
      </c>
      <c r="E29" s="58">
        <v>19.676079999999999</v>
      </c>
      <c r="F29" s="58">
        <v>0.65332500000000004</v>
      </c>
      <c r="G29" s="58">
        <v>6.8271740000000003</v>
      </c>
      <c r="H29" s="58">
        <v>76.867609999999999</v>
      </c>
      <c r="I29" s="11">
        <f t="shared" si="0"/>
        <v>18.725239999999999</v>
      </c>
      <c r="J29" s="11">
        <f t="shared" si="1"/>
        <v>19.733789999999999</v>
      </c>
      <c r="K29" s="13">
        <f t="shared" si="2"/>
        <v>1248.264856</v>
      </c>
      <c r="L29" s="13">
        <f t="shared" si="3"/>
        <v>1281.8391242438547</v>
      </c>
      <c r="M29" s="13">
        <f t="shared" si="4"/>
        <v>1166.0918030779549</v>
      </c>
      <c r="N29" s="44"/>
    </row>
    <row r="30" spans="1:14" s="19" customFormat="1">
      <c r="A30" s="58">
        <v>29898.32</v>
      </c>
      <c r="B30" s="58">
        <v>18.814260000000001</v>
      </c>
      <c r="C30" s="58">
        <v>18.734839999999998</v>
      </c>
      <c r="D30" s="58">
        <v>19.869119999999999</v>
      </c>
      <c r="E30" s="58">
        <v>19.742180000000001</v>
      </c>
      <c r="F30" s="58">
        <v>0.64637</v>
      </c>
      <c r="G30" s="58">
        <v>6.9466840000000003</v>
      </c>
      <c r="H30" s="58">
        <v>76.300139999999999</v>
      </c>
      <c r="I30" s="11">
        <f t="shared" si="0"/>
        <v>18.774549999999998</v>
      </c>
      <c r="J30" s="11">
        <f t="shared" si="1"/>
        <v>19.80565</v>
      </c>
      <c r="K30" s="13">
        <f t="shared" si="2"/>
        <v>1248.2352699999999</v>
      </c>
      <c r="L30" s="13">
        <f t="shared" si="3"/>
        <v>1275.9111456591336</v>
      </c>
      <c r="M30" s="13">
        <f t="shared" si="4"/>
        <v>1158.2741357565819</v>
      </c>
      <c r="N30" s="44"/>
    </row>
    <row r="31" spans="1:14" s="19" customFormat="1">
      <c r="A31" s="58">
        <v>28497.89</v>
      </c>
      <c r="B31" s="58">
        <v>18.801439999999999</v>
      </c>
      <c r="C31" s="58">
        <v>18.706320000000002</v>
      </c>
      <c r="D31" s="58">
        <v>19.904520000000002</v>
      </c>
      <c r="E31" s="58">
        <v>19.69539</v>
      </c>
      <c r="F31" s="58">
        <v>0.62730600000000003</v>
      </c>
      <c r="G31" s="58">
        <v>7.040953</v>
      </c>
      <c r="H31" s="58">
        <v>75.804760000000002</v>
      </c>
      <c r="I31" s="11">
        <f t="shared" si="0"/>
        <v>18.753880000000002</v>
      </c>
      <c r="J31" s="11">
        <f t="shared" si="1"/>
        <v>19.799955000000001</v>
      </c>
      <c r="K31" s="13">
        <f t="shared" si="2"/>
        <v>1248.247672</v>
      </c>
      <c r="L31" s="13">
        <f t="shared" si="3"/>
        <v>1278.3926117671363</v>
      </c>
      <c r="M31" s="13">
        <f t="shared" si="4"/>
        <v>1158.8916715505957</v>
      </c>
      <c r="N31" s="44"/>
    </row>
    <row r="32" spans="1:14" s="19" customFormat="1">
      <c r="A32" s="58">
        <v>26748.14</v>
      </c>
      <c r="B32" s="58">
        <v>18.78567</v>
      </c>
      <c r="C32" s="58">
        <v>18.693100000000001</v>
      </c>
      <c r="D32" s="58">
        <v>19.926259999999999</v>
      </c>
      <c r="E32" s="58">
        <v>19.811879999999999</v>
      </c>
      <c r="F32" s="58">
        <v>0.73373999999999995</v>
      </c>
      <c r="G32" s="58">
        <v>7.310111</v>
      </c>
      <c r="H32" s="58">
        <v>75.254090000000005</v>
      </c>
      <c r="I32" s="11">
        <f t="shared" si="0"/>
        <v>18.739384999999999</v>
      </c>
      <c r="J32" s="11">
        <f t="shared" si="1"/>
        <v>19.869070000000001</v>
      </c>
      <c r="K32" s="13">
        <f t="shared" si="2"/>
        <v>1248.2563689999999</v>
      </c>
      <c r="L32" s="13">
        <f t="shared" si="3"/>
        <v>1280.1357306399868</v>
      </c>
      <c r="M32" s="13">
        <f t="shared" si="4"/>
        <v>1151.4206713181829</v>
      </c>
      <c r="N32" s="44"/>
    </row>
    <row r="33" spans="1:14">
      <c r="A33" s="58">
        <v>25087.38</v>
      </c>
      <c r="B33" s="58">
        <v>18.744589999999999</v>
      </c>
      <c r="C33" s="58">
        <v>18.801439999999999</v>
      </c>
      <c r="D33" s="58">
        <v>20.13241</v>
      </c>
      <c r="E33" s="58">
        <v>20.17811</v>
      </c>
      <c r="F33" s="58">
        <v>0.85796799999999995</v>
      </c>
      <c r="G33" s="58">
        <v>7.6359779999999997</v>
      </c>
      <c r="H33" s="58">
        <v>74.528759999999991</v>
      </c>
      <c r="I33" s="11">
        <f t="shared" si="0"/>
        <v>18.773015000000001</v>
      </c>
      <c r="J33" s="11">
        <f t="shared" si="1"/>
        <v>20.155259999999998</v>
      </c>
      <c r="K33" s="13">
        <f t="shared" si="2"/>
        <v>1248.236191</v>
      </c>
      <c r="L33" s="13">
        <f t="shared" si="3"/>
        <v>1276.0952537630346</v>
      </c>
      <c r="M33" s="13">
        <f t="shared" si="4"/>
        <v>1121.0241482287265</v>
      </c>
      <c r="N33" s="44"/>
    </row>
    <row r="34" spans="1:14">
      <c r="A34" s="58">
        <v>23249.09</v>
      </c>
      <c r="B34" s="58">
        <v>18.69136</v>
      </c>
      <c r="C34" s="58">
        <v>18.802240000000001</v>
      </c>
      <c r="D34" s="58">
        <v>20.200769999999999</v>
      </c>
      <c r="E34" s="58">
        <v>20.197900000000001</v>
      </c>
      <c r="F34" s="58">
        <v>0.97997299999999998</v>
      </c>
      <c r="G34" s="58">
        <v>7.9047770000000002</v>
      </c>
      <c r="H34" s="58">
        <v>74.016989999999993</v>
      </c>
      <c r="I34" s="11">
        <f t="shared" si="0"/>
        <v>18.7468</v>
      </c>
      <c r="J34" s="11">
        <f t="shared" si="1"/>
        <v>20.199334999999998</v>
      </c>
      <c r="K34" s="13">
        <f t="shared" si="2"/>
        <v>1248.2519199999999</v>
      </c>
      <c r="L34" s="13">
        <f t="shared" si="3"/>
        <v>1279.2437219841604</v>
      </c>
      <c r="M34" s="13">
        <f t="shared" si="4"/>
        <v>1116.419257222713</v>
      </c>
      <c r="N34" s="44"/>
    </row>
    <row r="35" spans="1:14">
      <c r="A35" s="58">
        <v>21085.54</v>
      </c>
      <c r="B35" s="58">
        <v>18.73742</v>
      </c>
      <c r="C35" s="58">
        <v>18.888380000000002</v>
      </c>
      <c r="D35" s="58">
        <v>20.328610000000001</v>
      </c>
      <c r="E35" s="58">
        <v>20.2821</v>
      </c>
      <c r="F35" s="58">
        <v>0.73240099999999997</v>
      </c>
      <c r="G35" s="58">
        <v>7.7286630000000001</v>
      </c>
      <c r="H35" s="58">
        <v>71.81044</v>
      </c>
      <c r="I35" s="11">
        <f t="shared" si="0"/>
        <v>18.812899999999999</v>
      </c>
      <c r="J35" s="11">
        <f t="shared" si="1"/>
        <v>20.305354999999999</v>
      </c>
      <c r="K35" s="13">
        <f t="shared" si="2"/>
        <v>1248.21226</v>
      </c>
      <c r="L35" s="13">
        <f t="shared" si="3"/>
        <v>1271.320336409739</v>
      </c>
      <c r="M35" s="13">
        <f t="shared" si="4"/>
        <v>1105.4249262469675</v>
      </c>
      <c r="N35" s="44"/>
    </row>
    <row r="36" spans="1:14">
      <c r="A36" s="58">
        <v>20107.900000000001</v>
      </c>
      <c r="B36" s="58">
        <v>18.79288</v>
      </c>
      <c r="C36" s="58">
        <v>18.8931</v>
      </c>
      <c r="D36" s="58">
        <v>20.37331</v>
      </c>
      <c r="E36" s="58">
        <v>20.347529999999999</v>
      </c>
      <c r="F36" s="58">
        <v>0.53905199999999998</v>
      </c>
      <c r="G36" s="58">
        <v>7.5832490000000004</v>
      </c>
      <c r="H36" s="58">
        <v>71.616510000000005</v>
      </c>
      <c r="I36" s="11">
        <f t="shared" si="0"/>
        <v>18.84299</v>
      </c>
      <c r="J36" s="11">
        <f t="shared" si="1"/>
        <v>20.360419999999998</v>
      </c>
      <c r="K36" s="13">
        <f t="shared" si="2"/>
        <v>1248.1942059999999</v>
      </c>
      <c r="L36" s="13">
        <f t="shared" si="3"/>
        <v>1267.7302705758839</v>
      </c>
      <c r="M36" s="13">
        <f t="shared" si="4"/>
        <v>1099.7603740601435</v>
      </c>
      <c r="N36" s="44"/>
    </row>
    <row r="37" spans="1:14">
      <c r="A37" s="58">
        <v>18613.45</v>
      </c>
      <c r="B37" s="58">
        <v>18.840029999999999</v>
      </c>
      <c r="C37" s="58">
        <v>18.90466</v>
      </c>
      <c r="D37" s="58">
        <v>20.370889999999999</v>
      </c>
      <c r="E37" s="58">
        <v>20.30049</v>
      </c>
      <c r="F37" s="58">
        <v>0.62548800000000004</v>
      </c>
      <c r="G37" s="58">
        <v>7.7429119999999996</v>
      </c>
      <c r="H37" s="58">
        <v>71.307000000000002</v>
      </c>
      <c r="I37" s="11">
        <f t="shared" si="0"/>
        <v>18.872344999999999</v>
      </c>
      <c r="J37" s="11">
        <f t="shared" si="1"/>
        <v>20.33569</v>
      </c>
      <c r="K37" s="13">
        <f t="shared" si="2"/>
        <v>1248.1765929999999</v>
      </c>
      <c r="L37" s="13">
        <f t="shared" si="3"/>
        <v>1264.2380015080471</v>
      </c>
      <c r="M37" s="13">
        <f t="shared" si="4"/>
        <v>1102.300504147378</v>
      </c>
      <c r="N37" s="44"/>
    </row>
    <row r="38" spans="1:14">
      <c r="A38" s="58">
        <v>17352.62</v>
      </c>
      <c r="B38" s="58">
        <v>18.716439999999999</v>
      </c>
      <c r="C38" s="58">
        <v>18.813130000000001</v>
      </c>
      <c r="D38" s="58">
        <v>20.416360000000001</v>
      </c>
      <c r="E38" s="58">
        <v>20.274819999999998</v>
      </c>
      <c r="F38" s="58">
        <v>0.7107</v>
      </c>
      <c r="G38" s="58">
        <v>7.920966</v>
      </c>
      <c r="H38" s="58">
        <v>70.976600000000005</v>
      </c>
      <c r="I38" s="11">
        <f t="shared" si="0"/>
        <v>18.764785</v>
      </c>
      <c r="J38" s="11">
        <f t="shared" si="1"/>
        <v>20.345590000000001</v>
      </c>
      <c r="K38" s="13">
        <f t="shared" si="2"/>
        <v>1248.241129</v>
      </c>
      <c r="L38" s="13">
        <f t="shared" si="3"/>
        <v>1277.0828289850533</v>
      </c>
      <c r="M38" s="13">
        <f t="shared" si="4"/>
        <v>1101.2828773596511</v>
      </c>
      <c r="N38" s="44"/>
    </row>
    <row r="39" spans="1:14">
      <c r="A39" s="58">
        <v>16223.71</v>
      </c>
      <c r="B39" s="58">
        <v>18.78144</v>
      </c>
      <c r="C39" s="58">
        <v>18.877179999999999</v>
      </c>
      <c r="D39" s="58">
        <v>20.527439999999999</v>
      </c>
      <c r="E39" s="58">
        <v>20.41159</v>
      </c>
      <c r="F39" s="58">
        <v>0.77498100000000003</v>
      </c>
      <c r="G39" s="58">
        <v>8.046443</v>
      </c>
      <c r="H39" s="58">
        <v>70.619429999999994</v>
      </c>
      <c r="I39" s="11">
        <f t="shared" si="0"/>
        <v>18.82931</v>
      </c>
      <c r="J39" s="11">
        <f t="shared" si="1"/>
        <v>20.469515000000001</v>
      </c>
      <c r="K39" s="13">
        <f t="shared" si="2"/>
        <v>1248.2024140000001</v>
      </c>
      <c r="L39" s="13">
        <f t="shared" si="3"/>
        <v>1269.3611428714612</v>
      </c>
      <c r="M39" s="13">
        <f t="shared" si="4"/>
        <v>1088.6293603906988</v>
      </c>
      <c r="N39" s="44"/>
    </row>
    <row r="40" spans="1:14">
      <c r="A40" s="58">
        <v>15037.73</v>
      </c>
      <c r="B40" s="58">
        <v>18.729399999999998</v>
      </c>
      <c r="C40" s="58">
        <v>18.787610000000001</v>
      </c>
      <c r="D40" s="58">
        <v>20.571760000000001</v>
      </c>
      <c r="E40" s="58">
        <v>20.497949999999999</v>
      </c>
      <c r="F40" s="58">
        <v>0.65607800000000005</v>
      </c>
      <c r="G40" s="58">
        <v>7.9856610000000003</v>
      </c>
      <c r="H40" s="58">
        <v>70.253159999999994</v>
      </c>
      <c r="I40" s="11">
        <f t="shared" si="0"/>
        <v>18.758505</v>
      </c>
      <c r="J40" s="11">
        <f t="shared" si="1"/>
        <v>20.534855</v>
      </c>
      <c r="K40" s="13">
        <f t="shared" si="2"/>
        <v>1248.244897</v>
      </c>
      <c r="L40" s="13">
        <f t="shared" si="3"/>
        <v>1277.8369408599237</v>
      </c>
      <c r="M40" s="13">
        <f t="shared" si="4"/>
        <v>1082.020628868243</v>
      </c>
      <c r="N40" s="44"/>
    </row>
    <row r="41" spans="1:14">
      <c r="A41" s="58">
        <v>13772.46</v>
      </c>
      <c r="B41" s="58">
        <v>18.732030000000002</v>
      </c>
      <c r="C41" s="58">
        <v>18.775939999999999</v>
      </c>
      <c r="D41" s="58">
        <v>20.673480000000001</v>
      </c>
      <c r="E41" s="58">
        <v>20.63973</v>
      </c>
      <c r="F41" s="58">
        <v>0.464619</v>
      </c>
      <c r="G41" s="58">
        <v>7.8386979999999999</v>
      </c>
      <c r="H41" s="58">
        <v>69.868619999999993</v>
      </c>
      <c r="I41" s="11">
        <f t="shared" si="0"/>
        <v>18.753985</v>
      </c>
      <c r="J41" s="11">
        <f t="shared" si="1"/>
        <v>20.656604999999999</v>
      </c>
      <c r="K41" s="13">
        <f t="shared" si="2"/>
        <v>1248.247609</v>
      </c>
      <c r="L41" s="13">
        <f t="shared" si="3"/>
        <v>1278.3799937690728</v>
      </c>
      <c r="M41" s="13">
        <f t="shared" si="4"/>
        <v>1069.8212228430775</v>
      </c>
      <c r="N41" s="44"/>
    </row>
    <row r="42" spans="1:14">
      <c r="A42" s="58">
        <v>11942.37</v>
      </c>
      <c r="B42" s="58">
        <v>18.844329999999999</v>
      </c>
      <c r="C42" s="58">
        <v>18.854559999999999</v>
      </c>
      <c r="D42" s="58">
        <v>20.946729999999999</v>
      </c>
      <c r="E42" s="58">
        <v>20.976600000000001</v>
      </c>
      <c r="F42" s="58">
        <v>0.56783600000000001</v>
      </c>
      <c r="G42" s="58">
        <v>8.0712270000000004</v>
      </c>
      <c r="H42" s="58">
        <v>68.978679999999997</v>
      </c>
      <c r="I42" s="11">
        <f t="shared" si="0"/>
        <v>18.849444999999999</v>
      </c>
      <c r="J42" s="11">
        <f t="shared" si="1"/>
        <v>20.961665</v>
      </c>
      <c r="K42" s="13">
        <f t="shared" si="2"/>
        <v>1248.190333</v>
      </c>
      <c r="L42" s="13">
        <f t="shared" si="3"/>
        <v>1266.9614851502702</v>
      </c>
      <c r="M42" s="13">
        <f t="shared" si="4"/>
        <v>1039.9015800124116</v>
      </c>
      <c r="N42" s="44"/>
    </row>
    <row r="43" spans="1:14">
      <c r="A43" s="58">
        <v>9730.7810000000009</v>
      </c>
      <c r="B43" s="58">
        <v>18.869230000000002</v>
      </c>
      <c r="C43" s="58">
        <v>18.85605</v>
      </c>
      <c r="D43" s="58">
        <v>21.325700000000001</v>
      </c>
      <c r="E43" s="58">
        <v>21.441500000000001</v>
      </c>
      <c r="F43" s="58">
        <v>0.67926600000000004</v>
      </c>
      <c r="G43" s="58">
        <v>8.2973370000000006</v>
      </c>
      <c r="H43" s="58">
        <v>68.100449999999995</v>
      </c>
      <c r="I43" s="11">
        <f t="shared" si="0"/>
        <v>18.862639999999999</v>
      </c>
      <c r="J43" s="11">
        <f t="shared" si="1"/>
        <v>21.383600000000001</v>
      </c>
      <c r="K43" s="13">
        <f t="shared" si="2"/>
        <v>1248.1824160000001</v>
      </c>
      <c r="L43" s="13">
        <f t="shared" si="3"/>
        <v>1265.3914711584275</v>
      </c>
      <c r="M43" s="13">
        <f t="shared" si="4"/>
        <v>1000.0085752278146</v>
      </c>
      <c r="N43" s="44"/>
    </row>
    <row r="44" spans="1:14">
      <c r="A44" s="58">
        <v>7783.3509999999997</v>
      </c>
      <c r="B44" s="58">
        <v>18.793240000000001</v>
      </c>
      <c r="C44" s="58">
        <v>18.822610000000001</v>
      </c>
      <c r="D44" s="58">
        <v>21.994199999999999</v>
      </c>
      <c r="E44" s="58">
        <v>22.1768</v>
      </c>
      <c r="F44" s="58">
        <v>0.78487700000000005</v>
      </c>
      <c r="G44" s="58">
        <v>8.5042310000000008</v>
      </c>
      <c r="H44" s="58">
        <v>67.150130000000004</v>
      </c>
      <c r="I44" s="11">
        <f t="shared" si="0"/>
        <v>18.807925000000001</v>
      </c>
      <c r="J44" s="11">
        <f t="shared" si="1"/>
        <v>22.0855</v>
      </c>
      <c r="K44" s="13">
        <f t="shared" si="2"/>
        <v>1248.2152450000001</v>
      </c>
      <c r="L44" s="13">
        <f t="shared" si="3"/>
        <v>1271.9149199975682</v>
      </c>
      <c r="M44" s="13">
        <f t="shared" si="4"/>
        <v>937.32288790092116</v>
      </c>
      <c r="N44" s="44"/>
    </row>
    <row r="45" spans="1:14">
      <c r="A45" s="58">
        <v>6278.1580000000004</v>
      </c>
      <c r="B45" s="58">
        <v>18.77965</v>
      </c>
      <c r="C45" s="58">
        <v>18.849910000000001</v>
      </c>
      <c r="D45" s="58">
        <v>22.63691</v>
      </c>
      <c r="E45" s="58">
        <v>22.93929</v>
      </c>
      <c r="F45" s="58">
        <v>0.86710500000000001</v>
      </c>
      <c r="G45" s="58">
        <v>8.6442479999999993</v>
      </c>
      <c r="H45" s="58">
        <v>66.459029999999998</v>
      </c>
      <c r="I45" s="11">
        <f t="shared" si="0"/>
        <v>18.814779999999999</v>
      </c>
      <c r="J45" s="11">
        <f t="shared" si="1"/>
        <v>22.7881</v>
      </c>
      <c r="K45" s="13">
        <f t="shared" si="2"/>
        <v>1248.2111319999999</v>
      </c>
      <c r="L45" s="13">
        <f t="shared" si="3"/>
        <v>1271.095724342329</v>
      </c>
      <c r="M45" s="13">
        <f t="shared" si="4"/>
        <v>878.93652362871308</v>
      </c>
      <c r="N45" s="44"/>
    </row>
    <row r="46" spans="1:14">
      <c r="A46" s="58">
        <v>4786.9260000000004</v>
      </c>
      <c r="B46" s="58">
        <v>18.797979999999999</v>
      </c>
      <c r="C46" s="58">
        <v>18.829989999999999</v>
      </c>
      <c r="D46" s="58">
        <v>23.872260000000001</v>
      </c>
      <c r="E46" s="58">
        <v>24.074339999999999</v>
      </c>
      <c r="F46" s="58">
        <v>0.91871800000000003</v>
      </c>
      <c r="G46" s="58">
        <v>8.5045090000000005</v>
      </c>
      <c r="H46" s="58">
        <v>60.334800000000001</v>
      </c>
      <c r="I46" s="11">
        <f t="shared" si="0"/>
        <v>18.813984999999999</v>
      </c>
      <c r="J46" s="11">
        <f t="shared" si="1"/>
        <v>23.973300000000002</v>
      </c>
      <c r="K46" s="13">
        <f t="shared" si="2"/>
        <v>1248.211609</v>
      </c>
      <c r="L46" s="13">
        <f t="shared" si="3"/>
        <v>1271.1907015675379</v>
      </c>
      <c r="M46" s="13">
        <f t="shared" si="4"/>
        <v>789.5966685459498</v>
      </c>
      <c r="N46" s="44"/>
    </row>
    <row r="47" spans="1:14">
      <c r="A47" s="58">
        <v>4806.9030000000002</v>
      </c>
      <c r="B47" s="58">
        <v>18.819299999999998</v>
      </c>
      <c r="C47" s="58">
        <v>18.871880000000001</v>
      </c>
      <c r="D47" s="58">
        <v>23.94144</v>
      </c>
      <c r="E47" s="58">
        <v>24.149809999999999</v>
      </c>
      <c r="F47" s="58">
        <v>0.91864999999999997</v>
      </c>
      <c r="G47" s="58">
        <v>8.4921500000000005</v>
      </c>
      <c r="H47" s="58">
        <v>60.279939999999996</v>
      </c>
      <c r="I47" s="11">
        <f t="shared" si="0"/>
        <v>18.845590000000001</v>
      </c>
      <c r="J47" s="11">
        <f t="shared" si="1"/>
        <v>24.045625000000001</v>
      </c>
      <c r="K47" s="13">
        <f t="shared" si="2"/>
        <v>1248.192646</v>
      </c>
      <c r="L47" s="13">
        <f t="shared" si="3"/>
        <v>1267.4205546035464</v>
      </c>
      <c r="M47" s="13">
        <f t="shared" si="4"/>
        <v>784.49483514172243</v>
      </c>
      <c r="N47" s="44"/>
    </row>
    <row r="48" spans="1:14">
      <c r="A48" s="58">
        <v>4851.5209999999997</v>
      </c>
      <c r="B48" s="58">
        <v>18.764130000000002</v>
      </c>
      <c r="C48" s="58">
        <v>18.817540000000001</v>
      </c>
      <c r="D48" s="58">
        <v>23.9572</v>
      </c>
      <c r="E48" s="58">
        <v>24.15626</v>
      </c>
      <c r="F48" s="58">
        <v>1.0709070000000001</v>
      </c>
      <c r="G48" s="58">
        <v>8.6504469999999998</v>
      </c>
      <c r="H48" s="58">
        <v>60.412709999999997</v>
      </c>
      <c r="I48" s="11">
        <f t="shared" si="0"/>
        <v>18.790835000000001</v>
      </c>
      <c r="J48" s="11">
        <f t="shared" si="1"/>
        <v>24.056730000000002</v>
      </c>
      <c r="K48" s="13">
        <f t="shared" si="2"/>
        <v>1248.2254989999999</v>
      </c>
      <c r="L48" s="13">
        <f t="shared" si="3"/>
        <v>1273.9596091247777</v>
      </c>
      <c r="M48" s="13">
        <f t="shared" si="4"/>
        <v>783.71490819988594</v>
      </c>
      <c r="N48" s="44"/>
    </row>
    <row r="49" spans="1:14">
      <c r="A49" s="58">
        <v>5421.2</v>
      </c>
      <c r="B49" s="58">
        <v>18.804919999999999</v>
      </c>
      <c r="C49" s="58">
        <v>18.872920000000001</v>
      </c>
      <c r="D49" s="58">
        <v>23.802129999999998</v>
      </c>
      <c r="E49" s="58">
        <v>23.800920000000001</v>
      </c>
      <c r="F49" s="58">
        <v>1.0174099999999999</v>
      </c>
      <c r="G49" s="58">
        <v>8.5600339999999999</v>
      </c>
      <c r="H49" s="58">
        <v>60.933619999999998</v>
      </c>
      <c r="I49" s="11">
        <f t="shared" si="0"/>
        <v>18.838920000000002</v>
      </c>
      <c r="J49" s="11">
        <f t="shared" si="1"/>
        <v>23.801524999999998</v>
      </c>
      <c r="K49" s="13">
        <f t="shared" si="2"/>
        <v>1248.1966480000001</v>
      </c>
      <c r="L49" s="13">
        <f t="shared" si="3"/>
        <v>1268.2152523720079</v>
      </c>
      <c r="M49" s="13">
        <f t="shared" si="4"/>
        <v>801.86997438063099</v>
      </c>
      <c r="N49" s="44"/>
    </row>
    <row r="50" spans="1:14">
      <c r="A50" s="58">
        <v>3344.0790000000002</v>
      </c>
      <c r="B50" s="58">
        <v>18.783359999999998</v>
      </c>
      <c r="C50" s="58">
        <v>18.849820000000001</v>
      </c>
      <c r="D50" s="58">
        <v>24.81983</v>
      </c>
      <c r="E50" s="58">
        <v>24.90513</v>
      </c>
      <c r="F50" s="58">
        <v>1.17977</v>
      </c>
      <c r="G50" s="58">
        <v>8.8864590000000003</v>
      </c>
      <c r="H50" s="58">
        <v>58.898339999999997</v>
      </c>
      <c r="I50" s="11">
        <f t="shared" si="0"/>
        <v>18.816589999999998</v>
      </c>
      <c r="J50" s="11">
        <f t="shared" si="1"/>
        <v>24.862479999999998</v>
      </c>
      <c r="K50" s="13">
        <f t="shared" si="2"/>
        <v>1248.2100459999999</v>
      </c>
      <c r="L50" s="13">
        <f t="shared" si="3"/>
        <v>1270.8795142444533</v>
      </c>
      <c r="M50" s="13">
        <f t="shared" si="4"/>
        <v>729.48947839444827</v>
      </c>
      <c r="N50" s="44"/>
    </row>
    <row r="51" spans="1:14">
      <c r="A51" s="58">
        <v>1857.9480000000001</v>
      </c>
      <c r="B51" s="58">
        <v>18.698139999999999</v>
      </c>
      <c r="C51" s="58">
        <v>18.764340000000001</v>
      </c>
      <c r="D51" s="58">
        <v>27.086390000000002</v>
      </c>
      <c r="E51" s="58">
        <v>27.590879999999999</v>
      </c>
      <c r="F51" s="58">
        <v>0.50082000000000004</v>
      </c>
      <c r="G51" s="58">
        <v>8.3935750000000002</v>
      </c>
      <c r="H51" s="58">
        <v>56.18571</v>
      </c>
      <c r="I51" s="11">
        <f t="shared" si="0"/>
        <v>18.73124</v>
      </c>
      <c r="J51" s="11">
        <f t="shared" si="1"/>
        <v>27.338635</v>
      </c>
      <c r="K51" s="13">
        <f t="shared" si="2"/>
        <v>1248.261256</v>
      </c>
      <c r="L51" s="13">
        <f t="shared" si="3"/>
        <v>1281.1162964797741</v>
      </c>
      <c r="M51" s="13">
        <f t="shared" si="4"/>
        <v>589.05313198465137</v>
      </c>
      <c r="N51" s="44"/>
    </row>
    <row r="52" spans="1:14">
      <c r="A52" s="58">
        <v>445.74759999999998</v>
      </c>
      <c r="B52" s="58">
        <v>18.79373</v>
      </c>
      <c r="C52" s="58">
        <v>18.841889999999999</v>
      </c>
      <c r="D52" s="58">
        <v>28.869540000000001</v>
      </c>
      <c r="E52" s="58">
        <v>29.98554</v>
      </c>
      <c r="F52" s="58">
        <v>0.44781100000000001</v>
      </c>
      <c r="G52" s="58">
        <v>8.6295459999999995</v>
      </c>
      <c r="H52" s="58">
        <v>47.80498</v>
      </c>
      <c r="I52" s="11">
        <f t="shared" si="0"/>
        <v>18.817810000000001</v>
      </c>
      <c r="J52" s="11">
        <f t="shared" si="1"/>
        <v>29.42754</v>
      </c>
      <c r="K52" s="13">
        <f t="shared" si="2"/>
        <v>1248.2093139999999</v>
      </c>
      <c r="L52" s="13">
        <f t="shared" si="3"/>
        <v>1270.733802918041</v>
      </c>
      <c r="M52" s="13">
        <f t="shared" si="4"/>
        <v>496.05515856264628</v>
      </c>
      <c r="N52" s="44"/>
    </row>
    <row r="53" spans="1:14">
      <c r="A53" s="44"/>
      <c r="B53" s="44"/>
      <c r="C53" s="44"/>
      <c r="D53" s="44"/>
      <c r="E53" s="44"/>
      <c r="F53" s="44"/>
      <c r="G53" s="44"/>
      <c r="H53" s="59"/>
      <c r="I53" s="60"/>
      <c r="J53" s="60"/>
      <c r="K53" s="14">
        <f>AVERAGE(K12:K50)</f>
        <v>1248.2126200769228</v>
      </c>
      <c r="L53" s="14">
        <f>AVERAGE(L12:L50)</f>
        <v>1271.4045851933645</v>
      </c>
      <c r="M53" s="14">
        <f>AVERAGE(M12:M50)</f>
        <v>1088.025227839966</v>
      </c>
      <c r="N53" s="44"/>
    </row>
    <row r="54" spans="1:14">
      <c r="A54" s="44"/>
      <c r="B54" s="44"/>
      <c r="C54" s="44"/>
      <c r="D54" s="44"/>
      <c r="E54" s="44"/>
      <c r="F54" s="44"/>
      <c r="G54" s="44"/>
      <c r="H54" s="59"/>
      <c r="I54" s="60"/>
      <c r="J54" s="44"/>
      <c r="K54" s="44"/>
      <c r="L54" s="44"/>
      <c r="M54" s="44"/>
      <c r="N54" s="44"/>
    </row>
    <row r="55" spans="1:14">
      <c r="A55" s="44"/>
      <c r="B55" s="44"/>
      <c r="C55" s="44"/>
      <c r="D55" s="44"/>
      <c r="E55" s="44"/>
      <c r="F55" s="44"/>
      <c r="G55" s="44"/>
      <c r="H55" s="59"/>
      <c r="I55" s="60"/>
      <c r="J55" s="44"/>
      <c r="K55" s="44"/>
      <c r="L55" s="44"/>
      <c r="M55" s="44"/>
      <c r="N55" s="44"/>
    </row>
    <row r="56" spans="1:14" s="43" customFormat="1" ht="16.8">
      <c r="A56" s="12" t="s">
        <v>4</v>
      </c>
      <c r="B56" s="12" t="s">
        <v>5</v>
      </c>
      <c r="C56" s="12" t="s">
        <v>6</v>
      </c>
      <c r="D56" s="12" t="s">
        <v>7</v>
      </c>
      <c r="E56" s="12" t="s">
        <v>8</v>
      </c>
      <c r="F56" s="12" t="s">
        <v>9</v>
      </c>
      <c r="G56" s="12" t="s">
        <v>29</v>
      </c>
      <c r="H56" s="12" t="s">
        <v>10</v>
      </c>
      <c r="I56" s="7" t="s">
        <v>11</v>
      </c>
      <c r="J56" s="7" t="s">
        <v>12</v>
      </c>
      <c r="K56" s="8" t="s">
        <v>28</v>
      </c>
      <c r="L56" s="6" t="s">
        <v>30</v>
      </c>
      <c r="M56" s="6" t="s">
        <v>31</v>
      </c>
      <c r="N56" s="44"/>
    </row>
    <row r="57" spans="1:14" s="43" customFormat="1">
      <c r="A57" s="12" t="s">
        <v>13</v>
      </c>
      <c r="B57" s="12" t="s">
        <v>14</v>
      </c>
      <c r="C57" s="12" t="s">
        <v>14</v>
      </c>
      <c r="D57" s="12" t="s">
        <v>14</v>
      </c>
      <c r="E57" s="12" t="s">
        <v>14</v>
      </c>
      <c r="F57" s="12" t="s">
        <v>15</v>
      </c>
      <c r="G57" s="12" t="s">
        <v>15</v>
      </c>
      <c r="H57" s="12" t="s">
        <v>16</v>
      </c>
      <c r="I57" s="7" t="s">
        <v>14</v>
      </c>
      <c r="J57" s="7" t="s">
        <v>14</v>
      </c>
      <c r="K57" s="8" t="s">
        <v>17</v>
      </c>
      <c r="L57" s="6" t="s">
        <v>18</v>
      </c>
      <c r="M57" s="6" t="s">
        <v>18</v>
      </c>
    </row>
    <row r="58" spans="1:14">
      <c r="A58" s="58">
        <v>62724.92</v>
      </c>
      <c r="B58" s="58">
        <v>20.935939999999999</v>
      </c>
      <c r="C58" s="58">
        <v>20.9497</v>
      </c>
      <c r="D58" s="58">
        <v>21.377739999999999</v>
      </c>
      <c r="E58" s="58">
        <v>21.422239999999999</v>
      </c>
      <c r="F58" s="58">
        <v>3.6866669999999999</v>
      </c>
      <c r="G58" s="58">
        <v>7.6256769999999996</v>
      </c>
      <c r="H58" s="58">
        <v>85.423810000000003</v>
      </c>
      <c r="I58" s="11">
        <f t="shared" ref="I58:I97" si="5">(B58+C58)/2</f>
        <v>20.942819999999998</v>
      </c>
      <c r="J58" s="11">
        <f t="shared" ref="J58:J97" si="6">(D58+E58)/2</f>
        <v>21.399989999999999</v>
      </c>
      <c r="K58" s="13">
        <f t="shared" ref="K58:K97" si="7">-0.6*I58+1259.5</f>
        <v>1246.9343080000001</v>
      </c>
      <c r="L58" s="13">
        <f t="shared" ref="L58:L97" si="8">0.00159*I58^4-0.27101*I58^3+17.72234*I58^2-540.89799*I58+6780.11105</f>
        <v>1041.7233401061085</v>
      </c>
      <c r="M58" s="13">
        <f t="shared" ref="M58:M97" si="9">0.00159*J58^4-0.27101*J58^3+17.72234*J58^2-540.89799*J58+6780.11105</f>
        <v>998.49309177315899</v>
      </c>
      <c r="N58" s="44"/>
    </row>
    <row r="59" spans="1:14">
      <c r="A59" s="58">
        <v>61089.66</v>
      </c>
      <c r="B59" s="58">
        <v>21.017119999999998</v>
      </c>
      <c r="C59" s="58">
        <v>21.025500000000001</v>
      </c>
      <c r="D59" s="58">
        <v>21.44839</v>
      </c>
      <c r="E59" s="58">
        <v>21.495059999999999</v>
      </c>
      <c r="F59" s="58">
        <v>3.1787040000000002</v>
      </c>
      <c r="G59" s="58">
        <v>7.3254210000000004</v>
      </c>
      <c r="H59" s="58">
        <v>84.533029999999997</v>
      </c>
      <c r="I59" s="11">
        <f t="shared" si="5"/>
        <v>21.02131</v>
      </c>
      <c r="J59" s="11">
        <f t="shared" si="6"/>
        <v>21.471724999999999</v>
      </c>
      <c r="K59" s="13">
        <f t="shared" si="7"/>
        <v>1246.8872140000001</v>
      </c>
      <c r="L59" s="13">
        <f t="shared" si="8"/>
        <v>1034.158434356058</v>
      </c>
      <c r="M59" s="13">
        <f t="shared" si="9"/>
        <v>991.8898101159748</v>
      </c>
      <c r="N59" s="44"/>
    </row>
    <row r="60" spans="1:14" s="36" customFormat="1">
      <c r="A60" s="58">
        <v>59861.49</v>
      </c>
      <c r="B60" s="58">
        <v>21.04149</v>
      </c>
      <c r="C60" s="58">
        <v>21.044689999999999</v>
      </c>
      <c r="D60" s="58">
        <v>21.49736</v>
      </c>
      <c r="E60" s="58">
        <v>21.536740000000002</v>
      </c>
      <c r="F60" s="58">
        <v>2.8759359999999998</v>
      </c>
      <c r="G60" s="58">
        <v>7.1294829999999996</v>
      </c>
      <c r="H60" s="58">
        <v>84.012410000000003</v>
      </c>
      <c r="I60" s="11">
        <f t="shared" si="5"/>
        <v>21.043089999999999</v>
      </c>
      <c r="J60" s="11">
        <f t="shared" si="6"/>
        <v>21.517050000000001</v>
      </c>
      <c r="K60" s="13">
        <f t="shared" si="7"/>
        <v>1246.8741460000001</v>
      </c>
      <c r="L60" s="13">
        <f t="shared" si="8"/>
        <v>1032.069869420543</v>
      </c>
      <c r="M60" s="13">
        <f t="shared" si="9"/>
        <v>987.74235852147376</v>
      </c>
      <c r="N60" s="44"/>
    </row>
    <row r="61" spans="1:14" s="36" customFormat="1">
      <c r="A61" s="58">
        <v>58727.51</v>
      </c>
      <c r="B61" s="58">
        <v>21.046579999999999</v>
      </c>
      <c r="C61" s="58">
        <v>21.056010000000001</v>
      </c>
      <c r="D61" s="58">
        <v>21.532430000000002</v>
      </c>
      <c r="E61" s="58">
        <v>21.574829999999999</v>
      </c>
      <c r="F61" s="58">
        <v>2.5684339999999999</v>
      </c>
      <c r="G61" s="58">
        <v>6.9342810000000004</v>
      </c>
      <c r="H61" s="58">
        <v>83.366770000000002</v>
      </c>
      <c r="I61" s="11">
        <f t="shared" si="5"/>
        <v>21.051295</v>
      </c>
      <c r="J61" s="11">
        <f t="shared" si="6"/>
        <v>21.553629999999998</v>
      </c>
      <c r="K61" s="13">
        <f t="shared" si="7"/>
        <v>1246.8692229999999</v>
      </c>
      <c r="L61" s="13">
        <f t="shared" si="8"/>
        <v>1031.2842523167565</v>
      </c>
      <c r="M61" s="13">
        <f t="shared" si="9"/>
        <v>984.40903665592396</v>
      </c>
      <c r="N61" s="44"/>
    </row>
    <row r="62" spans="1:14" s="36" customFormat="1">
      <c r="A62" s="58">
        <v>57551.27</v>
      </c>
      <c r="B62" s="58">
        <v>21.038170000000001</v>
      </c>
      <c r="C62" s="58">
        <v>21.083970000000001</v>
      </c>
      <c r="D62" s="58">
        <v>21.562180000000001</v>
      </c>
      <c r="E62" s="58">
        <v>21.606390000000001</v>
      </c>
      <c r="F62" s="58">
        <v>2.2622369999999998</v>
      </c>
      <c r="G62" s="58">
        <v>6.745654</v>
      </c>
      <c r="H62" s="58">
        <v>82.845109999999991</v>
      </c>
      <c r="I62" s="11">
        <f t="shared" si="5"/>
        <v>21.061070000000001</v>
      </c>
      <c r="J62" s="11">
        <f t="shared" si="6"/>
        <v>21.584285000000001</v>
      </c>
      <c r="K62" s="13">
        <f t="shared" si="7"/>
        <v>1246.8633580000001</v>
      </c>
      <c r="L62" s="13">
        <f t="shared" si="8"/>
        <v>1030.3491596280519</v>
      </c>
      <c r="M62" s="13">
        <f t="shared" si="9"/>
        <v>981.62517093353108</v>
      </c>
      <c r="N62" s="44"/>
    </row>
    <row r="63" spans="1:14" s="36" customFormat="1">
      <c r="A63" s="58">
        <v>56289.83</v>
      </c>
      <c r="B63" s="58">
        <v>21.04233</v>
      </c>
      <c r="C63" s="58">
        <v>21.095279999999999</v>
      </c>
      <c r="D63" s="58">
        <v>21.591360000000002</v>
      </c>
      <c r="E63" s="58">
        <v>21.63373</v>
      </c>
      <c r="F63" s="58">
        <v>1.9355279999999999</v>
      </c>
      <c r="G63" s="58">
        <v>6.5600209999999999</v>
      </c>
      <c r="H63" s="58">
        <v>82.227519999999998</v>
      </c>
      <c r="I63" s="11">
        <f t="shared" si="5"/>
        <v>21.068804999999998</v>
      </c>
      <c r="J63" s="11">
        <f t="shared" si="6"/>
        <v>21.612545000000001</v>
      </c>
      <c r="K63" s="13">
        <f t="shared" si="7"/>
        <v>1246.8587170000001</v>
      </c>
      <c r="L63" s="13">
        <f t="shared" si="8"/>
        <v>1029.6098710254855</v>
      </c>
      <c r="M63" s="13">
        <f t="shared" si="9"/>
        <v>979.0664913288274</v>
      </c>
      <c r="N63" s="44"/>
    </row>
    <row r="64" spans="1:14">
      <c r="A64" s="58">
        <v>54945.96</v>
      </c>
      <c r="B64" s="58">
        <v>21.034770000000002</v>
      </c>
      <c r="C64" s="58">
        <v>21.09854</v>
      </c>
      <c r="D64" s="58">
        <v>21.616759999999999</v>
      </c>
      <c r="E64" s="58">
        <v>21.65044</v>
      </c>
      <c r="F64" s="58">
        <v>1.6189800000000001</v>
      </c>
      <c r="G64" s="58">
        <v>6.3620640000000002</v>
      </c>
      <c r="H64" s="58">
        <v>81.590249999999997</v>
      </c>
      <c r="I64" s="11">
        <f t="shared" si="5"/>
        <v>21.066655000000001</v>
      </c>
      <c r="J64" s="11">
        <f t="shared" si="6"/>
        <v>21.633600000000001</v>
      </c>
      <c r="K64" s="13">
        <f t="shared" si="7"/>
        <v>1246.860007</v>
      </c>
      <c r="L64" s="13">
        <f t="shared" si="8"/>
        <v>1029.8153037326074</v>
      </c>
      <c r="M64" s="13">
        <f t="shared" si="9"/>
        <v>977.16494173533738</v>
      </c>
      <c r="N64" s="44"/>
    </row>
    <row r="65" spans="1:14" s="19" customFormat="1">
      <c r="A65" s="58">
        <v>53550.74</v>
      </c>
      <c r="B65" s="58">
        <v>21.013400000000001</v>
      </c>
      <c r="C65" s="58">
        <v>21.10744</v>
      </c>
      <c r="D65" s="58">
        <v>21.635619999999999</v>
      </c>
      <c r="E65" s="58">
        <v>21.669920000000001</v>
      </c>
      <c r="F65" s="58">
        <v>1.278702</v>
      </c>
      <c r="G65" s="58">
        <v>6.1291039999999999</v>
      </c>
      <c r="H65" s="58">
        <v>80.901029999999992</v>
      </c>
      <c r="I65" s="11">
        <f t="shared" si="5"/>
        <v>21.060420000000001</v>
      </c>
      <c r="J65" s="11">
        <f t="shared" si="6"/>
        <v>21.65277</v>
      </c>
      <c r="K65" s="13">
        <f t="shared" si="7"/>
        <v>1246.863748</v>
      </c>
      <c r="L65" s="13">
        <f t="shared" si="8"/>
        <v>1030.411311043953</v>
      </c>
      <c r="M65" s="13">
        <f t="shared" si="9"/>
        <v>975.43717907954215</v>
      </c>
      <c r="N65" s="44"/>
    </row>
    <row r="66" spans="1:14" s="19" customFormat="1" ht="14.4" customHeight="1">
      <c r="A66" s="58">
        <v>52100.93</v>
      </c>
      <c r="B66" s="58">
        <v>20.988610000000001</v>
      </c>
      <c r="C66" s="58">
        <v>21.11655</v>
      </c>
      <c r="D66" s="58">
        <v>21.665240000000001</v>
      </c>
      <c r="E66" s="58">
        <v>21.682310000000001</v>
      </c>
      <c r="F66" s="58">
        <v>0.95556200000000002</v>
      </c>
      <c r="G66" s="58">
        <v>5.9417609999999996</v>
      </c>
      <c r="H66" s="58">
        <v>80.166870000000003</v>
      </c>
      <c r="I66" s="11">
        <f t="shared" si="5"/>
        <v>21.052579999999999</v>
      </c>
      <c r="J66" s="11">
        <f t="shared" si="6"/>
        <v>21.673774999999999</v>
      </c>
      <c r="K66" s="13">
        <f t="shared" si="7"/>
        <v>1246.8684519999999</v>
      </c>
      <c r="L66" s="13">
        <f t="shared" si="8"/>
        <v>1031.1612743600263</v>
      </c>
      <c r="M66" s="13">
        <f t="shared" si="9"/>
        <v>973.54790450561541</v>
      </c>
      <c r="N66" s="44"/>
    </row>
    <row r="67" spans="1:14" s="19" customFormat="1">
      <c r="A67" s="58">
        <v>50545.33</v>
      </c>
      <c r="B67" s="58">
        <v>20.999780000000001</v>
      </c>
      <c r="C67" s="58">
        <v>21.104839999999999</v>
      </c>
      <c r="D67" s="58">
        <v>21.684159999999999</v>
      </c>
      <c r="E67" s="58">
        <v>21.694949999999999</v>
      </c>
      <c r="F67" s="58">
        <v>0.61077400000000004</v>
      </c>
      <c r="G67" s="58">
        <v>5.7023799999999998</v>
      </c>
      <c r="H67" s="58">
        <v>79.424639999999997</v>
      </c>
      <c r="I67" s="11">
        <f t="shared" si="5"/>
        <v>21.052309999999999</v>
      </c>
      <c r="J67" s="11">
        <f t="shared" si="6"/>
        <v>21.689554999999999</v>
      </c>
      <c r="K67" s="13">
        <f t="shared" si="7"/>
        <v>1246.868614</v>
      </c>
      <c r="L67" s="13">
        <f t="shared" si="8"/>
        <v>1031.1871127614722</v>
      </c>
      <c r="M67" s="13">
        <f t="shared" si="9"/>
        <v>972.13124785251875</v>
      </c>
      <c r="N67" s="44"/>
    </row>
    <row r="68" spans="1:14" s="19" customFormat="1">
      <c r="A68" s="58">
        <v>48952.88</v>
      </c>
      <c r="B68" s="58">
        <v>20.990739999999999</v>
      </c>
      <c r="C68" s="58">
        <v>21.073979999999999</v>
      </c>
      <c r="D68" s="58">
        <v>21.682099999999998</v>
      </c>
      <c r="E68" s="58">
        <v>21.682749999999999</v>
      </c>
      <c r="F68" s="58">
        <v>0.28936099999999998</v>
      </c>
      <c r="G68" s="58">
        <v>5.5044170000000001</v>
      </c>
      <c r="H68" s="58">
        <v>78.571029999999993</v>
      </c>
      <c r="I68" s="11">
        <f t="shared" si="5"/>
        <v>21.032359999999997</v>
      </c>
      <c r="J68" s="11">
        <f t="shared" si="6"/>
        <v>21.682424999999999</v>
      </c>
      <c r="K68" s="13">
        <f t="shared" si="7"/>
        <v>1246.880584</v>
      </c>
      <c r="L68" s="13">
        <f t="shared" si="8"/>
        <v>1033.0982347297577</v>
      </c>
      <c r="M68" s="13">
        <f t="shared" si="9"/>
        <v>972.77106442101922</v>
      </c>
      <c r="N68" s="44"/>
    </row>
    <row r="69" spans="1:14" s="19" customFormat="1">
      <c r="A69" s="58">
        <v>48374.74</v>
      </c>
      <c r="B69" s="58">
        <v>21.025839999999999</v>
      </c>
      <c r="C69" s="58">
        <v>21.07226</v>
      </c>
      <c r="D69" s="58">
        <v>21.714490000000001</v>
      </c>
      <c r="E69" s="58">
        <v>21.69228</v>
      </c>
      <c r="F69" s="58">
        <v>0.39930100000000002</v>
      </c>
      <c r="G69" s="58">
        <v>5.6532429999999998</v>
      </c>
      <c r="H69" s="58">
        <v>78.431619999999995</v>
      </c>
      <c r="I69" s="11">
        <f t="shared" si="5"/>
        <v>21.049050000000001</v>
      </c>
      <c r="J69" s="11">
        <f t="shared" si="6"/>
        <v>21.703385000000001</v>
      </c>
      <c r="K69" s="13">
        <f t="shared" si="7"/>
        <v>1246.87057</v>
      </c>
      <c r="L69" s="13">
        <f t="shared" si="8"/>
        <v>1031.4991431714488</v>
      </c>
      <c r="M69" s="13">
        <f t="shared" si="9"/>
        <v>970.89152736029882</v>
      </c>
      <c r="N69" s="44"/>
    </row>
    <row r="70" spans="1:14" s="19" customFormat="1">
      <c r="A70" s="58">
        <v>46993.45</v>
      </c>
      <c r="B70" s="58">
        <v>20.974119999999999</v>
      </c>
      <c r="C70" s="58">
        <v>21.013850000000001</v>
      </c>
      <c r="D70" s="58">
        <v>21.700369999999999</v>
      </c>
      <c r="E70" s="58">
        <v>21.666869999999999</v>
      </c>
      <c r="F70" s="58">
        <v>0.45411099999999999</v>
      </c>
      <c r="G70" s="58">
        <v>5.7949330000000003</v>
      </c>
      <c r="H70" s="58">
        <v>77.72636</v>
      </c>
      <c r="I70" s="11">
        <f t="shared" si="5"/>
        <v>20.993985000000002</v>
      </c>
      <c r="J70" s="11">
        <f t="shared" si="6"/>
        <v>21.683619999999998</v>
      </c>
      <c r="K70" s="13">
        <f t="shared" si="7"/>
        <v>1246.903609</v>
      </c>
      <c r="L70" s="13">
        <f t="shared" si="8"/>
        <v>1036.7852346853597</v>
      </c>
      <c r="M70" s="13">
        <f t="shared" si="9"/>
        <v>972.66379762015913</v>
      </c>
      <c r="N70" s="44"/>
    </row>
    <row r="71" spans="1:14" s="19" customFormat="1">
      <c r="A71" s="58">
        <v>45482.23</v>
      </c>
      <c r="B71" s="58">
        <v>20.98526</v>
      </c>
      <c r="C71" s="58">
        <v>21.03407</v>
      </c>
      <c r="D71" s="58">
        <v>21.733409999999999</v>
      </c>
      <c r="E71" s="58">
        <v>21.719110000000001</v>
      </c>
      <c r="F71" s="58">
        <v>0.51485499999999995</v>
      </c>
      <c r="G71" s="58">
        <v>5.9640589999999998</v>
      </c>
      <c r="H71" s="58">
        <v>76.966290000000001</v>
      </c>
      <c r="I71" s="11">
        <f t="shared" si="5"/>
        <v>21.009664999999998</v>
      </c>
      <c r="J71" s="11">
        <f t="shared" si="6"/>
        <v>21.72626</v>
      </c>
      <c r="K71" s="13">
        <f t="shared" si="7"/>
        <v>1246.8942010000001</v>
      </c>
      <c r="L71" s="13">
        <f t="shared" si="8"/>
        <v>1035.2770026749722</v>
      </c>
      <c r="M71" s="13">
        <f t="shared" si="9"/>
        <v>968.84485006070736</v>
      </c>
      <c r="N71" s="44"/>
    </row>
    <row r="72" spans="1:14" s="19" customFormat="1">
      <c r="A72" s="58">
        <v>43317.7</v>
      </c>
      <c r="B72" s="58">
        <v>20.989699999999999</v>
      </c>
      <c r="C72" s="58">
        <v>21.041730000000001</v>
      </c>
      <c r="D72" s="58">
        <v>21.763780000000001</v>
      </c>
      <c r="E72" s="58">
        <v>21.769179999999999</v>
      </c>
      <c r="F72" s="58">
        <v>0.61657200000000001</v>
      </c>
      <c r="G72" s="58">
        <v>6.2710800000000004</v>
      </c>
      <c r="H72" s="58">
        <v>75.643500000000003</v>
      </c>
      <c r="I72" s="11">
        <f t="shared" si="5"/>
        <v>21.015715</v>
      </c>
      <c r="J72" s="11">
        <f t="shared" si="6"/>
        <v>21.766480000000001</v>
      </c>
      <c r="K72" s="13">
        <f t="shared" si="7"/>
        <v>1246.8905709999999</v>
      </c>
      <c r="L72" s="13">
        <f t="shared" si="8"/>
        <v>1034.6957016976176</v>
      </c>
      <c r="M72" s="13">
        <f t="shared" si="9"/>
        <v>965.25784646039392</v>
      </c>
      <c r="N72" s="44"/>
    </row>
    <row r="73" spans="1:14">
      <c r="A73" s="58">
        <v>41794.85</v>
      </c>
      <c r="B73" s="58">
        <v>20.983180000000001</v>
      </c>
      <c r="C73" s="58">
        <v>21.034420000000001</v>
      </c>
      <c r="D73" s="58">
        <v>21.769880000000001</v>
      </c>
      <c r="E73" s="58">
        <v>21.777339999999999</v>
      </c>
      <c r="F73" s="58">
        <v>0.728518</v>
      </c>
      <c r="G73" s="58">
        <v>6.4989629999999998</v>
      </c>
      <c r="H73" s="58">
        <v>74.811390000000003</v>
      </c>
      <c r="I73" s="11">
        <f t="shared" si="5"/>
        <v>21.008800000000001</v>
      </c>
      <c r="J73" s="11">
        <f t="shared" si="6"/>
        <v>21.773609999999998</v>
      </c>
      <c r="K73" s="13">
        <f t="shared" si="7"/>
        <v>1246.89472</v>
      </c>
      <c r="L73" s="13">
        <f t="shared" si="8"/>
        <v>1035.3601433193644</v>
      </c>
      <c r="M73" s="13">
        <f t="shared" si="9"/>
        <v>964.62349647443352</v>
      </c>
      <c r="N73" s="44"/>
    </row>
    <row r="74" spans="1:14">
      <c r="A74" s="58">
        <v>39722.22</v>
      </c>
      <c r="B74" s="58">
        <v>20.963709999999999</v>
      </c>
      <c r="C74" s="58">
        <v>21.020800000000001</v>
      </c>
      <c r="D74" s="58">
        <v>21.778749999999999</v>
      </c>
      <c r="E74" s="58">
        <v>21.776769999999999</v>
      </c>
      <c r="F74" s="58">
        <v>0.82346399999999997</v>
      </c>
      <c r="G74" s="58">
        <v>6.6774089999999999</v>
      </c>
      <c r="H74" s="58">
        <v>73.840090000000004</v>
      </c>
      <c r="I74" s="11">
        <f t="shared" si="5"/>
        <v>20.992255</v>
      </c>
      <c r="J74" s="11">
        <f t="shared" si="6"/>
        <v>21.777760000000001</v>
      </c>
      <c r="K74" s="13">
        <f t="shared" si="7"/>
        <v>1246.9046470000001</v>
      </c>
      <c r="L74" s="13">
        <f t="shared" si="8"/>
        <v>1036.9517866572469</v>
      </c>
      <c r="M74" s="13">
        <f t="shared" si="9"/>
        <v>964.25448719796896</v>
      </c>
      <c r="N74" s="44"/>
    </row>
    <row r="75" spans="1:14" s="19" customFormat="1">
      <c r="A75" s="58">
        <v>38237.769999999997</v>
      </c>
      <c r="B75" s="58">
        <v>20.963439999999999</v>
      </c>
      <c r="C75" s="58">
        <v>21.016760000000001</v>
      </c>
      <c r="D75" s="58">
        <v>21.79363</v>
      </c>
      <c r="E75" s="58">
        <v>21.788599999999999</v>
      </c>
      <c r="F75" s="58">
        <v>0.68865399999999999</v>
      </c>
      <c r="G75" s="58">
        <v>6.6030600000000002</v>
      </c>
      <c r="H75" s="58">
        <v>73.075050000000005</v>
      </c>
      <c r="I75" s="11">
        <f t="shared" si="5"/>
        <v>20.990099999999998</v>
      </c>
      <c r="J75" s="11">
        <f t="shared" si="6"/>
        <v>21.791114999999998</v>
      </c>
      <c r="K75" s="13">
        <f t="shared" si="7"/>
        <v>1246.9059400000001</v>
      </c>
      <c r="L75" s="13">
        <f t="shared" si="8"/>
        <v>1037.159295257241</v>
      </c>
      <c r="M75" s="13">
        <f t="shared" si="9"/>
        <v>963.06804995684979</v>
      </c>
      <c r="N75" s="44"/>
    </row>
    <row r="76" spans="1:14" s="19" customFormat="1">
      <c r="A76" s="58">
        <v>36567.33</v>
      </c>
      <c r="B76" s="58">
        <v>20.91883</v>
      </c>
      <c r="C76" s="58">
        <v>20.983029999999999</v>
      </c>
      <c r="D76" s="58">
        <v>21.793510000000001</v>
      </c>
      <c r="E76" s="58">
        <v>21.803470000000001</v>
      </c>
      <c r="F76" s="58">
        <v>0.60461399999999998</v>
      </c>
      <c r="G76" s="58">
        <v>6.58826</v>
      </c>
      <c r="H76" s="58">
        <v>72.223820000000003</v>
      </c>
      <c r="I76" s="11">
        <f t="shared" si="5"/>
        <v>20.95093</v>
      </c>
      <c r="J76" s="11">
        <f t="shared" si="6"/>
        <v>21.798490000000001</v>
      </c>
      <c r="K76" s="13">
        <f t="shared" si="7"/>
        <v>1246.9294420000001</v>
      </c>
      <c r="L76" s="13">
        <f t="shared" si="8"/>
        <v>1040.9389159188513</v>
      </c>
      <c r="M76" s="13">
        <f t="shared" si="9"/>
        <v>962.41356007223749</v>
      </c>
      <c r="N76" s="44"/>
    </row>
    <row r="77" spans="1:14">
      <c r="A77" s="58">
        <v>34998.86</v>
      </c>
      <c r="B77" s="58">
        <v>20.94811</v>
      </c>
      <c r="C77" s="58">
        <v>21.008800000000001</v>
      </c>
      <c r="D77" s="58">
        <v>21.829809999999998</v>
      </c>
      <c r="E77" s="58">
        <v>21.83501</v>
      </c>
      <c r="F77" s="58">
        <v>0.70869099999999996</v>
      </c>
      <c r="G77" s="58">
        <v>6.783099</v>
      </c>
      <c r="H77" s="58">
        <v>71.388040000000004</v>
      </c>
      <c r="I77" s="11">
        <f t="shared" si="5"/>
        <v>20.978455</v>
      </c>
      <c r="J77" s="11">
        <f t="shared" si="6"/>
        <v>21.832409999999999</v>
      </c>
      <c r="K77" s="13">
        <f t="shared" si="7"/>
        <v>1246.9129270000001</v>
      </c>
      <c r="L77" s="13">
        <f t="shared" si="8"/>
        <v>1038.2813932366325</v>
      </c>
      <c r="M77" s="13">
        <f t="shared" si="9"/>
        <v>959.40969444306938</v>
      </c>
      <c r="N77" s="44"/>
    </row>
    <row r="78" spans="1:14">
      <c r="A78" s="58">
        <v>33459.17</v>
      </c>
      <c r="B78" s="58">
        <v>20.897390000000001</v>
      </c>
      <c r="C78" s="58">
        <v>20.962219999999999</v>
      </c>
      <c r="D78" s="58">
        <v>21.813639999999999</v>
      </c>
      <c r="E78" s="58">
        <v>21.775369999999999</v>
      </c>
      <c r="F78" s="58">
        <v>0.81645999999999996</v>
      </c>
      <c r="G78" s="58">
        <v>6.9960769999999997</v>
      </c>
      <c r="H78" s="58">
        <v>70.623999999999995</v>
      </c>
      <c r="I78" s="11">
        <f t="shared" si="5"/>
        <v>20.929805000000002</v>
      </c>
      <c r="J78" s="11">
        <f t="shared" si="6"/>
        <v>21.794505000000001</v>
      </c>
      <c r="K78" s="13">
        <f t="shared" si="7"/>
        <v>1246.9421170000001</v>
      </c>
      <c r="L78" s="13">
        <f t="shared" si="8"/>
        <v>1042.9835327595001</v>
      </c>
      <c r="M78" s="13">
        <f t="shared" si="9"/>
        <v>962.7671452179984</v>
      </c>
      <c r="N78" s="44"/>
    </row>
    <row r="79" spans="1:14">
      <c r="A79" s="58">
        <v>31704.81</v>
      </c>
      <c r="B79" s="58">
        <v>20.925650000000001</v>
      </c>
      <c r="C79" s="58">
        <v>20.97983</v>
      </c>
      <c r="D79" s="58">
        <v>21.863530000000001</v>
      </c>
      <c r="E79" s="58">
        <v>21.8033</v>
      </c>
      <c r="F79" s="58">
        <v>0.930558</v>
      </c>
      <c r="G79" s="58">
        <v>7.2162389999999998</v>
      </c>
      <c r="H79" s="58">
        <v>69.6648</v>
      </c>
      <c r="I79" s="11">
        <f t="shared" si="5"/>
        <v>20.952739999999999</v>
      </c>
      <c r="J79" s="11">
        <f t="shared" si="6"/>
        <v>21.833415000000002</v>
      </c>
      <c r="K79" s="13">
        <f t="shared" si="7"/>
        <v>1246.9283559999999</v>
      </c>
      <c r="L79" s="13">
        <f t="shared" si="8"/>
        <v>1040.7639347092236</v>
      </c>
      <c r="M79" s="13">
        <f t="shared" si="9"/>
        <v>959.32085307245325</v>
      </c>
      <c r="N79" s="44"/>
    </row>
    <row r="80" spans="1:14">
      <c r="A80" s="58">
        <v>29841.4</v>
      </c>
      <c r="B80" s="58">
        <v>20.936140000000002</v>
      </c>
      <c r="C80" s="58">
        <v>20.99682</v>
      </c>
      <c r="D80" s="58">
        <v>21.925740000000001</v>
      </c>
      <c r="E80" s="58">
        <v>21.857510000000001</v>
      </c>
      <c r="F80" s="58">
        <v>0.85184700000000002</v>
      </c>
      <c r="G80" s="58">
        <v>7.2688670000000002</v>
      </c>
      <c r="H80" s="58">
        <v>68.615960000000001</v>
      </c>
      <c r="I80" s="11">
        <f t="shared" si="5"/>
        <v>20.966480000000001</v>
      </c>
      <c r="J80" s="11">
        <f t="shared" si="6"/>
        <v>21.891625000000001</v>
      </c>
      <c r="K80" s="13">
        <f t="shared" si="7"/>
        <v>1246.920112</v>
      </c>
      <c r="L80" s="13">
        <f t="shared" si="8"/>
        <v>1039.4366656147968</v>
      </c>
      <c r="M80" s="13">
        <f t="shared" si="9"/>
        <v>954.19067542338416</v>
      </c>
      <c r="N80" s="44"/>
    </row>
    <row r="81" spans="1:14">
      <c r="A81" s="58">
        <v>28098.2</v>
      </c>
      <c r="B81" s="58">
        <v>20.900939999999999</v>
      </c>
      <c r="C81" s="58">
        <v>20.96913</v>
      </c>
      <c r="D81" s="58">
        <v>21.956340000000001</v>
      </c>
      <c r="E81" s="58">
        <v>21.855319999999999</v>
      </c>
      <c r="F81" s="58">
        <v>0.83031600000000005</v>
      </c>
      <c r="G81" s="58">
        <v>7.3173890000000004</v>
      </c>
      <c r="H81" s="58">
        <v>67.713719999999995</v>
      </c>
      <c r="I81" s="11">
        <f t="shared" si="5"/>
        <v>20.935034999999999</v>
      </c>
      <c r="J81" s="11">
        <f t="shared" si="6"/>
        <v>21.905830000000002</v>
      </c>
      <c r="K81" s="13">
        <f t="shared" si="7"/>
        <v>1246.938979</v>
      </c>
      <c r="L81" s="13">
        <f t="shared" si="8"/>
        <v>1042.476933083366</v>
      </c>
      <c r="M81" s="13">
        <f t="shared" si="9"/>
        <v>952.94338753329521</v>
      </c>
      <c r="N81" s="44"/>
    </row>
    <row r="82" spans="1:14">
      <c r="A82" s="58">
        <v>25920.39</v>
      </c>
      <c r="B82" s="58">
        <v>20.93084</v>
      </c>
      <c r="C82" s="58">
        <v>20.99286</v>
      </c>
      <c r="D82" s="58">
        <v>22.028210000000001</v>
      </c>
      <c r="E82" s="58">
        <v>21.92887</v>
      </c>
      <c r="F82" s="58">
        <v>0.86778</v>
      </c>
      <c r="G82" s="58">
        <v>7.4824000000000002</v>
      </c>
      <c r="H82" s="58">
        <v>66.714590000000001</v>
      </c>
      <c r="I82" s="11">
        <f t="shared" si="5"/>
        <v>20.961849999999998</v>
      </c>
      <c r="J82" s="11">
        <f t="shared" si="6"/>
        <v>21.978540000000002</v>
      </c>
      <c r="K82" s="13">
        <f t="shared" si="7"/>
        <v>1246.9228900000001</v>
      </c>
      <c r="L82" s="13">
        <f t="shared" si="8"/>
        <v>1039.8837130855381</v>
      </c>
      <c r="M82" s="13">
        <f t="shared" si="9"/>
        <v>946.58732185573626</v>
      </c>
      <c r="N82" s="44"/>
    </row>
    <row r="83" spans="1:14">
      <c r="A83" s="58">
        <v>24453.14</v>
      </c>
      <c r="B83" s="58">
        <v>20.942609999999998</v>
      </c>
      <c r="C83" s="58">
        <v>20.915230000000001</v>
      </c>
      <c r="D83" s="58">
        <v>22.038789999999999</v>
      </c>
      <c r="E83" s="58">
        <v>21.91</v>
      </c>
      <c r="F83" s="58">
        <v>0.717306</v>
      </c>
      <c r="G83" s="58">
        <v>7.3921840000000003</v>
      </c>
      <c r="H83" s="58">
        <v>66.318730000000002</v>
      </c>
      <c r="I83" s="11">
        <f t="shared" si="5"/>
        <v>20.928919999999998</v>
      </c>
      <c r="J83" s="11">
        <f t="shared" si="6"/>
        <v>21.974395000000001</v>
      </c>
      <c r="K83" s="13">
        <f t="shared" si="7"/>
        <v>1246.942648</v>
      </c>
      <c r="L83" s="13">
        <f t="shared" si="8"/>
        <v>1043.0692839937155</v>
      </c>
      <c r="M83" s="13">
        <f t="shared" si="9"/>
        <v>946.94839309903091</v>
      </c>
      <c r="N83" s="44"/>
    </row>
    <row r="84" spans="1:14">
      <c r="A84" s="58">
        <v>22616.06</v>
      </c>
      <c r="B84" s="58">
        <v>21.00422</v>
      </c>
      <c r="C84" s="58">
        <v>21.0441</v>
      </c>
      <c r="D84" s="58">
        <v>22.197870000000002</v>
      </c>
      <c r="E84" s="58">
        <v>22.113240000000001</v>
      </c>
      <c r="F84" s="58">
        <v>0.83974700000000002</v>
      </c>
      <c r="G84" s="58">
        <v>7.6662809999999997</v>
      </c>
      <c r="H84" s="58">
        <v>65.567189999999997</v>
      </c>
      <c r="I84" s="11">
        <f t="shared" si="5"/>
        <v>21.024160000000002</v>
      </c>
      <c r="J84" s="11">
        <f t="shared" si="6"/>
        <v>22.155555</v>
      </c>
      <c r="K84" s="13">
        <f t="shared" si="7"/>
        <v>1246.8855040000001</v>
      </c>
      <c r="L84" s="13">
        <f t="shared" si="8"/>
        <v>1033.8848759722132</v>
      </c>
      <c r="M84" s="13">
        <f t="shared" si="9"/>
        <v>931.30987780890882</v>
      </c>
      <c r="N84" s="44"/>
    </row>
    <row r="85" spans="1:14">
      <c r="A85" s="58">
        <v>20895.3</v>
      </c>
      <c r="B85" s="58">
        <v>21.001740000000002</v>
      </c>
      <c r="C85" s="58">
        <v>21.061779999999999</v>
      </c>
      <c r="D85" s="58">
        <v>22.381</v>
      </c>
      <c r="E85" s="58">
        <v>22.320350000000001</v>
      </c>
      <c r="F85" s="58">
        <v>0.93852500000000005</v>
      </c>
      <c r="G85" s="58">
        <v>7.9279900000000003</v>
      </c>
      <c r="H85" s="58">
        <v>65.065179999999998</v>
      </c>
      <c r="I85" s="11">
        <f t="shared" si="5"/>
        <v>21.031759999999998</v>
      </c>
      <c r="J85" s="11">
        <f t="shared" si="6"/>
        <v>22.350675000000003</v>
      </c>
      <c r="K85" s="13">
        <f t="shared" si="7"/>
        <v>1246.880944</v>
      </c>
      <c r="L85" s="13">
        <f t="shared" si="8"/>
        <v>1033.1557717576788</v>
      </c>
      <c r="M85" s="13">
        <f t="shared" si="9"/>
        <v>914.7886122875816</v>
      </c>
      <c r="N85" s="44"/>
    </row>
    <row r="86" spans="1:14">
      <c r="A86" s="58">
        <v>20182.52</v>
      </c>
      <c r="B86" s="58">
        <v>21.02525</v>
      </c>
      <c r="C86" s="58">
        <v>21.112860000000001</v>
      </c>
      <c r="D86" s="58">
        <v>22.511749999999999</v>
      </c>
      <c r="E86" s="58">
        <v>22.466989999999999</v>
      </c>
      <c r="F86" s="58">
        <v>0.76292099999999996</v>
      </c>
      <c r="G86" s="58">
        <v>7.8045920000000004</v>
      </c>
      <c r="H86" s="58">
        <v>64.903530000000003</v>
      </c>
      <c r="I86" s="11">
        <f t="shared" si="5"/>
        <v>21.069054999999999</v>
      </c>
      <c r="J86" s="11">
        <f t="shared" si="6"/>
        <v>22.489370000000001</v>
      </c>
      <c r="K86" s="13">
        <f t="shared" si="7"/>
        <v>1246.858567</v>
      </c>
      <c r="L86" s="13">
        <f t="shared" si="8"/>
        <v>1029.5859863980722</v>
      </c>
      <c r="M86" s="13">
        <f t="shared" si="9"/>
        <v>903.24516022780244</v>
      </c>
      <c r="N86" s="44"/>
    </row>
    <row r="87" spans="1:14">
      <c r="A87" s="58">
        <v>18644.2</v>
      </c>
      <c r="B87" s="58">
        <v>21.03435</v>
      </c>
      <c r="C87" s="58">
        <v>21.120190000000001</v>
      </c>
      <c r="D87" s="58">
        <v>22.57536</v>
      </c>
      <c r="E87" s="58">
        <v>22.524190000000001</v>
      </c>
      <c r="F87" s="58">
        <v>0.86508700000000005</v>
      </c>
      <c r="G87" s="58">
        <v>8.0008459999999992</v>
      </c>
      <c r="H87" s="58">
        <v>64.550569999999993</v>
      </c>
      <c r="I87" s="11">
        <f t="shared" si="5"/>
        <v>21.077269999999999</v>
      </c>
      <c r="J87" s="11">
        <f t="shared" si="6"/>
        <v>22.549775</v>
      </c>
      <c r="K87" s="13">
        <f t="shared" si="7"/>
        <v>1246.853638</v>
      </c>
      <c r="L87" s="13">
        <f t="shared" si="8"/>
        <v>1028.8014731640851</v>
      </c>
      <c r="M87" s="13">
        <f t="shared" si="9"/>
        <v>898.26909867302584</v>
      </c>
      <c r="N87" s="44"/>
    </row>
    <row r="88" spans="1:14">
      <c r="A88" s="58">
        <v>17234.439999999999</v>
      </c>
      <c r="B88" s="58">
        <v>20.888120000000001</v>
      </c>
      <c r="C88" s="58">
        <v>20.973389999999998</v>
      </c>
      <c r="D88" s="58">
        <v>22.535399999999999</v>
      </c>
      <c r="E88" s="58">
        <v>22.42944</v>
      </c>
      <c r="F88" s="58">
        <v>0.638212</v>
      </c>
      <c r="G88" s="58">
        <v>7.8171929999999996</v>
      </c>
      <c r="H88" s="58">
        <v>64.408410000000003</v>
      </c>
      <c r="I88" s="11">
        <f t="shared" si="5"/>
        <v>20.930754999999998</v>
      </c>
      <c r="J88" s="11">
        <f t="shared" si="6"/>
        <v>22.482419999999998</v>
      </c>
      <c r="K88" s="13">
        <f t="shared" si="7"/>
        <v>1246.9415469999999</v>
      </c>
      <c r="L88" s="13">
        <f t="shared" si="8"/>
        <v>1042.8914919275212</v>
      </c>
      <c r="M88" s="13">
        <f t="shared" si="9"/>
        <v>903.81968177536874</v>
      </c>
      <c r="N88" s="44"/>
    </row>
    <row r="89" spans="1:14">
      <c r="A89" s="58">
        <v>15341.44</v>
      </c>
      <c r="B89" s="58">
        <v>21.038979999999999</v>
      </c>
      <c r="C89" s="58">
        <v>21.062370000000001</v>
      </c>
      <c r="D89" s="58">
        <v>22.62764</v>
      </c>
      <c r="E89" s="58">
        <v>22.54111</v>
      </c>
      <c r="F89" s="58">
        <v>0.73512500000000003</v>
      </c>
      <c r="G89" s="58">
        <v>7.9894590000000001</v>
      </c>
      <c r="H89" s="58">
        <v>64.010710000000003</v>
      </c>
      <c r="I89" s="11">
        <f t="shared" si="5"/>
        <v>21.050674999999998</v>
      </c>
      <c r="J89" s="11">
        <f t="shared" si="6"/>
        <v>22.584375000000001</v>
      </c>
      <c r="K89" s="13">
        <f t="shared" si="7"/>
        <v>1246.8695949999999</v>
      </c>
      <c r="L89" s="13">
        <f t="shared" si="8"/>
        <v>1031.343593694779</v>
      </c>
      <c r="M89" s="13">
        <f t="shared" si="9"/>
        <v>895.43275680563966</v>
      </c>
      <c r="N89" s="44"/>
    </row>
    <row r="90" spans="1:14">
      <c r="A90" s="58">
        <v>13337.03</v>
      </c>
      <c r="B90" s="58">
        <v>20.910620000000002</v>
      </c>
      <c r="C90" s="58">
        <v>20.913360000000001</v>
      </c>
      <c r="D90" s="58">
        <v>22.640730000000001</v>
      </c>
      <c r="E90" s="58">
        <v>22.545549999999999</v>
      </c>
      <c r="F90" s="58">
        <v>0.85547399999999996</v>
      </c>
      <c r="G90" s="58">
        <v>8.1926930000000002</v>
      </c>
      <c r="H90" s="58">
        <v>63.419399999999996</v>
      </c>
      <c r="I90" s="11">
        <f t="shared" si="5"/>
        <v>20.911990000000003</v>
      </c>
      <c r="J90" s="11">
        <f t="shared" si="6"/>
        <v>22.593139999999998</v>
      </c>
      <c r="K90" s="13">
        <f t="shared" si="7"/>
        <v>1246.952806</v>
      </c>
      <c r="L90" s="13">
        <f t="shared" si="8"/>
        <v>1044.7111743446376</v>
      </c>
      <c r="M90" s="13">
        <f t="shared" si="9"/>
        <v>894.71585190323458</v>
      </c>
      <c r="N90" s="44"/>
    </row>
    <row r="91" spans="1:14">
      <c r="A91" s="58">
        <v>11379.4</v>
      </c>
      <c r="B91" s="58">
        <v>20.986409999999999</v>
      </c>
      <c r="C91" s="58">
        <v>21.00365</v>
      </c>
      <c r="D91" s="58">
        <v>22.868390000000002</v>
      </c>
      <c r="E91" s="58">
        <v>22.82536</v>
      </c>
      <c r="F91" s="58">
        <v>0.98141199999999995</v>
      </c>
      <c r="G91" s="58">
        <v>8.4098590000000009</v>
      </c>
      <c r="H91" s="58">
        <v>62.398150000000001</v>
      </c>
      <c r="I91" s="11">
        <f t="shared" si="5"/>
        <v>20.99503</v>
      </c>
      <c r="J91" s="11">
        <f t="shared" si="6"/>
        <v>22.846875000000001</v>
      </c>
      <c r="K91" s="13">
        <f t="shared" si="7"/>
        <v>1246.9029820000001</v>
      </c>
      <c r="L91" s="13">
        <f t="shared" si="8"/>
        <v>1036.6846436813394</v>
      </c>
      <c r="M91" s="13">
        <f t="shared" si="9"/>
        <v>874.2416288300401</v>
      </c>
      <c r="N91" s="44"/>
    </row>
    <row r="92" spans="1:14">
      <c r="A92" s="58">
        <v>9982.39</v>
      </c>
      <c r="B92" s="58">
        <v>20.970020000000002</v>
      </c>
      <c r="C92" s="58">
        <v>21.00093</v>
      </c>
      <c r="D92" s="58">
        <v>23.214600000000001</v>
      </c>
      <c r="E92" s="58">
        <v>23.27178</v>
      </c>
      <c r="F92" s="58">
        <v>0.67920400000000003</v>
      </c>
      <c r="G92" s="58">
        <v>8.1154849999999996</v>
      </c>
      <c r="H92" s="58">
        <v>61.912739999999999</v>
      </c>
      <c r="I92" s="11">
        <f t="shared" si="5"/>
        <v>20.985475000000001</v>
      </c>
      <c r="J92" s="11">
        <f t="shared" si="6"/>
        <v>23.243189999999998</v>
      </c>
      <c r="K92" s="13">
        <f t="shared" si="7"/>
        <v>1246.908715</v>
      </c>
      <c r="L92" s="13">
        <f t="shared" si="8"/>
        <v>1037.6047967467639</v>
      </c>
      <c r="M92" s="13">
        <f t="shared" si="9"/>
        <v>843.32103650491445</v>
      </c>
      <c r="N92" s="44"/>
    </row>
    <row r="93" spans="1:14">
      <c r="A93" s="58">
        <v>7882.2740000000003</v>
      </c>
      <c r="B93" s="58">
        <v>20.916350000000001</v>
      </c>
      <c r="C93" s="58">
        <v>20.94726</v>
      </c>
      <c r="D93" s="58">
        <v>23.814859999999999</v>
      </c>
      <c r="E93" s="58">
        <v>23.90324</v>
      </c>
      <c r="F93" s="58">
        <v>0.78453300000000004</v>
      </c>
      <c r="G93" s="58">
        <v>8.3115699999999997</v>
      </c>
      <c r="H93" s="58">
        <v>60.487879999999997</v>
      </c>
      <c r="I93" s="11">
        <f t="shared" si="5"/>
        <v>20.931805000000001</v>
      </c>
      <c r="J93" s="11">
        <f t="shared" si="6"/>
        <v>23.85905</v>
      </c>
      <c r="K93" s="13">
        <f t="shared" si="7"/>
        <v>1246.9409169999999</v>
      </c>
      <c r="L93" s="13">
        <f t="shared" si="8"/>
        <v>1042.7897728442267</v>
      </c>
      <c r="M93" s="13">
        <f t="shared" si="9"/>
        <v>797.73518540547684</v>
      </c>
      <c r="N93" s="44"/>
    </row>
    <row r="94" spans="1:14">
      <c r="A94" s="58">
        <v>6489.2920000000004</v>
      </c>
      <c r="B94" s="58">
        <v>20.925249999999998</v>
      </c>
      <c r="C94" s="58">
        <v>20.962160000000001</v>
      </c>
      <c r="D94" s="58">
        <v>24.14827</v>
      </c>
      <c r="E94" s="58">
        <v>24.284990000000001</v>
      </c>
      <c r="F94" s="58">
        <v>0.86318499999999998</v>
      </c>
      <c r="G94" s="58">
        <v>8.4295059999999999</v>
      </c>
      <c r="H94" s="58">
        <v>59.615319999999997</v>
      </c>
      <c r="I94" s="11">
        <f t="shared" si="5"/>
        <v>20.943705000000001</v>
      </c>
      <c r="J94" s="11">
        <f t="shared" si="6"/>
        <v>24.216630000000002</v>
      </c>
      <c r="K94" s="13">
        <f t="shared" si="7"/>
        <v>1246.933777</v>
      </c>
      <c r="L94" s="13">
        <f t="shared" si="8"/>
        <v>1041.6377089874377</v>
      </c>
      <c r="M94" s="13">
        <f t="shared" si="9"/>
        <v>772.58507302874568</v>
      </c>
      <c r="N94" s="44"/>
    </row>
    <row r="95" spans="1:14">
      <c r="A95" s="58">
        <v>4117.1670000000004</v>
      </c>
      <c r="B95" s="58">
        <v>20.915649999999999</v>
      </c>
      <c r="C95" s="58">
        <v>20.969069999999999</v>
      </c>
      <c r="D95" s="58">
        <v>25.683150000000001</v>
      </c>
      <c r="E95" s="58">
        <v>26.130479999999999</v>
      </c>
      <c r="F95" s="58">
        <v>1.017298</v>
      </c>
      <c r="G95" s="58">
        <v>8.7267620000000008</v>
      </c>
      <c r="H95" s="58">
        <v>57.772909999999996</v>
      </c>
      <c r="I95" s="11">
        <f t="shared" si="5"/>
        <v>20.942360000000001</v>
      </c>
      <c r="J95" s="11">
        <f t="shared" si="6"/>
        <v>25.906815000000002</v>
      </c>
      <c r="K95" s="13">
        <f t="shared" si="7"/>
        <v>1246.9345840000001</v>
      </c>
      <c r="L95" s="13">
        <f t="shared" si="8"/>
        <v>1041.7678519550363</v>
      </c>
      <c r="M95" s="13">
        <f t="shared" si="9"/>
        <v>665.73821823886283</v>
      </c>
      <c r="N95" s="44"/>
    </row>
    <row r="96" spans="1:14">
      <c r="A96" s="58">
        <v>2669.9369999999999</v>
      </c>
      <c r="B96" s="58">
        <v>20.945170000000001</v>
      </c>
      <c r="C96" s="58">
        <v>21.004989999999999</v>
      </c>
      <c r="D96" s="58">
        <v>26.76107</v>
      </c>
      <c r="E96" s="58">
        <v>27.074639999999999</v>
      </c>
      <c r="F96" s="58">
        <v>0.51457399999999998</v>
      </c>
      <c r="G96" s="58">
        <v>8.3429970000000004</v>
      </c>
      <c r="H96" s="58">
        <v>56.156279999999995</v>
      </c>
      <c r="I96" s="11">
        <f t="shared" si="5"/>
        <v>20.975079999999998</v>
      </c>
      <c r="J96" s="11">
        <f t="shared" si="6"/>
        <v>26.917854999999999</v>
      </c>
      <c r="K96" s="13">
        <f t="shared" si="7"/>
        <v>1246.9149520000001</v>
      </c>
      <c r="L96" s="13">
        <f t="shared" si="8"/>
        <v>1038.6068506632446</v>
      </c>
      <c r="M96" s="13">
        <f t="shared" si="9"/>
        <v>610.39378094843141</v>
      </c>
      <c r="N96" s="44"/>
    </row>
    <row r="97" spans="1:14">
      <c r="A97" s="58">
        <v>294.43599999999998</v>
      </c>
      <c r="B97" s="58">
        <v>21.079409999999999</v>
      </c>
      <c r="C97" s="58">
        <v>21.123560000000001</v>
      </c>
      <c r="D97" s="58">
        <v>27.528189999999999</v>
      </c>
      <c r="E97" s="58">
        <v>28.151129999999998</v>
      </c>
      <c r="F97" s="58">
        <v>0.452843</v>
      </c>
      <c r="G97" s="58">
        <v>8.6388649999999991</v>
      </c>
      <c r="H97" s="58">
        <v>49.217219999999998</v>
      </c>
      <c r="I97" s="11">
        <f t="shared" si="5"/>
        <v>21.101485</v>
      </c>
      <c r="J97" s="11">
        <f t="shared" si="6"/>
        <v>27.839659999999999</v>
      </c>
      <c r="K97" s="13">
        <f t="shared" si="7"/>
        <v>1246.839109</v>
      </c>
      <c r="L97" s="13">
        <f t="shared" si="8"/>
        <v>1026.4927840192686</v>
      </c>
      <c r="M97" s="13">
        <f t="shared" si="9"/>
        <v>564.85180738700274</v>
      </c>
      <c r="N97" s="44"/>
    </row>
    <row r="98" spans="1:14">
      <c r="A98" s="44"/>
      <c r="B98" s="44"/>
      <c r="C98" s="44"/>
      <c r="D98" s="44"/>
      <c r="E98" s="44"/>
      <c r="F98" s="44"/>
      <c r="G98" s="44"/>
      <c r="H98" s="59"/>
      <c r="I98" s="60"/>
      <c r="J98" s="60"/>
      <c r="K98" s="14">
        <f>AVERAGE(K58:K95)</f>
        <v>1246.8998335789474</v>
      </c>
      <c r="L98" s="14">
        <f>AVERAGE(L58:L95)</f>
        <v>1036.1918417057757</v>
      </c>
      <c r="M98" s="14">
        <f>AVERAGE(M58:M95)</f>
        <v>934.3069885331721</v>
      </c>
      <c r="N98" s="44"/>
    </row>
    <row r="99" spans="1:14">
      <c r="A99" s="44"/>
      <c r="B99" s="44"/>
      <c r="C99" s="44"/>
      <c r="D99" s="44"/>
      <c r="E99" s="44"/>
      <c r="F99" s="44"/>
      <c r="G99" s="44"/>
      <c r="H99" s="59"/>
      <c r="I99" s="60"/>
      <c r="J99" s="44"/>
      <c r="K99" s="44"/>
      <c r="L99" s="44"/>
      <c r="M99" s="44"/>
      <c r="N99" s="44"/>
    </row>
    <row r="100" spans="1:14">
      <c r="A100" s="44"/>
      <c r="B100" s="44"/>
      <c r="C100" s="44"/>
      <c r="D100" s="44"/>
      <c r="E100" s="44"/>
      <c r="F100" s="44"/>
      <c r="G100" s="44"/>
      <c r="H100" s="59"/>
      <c r="I100" s="60"/>
      <c r="J100" s="44"/>
      <c r="K100" s="44"/>
      <c r="L100" s="44"/>
      <c r="M100" s="44"/>
      <c r="N100" s="44"/>
    </row>
    <row r="101" spans="1:14" s="43" customFormat="1" ht="16.8">
      <c r="A101" s="12" t="s">
        <v>4</v>
      </c>
      <c r="B101" s="12" t="s">
        <v>5</v>
      </c>
      <c r="C101" s="12" t="s">
        <v>6</v>
      </c>
      <c r="D101" s="12" t="s">
        <v>7</v>
      </c>
      <c r="E101" s="12" t="s">
        <v>8</v>
      </c>
      <c r="F101" s="12" t="s">
        <v>9</v>
      </c>
      <c r="G101" s="12" t="s">
        <v>29</v>
      </c>
      <c r="H101" s="12" t="s">
        <v>10</v>
      </c>
      <c r="I101" s="7" t="s">
        <v>11</v>
      </c>
      <c r="J101" s="7" t="s">
        <v>12</v>
      </c>
      <c r="K101" s="8" t="s">
        <v>28</v>
      </c>
      <c r="L101" s="6" t="s">
        <v>30</v>
      </c>
      <c r="M101" s="6" t="s">
        <v>31</v>
      </c>
      <c r="N101" s="44"/>
    </row>
    <row r="102" spans="1:14" s="43" customFormat="1">
      <c r="A102" s="12" t="s">
        <v>13</v>
      </c>
      <c r="B102" s="12" t="s">
        <v>14</v>
      </c>
      <c r="C102" s="12" t="s">
        <v>14</v>
      </c>
      <c r="D102" s="12" t="s">
        <v>14</v>
      </c>
      <c r="E102" s="12" t="s">
        <v>14</v>
      </c>
      <c r="F102" s="12" t="s">
        <v>15</v>
      </c>
      <c r="G102" s="12" t="s">
        <v>15</v>
      </c>
      <c r="H102" s="12" t="s">
        <v>16</v>
      </c>
      <c r="I102" s="7" t="s">
        <v>14</v>
      </c>
      <c r="J102" s="7" t="s">
        <v>14</v>
      </c>
      <c r="K102" s="8" t="s">
        <v>17</v>
      </c>
      <c r="L102" s="6" t="s">
        <v>18</v>
      </c>
      <c r="M102" s="6" t="s">
        <v>18</v>
      </c>
    </row>
    <row r="103" spans="1:14">
      <c r="A103" s="58">
        <v>69851.59</v>
      </c>
      <c r="B103" s="58">
        <v>23.152059999999999</v>
      </c>
      <c r="C103" s="58">
        <v>23.20064</v>
      </c>
      <c r="D103" s="58">
        <v>23.59911</v>
      </c>
      <c r="E103" s="58">
        <v>23.615179999999999</v>
      </c>
      <c r="F103" s="58">
        <v>4.0971989999999998</v>
      </c>
      <c r="G103" s="58">
        <v>7.8314009999999996</v>
      </c>
      <c r="H103" s="58">
        <v>85.660719999999998</v>
      </c>
      <c r="I103" s="11">
        <f t="shared" ref="I103:I144" si="10">(B103+C103)/2</f>
        <v>23.176349999999999</v>
      </c>
      <c r="J103" s="11">
        <f t="shared" ref="J103:J144" si="11">(D103+E103)/2</f>
        <v>23.607144999999999</v>
      </c>
      <c r="K103" s="13">
        <f t="shared" ref="K103:K144" si="12">-0.6*I103+1259.5</f>
        <v>1245.59419</v>
      </c>
      <c r="L103" s="13">
        <f t="shared" ref="L103:L144" si="13">0.00159*I103^4-0.27101*I103^3+17.72234*I103^2-540.89799*I103+6780.11105</f>
        <v>848.4470232719259</v>
      </c>
      <c r="M103" s="13">
        <f t="shared" ref="M103:M144" si="14">0.00159*J103^4-0.27101*J103^3+17.72234*J103^2-540.89799*J103+6780.11105</f>
        <v>816.02731702444271</v>
      </c>
      <c r="N103" s="44"/>
    </row>
    <row r="104" spans="1:14" s="19" customFormat="1">
      <c r="A104" s="58">
        <v>68368.929999999993</v>
      </c>
      <c r="B104" s="58">
        <v>23.228370000000002</v>
      </c>
      <c r="C104" s="58">
        <v>23.27149</v>
      </c>
      <c r="D104" s="58">
        <v>23.66442</v>
      </c>
      <c r="E104" s="58">
        <v>23.682269999999999</v>
      </c>
      <c r="F104" s="58">
        <v>3.638252</v>
      </c>
      <c r="G104" s="58">
        <v>7.551501</v>
      </c>
      <c r="H104" s="58">
        <v>84.921679999999995</v>
      </c>
      <c r="I104" s="11">
        <f t="shared" si="10"/>
        <v>23.249929999999999</v>
      </c>
      <c r="J104" s="11">
        <f t="shared" si="11"/>
        <v>23.673344999999998</v>
      </c>
      <c r="K104" s="13">
        <f t="shared" si="12"/>
        <v>1245.5500420000001</v>
      </c>
      <c r="L104" s="13">
        <f t="shared" si="13"/>
        <v>842.80612008044591</v>
      </c>
      <c r="M104" s="13">
        <f t="shared" si="14"/>
        <v>811.17338487722191</v>
      </c>
      <c r="N104" s="44"/>
    </row>
    <row r="105" spans="1:14" s="19" customFormat="1">
      <c r="A105" s="58">
        <v>65687.149999999994</v>
      </c>
      <c r="B105" s="58">
        <v>23.235299999999999</v>
      </c>
      <c r="C105" s="58">
        <v>23.293340000000001</v>
      </c>
      <c r="D105" s="58">
        <v>23.704560000000001</v>
      </c>
      <c r="E105" s="58">
        <v>23.71397</v>
      </c>
      <c r="F105" s="58">
        <v>2.9619529999999998</v>
      </c>
      <c r="G105" s="58">
        <v>7.1421619999999999</v>
      </c>
      <c r="H105" s="58">
        <v>83.780609999999996</v>
      </c>
      <c r="I105" s="11">
        <f t="shared" si="10"/>
        <v>23.264319999999998</v>
      </c>
      <c r="J105" s="11">
        <f t="shared" si="11"/>
        <v>23.709265000000002</v>
      </c>
      <c r="K105" s="13">
        <f t="shared" si="12"/>
        <v>1245.541408</v>
      </c>
      <c r="L105" s="13">
        <f t="shared" si="13"/>
        <v>841.70797465042233</v>
      </c>
      <c r="M105" s="13">
        <f t="shared" si="14"/>
        <v>808.5536819741701</v>
      </c>
      <c r="N105" s="44"/>
    </row>
    <row r="106" spans="1:14" s="19" customFormat="1">
      <c r="A106" s="58">
        <v>62311.18</v>
      </c>
      <c r="B106" s="58">
        <v>23.197700000000001</v>
      </c>
      <c r="C106" s="58">
        <v>23.241969999999998</v>
      </c>
      <c r="D106" s="58">
        <v>23.680240000000001</v>
      </c>
      <c r="E106" s="58">
        <v>23.687480000000001</v>
      </c>
      <c r="F106" s="58">
        <v>2.1256759999999999</v>
      </c>
      <c r="G106" s="58">
        <v>6.6195469999999998</v>
      </c>
      <c r="H106" s="58">
        <v>82.317509999999999</v>
      </c>
      <c r="I106" s="11">
        <f t="shared" si="10"/>
        <v>23.219835</v>
      </c>
      <c r="J106" s="11">
        <f t="shared" si="11"/>
        <v>23.683860000000003</v>
      </c>
      <c r="K106" s="13">
        <f t="shared" si="12"/>
        <v>1245.5680990000001</v>
      </c>
      <c r="L106" s="13">
        <f t="shared" si="13"/>
        <v>845.10808873888982</v>
      </c>
      <c r="M106" s="13">
        <f t="shared" si="14"/>
        <v>810.40548974791636</v>
      </c>
      <c r="N106" s="44"/>
    </row>
    <row r="107" spans="1:14" s="37" customFormat="1">
      <c r="A107" s="58">
        <v>61119.68</v>
      </c>
      <c r="B107" s="58">
        <v>23.237259999999999</v>
      </c>
      <c r="C107" s="58">
        <v>23.275269999999999</v>
      </c>
      <c r="D107" s="58">
        <v>23.73912</v>
      </c>
      <c r="E107" s="58">
        <v>23.740790000000001</v>
      </c>
      <c r="F107" s="58">
        <v>1.8605769999999999</v>
      </c>
      <c r="G107" s="58">
        <v>6.4845940000000004</v>
      </c>
      <c r="H107" s="58">
        <v>81.721810000000005</v>
      </c>
      <c r="I107" s="11">
        <f t="shared" si="10"/>
        <v>23.256264999999999</v>
      </c>
      <c r="J107" s="11">
        <f t="shared" si="11"/>
        <v>23.739955000000002</v>
      </c>
      <c r="K107" s="13">
        <f t="shared" si="12"/>
        <v>1245.546241</v>
      </c>
      <c r="L107" s="13">
        <f t="shared" si="13"/>
        <v>842.32247384827042</v>
      </c>
      <c r="M107" s="13">
        <f t="shared" si="14"/>
        <v>806.32319859899599</v>
      </c>
      <c r="N107" s="44"/>
    </row>
    <row r="108" spans="1:14" s="37" customFormat="1">
      <c r="A108" s="58">
        <v>60056.51</v>
      </c>
      <c r="B108" s="58">
        <v>23.221979999999999</v>
      </c>
      <c r="C108" s="58">
        <v>23.257280000000002</v>
      </c>
      <c r="D108" s="58">
        <v>23.734760000000001</v>
      </c>
      <c r="E108" s="58">
        <v>23.737580000000001</v>
      </c>
      <c r="F108" s="58">
        <v>1.6246590000000001</v>
      </c>
      <c r="G108" s="58">
        <v>6.3448270000000004</v>
      </c>
      <c r="H108" s="58">
        <v>81.280289999999994</v>
      </c>
      <c r="I108" s="11">
        <f t="shared" si="10"/>
        <v>23.239629999999998</v>
      </c>
      <c r="J108" s="11">
        <f t="shared" si="11"/>
        <v>23.736170000000001</v>
      </c>
      <c r="K108" s="13">
        <f t="shared" si="12"/>
        <v>1245.5562219999999</v>
      </c>
      <c r="L108" s="13">
        <f t="shared" si="13"/>
        <v>843.59315604834319</v>
      </c>
      <c r="M108" s="13">
        <f t="shared" si="14"/>
        <v>806.59789712399379</v>
      </c>
      <c r="N108" s="44"/>
    </row>
    <row r="109" spans="1:14" s="37" customFormat="1">
      <c r="A109" s="58">
        <v>58637.98</v>
      </c>
      <c r="B109" s="58">
        <v>23.20748</v>
      </c>
      <c r="C109" s="58">
        <v>23.243089999999999</v>
      </c>
      <c r="D109" s="58">
        <v>23.735589999999998</v>
      </c>
      <c r="E109" s="58">
        <v>23.74522</v>
      </c>
      <c r="F109" s="58">
        <v>1.3004290000000001</v>
      </c>
      <c r="G109" s="58">
        <v>6.1300299999999996</v>
      </c>
      <c r="H109" s="58">
        <v>80.662909999999997</v>
      </c>
      <c r="I109" s="11">
        <f t="shared" si="10"/>
        <v>23.225285</v>
      </c>
      <c r="J109" s="11">
        <f t="shared" si="11"/>
        <v>23.740404999999999</v>
      </c>
      <c r="K109" s="13">
        <f t="shared" si="12"/>
        <v>1245.5648289999999</v>
      </c>
      <c r="L109" s="13">
        <f t="shared" si="13"/>
        <v>844.69068286211041</v>
      </c>
      <c r="M109" s="13">
        <f t="shared" si="14"/>
        <v>806.29054683151571</v>
      </c>
      <c r="N109" s="44"/>
    </row>
    <row r="110" spans="1:14" s="37" customFormat="1">
      <c r="A110" s="58">
        <v>57135.79</v>
      </c>
      <c r="B110" s="58">
        <v>23.219049999999999</v>
      </c>
      <c r="C110" s="58">
        <v>23.246390000000002</v>
      </c>
      <c r="D110" s="58">
        <v>23.74689</v>
      </c>
      <c r="E110" s="58">
        <v>23.76587</v>
      </c>
      <c r="F110" s="58">
        <v>0.96644600000000003</v>
      </c>
      <c r="G110" s="58">
        <v>5.927861</v>
      </c>
      <c r="H110" s="58">
        <v>80.029910000000001</v>
      </c>
      <c r="I110" s="11">
        <f t="shared" si="10"/>
        <v>23.23272</v>
      </c>
      <c r="J110" s="11">
        <f t="shared" si="11"/>
        <v>23.75638</v>
      </c>
      <c r="K110" s="13">
        <f t="shared" si="12"/>
        <v>1245.5603679999999</v>
      </c>
      <c r="L110" s="13">
        <f t="shared" si="13"/>
        <v>844.1216311271628</v>
      </c>
      <c r="M110" s="13">
        <f t="shared" si="14"/>
        <v>805.13240501757991</v>
      </c>
      <c r="N110" s="44"/>
    </row>
    <row r="111" spans="1:14" s="37" customFormat="1" ht="14.4" customHeight="1">
      <c r="A111" s="58">
        <v>55538.8</v>
      </c>
      <c r="B111" s="58">
        <v>23.204339999999998</v>
      </c>
      <c r="C111" s="58">
        <v>23.22655</v>
      </c>
      <c r="D111" s="58">
        <v>23.731400000000001</v>
      </c>
      <c r="E111" s="58">
        <v>23.760760000000001</v>
      </c>
      <c r="F111" s="58">
        <v>0.62931400000000004</v>
      </c>
      <c r="G111" s="58">
        <v>5.7039460000000002</v>
      </c>
      <c r="H111" s="58">
        <v>79.306429999999992</v>
      </c>
      <c r="I111" s="11">
        <f t="shared" si="10"/>
        <v>23.215444999999999</v>
      </c>
      <c r="J111" s="11">
        <f t="shared" si="11"/>
        <v>23.746079999999999</v>
      </c>
      <c r="K111" s="13">
        <f t="shared" si="12"/>
        <v>1245.570733</v>
      </c>
      <c r="L111" s="13">
        <f t="shared" si="13"/>
        <v>845.44448333260061</v>
      </c>
      <c r="M111" s="13">
        <f t="shared" si="14"/>
        <v>805.87890374035214</v>
      </c>
      <c r="N111" s="44"/>
    </row>
    <row r="112" spans="1:14" s="37" customFormat="1">
      <c r="A112" s="58">
        <v>54244.28</v>
      </c>
      <c r="B112" s="58">
        <v>23.155609999999999</v>
      </c>
      <c r="C112" s="58">
        <v>23.1752</v>
      </c>
      <c r="D112" s="58">
        <v>23.692260000000001</v>
      </c>
      <c r="E112" s="58">
        <v>23.72578</v>
      </c>
      <c r="F112" s="58">
        <v>0.38992100000000002</v>
      </c>
      <c r="G112" s="58">
        <v>5.5607689999999996</v>
      </c>
      <c r="H112" s="58">
        <v>78.837739999999997</v>
      </c>
      <c r="I112" s="11">
        <f t="shared" si="10"/>
        <v>23.165405</v>
      </c>
      <c r="J112" s="11">
        <f t="shared" si="11"/>
        <v>23.709020000000002</v>
      </c>
      <c r="K112" s="13">
        <f t="shared" si="12"/>
        <v>1245.6007569999999</v>
      </c>
      <c r="L112" s="13">
        <f t="shared" si="13"/>
        <v>849.28980240137025</v>
      </c>
      <c r="M112" s="13">
        <f t="shared" si="14"/>
        <v>808.57151688745125</v>
      </c>
      <c r="N112" s="44"/>
    </row>
    <row r="113" spans="1:14" s="19" customFormat="1">
      <c r="A113" s="58">
        <v>53544.7</v>
      </c>
      <c r="B113" s="58">
        <v>23.233239999999999</v>
      </c>
      <c r="C113" s="58">
        <v>23.258330000000001</v>
      </c>
      <c r="D113" s="58">
        <v>23.773700000000002</v>
      </c>
      <c r="E113" s="58">
        <v>23.810469999999999</v>
      </c>
      <c r="F113" s="58">
        <v>0.61316800000000005</v>
      </c>
      <c r="G113" s="58">
        <v>5.8655980000000003</v>
      </c>
      <c r="H113" s="58">
        <v>78.446839999999995</v>
      </c>
      <c r="I113" s="11">
        <f t="shared" si="10"/>
        <v>23.245784999999998</v>
      </c>
      <c r="J113" s="11">
        <f t="shared" si="11"/>
        <v>23.792085</v>
      </c>
      <c r="K113" s="13">
        <f t="shared" si="12"/>
        <v>1245.552529</v>
      </c>
      <c r="L113" s="13">
        <f t="shared" si="13"/>
        <v>843.12274325628096</v>
      </c>
      <c r="M113" s="13">
        <f t="shared" si="14"/>
        <v>802.55088691098626</v>
      </c>
      <c r="N113" s="44"/>
    </row>
    <row r="114" spans="1:14" s="19" customFormat="1">
      <c r="A114" s="58">
        <v>52831.14</v>
      </c>
      <c r="B114" s="58">
        <v>23.212610000000002</v>
      </c>
      <c r="C114" s="58">
        <v>23.23939</v>
      </c>
      <c r="D114" s="58">
        <v>23.764240000000001</v>
      </c>
      <c r="E114" s="58">
        <v>23.793289999999999</v>
      </c>
      <c r="F114" s="58">
        <v>0.66164599999999996</v>
      </c>
      <c r="G114" s="58">
        <v>5.9633010000000004</v>
      </c>
      <c r="H114" s="58">
        <v>78.113939999999999</v>
      </c>
      <c r="I114" s="11">
        <f t="shared" si="10"/>
        <v>23.225999999999999</v>
      </c>
      <c r="J114" s="11">
        <f t="shared" si="11"/>
        <v>23.778765</v>
      </c>
      <c r="K114" s="13">
        <f t="shared" si="12"/>
        <v>1245.5644</v>
      </c>
      <c r="L114" s="13">
        <f t="shared" si="13"/>
        <v>844.63593984514227</v>
      </c>
      <c r="M114" s="13">
        <f t="shared" si="14"/>
        <v>803.51281179803209</v>
      </c>
      <c r="N114" s="44"/>
    </row>
    <row r="115" spans="1:14" s="19" customFormat="1">
      <c r="A115" s="58">
        <v>51420.88</v>
      </c>
      <c r="B115" s="58">
        <v>23.194749999999999</v>
      </c>
      <c r="C115" s="58">
        <v>23.2227</v>
      </c>
      <c r="D115" s="58">
        <v>23.76821</v>
      </c>
      <c r="E115" s="58">
        <v>23.789300000000001</v>
      </c>
      <c r="F115" s="58">
        <v>0.74791099999999999</v>
      </c>
      <c r="G115" s="58">
        <v>6.1496490000000001</v>
      </c>
      <c r="H115" s="58">
        <v>77.431749999999994</v>
      </c>
      <c r="I115" s="11">
        <f t="shared" si="10"/>
        <v>23.208725000000001</v>
      </c>
      <c r="J115" s="11">
        <f t="shared" si="11"/>
        <v>23.778755</v>
      </c>
      <c r="K115" s="13">
        <f t="shared" si="12"/>
        <v>1245.5747650000001</v>
      </c>
      <c r="L115" s="13">
        <f t="shared" si="13"/>
        <v>845.95971777875366</v>
      </c>
      <c r="M115" s="13">
        <f t="shared" si="14"/>
        <v>803.51353446801568</v>
      </c>
      <c r="N115" s="44"/>
    </row>
    <row r="116" spans="1:14" s="19" customFormat="1">
      <c r="A116" s="58">
        <v>49820.05</v>
      </c>
      <c r="B116" s="58">
        <v>23.18835</v>
      </c>
      <c r="C116" s="58">
        <v>23.185680000000001</v>
      </c>
      <c r="D116" s="58">
        <v>23.774819999999998</v>
      </c>
      <c r="E116" s="58">
        <v>23.77413</v>
      </c>
      <c r="F116" s="58">
        <v>0.86168999999999996</v>
      </c>
      <c r="G116" s="58">
        <v>6.3722130000000003</v>
      </c>
      <c r="H116" s="58">
        <v>76.606849999999994</v>
      </c>
      <c r="I116" s="11">
        <f t="shared" si="10"/>
        <v>23.187015000000002</v>
      </c>
      <c r="J116" s="11">
        <f t="shared" si="11"/>
        <v>23.774474999999999</v>
      </c>
      <c r="K116" s="13">
        <f t="shared" si="12"/>
        <v>1245.5877909999999</v>
      </c>
      <c r="L116" s="13">
        <f t="shared" si="13"/>
        <v>847.62672722847583</v>
      </c>
      <c r="M116" s="13">
        <f t="shared" si="14"/>
        <v>803.82290670391285</v>
      </c>
      <c r="N116" s="44"/>
    </row>
    <row r="117" spans="1:14" s="19" customFormat="1">
      <c r="A117" s="58">
        <v>48831.71</v>
      </c>
      <c r="B117" s="58">
        <v>23.181660000000001</v>
      </c>
      <c r="C117" s="58">
        <v>23.185459999999999</v>
      </c>
      <c r="D117" s="58">
        <v>23.782070000000001</v>
      </c>
      <c r="E117" s="58">
        <v>23.771750000000001</v>
      </c>
      <c r="F117" s="58">
        <v>0.93406299999999998</v>
      </c>
      <c r="G117" s="58">
        <v>6.548298</v>
      </c>
      <c r="H117" s="58">
        <v>76.234349999999992</v>
      </c>
      <c r="I117" s="11">
        <f t="shared" si="10"/>
        <v>23.18356</v>
      </c>
      <c r="J117" s="11">
        <f t="shared" si="11"/>
        <v>23.776910000000001</v>
      </c>
      <c r="K117" s="13">
        <f t="shared" si="12"/>
        <v>1245.589864</v>
      </c>
      <c r="L117" s="13">
        <f t="shared" si="13"/>
        <v>847.89236808845726</v>
      </c>
      <c r="M117" s="13">
        <f t="shared" si="14"/>
        <v>803.64688003050105</v>
      </c>
      <c r="N117" s="44"/>
    </row>
    <row r="118" spans="1:14" s="19" customFormat="1">
      <c r="A118" s="58">
        <v>47356.79</v>
      </c>
      <c r="B118" s="58">
        <v>23.191410000000001</v>
      </c>
      <c r="C118" s="58">
        <v>23.211010000000002</v>
      </c>
      <c r="D118" s="58">
        <v>23.825230000000001</v>
      </c>
      <c r="E118" s="58">
        <v>23.800239999999999</v>
      </c>
      <c r="F118" s="58">
        <v>1.0339860000000001</v>
      </c>
      <c r="G118" s="58">
        <v>6.7604699999999998</v>
      </c>
      <c r="H118" s="58">
        <v>75.483450000000005</v>
      </c>
      <c r="I118" s="11">
        <f t="shared" si="10"/>
        <v>23.201210000000003</v>
      </c>
      <c r="J118" s="11">
        <f t="shared" si="11"/>
        <v>23.812735</v>
      </c>
      <c r="K118" s="13">
        <f t="shared" si="12"/>
        <v>1245.5792739999999</v>
      </c>
      <c r="L118" s="13">
        <f t="shared" si="13"/>
        <v>846.53633331845504</v>
      </c>
      <c r="M118" s="13">
        <f t="shared" si="14"/>
        <v>801.06226468289969</v>
      </c>
      <c r="N118" s="44"/>
    </row>
    <row r="119" spans="1:14" s="19" customFormat="1">
      <c r="A119" s="58">
        <v>46089.08</v>
      </c>
      <c r="B119" s="58">
        <v>23.197610000000001</v>
      </c>
      <c r="C119" s="58">
        <v>23.21875</v>
      </c>
      <c r="D119" s="58">
        <v>23.850339999999999</v>
      </c>
      <c r="E119" s="58">
        <v>23.824269999999999</v>
      </c>
      <c r="F119" s="58">
        <v>0.76450600000000002</v>
      </c>
      <c r="G119" s="58">
        <v>6.5880349999999996</v>
      </c>
      <c r="H119" s="58">
        <v>74.797640000000001</v>
      </c>
      <c r="I119" s="11">
        <f t="shared" si="10"/>
        <v>23.208179999999999</v>
      </c>
      <c r="J119" s="11">
        <f t="shared" si="11"/>
        <v>23.837305000000001</v>
      </c>
      <c r="K119" s="13">
        <f t="shared" si="12"/>
        <v>1245.575092</v>
      </c>
      <c r="L119" s="13">
        <f t="shared" si="13"/>
        <v>846.00151970722345</v>
      </c>
      <c r="M119" s="13">
        <f t="shared" si="14"/>
        <v>799.29524635954749</v>
      </c>
      <c r="N119" s="44"/>
    </row>
    <row r="120" spans="1:14" s="19" customFormat="1">
      <c r="A120" s="58">
        <v>44564.63</v>
      </c>
      <c r="B120" s="58">
        <v>23.165559999999999</v>
      </c>
      <c r="C120" s="58">
        <v>23.1966</v>
      </c>
      <c r="D120" s="58">
        <v>23.844930000000002</v>
      </c>
      <c r="E120" s="58">
        <v>23.814080000000001</v>
      </c>
      <c r="F120" s="58">
        <v>0.72863999999999995</v>
      </c>
      <c r="G120" s="58">
        <v>6.6526120000000004</v>
      </c>
      <c r="H120" s="58">
        <v>74.05735</v>
      </c>
      <c r="I120" s="11">
        <f t="shared" si="10"/>
        <v>23.181080000000001</v>
      </c>
      <c r="J120" s="11">
        <f t="shared" si="11"/>
        <v>23.829505000000001</v>
      </c>
      <c r="K120" s="13">
        <f t="shared" si="12"/>
        <v>1245.5913519999999</v>
      </c>
      <c r="L120" s="13">
        <f t="shared" si="13"/>
        <v>848.08310406197415</v>
      </c>
      <c r="M120" s="13">
        <f t="shared" si="14"/>
        <v>799.85571186962352</v>
      </c>
      <c r="N120" s="44"/>
    </row>
    <row r="121" spans="1:14" s="19" customFormat="1">
      <c r="A121" s="58">
        <v>42708.92</v>
      </c>
      <c r="B121" s="58">
        <v>23.156649999999999</v>
      </c>
      <c r="C121" s="58">
        <v>23.173110000000001</v>
      </c>
      <c r="D121" s="58">
        <v>23.83324</v>
      </c>
      <c r="E121" s="58">
        <v>23.819420000000001</v>
      </c>
      <c r="F121" s="58">
        <v>0.69650100000000004</v>
      </c>
      <c r="G121" s="58">
        <v>6.6941940000000004</v>
      </c>
      <c r="H121" s="58">
        <v>73.402209999999997</v>
      </c>
      <c r="I121" s="11">
        <f t="shared" si="10"/>
        <v>23.16488</v>
      </c>
      <c r="J121" s="11">
        <f t="shared" si="11"/>
        <v>23.826329999999999</v>
      </c>
      <c r="K121" s="13">
        <f t="shared" si="12"/>
        <v>1245.6010719999999</v>
      </c>
      <c r="L121" s="13">
        <f t="shared" si="13"/>
        <v>849.33025220459513</v>
      </c>
      <c r="M121" s="13">
        <f t="shared" si="14"/>
        <v>800.08398126536031</v>
      </c>
      <c r="N121" s="44"/>
    </row>
    <row r="122" spans="1:14">
      <c r="A122" s="58">
        <v>41033.33</v>
      </c>
      <c r="B122" s="58">
        <v>23.155460000000001</v>
      </c>
      <c r="C122" s="58">
        <v>23.174479999999999</v>
      </c>
      <c r="D122" s="58">
        <v>23.838000000000001</v>
      </c>
      <c r="E122" s="58">
        <v>23.84253</v>
      </c>
      <c r="F122" s="58">
        <v>0.73605200000000004</v>
      </c>
      <c r="G122" s="58">
        <v>6.8450759999999997</v>
      </c>
      <c r="H122" s="58">
        <v>72.632800000000003</v>
      </c>
      <c r="I122" s="11">
        <f t="shared" si="10"/>
        <v>23.16497</v>
      </c>
      <c r="J122" s="11">
        <f t="shared" si="11"/>
        <v>23.840265000000002</v>
      </c>
      <c r="K122" s="13">
        <f t="shared" si="12"/>
        <v>1245.6010180000001</v>
      </c>
      <c r="L122" s="13">
        <f t="shared" si="13"/>
        <v>849.32331779570723</v>
      </c>
      <c r="M122" s="13">
        <f t="shared" si="14"/>
        <v>799.08267674241961</v>
      </c>
      <c r="N122" s="44"/>
    </row>
    <row r="123" spans="1:14">
      <c r="A123" s="58">
        <v>39311.879999999997</v>
      </c>
      <c r="B123" s="58">
        <v>23.164010000000001</v>
      </c>
      <c r="C123" s="58">
        <v>23.23263</v>
      </c>
      <c r="D123" s="58">
        <v>23.92342</v>
      </c>
      <c r="E123" s="58">
        <v>23.956099999999999</v>
      </c>
      <c r="F123" s="58">
        <v>0.72587999999999997</v>
      </c>
      <c r="G123" s="58">
        <v>6.9375910000000003</v>
      </c>
      <c r="H123" s="58">
        <v>71.714780000000005</v>
      </c>
      <c r="I123" s="11">
        <f t="shared" si="10"/>
        <v>23.198320000000002</v>
      </c>
      <c r="J123" s="11">
        <f t="shared" si="11"/>
        <v>23.93976</v>
      </c>
      <c r="K123" s="13">
        <f t="shared" si="12"/>
        <v>1245.5810080000001</v>
      </c>
      <c r="L123" s="13">
        <f t="shared" si="13"/>
        <v>846.75819911142844</v>
      </c>
      <c r="M123" s="13">
        <f t="shared" si="14"/>
        <v>791.97576465489692</v>
      </c>
      <c r="N123" s="44"/>
    </row>
    <row r="124" spans="1:14">
      <c r="A124" s="58">
        <v>37625.47</v>
      </c>
      <c r="B124" s="58">
        <v>23.233419999999999</v>
      </c>
      <c r="C124" s="58">
        <v>23.257709999999999</v>
      </c>
      <c r="D124" s="58">
        <v>23.971409999999999</v>
      </c>
      <c r="E124" s="58">
        <v>23.99944</v>
      </c>
      <c r="F124" s="58">
        <v>0.74919800000000003</v>
      </c>
      <c r="G124" s="58">
        <v>7.1041420000000004</v>
      </c>
      <c r="H124" s="58">
        <v>70.770049999999998</v>
      </c>
      <c r="I124" s="11">
        <f t="shared" si="10"/>
        <v>23.245564999999999</v>
      </c>
      <c r="J124" s="11">
        <f t="shared" si="11"/>
        <v>23.985424999999999</v>
      </c>
      <c r="K124" s="13">
        <f t="shared" si="12"/>
        <v>1245.5526609999999</v>
      </c>
      <c r="L124" s="13">
        <f t="shared" si="13"/>
        <v>843.13955216596332</v>
      </c>
      <c r="M124" s="13">
        <f t="shared" si="14"/>
        <v>788.73866261805324</v>
      </c>
      <c r="N124" s="44"/>
    </row>
    <row r="125" spans="1:14">
      <c r="A125" s="58">
        <v>35753.269999999997</v>
      </c>
      <c r="B125" s="58">
        <v>23.268160000000002</v>
      </c>
      <c r="C125" s="58">
        <v>23.262789999999999</v>
      </c>
      <c r="D125" s="58">
        <v>24.024570000000001</v>
      </c>
      <c r="E125" s="58">
        <v>24.05893</v>
      </c>
      <c r="F125" s="58">
        <v>0.85077199999999997</v>
      </c>
      <c r="G125" s="58">
        <v>7.2829769999999998</v>
      </c>
      <c r="H125" s="58">
        <v>69.661609999999996</v>
      </c>
      <c r="I125" s="11">
        <f t="shared" si="10"/>
        <v>23.265475000000002</v>
      </c>
      <c r="J125" s="11">
        <f t="shared" si="11"/>
        <v>24.04175</v>
      </c>
      <c r="K125" s="13">
        <f t="shared" si="12"/>
        <v>1245.5407150000001</v>
      </c>
      <c r="L125" s="13">
        <f t="shared" si="13"/>
        <v>841.61990435399457</v>
      </c>
      <c r="M125" s="13">
        <f t="shared" si="14"/>
        <v>784.767198402129</v>
      </c>
      <c r="N125" s="44"/>
    </row>
    <row r="126" spans="1:14">
      <c r="A126" s="58">
        <v>34504.5</v>
      </c>
      <c r="B126" s="58">
        <v>23.246379999999998</v>
      </c>
      <c r="C126" s="58">
        <v>23.231459999999998</v>
      </c>
      <c r="D126" s="58">
        <v>24.032679999999999</v>
      </c>
      <c r="E126" s="58">
        <v>24.053450000000002</v>
      </c>
      <c r="F126" s="58">
        <v>0.68312200000000001</v>
      </c>
      <c r="G126" s="58">
        <v>7.1470570000000002</v>
      </c>
      <c r="H126" s="58">
        <v>68.901359999999997</v>
      </c>
      <c r="I126" s="11">
        <f t="shared" si="10"/>
        <v>23.23892</v>
      </c>
      <c r="J126" s="11">
        <f t="shared" si="11"/>
        <v>24.043064999999999</v>
      </c>
      <c r="K126" s="13">
        <f t="shared" si="12"/>
        <v>1245.556648</v>
      </c>
      <c r="L126" s="13">
        <f t="shared" si="13"/>
        <v>843.64743914655901</v>
      </c>
      <c r="M126" s="13">
        <f t="shared" si="14"/>
        <v>784.67475819237279</v>
      </c>
      <c r="N126" s="44"/>
    </row>
    <row r="127" spans="1:14">
      <c r="A127" s="58">
        <v>32523.5</v>
      </c>
      <c r="B127" s="58">
        <v>23.260110000000001</v>
      </c>
      <c r="C127" s="58">
        <v>23.252490000000002</v>
      </c>
      <c r="D127" s="58">
        <v>24.045529999999999</v>
      </c>
      <c r="E127" s="58">
        <v>24.059370000000001</v>
      </c>
      <c r="F127" s="58">
        <v>0.80816399999999999</v>
      </c>
      <c r="G127" s="58">
        <v>7.3485310000000004</v>
      </c>
      <c r="H127" s="58">
        <v>67.691209999999998</v>
      </c>
      <c r="I127" s="11">
        <f t="shared" si="10"/>
        <v>23.256300000000003</v>
      </c>
      <c r="J127" s="11">
        <f t="shared" si="11"/>
        <v>24.05245</v>
      </c>
      <c r="K127" s="13">
        <f t="shared" si="12"/>
        <v>1245.5462199999999</v>
      </c>
      <c r="L127" s="13">
        <f t="shared" si="13"/>
        <v>842.31980265582661</v>
      </c>
      <c r="M127" s="13">
        <f t="shared" si="14"/>
        <v>784.01539370183673</v>
      </c>
      <c r="N127" s="44"/>
    </row>
    <row r="128" spans="1:14">
      <c r="A128" s="58">
        <v>31240.54</v>
      </c>
      <c r="B128" s="58">
        <v>23.224989999999998</v>
      </c>
      <c r="C128" s="58">
        <v>23.257159999999999</v>
      </c>
      <c r="D128" s="58">
        <v>24.094940000000001</v>
      </c>
      <c r="E128" s="58">
        <v>24.094999999999999</v>
      </c>
      <c r="F128" s="58">
        <v>0.57357100000000005</v>
      </c>
      <c r="G128" s="58">
        <v>7.1642650000000003</v>
      </c>
      <c r="H128" s="58">
        <v>66.914299999999997</v>
      </c>
      <c r="I128" s="11">
        <f t="shared" si="10"/>
        <v>23.241074999999999</v>
      </c>
      <c r="J128" s="11">
        <f t="shared" si="11"/>
        <v>24.09497</v>
      </c>
      <c r="K128" s="13">
        <f t="shared" si="12"/>
        <v>1245.555355</v>
      </c>
      <c r="L128" s="13">
        <f t="shared" si="13"/>
        <v>843.48269086914388</v>
      </c>
      <c r="M128" s="13">
        <f t="shared" si="14"/>
        <v>781.03618104055022</v>
      </c>
      <c r="N128" s="44"/>
    </row>
    <row r="129" spans="1:14">
      <c r="A129" s="58">
        <v>29303.82</v>
      </c>
      <c r="B129" s="58">
        <v>23.20551</v>
      </c>
      <c r="C129" s="58">
        <v>23.218360000000001</v>
      </c>
      <c r="D129" s="58">
        <v>24.08568</v>
      </c>
      <c r="E129" s="58">
        <v>24.05875</v>
      </c>
      <c r="F129" s="58">
        <v>0.71069300000000002</v>
      </c>
      <c r="G129" s="58">
        <v>7.4283679999999999</v>
      </c>
      <c r="H129" s="58">
        <v>65.837189999999993</v>
      </c>
      <c r="I129" s="11">
        <f t="shared" si="10"/>
        <v>23.211935</v>
      </c>
      <c r="J129" s="11">
        <f t="shared" si="11"/>
        <v>24.072215</v>
      </c>
      <c r="K129" s="13">
        <f t="shared" si="12"/>
        <v>1245.5728389999999</v>
      </c>
      <c r="L129" s="13">
        <f t="shared" si="13"/>
        <v>845.71355636435601</v>
      </c>
      <c r="M129" s="13">
        <f t="shared" si="14"/>
        <v>782.62888175321223</v>
      </c>
      <c r="N129" s="44"/>
    </row>
    <row r="130" spans="1:14">
      <c r="A130" s="58">
        <v>28001.25</v>
      </c>
      <c r="B130" s="58">
        <v>23.183250000000001</v>
      </c>
      <c r="C130" s="58">
        <v>23.219280000000001</v>
      </c>
      <c r="D130" s="58">
        <v>24.123449999999998</v>
      </c>
      <c r="E130" s="58">
        <v>24.082129999999999</v>
      </c>
      <c r="F130" s="58">
        <v>0.64903999999999995</v>
      </c>
      <c r="G130" s="58">
        <v>7.4456980000000001</v>
      </c>
      <c r="H130" s="58">
        <v>65.245069999999998</v>
      </c>
      <c r="I130" s="11">
        <f t="shared" si="10"/>
        <v>23.201264999999999</v>
      </c>
      <c r="J130" s="11">
        <f t="shared" si="11"/>
        <v>24.102789999999999</v>
      </c>
      <c r="K130" s="13">
        <f t="shared" si="12"/>
        <v>1245.5792409999999</v>
      </c>
      <c r="L130" s="13">
        <f t="shared" si="13"/>
        <v>846.53211160612227</v>
      </c>
      <c r="M130" s="13">
        <f t="shared" si="14"/>
        <v>780.48971049376269</v>
      </c>
      <c r="N130" s="44"/>
    </row>
    <row r="131" spans="1:14">
      <c r="A131" s="58">
        <v>25505.32</v>
      </c>
      <c r="B131" s="58">
        <v>23.191299999999998</v>
      </c>
      <c r="C131" s="58">
        <v>23.26098</v>
      </c>
      <c r="D131" s="58">
        <v>24.20382</v>
      </c>
      <c r="E131" s="58">
        <v>24.158000000000001</v>
      </c>
      <c r="F131" s="58">
        <v>0.79998100000000005</v>
      </c>
      <c r="G131" s="58">
        <v>7.7294359999999998</v>
      </c>
      <c r="H131" s="58">
        <v>64.101690000000005</v>
      </c>
      <c r="I131" s="11">
        <f t="shared" si="10"/>
        <v>23.226140000000001</v>
      </c>
      <c r="J131" s="11">
        <f t="shared" si="11"/>
        <v>24.180910000000001</v>
      </c>
      <c r="K131" s="13">
        <f t="shared" si="12"/>
        <v>1245.564316</v>
      </c>
      <c r="L131" s="13">
        <f t="shared" si="13"/>
        <v>844.62522140976853</v>
      </c>
      <c r="M131" s="13">
        <f t="shared" si="14"/>
        <v>775.05516736254685</v>
      </c>
      <c r="N131" s="44"/>
    </row>
    <row r="132" spans="1:14">
      <c r="A132" s="58">
        <v>24405.23</v>
      </c>
      <c r="B132" s="58">
        <v>23.218779999999999</v>
      </c>
      <c r="C132" s="58">
        <v>23.28069</v>
      </c>
      <c r="D132" s="58">
        <v>24.252020000000002</v>
      </c>
      <c r="E132" s="58">
        <v>24.232479999999999</v>
      </c>
      <c r="F132" s="58">
        <v>0.74451900000000004</v>
      </c>
      <c r="G132" s="58">
        <v>7.730226</v>
      </c>
      <c r="H132" s="58">
        <v>63.667450000000002</v>
      </c>
      <c r="I132" s="11">
        <f t="shared" si="10"/>
        <v>23.249735000000001</v>
      </c>
      <c r="J132" s="11">
        <f t="shared" si="11"/>
        <v>24.242249999999999</v>
      </c>
      <c r="K132" s="13">
        <f t="shared" si="12"/>
        <v>1245.5501589999999</v>
      </c>
      <c r="L132" s="13">
        <f t="shared" si="13"/>
        <v>842.82101243804118</v>
      </c>
      <c r="M132" s="13">
        <f t="shared" si="14"/>
        <v>770.81911328005754</v>
      </c>
      <c r="N132" s="44"/>
    </row>
    <row r="133" spans="1:14">
      <c r="A133" s="58">
        <v>23185.9</v>
      </c>
      <c r="B133" s="58">
        <v>23.2164</v>
      </c>
      <c r="C133" s="58">
        <v>23.250810000000001</v>
      </c>
      <c r="D133" s="58">
        <v>24.2407</v>
      </c>
      <c r="E133" s="58">
        <v>24.187290000000001</v>
      </c>
      <c r="F133" s="58">
        <v>0.62161200000000005</v>
      </c>
      <c r="G133" s="58">
        <v>7.6618510000000004</v>
      </c>
      <c r="H133" s="58">
        <v>63.386470000000003</v>
      </c>
      <c r="I133" s="11">
        <f t="shared" si="10"/>
        <v>23.233605000000001</v>
      </c>
      <c r="J133" s="11">
        <f t="shared" si="11"/>
        <v>24.213995000000001</v>
      </c>
      <c r="K133" s="13">
        <f t="shared" si="12"/>
        <v>1245.559837</v>
      </c>
      <c r="L133" s="13">
        <f t="shared" si="13"/>
        <v>844.05392531623238</v>
      </c>
      <c r="M133" s="13">
        <f t="shared" si="14"/>
        <v>772.76697074197455</v>
      </c>
      <c r="N133" s="44"/>
    </row>
    <row r="134" spans="1:14">
      <c r="A134" s="58">
        <v>21081.22</v>
      </c>
      <c r="B134" s="58">
        <v>23.1145</v>
      </c>
      <c r="C134" s="58">
        <v>23.14414</v>
      </c>
      <c r="D134" s="58">
        <v>24.138179999999998</v>
      </c>
      <c r="E134" s="58">
        <v>24.041090000000001</v>
      </c>
      <c r="F134" s="58">
        <v>0.72223700000000002</v>
      </c>
      <c r="G134" s="58">
        <v>7.8616210000000004</v>
      </c>
      <c r="H134" s="58">
        <v>63.105769999999993</v>
      </c>
      <c r="I134" s="11">
        <f t="shared" si="10"/>
        <v>23.12932</v>
      </c>
      <c r="J134" s="11">
        <f t="shared" si="11"/>
        <v>24.089635000000001</v>
      </c>
      <c r="K134" s="13">
        <f t="shared" si="12"/>
        <v>1245.622408</v>
      </c>
      <c r="L134" s="13">
        <f t="shared" si="13"/>
        <v>852.07520060526167</v>
      </c>
      <c r="M134" s="13">
        <f t="shared" si="14"/>
        <v>781.40925456307832</v>
      </c>
      <c r="N134" s="44"/>
    </row>
    <row r="135" spans="1:14">
      <c r="A135" s="58">
        <v>20247.939999999999</v>
      </c>
      <c r="B135" s="58">
        <v>23.2502</v>
      </c>
      <c r="C135" s="58">
        <v>23.289670000000001</v>
      </c>
      <c r="D135" s="58">
        <v>24.300699999999999</v>
      </c>
      <c r="E135" s="58">
        <v>24.253319999999999</v>
      </c>
      <c r="F135" s="58">
        <v>0.63405299999999998</v>
      </c>
      <c r="G135" s="58">
        <v>7.8217049999999997</v>
      </c>
      <c r="H135" s="58">
        <v>62.743179999999995</v>
      </c>
      <c r="I135" s="11">
        <f t="shared" si="10"/>
        <v>23.269935</v>
      </c>
      <c r="J135" s="11">
        <f t="shared" si="11"/>
        <v>24.277009999999997</v>
      </c>
      <c r="K135" s="13">
        <f t="shared" si="12"/>
        <v>1245.538039</v>
      </c>
      <c r="L135" s="13">
        <f t="shared" si="13"/>
        <v>841.27992280877061</v>
      </c>
      <c r="M135" s="13">
        <f t="shared" si="14"/>
        <v>768.43073666991677</v>
      </c>
      <c r="N135" s="44"/>
    </row>
    <row r="136" spans="1:14">
      <c r="A136" s="58">
        <v>18792.439999999999</v>
      </c>
      <c r="B136" s="58">
        <v>23.16423</v>
      </c>
      <c r="C136" s="58">
        <v>23.209330000000001</v>
      </c>
      <c r="D136" s="58">
        <v>24.37106</v>
      </c>
      <c r="E136" s="58">
        <v>24.315660000000001</v>
      </c>
      <c r="F136" s="58">
        <v>0.72421400000000002</v>
      </c>
      <c r="G136" s="58">
        <v>7.9617180000000003</v>
      </c>
      <c r="H136" s="58">
        <v>62.150409999999994</v>
      </c>
      <c r="I136" s="11">
        <f t="shared" si="10"/>
        <v>23.186779999999999</v>
      </c>
      <c r="J136" s="11">
        <f t="shared" si="11"/>
        <v>24.343360000000001</v>
      </c>
      <c r="K136" s="13">
        <f t="shared" si="12"/>
        <v>1245.5879319999999</v>
      </c>
      <c r="L136" s="13">
        <f t="shared" si="13"/>
        <v>847.64479239322009</v>
      </c>
      <c r="M136" s="13">
        <f t="shared" si="14"/>
        <v>763.89596927342973</v>
      </c>
      <c r="N136" s="44"/>
    </row>
    <row r="137" spans="1:14">
      <c r="A137" s="58">
        <v>16130.11</v>
      </c>
      <c r="B137" s="58">
        <v>23.163550000000001</v>
      </c>
      <c r="C137" s="58">
        <v>23.232009999999999</v>
      </c>
      <c r="D137" s="58">
        <v>24.76127</v>
      </c>
      <c r="E137" s="58">
        <v>24.815239999999999</v>
      </c>
      <c r="F137" s="58">
        <v>0.489116</v>
      </c>
      <c r="G137" s="58">
        <v>7.8245889999999996</v>
      </c>
      <c r="H137" s="58">
        <v>61.119129999999998</v>
      </c>
      <c r="I137" s="11">
        <f t="shared" si="10"/>
        <v>23.197780000000002</v>
      </c>
      <c r="J137" s="11">
        <f t="shared" si="11"/>
        <v>24.788254999999999</v>
      </c>
      <c r="K137" s="13">
        <f t="shared" si="12"/>
        <v>1245.581332</v>
      </c>
      <c r="L137" s="13">
        <f t="shared" si="13"/>
        <v>846.79966240342492</v>
      </c>
      <c r="M137" s="13">
        <f t="shared" si="14"/>
        <v>734.29431426629253</v>
      </c>
      <c r="N137" s="44"/>
    </row>
    <row r="138" spans="1:14">
      <c r="A138" s="58">
        <v>14286.72</v>
      </c>
      <c r="B138" s="58">
        <v>23.16112</v>
      </c>
      <c r="C138" s="58">
        <v>23.220829999999999</v>
      </c>
      <c r="D138" s="58">
        <v>24.830580000000001</v>
      </c>
      <c r="E138" s="58">
        <v>24.84207</v>
      </c>
      <c r="F138" s="58">
        <v>0.56922899999999998</v>
      </c>
      <c r="G138" s="58">
        <v>7.9844900000000001</v>
      </c>
      <c r="H138" s="58">
        <v>60.755749999999999</v>
      </c>
      <c r="I138" s="11">
        <f t="shared" si="10"/>
        <v>23.190975000000002</v>
      </c>
      <c r="J138" s="11">
        <f t="shared" si="11"/>
        <v>24.836325000000002</v>
      </c>
      <c r="K138" s="13">
        <f t="shared" si="12"/>
        <v>1245.585415</v>
      </c>
      <c r="L138" s="13">
        <f t="shared" si="13"/>
        <v>847.32237641988377</v>
      </c>
      <c r="M138" s="13">
        <f t="shared" si="14"/>
        <v>731.17828433440536</v>
      </c>
      <c r="N138" s="44"/>
    </row>
    <row r="139" spans="1:14">
      <c r="A139" s="58">
        <v>11919.28</v>
      </c>
      <c r="B139" s="58">
        <v>23.200410000000002</v>
      </c>
      <c r="C139" s="58">
        <v>23.189229999999998</v>
      </c>
      <c r="D139" s="58">
        <v>24.87932</v>
      </c>
      <c r="E139" s="58">
        <v>24.880420000000001</v>
      </c>
      <c r="F139" s="58">
        <v>0.70311599999999996</v>
      </c>
      <c r="G139" s="58">
        <v>8.1812819999999995</v>
      </c>
      <c r="H139" s="58">
        <v>59.977139999999999</v>
      </c>
      <c r="I139" s="11">
        <f t="shared" si="10"/>
        <v>23.19482</v>
      </c>
      <c r="J139" s="11">
        <f t="shared" si="11"/>
        <v>24.87987</v>
      </c>
      <c r="K139" s="13">
        <f t="shared" si="12"/>
        <v>1245.583108</v>
      </c>
      <c r="L139" s="13">
        <f t="shared" si="13"/>
        <v>847.02698406895888</v>
      </c>
      <c r="M139" s="13">
        <f t="shared" si="14"/>
        <v>728.36920053671838</v>
      </c>
      <c r="N139" s="44"/>
    </row>
    <row r="140" spans="1:14">
      <c r="A140" s="58">
        <v>9674.598</v>
      </c>
      <c r="B140" s="58">
        <v>23.268439999999998</v>
      </c>
      <c r="C140" s="58">
        <v>23.262339999999998</v>
      </c>
      <c r="D140" s="58">
        <v>25.036729999999999</v>
      </c>
      <c r="E140" s="58">
        <v>25.058769999999999</v>
      </c>
      <c r="F140" s="58">
        <v>0.79952199999999995</v>
      </c>
      <c r="G140" s="58">
        <v>8.3326320000000003</v>
      </c>
      <c r="H140" s="58">
        <v>59.012409999999996</v>
      </c>
      <c r="I140" s="11">
        <f t="shared" si="10"/>
        <v>23.265389999999996</v>
      </c>
      <c r="J140" s="11">
        <f t="shared" si="11"/>
        <v>25.047750000000001</v>
      </c>
      <c r="K140" s="13">
        <f t="shared" si="12"/>
        <v>1245.5407660000001</v>
      </c>
      <c r="L140" s="13">
        <f t="shared" si="13"/>
        <v>841.6263853566561</v>
      </c>
      <c r="M140" s="13">
        <f t="shared" si="14"/>
        <v>717.65944666354426</v>
      </c>
      <c r="N140" s="44"/>
    </row>
    <row r="141" spans="1:14">
      <c r="A141" s="58">
        <v>8344.7369999999992</v>
      </c>
      <c r="B141" s="58">
        <v>23.130500000000001</v>
      </c>
      <c r="C141" s="58">
        <v>23.180980000000002</v>
      </c>
      <c r="D141" s="58">
        <v>25.669519999999999</v>
      </c>
      <c r="E141" s="58">
        <v>25.70241</v>
      </c>
      <c r="F141" s="58">
        <v>0.44741599999999998</v>
      </c>
      <c r="G141" s="58">
        <v>8.0240960000000001</v>
      </c>
      <c r="H141" s="58">
        <v>58.343859999999999</v>
      </c>
      <c r="I141" s="11">
        <f t="shared" si="10"/>
        <v>23.155740000000002</v>
      </c>
      <c r="J141" s="11">
        <f t="shared" si="11"/>
        <v>25.685964999999999</v>
      </c>
      <c r="K141" s="13">
        <f t="shared" si="12"/>
        <v>1245.606556</v>
      </c>
      <c r="L141" s="13">
        <f t="shared" si="13"/>
        <v>850.03481815894065</v>
      </c>
      <c r="M141" s="13">
        <f t="shared" si="14"/>
        <v>678.63821314390225</v>
      </c>
      <c r="N141" s="44"/>
    </row>
    <row r="142" spans="1:14">
      <c r="A142" s="58">
        <v>5940.1670000000004</v>
      </c>
      <c r="B142" s="58">
        <v>23.099430000000002</v>
      </c>
      <c r="C142" s="58">
        <v>23.133240000000001</v>
      </c>
      <c r="D142" s="58">
        <v>26.739239999999999</v>
      </c>
      <c r="E142" s="58">
        <v>26.89725</v>
      </c>
      <c r="F142" s="58">
        <v>0.54291</v>
      </c>
      <c r="G142" s="58">
        <v>8.239039</v>
      </c>
      <c r="H142" s="58">
        <v>56.87059</v>
      </c>
      <c r="I142" s="11">
        <f t="shared" si="10"/>
        <v>23.116334999999999</v>
      </c>
      <c r="J142" s="11">
        <f t="shared" si="11"/>
        <v>26.818244999999997</v>
      </c>
      <c r="K142" s="13">
        <f t="shared" si="12"/>
        <v>1245.6301989999999</v>
      </c>
      <c r="L142" s="13">
        <f t="shared" si="13"/>
        <v>853.08007199934946</v>
      </c>
      <c r="M142" s="13">
        <f t="shared" si="14"/>
        <v>615.58657444040819</v>
      </c>
      <c r="N142" s="44"/>
    </row>
    <row r="143" spans="1:14">
      <c r="A143" s="58">
        <v>3713.0619999999999</v>
      </c>
      <c r="B143" s="58">
        <v>23.103840000000002</v>
      </c>
      <c r="C143" s="58">
        <v>23.152660000000001</v>
      </c>
      <c r="D143" s="58">
        <v>27.708960000000001</v>
      </c>
      <c r="E143" s="58">
        <v>28.024260000000002</v>
      </c>
      <c r="F143" s="58">
        <v>0.64541300000000001</v>
      </c>
      <c r="G143" s="58">
        <v>8.4800170000000001</v>
      </c>
      <c r="H143" s="58">
        <v>55.537230000000001</v>
      </c>
      <c r="I143" s="11">
        <f t="shared" si="10"/>
        <v>23.128250000000001</v>
      </c>
      <c r="J143" s="11">
        <f t="shared" si="11"/>
        <v>27.866610000000001</v>
      </c>
      <c r="K143" s="13">
        <f t="shared" si="12"/>
        <v>1245.6230499999999</v>
      </c>
      <c r="L143" s="13">
        <f t="shared" si="13"/>
        <v>852.15795350692042</v>
      </c>
      <c r="M143" s="13">
        <f t="shared" si="14"/>
        <v>563.58597722240756</v>
      </c>
      <c r="N143" s="44"/>
    </row>
    <row r="144" spans="1:14">
      <c r="A144" s="58">
        <v>362.5804</v>
      </c>
      <c r="B144" s="58">
        <v>22.770160000000001</v>
      </c>
      <c r="C144" s="58">
        <v>22.921289999999999</v>
      </c>
      <c r="D144" s="58">
        <v>29.043379999999999</v>
      </c>
      <c r="E144" s="58">
        <v>29.41938</v>
      </c>
      <c r="F144" s="58">
        <v>0.40027600000000002</v>
      </c>
      <c r="G144" s="58">
        <v>8.5851849999999992</v>
      </c>
      <c r="H144" s="58">
        <v>49.159439999999996</v>
      </c>
      <c r="I144" s="11">
        <f t="shared" si="10"/>
        <v>22.845725000000002</v>
      </c>
      <c r="J144" s="11">
        <f t="shared" si="11"/>
        <v>29.231380000000001</v>
      </c>
      <c r="K144" s="13">
        <f t="shared" si="12"/>
        <v>1245.792565</v>
      </c>
      <c r="L144" s="13">
        <f t="shared" si="13"/>
        <v>874.33321582913322</v>
      </c>
      <c r="M144" s="13">
        <f t="shared" si="14"/>
        <v>503.95000096772583</v>
      </c>
      <c r="N144" s="44"/>
    </row>
    <row r="145" spans="1:14">
      <c r="A145" s="44"/>
      <c r="B145" s="44"/>
      <c r="C145" s="44"/>
      <c r="D145" s="44"/>
      <c r="E145" s="44"/>
      <c r="F145" s="44"/>
      <c r="G145" s="44"/>
      <c r="H145" s="59"/>
      <c r="I145" s="60"/>
      <c r="J145" s="60"/>
      <c r="K145" s="14">
        <f>AVERAGE(K103:K142)</f>
        <v>1245.5726200000004</v>
      </c>
      <c r="L145" s="14">
        <f>AVERAGE(L103:L142)</f>
        <v>845.69117723246291</v>
      </c>
      <c r="M145" s="14">
        <f>AVERAGE(M103:M142)</f>
        <v>780.44527596970033</v>
      </c>
      <c r="N145" s="44"/>
    </row>
    <row r="146" spans="1:14">
      <c r="A146" s="44"/>
      <c r="B146" s="44"/>
      <c r="C146" s="44"/>
      <c r="D146" s="44"/>
      <c r="E146" s="44"/>
      <c r="F146" s="44"/>
      <c r="G146" s="44"/>
      <c r="H146" s="59"/>
      <c r="I146" s="60"/>
      <c r="J146" s="44"/>
      <c r="K146" s="44"/>
      <c r="L146" s="44"/>
      <c r="M146" s="44"/>
      <c r="N146" s="44"/>
    </row>
    <row r="147" spans="1:14">
      <c r="A147" s="44"/>
      <c r="B147" s="44"/>
      <c r="C147" s="44"/>
      <c r="D147" s="44"/>
      <c r="E147" s="44"/>
      <c r="F147" s="44"/>
      <c r="G147" s="44"/>
      <c r="H147" s="59"/>
      <c r="I147" s="60"/>
      <c r="J147" s="44"/>
      <c r="K147" s="44"/>
      <c r="L147" s="44"/>
      <c r="M147" s="44"/>
      <c r="N147" s="44"/>
    </row>
    <row r="148" spans="1:14" s="43" customFormat="1" ht="16.8">
      <c r="A148" s="12" t="s">
        <v>4</v>
      </c>
      <c r="B148" s="12" t="s">
        <v>5</v>
      </c>
      <c r="C148" s="12" t="s">
        <v>6</v>
      </c>
      <c r="D148" s="12" t="s">
        <v>7</v>
      </c>
      <c r="E148" s="12" t="s">
        <v>8</v>
      </c>
      <c r="F148" s="12" t="s">
        <v>9</v>
      </c>
      <c r="G148" s="12" t="s">
        <v>29</v>
      </c>
      <c r="H148" s="12" t="s">
        <v>10</v>
      </c>
      <c r="I148" s="7" t="s">
        <v>11</v>
      </c>
      <c r="J148" s="7" t="s">
        <v>12</v>
      </c>
      <c r="K148" s="8" t="s">
        <v>28</v>
      </c>
      <c r="L148" s="6" t="s">
        <v>30</v>
      </c>
      <c r="M148" s="6" t="s">
        <v>31</v>
      </c>
      <c r="N148" s="44"/>
    </row>
    <row r="149" spans="1:14" s="43" customFormat="1">
      <c r="A149" s="12" t="s">
        <v>13</v>
      </c>
      <c r="B149" s="12" t="s">
        <v>14</v>
      </c>
      <c r="C149" s="12" t="s">
        <v>14</v>
      </c>
      <c r="D149" s="12" t="s">
        <v>14</v>
      </c>
      <c r="E149" s="12" t="s">
        <v>14</v>
      </c>
      <c r="F149" s="12" t="s">
        <v>15</v>
      </c>
      <c r="G149" s="12" t="s">
        <v>15</v>
      </c>
      <c r="H149" s="12" t="s">
        <v>16</v>
      </c>
      <c r="I149" s="7" t="s">
        <v>14</v>
      </c>
      <c r="J149" s="7" t="s">
        <v>14</v>
      </c>
      <c r="K149" s="8" t="s">
        <v>17</v>
      </c>
      <c r="L149" s="6" t="s">
        <v>18</v>
      </c>
      <c r="M149" s="6" t="s">
        <v>18</v>
      </c>
    </row>
    <row r="150" spans="1:14">
      <c r="A150" s="58">
        <v>71586.53</v>
      </c>
      <c r="B150" s="58">
        <v>26.082830000000001</v>
      </c>
      <c r="C150" s="58">
        <v>26.123889999999999</v>
      </c>
      <c r="D150" s="58">
        <v>26.585000000000001</v>
      </c>
      <c r="E150" s="58">
        <v>26.53012</v>
      </c>
      <c r="F150" s="58">
        <v>2.7739980000000002</v>
      </c>
      <c r="G150" s="58">
        <v>6.9540559999999996</v>
      </c>
      <c r="H150" s="58">
        <v>83.337009999999992</v>
      </c>
      <c r="I150" s="11">
        <f t="shared" ref="I150:I197" si="15">(B150+C150)/2</f>
        <v>26.103360000000002</v>
      </c>
      <c r="J150" s="11">
        <f t="shared" ref="J150:J197" si="16">(D150+E150)/2</f>
        <v>26.557560000000002</v>
      </c>
      <c r="K150" s="13">
        <f t="shared" ref="K150:K197" si="17">-0.6*I150+1259.5</f>
        <v>1243.837984</v>
      </c>
      <c r="L150" s="13">
        <f t="shared" ref="L150:L197" si="18">0.00159*I150^4-0.27101*I150^3+17.72234*I150^2-540.89799*I150+6780.11105</f>
        <v>654.50932693136019</v>
      </c>
      <c r="M150" s="13">
        <f t="shared" ref="M150:M197" si="19">0.00159*J150^4-0.27101*J150^3+17.72234*J150^2-540.89799*J150+6780.11105</f>
        <v>629.43900982726063</v>
      </c>
      <c r="N150" s="44"/>
    </row>
    <row r="151" spans="1:14" s="19" customFormat="1">
      <c r="A151" s="58">
        <v>70081.25</v>
      </c>
      <c r="B151" s="58">
        <v>26.169840000000001</v>
      </c>
      <c r="C151" s="58">
        <v>26.208300000000001</v>
      </c>
      <c r="D151" s="58">
        <v>26.647760000000002</v>
      </c>
      <c r="E151" s="58">
        <v>26.60295</v>
      </c>
      <c r="F151" s="58">
        <v>2.3809879999999999</v>
      </c>
      <c r="G151" s="58">
        <v>6.7343849999999996</v>
      </c>
      <c r="H151" s="58">
        <v>82.748379999999997</v>
      </c>
      <c r="I151" s="11">
        <f t="shared" si="15"/>
        <v>26.189070000000001</v>
      </c>
      <c r="J151" s="11">
        <f t="shared" si="16"/>
        <v>26.625354999999999</v>
      </c>
      <c r="K151" s="13">
        <f t="shared" si="17"/>
        <v>1243.786558</v>
      </c>
      <c r="L151" s="13">
        <f t="shared" si="18"/>
        <v>649.6854519733979</v>
      </c>
      <c r="M151" s="13">
        <f t="shared" si="19"/>
        <v>625.79953021916936</v>
      </c>
      <c r="N151" s="44"/>
    </row>
    <row r="152" spans="1:14" s="19" customFormat="1">
      <c r="A152" s="58">
        <v>68383.850000000006</v>
      </c>
      <c r="B152" s="58">
        <v>26.126650000000001</v>
      </c>
      <c r="C152" s="58">
        <v>26.16441</v>
      </c>
      <c r="D152" s="58">
        <v>26.613399999999999</v>
      </c>
      <c r="E152" s="58">
        <v>26.570820000000001</v>
      </c>
      <c r="F152" s="58">
        <v>2.0222199999999999</v>
      </c>
      <c r="G152" s="58">
        <v>6.524464</v>
      </c>
      <c r="H152" s="58">
        <v>82.168289999999999</v>
      </c>
      <c r="I152" s="11">
        <f t="shared" si="15"/>
        <v>26.145530000000001</v>
      </c>
      <c r="J152" s="11">
        <f t="shared" si="16"/>
        <v>26.592109999999998</v>
      </c>
      <c r="K152" s="13">
        <f t="shared" si="17"/>
        <v>1243.812682</v>
      </c>
      <c r="L152" s="13">
        <f t="shared" si="18"/>
        <v>652.13045865676031</v>
      </c>
      <c r="M152" s="13">
        <f t="shared" si="19"/>
        <v>627.58096974877208</v>
      </c>
      <c r="N152" s="44"/>
    </row>
    <row r="153" spans="1:14" s="19" customFormat="1">
      <c r="A153" s="58">
        <v>67891.69</v>
      </c>
      <c r="B153" s="58">
        <v>26.080770000000001</v>
      </c>
      <c r="C153" s="58">
        <v>26.129159999999999</v>
      </c>
      <c r="D153" s="58">
        <v>26.589659999999999</v>
      </c>
      <c r="E153" s="58">
        <v>26.537369999999999</v>
      </c>
      <c r="F153" s="58">
        <v>1.971498</v>
      </c>
      <c r="G153" s="58">
        <v>6.5058949999999998</v>
      </c>
      <c r="H153" s="58">
        <v>82.013449999999992</v>
      </c>
      <c r="I153" s="11">
        <f t="shared" si="15"/>
        <v>26.104965</v>
      </c>
      <c r="J153" s="11">
        <f t="shared" si="16"/>
        <v>26.563514999999999</v>
      </c>
      <c r="K153" s="13">
        <f t="shared" si="17"/>
        <v>1243.837021</v>
      </c>
      <c r="L153" s="13">
        <f t="shared" si="18"/>
        <v>654.41859163434401</v>
      </c>
      <c r="M153" s="13">
        <f t="shared" si="19"/>
        <v>629.11827397306206</v>
      </c>
      <c r="N153" s="44"/>
    </row>
    <row r="154" spans="1:14" s="19" customFormat="1">
      <c r="A154" s="58">
        <v>66796.59</v>
      </c>
      <c r="B154" s="58">
        <v>26.135529999999999</v>
      </c>
      <c r="C154" s="58">
        <v>26.176130000000001</v>
      </c>
      <c r="D154" s="58">
        <v>26.62763</v>
      </c>
      <c r="E154" s="58">
        <v>26.584340000000001</v>
      </c>
      <c r="F154" s="58">
        <v>1.6472560000000001</v>
      </c>
      <c r="G154" s="58">
        <v>6.3170529999999996</v>
      </c>
      <c r="H154" s="58">
        <v>81.512209999999996</v>
      </c>
      <c r="I154" s="11">
        <f t="shared" si="15"/>
        <v>26.155830000000002</v>
      </c>
      <c r="J154" s="11">
        <f t="shared" si="16"/>
        <v>26.605985</v>
      </c>
      <c r="K154" s="13">
        <f t="shared" si="17"/>
        <v>1243.8065019999999</v>
      </c>
      <c r="L154" s="13">
        <f t="shared" si="18"/>
        <v>651.55103727728238</v>
      </c>
      <c r="M154" s="13">
        <f t="shared" si="19"/>
        <v>626.83671107480859</v>
      </c>
      <c r="N154" s="44"/>
    </row>
    <row r="155" spans="1:14" s="19" customFormat="1">
      <c r="A155" s="58">
        <v>64057.760000000002</v>
      </c>
      <c r="B155" s="58">
        <v>26.08061</v>
      </c>
      <c r="C155" s="58">
        <v>26.119720000000001</v>
      </c>
      <c r="D155" s="58">
        <v>26.600519999999999</v>
      </c>
      <c r="E155" s="58">
        <v>26.54907</v>
      </c>
      <c r="F155" s="58">
        <v>1.0731170000000001</v>
      </c>
      <c r="G155" s="58">
        <v>5.994275</v>
      </c>
      <c r="H155" s="58">
        <v>80.429450000000003</v>
      </c>
      <c r="I155" s="11">
        <f t="shared" si="15"/>
        <v>26.100165000000001</v>
      </c>
      <c r="J155" s="11">
        <f t="shared" si="16"/>
        <v>26.574795000000002</v>
      </c>
      <c r="K155" s="13">
        <f t="shared" si="17"/>
        <v>1243.8399010000001</v>
      </c>
      <c r="L155" s="13">
        <f t="shared" si="18"/>
        <v>654.68999554163202</v>
      </c>
      <c r="M155" s="13">
        <f t="shared" si="19"/>
        <v>628.51128934805729</v>
      </c>
      <c r="N155" s="44"/>
    </row>
    <row r="156" spans="1:14" s="38" customFormat="1">
      <c r="A156" s="58">
        <v>63248.52</v>
      </c>
      <c r="B156" s="58">
        <v>26.085329999999999</v>
      </c>
      <c r="C156" s="58">
        <v>26.122720000000001</v>
      </c>
      <c r="D156" s="58">
        <v>26.611689999999999</v>
      </c>
      <c r="E156" s="58">
        <v>26.55855</v>
      </c>
      <c r="F156" s="58">
        <v>0.908582</v>
      </c>
      <c r="G156" s="58">
        <v>5.8728239999999996</v>
      </c>
      <c r="H156" s="58">
        <v>80.134299999999996</v>
      </c>
      <c r="I156" s="11">
        <f t="shared" si="15"/>
        <v>26.104025</v>
      </c>
      <c r="J156" s="11">
        <f t="shared" si="16"/>
        <v>26.58512</v>
      </c>
      <c r="K156" s="13">
        <f t="shared" si="17"/>
        <v>1243.837585</v>
      </c>
      <c r="L156" s="13">
        <f t="shared" si="18"/>
        <v>654.4717306808443</v>
      </c>
      <c r="M156" s="13">
        <f t="shared" si="19"/>
        <v>627.95633050795459</v>
      </c>
      <c r="N156" s="44"/>
    </row>
    <row r="157" spans="1:14" s="38" customFormat="1">
      <c r="A157" s="58">
        <v>61984.42</v>
      </c>
      <c r="B157" s="58">
        <v>26.086310000000001</v>
      </c>
      <c r="C157" s="58">
        <v>26.116820000000001</v>
      </c>
      <c r="D157" s="58">
        <v>26.615749999999998</v>
      </c>
      <c r="E157" s="58">
        <v>26.565169999999998</v>
      </c>
      <c r="F157" s="58">
        <v>0.65519499999999997</v>
      </c>
      <c r="G157" s="58">
        <v>5.7261949999999997</v>
      </c>
      <c r="H157" s="58">
        <v>79.649919999999995</v>
      </c>
      <c r="I157" s="11">
        <f t="shared" si="15"/>
        <v>26.101565000000001</v>
      </c>
      <c r="J157" s="11">
        <f t="shared" si="16"/>
        <v>26.59046</v>
      </c>
      <c r="K157" s="13">
        <f t="shared" si="17"/>
        <v>1243.8390609999999</v>
      </c>
      <c r="L157" s="13">
        <f t="shared" si="18"/>
        <v>654.61082178725792</v>
      </c>
      <c r="M157" s="13">
        <f t="shared" si="19"/>
        <v>627.66954911591256</v>
      </c>
      <c r="N157" s="44"/>
    </row>
    <row r="158" spans="1:14" s="38" customFormat="1" ht="14.4" customHeight="1">
      <c r="A158" s="58">
        <v>60643.5</v>
      </c>
      <c r="B158" s="58">
        <v>26.0581</v>
      </c>
      <c r="C158" s="58">
        <v>26.089359999999999</v>
      </c>
      <c r="D158" s="58">
        <v>26.60351</v>
      </c>
      <c r="E158" s="58">
        <v>26.554189999999998</v>
      </c>
      <c r="F158" s="58">
        <v>0.40678599999999998</v>
      </c>
      <c r="G158" s="58">
        <v>5.5743770000000001</v>
      </c>
      <c r="H158" s="58">
        <v>79.12106</v>
      </c>
      <c r="I158" s="11">
        <f t="shared" si="15"/>
        <v>26.073729999999998</v>
      </c>
      <c r="J158" s="11">
        <f t="shared" si="16"/>
        <v>26.578849999999999</v>
      </c>
      <c r="K158" s="13">
        <f t="shared" si="17"/>
        <v>1243.8557619999999</v>
      </c>
      <c r="L158" s="13">
        <f t="shared" si="18"/>
        <v>656.18717577006009</v>
      </c>
      <c r="M158" s="13">
        <f t="shared" si="19"/>
        <v>628.2932644757102</v>
      </c>
      <c r="N158" s="44"/>
    </row>
    <row r="159" spans="1:14" s="38" customFormat="1">
      <c r="A159" s="58">
        <v>59926.86</v>
      </c>
      <c r="B159" s="58">
        <v>26.085760000000001</v>
      </c>
      <c r="C159" s="58">
        <v>26.113320000000002</v>
      </c>
      <c r="D159" s="58">
        <v>26.62415</v>
      </c>
      <c r="E159" s="58">
        <v>26.574590000000001</v>
      </c>
      <c r="F159" s="58">
        <v>0.58689400000000003</v>
      </c>
      <c r="G159" s="58">
        <v>5.8158399999999997</v>
      </c>
      <c r="H159" s="58">
        <v>78.790980000000005</v>
      </c>
      <c r="I159" s="11">
        <f t="shared" si="15"/>
        <v>26.099540000000001</v>
      </c>
      <c r="J159" s="11">
        <f t="shared" si="16"/>
        <v>26.59937</v>
      </c>
      <c r="K159" s="13">
        <f t="shared" si="17"/>
        <v>1243.8402759999999</v>
      </c>
      <c r="L159" s="13">
        <f t="shared" si="18"/>
        <v>654.72534476566489</v>
      </c>
      <c r="M159" s="13">
        <f t="shared" si="19"/>
        <v>627.19140474164033</v>
      </c>
      <c r="N159" s="44"/>
    </row>
    <row r="160" spans="1:14" s="38" customFormat="1">
      <c r="A160" s="58">
        <v>58467.82</v>
      </c>
      <c r="B160" s="58">
        <v>26.074200000000001</v>
      </c>
      <c r="C160" s="58">
        <v>26.097750000000001</v>
      </c>
      <c r="D160" s="58">
        <v>26.609400000000001</v>
      </c>
      <c r="E160" s="58">
        <v>26.567489999999999</v>
      </c>
      <c r="F160" s="58">
        <v>0.67432999999999998</v>
      </c>
      <c r="G160" s="58">
        <v>6.0351819999999998</v>
      </c>
      <c r="H160" s="58">
        <v>78.215760000000003</v>
      </c>
      <c r="I160" s="11">
        <f t="shared" si="15"/>
        <v>26.085975000000001</v>
      </c>
      <c r="J160" s="11">
        <f t="shared" si="16"/>
        <v>26.588445</v>
      </c>
      <c r="K160" s="13">
        <f t="shared" si="17"/>
        <v>1243.8484149999999</v>
      </c>
      <c r="L160" s="13">
        <f t="shared" si="18"/>
        <v>655.49314226821025</v>
      </c>
      <c r="M160" s="13">
        <f t="shared" si="19"/>
        <v>627.77774435119409</v>
      </c>
      <c r="N160" s="44"/>
    </row>
    <row r="161" spans="1:14" s="38" customFormat="1">
      <c r="A161" s="58">
        <v>57347.61</v>
      </c>
      <c r="B161" s="58">
        <v>26.068200000000001</v>
      </c>
      <c r="C161" s="58">
        <v>26.090509999999998</v>
      </c>
      <c r="D161" s="58">
        <v>26.600729999999999</v>
      </c>
      <c r="E161" s="58">
        <v>26.565709999999999</v>
      </c>
      <c r="F161" s="58">
        <v>0.74112500000000003</v>
      </c>
      <c r="G161" s="58">
        <v>6.2028340000000002</v>
      </c>
      <c r="H161" s="58">
        <v>77.749949999999998</v>
      </c>
      <c r="I161" s="11">
        <f t="shared" si="15"/>
        <v>26.079355</v>
      </c>
      <c r="J161" s="11">
        <f t="shared" si="16"/>
        <v>26.583219999999997</v>
      </c>
      <c r="K161" s="13">
        <f t="shared" si="17"/>
        <v>1243.8523869999999</v>
      </c>
      <c r="L161" s="13">
        <f t="shared" si="18"/>
        <v>655.86824479876759</v>
      </c>
      <c r="M161" s="13">
        <f t="shared" si="19"/>
        <v>628.05840803641604</v>
      </c>
      <c r="N161" s="44"/>
    </row>
    <row r="162" spans="1:14" s="38" customFormat="1">
      <c r="A162" s="58">
        <v>55879.23</v>
      </c>
      <c r="B162" s="58">
        <v>26.050740000000001</v>
      </c>
      <c r="C162" s="58">
        <v>26.074349999999999</v>
      </c>
      <c r="D162" s="58">
        <v>26.58267</v>
      </c>
      <c r="E162" s="58">
        <v>26.556139999999999</v>
      </c>
      <c r="F162" s="58">
        <v>0.78868199999999999</v>
      </c>
      <c r="G162" s="58">
        <v>6.3634029999999999</v>
      </c>
      <c r="H162" s="58">
        <v>77.118139999999997</v>
      </c>
      <c r="I162" s="11">
        <f t="shared" si="15"/>
        <v>26.062545</v>
      </c>
      <c r="J162" s="11">
        <f t="shared" si="16"/>
        <v>26.569405</v>
      </c>
      <c r="K162" s="13">
        <f t="shared" si="17"/>
        <v>1243.8624729999999</v>
      </c>
      <c r="L162" s="13">
        <f t="shared" si="18"/>
        <v>656.82191820303342</v>
      </c>
      <c r="M162" s="13">
        <f t="shared" si="19"/>
        <v>628.80123834055212</v>
      </c>
      <c r="N162" s="44"/>
    </row>
    <row r="163" spans="1:14" s="38" customFormat="1">
      <c r="A163" s="58">
        <v>54104.97</v>
      </c>
      <c r="B163" s="58">
        <v>26.033580000000001</v>
      </c>
      <c r="C163" s="58">
        <v>26.051100000000002</v>
      </c>
      <c r="D163" s="58">
        <v>26.564440000000001</v>
      </c>
      <c r="E163" s="58">
        <v>26.541229999999999</v>
      </c>
      <c r="F163" s="58">
        <v>0.85625899999999999</v>
      </c>
      <c r="G163" s="58">
        <v>6.5519860000000003</v>
      </c>
      <c r="H163" s="58">
        <v>76.363789999999995</v>
      </c>
      <c r="I163" s="11">
        <f t="shared" si="15"/>
        <v>26.042340000000003</v>
      </c>
      <c r="J163" s="11">
        <f t="shared" si="16"/>
        <v>26.552835000000002</v>
      </c>
      <c r="K163" s="13">
        <f t="shared" si="17"/>
        <v>1243.8745960000001</v>
      </c>
      <c r="L163" s="13">
        <f t="shared" si="18"/>
        <v>657.97045197589705</v>
      </c>
      <c r="M163" s="13">
        <f t="shared" si="19"/>
        <v>629.69364223320645</v>
      </c>
      <c r="N163" s="44"/>
    </row>
    <row r="164" spans="1:14" s="38" customFormat="1">
      <c r="A164" s="58">
        <v>53007.88</v>
      </c>
      <c r="B164" s="58">
        <v>26.141159999999999</v>
      </c>
      <c r="C164" s="58">
        <v>26.150839999999999</v>
      </c>
      <c r="D164" s="58">
        <v>26.642250000000001</v>
      </c>
      <c r="E164" s="58">
        <v>26.63137</v>
      </c>
      <c r="F164" s="58">
        <v>0.78547299999999998</v>
      </c>
      <c r="G164" s="58">
        <v>6.5746370000000001</v>
      </c>
      <c r="H164" s="58">
        <v>75.708359999999999</v>
      </c>
      <c r="I164" s="11">
        <f t="shared" si="15"/>
        <v>26.146000000000001</v>
      </c>
      <c r="J164" s="11">
        <f t="shared" si="16"/>
        <v>26.636810000000001</v>
      </c>
      <c r="K164" s="13">
        <f t="shared" si="17"/>
        <v>1243.8124</v>
      </c>
      <c r="L164" s="13">
        <f t="shared" si="18"/>
        <v>652.10400524688339</v>
      </c>
      <c r="M164" s="13">
        <f t="shared" si="19"/>
        <v>625.18716627040794</v>
      </c>
      <c r="N164" s="44"/>
    </row>
    <row r="165" spans="1:14" s="38" customFormat="1">
      <c r="A165" s="58">
        <v>51508.480000000003</v>
      </c>
      <c r="B165" s="58">
        <v>26.091090000000001</v>
      </c>
      <c r="C165" s="58">
        <v>26.09714</v>
      </c>
      <c r="D165" s="58">
        <v>26.614820000000002</v>
      </c>
      <c r="E165" s="58">
        <v>26.598469999999999</v>
      </c>
      <c r="F165" s="58">
        <v>0.69270699999999996</v>
      </c>
      <c r="G165" s="58">
        <v>6.5649579999999998</v>
      </c>
      <c r="H165" s="58">
        <v>75.039410000000004</v>
      </c>
      <c r="I165" s="11">
        <f t="shared" si="15"/>
        <v>26.094115000000002</v>
      </c>
      <c r="J165" s="11">
        <f t="shared" si="16"/>
        <v>26.606645</v>
      </c>
      <c r="K165" s="13">
        <f t="shared" si="17"/>
        <v>1243.843531</v>
      </c>
      <c r="L165" s="13">
        <f t="shared" si="18"/>
        <v>655.03227454815533</v>
      </c>
      <c r="M165" s="13">
        <f t="shared" si="19"/>
        <v>626.80133579607627</v>
      </c>
      <c r="N165" s="44"/>
    </row>
    <row r="166" spans="1:14" s="19" customFormat="1">
      <c r="A166" s="58">
        <v>49570.84</v>
      </c>
      <c r="B166" s="58">
        <v>26.085280000000001</v>
      </c>
      <c r="C166" s="58">
        <v>26.098579999999998</v>
      </c>
      <c r="D166" s="58">
        <v>26.624829999999999</v>
      </c>
      <c r="E166" s="58">
        <v>26.602609999999999</v>
      </c>
      <c r="F166" s="58">
        <v>0.620228</v>
      </c>
      <c r="G166" s="58">
        <v>6.6230960000000003</v>
      </c>
      <c r="H166" s="58">
        <v>74.053809999999999</v>
      </c>
      <c r="I166" s="11">
        <f t="shared" si="15"/>
        <v>26.091929999999998</v>
      </c>
      <c r="J166" s="11">
        <f t="shared" si="16"/>
        <v>26.613720000000001</v>
      </c>
      <c r="K166" s="13">
        <f t="shared" si="17"/>
        <v>1243.844842</v>
      </c>
      <c r="L166" s="13">
        <f t="shared" si="18"/>
        <v>655.15594504028741</v>
      </c>
      <c r="M166" s="13">
        <f t="shared" si="19"/>
        <v>626.42227912136241</v>
      </c>
      <c r="N166" s="44"/>
    </row>
    <row r="167" spans="1:14" s="19" customFormat="1">
      <c r="A167" s="58">
        <v>47710.03</v>
      </c>
      <c r="B167" s="58">
        <v>26.061959999999999</v>
      </c>
      <c r="C167" s="58">
        <v>26.091229999999999</v>
      </c>
      <c r="D167" s="58">
        <v>26.62546</v>
      </c>
      <c r="E167" s="58">
        <v>26.602540000000001</v>
      </c>
      <c r="F167" s="58">
        <v>0.68943900000000002</v>
      </c>
      <c r="G167" s="58">
        <v>6.8436370000000002</v>
      </c>
      <c r="H167" s="58">
        <v>73.133679999999998</v>
      </c>
      <c r="I167" s="11">
        <f t="shared" si="15"/>
        <v>26.076594999999998</v>
      </c>
      <c r="J167" s="11">
        <f t="shared" si="16"/>
        <v>26.614000000000001</v>
      </c>
      <c r="K167" s="13">
        <f t="shared" si="17"/>
        <v>1243.854043</v>
      </c>
      <c r="L167" s="13">
        <f t="shared" si="18"/>
        <v>656.02470980680209</v>
      </c>
      <c r="M167" s="13">
        <f t="shared" si="19"/>
        <v>626.40728343868886</v>
      </c>
      <c r="N167" s="44"/>
    </row>
    <row r="168" spans="1:14" s="19" customFormat="1">
      <c r="A168" s="58">
        <v>45887.29</v>
      </c>
      <c r="B168" s="58">
        <v>26.06814</v>
      </c>
      <c r="C168" s="58">
        <v>26.085329999999999</v>
      </c>
      <c r="D168" s="58">
        <v>26.63636</v>
      </c>
      <c r="E168" s="58">
        <v>26.624500000000001</v>
      </c>
      <c r="F168" s="58">
        <v>0.79485499999999998</v>
      </c>
      <c r="G168" s="58">
        <v>7.0575479999999997</v>
      </c>
      <c r="H168" s="58">
        <v>72.21181</v>
      </c>
      <c r="I168" s="11">
        <f t="shared" si="15"/>
        <v>26.076734999999999</v>
      </c>
      <c r="J168" s="11">
        <f t="shared" si="16"/>
        <v>26.63043</v>
      </c>
      <c r="K168" s="13">
        <f t="shared" si="17"/>
        <v>1243.853959</v>
      </c>
      <c r="L168" s="13">
        <f t="shared" si="18"/>
        <v>656.01677207260036</v>
      </c>
      <c r="M168" s="13">
        <f t="shared" si="19"/>
        <v>625.52813789573065</v>
      </c>
      <c r="N168" s="44"/>
    </row>
    <row r="169" spans="1:14">
      <c r="A169" s="58">
        <v>44687.4</v>
      </c>
      <c r="B169" s="58">
        <v>26.059809999999999</v>
      </c>
      <c r="C169" s="58">
        <v>26.084879999999998</v>
      </c>
      <c r="D169" s="58">
        <v>26.641439999999999</v>
      </c>
      <c r="E169" s="58">
        <v>26.641010000000001</v>
      </c>
      <c r="F169" s="58">
        <v>0.67771400000000004</v>
      </c>
      <c r="G169" s="58">
        <v>6.9717460000000004</v>
      </c>
      <c r="H169" s="58">
        <v>71.741</v>
      </c>
      <c r="I169" s="11">
        <f t="shared" si="15"/>
        <v>26.072344999999999</v>
      </c>
      <c r="J169" s="11">
        <f t="shared" si="16"/>
        <v>26.641224999999999</v>
      </c>
      <c r="K169" s="13">
        <f t="shared" si="17"/>
        <v>1243.856593</v>
      </c>
      <c r="L169" s="13">
        <f t="shared" si="18"/>
        <v>656.26573287489555</v>
      </c>
      <c r="M169" s="13">
        <f t="shared" si="19"/>
        <v>624.95134687579139</v>
      </c>
      <c r="N169" s="44"/>
    </row>
    <row r="170" spans="1:14">
      <c r="A170" s="58">
        <v>42606.95</v>
      </c>
      <c r="B170" s="58">
        <v>26.077390000000001</v>
      </c>
      <c r="C170" s="58">
        <v>26.12724</v>
      </c>
      <c r="D170" s="58">
        <v>26.670269999999999</v>
      </c>
      <c r="E170" s="58">
        <v>26.701740000000001</v>
      </c>
      <c r="F170" s="58">
        <v>0.79842100000000005</v>
      </c>
      <c r="G170" s="58">
        <v>7.1989640000000001</v>
      </c>
      <c r="H170" s="58">
        <v>70.774360000000001</v>
      </c>
      <c r="I170" s="11">
        <f t="shared" si="15"/>
        <v>26.102315000000001</v>
      </c>
      <c r="J170" s="11">
        <f t="shared" si="16"/>
        <v>26.686005000000002</v>
      </c>
      <c r="K170" s="13">
        <f t="shared" si="17"/>
        <v>1243.8386109999999</v>
      </c>
      <c r="L170" s="13">
        <f t="shared" si="18"/>
        <v>654.56841211441315</v>
      </c>
      <c r="M170" s="13">
        <f t="shared" si="19"/>
        <v>622.56573516535445</v>
      </c>
      <c r="N170" s="44"/>
    </row>
    <row r="171" spans="1:14">
      <c r="A171" s="58">
        <v>41498</v>
      </c>
      <c r="B171" s="58">
        <v>26.105989999999998</v>
      </c>
      <c r="C171" s="58">
        <v>26.151820000000001</v>
      </c>
      <c r="D171" s="58">
        <v>26.694220000000001</v>
      </c>
      <c r="E171" s="58">
        <v>26.73565</v>
      </c>
      <c r="F171" s="58">
        <v>0.66466000000000003</v>
      </c>
      <c r="G171" s="58">
        <v>7.1021609999999997</v>
      </c>
      <c r="H171" s="58">
        <v>70.15343</v>
      </c>
      <c r="I171" s="11">
        <f t="shared" si="15"/>
        <v>26.128905</v>
      </c>
      <c r="J171" s="11">
        <f t="shared" si="16"/>
        <v>26.714935000000001</v>
      </c>
      <c r="K171" s="13">
        <f t="shared" si="17"/>
        <v>1243.8226569999999</v>
      </c>
      <c r="L171" s="13">
        <f t="shared" si="18"/>
        <v>653.06702698380741</v>
      </c>
      <c r="M171" s="13">
        <f t="shared" si="19"/>
        <v>621.03053321707284</v>
      </c>
      <c r="N171" s="44"/>
    </row>
    <row r="172" spans="1:14">
      <c r="A172" s="58">
        <v>39244.78</v>
      </c>
      <c r="B172" s="58">
        <v>26.04579</v>
      </c>
      <c r="C172" s="58">
        <v>26.077279999999998</v>
      </c>
      <c r="D172" s="58">
        <v>26.674019999999999</v>
      </c>
      <c r="E172" s="58">
        <v>26.713069999999998</v>
      </c>
      <c r="F172" s="58">
        <v>0.78579299999999996</v>
      </c>
      <c r="G172" s="58">
        <v>7.3370829999999998</v>
      </c>
      <c r="H172" s="58">
        <v>69.072040000000001</v>
      </c>
      <c r="I172" s="11">
        <f t="shared" si="15"/>
        <v>26.061534999999999</v>
      </c>
      <c r="J172" s="11">
        <f t="shared" si="16"/>
        <v>26.693545</v>
      </c>
      <c r="K172" s="13">
        <f t="shared" si="17"/>
        <v>1243.863079</v>
      </c>
      <c r="L172" s="13">
        <f t="shared" si="18"/>
        <v>656.87927222809867</v>
      </c>
      <c r="M172" s="13">
        <f t="shared" si="19"/>
        <v>622.16516269496151</v>
      </c>
      <c r="N172" s="44"/>
    </row>
    <row r="173" spans="1:14">
      <c r="A173" s="58">
        <v>38038.480000000003</v>
      </c>
      <c r="B173" s="58">
        <v>26.079529999999998</v>
      </c>
      <c r="C173" s="58">
        <v>26.10078</v>
      </c>
      <c r="D173" s="58">
        <v>26.696370000000002</v>
      </c>
      <c r="E173" s="58">
        <v>26.747309999999999</v>
      </c>
      <c r="F173" s="58">
        <v>0.67008900000000005</v>
      </c>
      <c r="G173" s="58">
        <v>7.2769839999999997</v>
      </c>
      <c r="H173" s="58">
        <v>68.351469999999992</v>
      </c>
      <c r="I173" s="11">
        <f t="shared" si="15"/>
        <v>26.090154999999999</v>
      </c>
      <c r="J173" s="11">
        <f t="shared" si="16"/>
        <v>26.72184</v>
      </c>
      <c r="K173" s="13">
        <f t="shared" si="17"/>
        <v>1243.8459069999999</v>
      </c>
      <c r="L173" s="13">
        <f t="shared" si="18"/>
        <v>655.25643073932133</v>
      </c>
      <c r="M173" s="13">
        <f t="shared" si="19"/>
        <v>620.66480795078405</v>
      </c>
      <c r="N173" s="44"/>
    </row>
    <row r="174" spans="1:14">
      <c r="A174" s="58">
        <v>36835.360000000001</v>
      </c>
      <c r="B174" s="58">
        <v>26.049109999999999</v>
      </c>
      <c r="C174" s="58">
        <v>26.083200000000001</v>
      </c>
      <c r="D174" s="58">
        <v>26.695309999999999</v>
      </c>
      <c r="E174" s="58">
        <v>26.752890000000001</v>
      </c>
      <c r="F174" s="58">
        <v>0.73297199999999996</v>
      </c>
      <c r="G174" s="58">
        <v>7.3920539999999999</v>
      </c>
      <c r="H174" s="58">
        <v>67.683579999999992</v>
      </c>
      <c r="I174" s="11">
        <f t="shared" si="15"/>
        <v>26.066155000000002</v>
      </c>
      <c r="J174" s="11">
        <f t="shared" si="16"/>
        <v>26.7241</v>
      </c>
      <c r="K174" s="13">
        <f t="shared" si="17"/>
        <v>1243.8603069999999</v>
      </c>
      <c r="L174" s="13">
        <f t="shared" si="18"/>
        <v>656.61697039680439</v>
      </c>
      <c r="M174" s="13">
        <f t="shared" si="19"/>
        <v>620.54516460318246</v>
      </c>
      <c r="N174" s="44"/>
    </row>
    <row r="175" spans="1:14">
      <c r="A175" s="58">
        <v>34386.32</v>
      </c>
      <c r="B175" s="58">
        <v>26.057770000000001</v>
      </c>
      <c r="C175" s="58">
        <v>26.069890000000001</v>
      </c>
      <c r="D175" s="58">
        <v>26.72315</v>
      </c>
      <c r="E175" s="58">
        <v>26.804929999999999</v>
      </c>
      <c r="F175" s="58">
        <v>0.87090400000000001</v>
      </c>
      <c r="G175" s="58">
        <v>7.6326419999999997</v>
      </c>
      <c r="H175" s="58">
        <v>66.310479999999998</v>
      </c>
      <c r="I175" s="11">
        <f t="shared" si="15"/>
        <v>26.063830000000003</v>
      </c>
      <c r="J175" s="11">
        <f t="shared" si="16"/>
        <v>26.764040000000001</v>
      </c>
      <c r="K175" s="13">
        <f t="shared" si="17"/>
        <v>1243.8617019999999</v>
      </c>
      <c r="L175" s="13">
        <f t="shared" si="18"/>
        <v>656.74895686795844</v>
      </c>
      <c r="M175" s="13">
        <f t="shared" si="19"/>
        <v>618.43548614880365</v>
      </c>
      <c r="N175" s="44"/>
    </row>
    <row r="176" spans="1:14">
      <c r="A176" s="58">
        <v>33268.78</v>
      </c>
      <c r="B176" s="58">
        <v>26.111540000000002</v>
      </c>
      <c r="C176" s="58">
        <v>26.125039999999998</v>
      </c>
      <c r="D176" s="58">
        <v>26.76482</v>
      </c>
      <c r="E176" s="58">
        <v>26.87425</v>
      </c>
      <c r="F176" s="58">
        <v>0.69905799999999996</v>
      </c>
      <c r="G176" s="58">
        <v>7.5252150000000002</v>
      </c>
      <c r="H176" s="58">
        <v>65.632310000000004</v>
      </c>
      <c r="I176" s="11">
        <f t="shared" si="15"/>
        <v>26.118290000000002</v>
      </c>
      <c r="J176" s="11">
        <f t="shared" si="16"/>
        <v>26.819535000000002</v>
      </c>
      <c r="K176" s="13">
        <f t="shared" si="17"/>
        <v>1243.8290259999999</v>
      </c>
      <c r="L176" s="13">
        <f t="shared" si="18"/>
        <v>653.66588727388171</v>
      </c>
      <c r="M176" s="13">
        <f t="shared" si="19"/>
        <v>615.51897386538349</v>
      </c>
      <c r="N176" s="44"/>
    </row>
    <row r="177" spans="1:14">
      <c r="A177" s="58">
        <v>32111.99</v>
      </c>
      <c r="B177" s="58">
        <v>26.064969999999999</v>
      </c>
      <c r="C177" s="58">
        <v>26.095590000000001</v>
      </c>
      <c r="D177" s="58">
        <v>26.762180000000001</v>
      </c>
      <c r="E177" s="58">
        <v>26.88109</v>
      </c>
      <c r="F177" s="58">
        <v>0.63290000000000002</v>
      </c>
      <c r="G177" s="58">
        <v>7.5219060000000004</v>
      </c>
      <c r="H177" s="58">
        <v>65.076899999999995</v>
      </c>
      <c r="I177" s="11">
        <f t="shared" si="15"/>
        <v>26.080280000000002</v>
      </c>
      <c r="J177" s="11">
        <f t="shared" si="16"/>
        <v>26.821635000000001</v>
      </c>
      <c r="K177" s="13">
        <f t="shared" si="17"/>
        <v>1243.8518320000001</v>
      </c>
      <c r="L177" s="13">
        <f t="shared" si="18"/>
        <v>655.81581659711264</v>
      </c>
      <c r="M177" s="13">
        <f t="shared" si="19"/>
        <v>615.40894620261588</v>
      </c>
      <c r="N177" s="44"/>
    </row>
    <row r="178" spans="1:14">
      <c r="A178" s="58">
        <v>30912.26</v>
      </c>
      <c r="B178" s="58">
        <v>26.074090000000002</v>
      </c>
      <c r="C178" s="58">
        <v>26.104420000000001</v>
      </c>
      <c r="D178" s="58">
        <v>26.781320000000001</v>
      </c>
      <c r="E178" s="58">
        <v>26.892040000000001</v>
      </c>
      <c r="F178" s="58">
        <v>0.61469200000000002</v>
      </c>
      <c r="G178" s="58">
        <v>7.5946809999999996</v>
      </c>
      <c r="H178" s="58">
        <v>64.392899999999997</v>
      </c>
      <c r="I178" s="11">
        <f t="shared" si="15"/>
        <v>26.089255000000001</v>
      </c>
      <c r="J178" s="11">
        <f t="shared" si="16"/>
        <v>26.836680000000001</v>
      </c>
      <c r="K178" s="13">
        <f t="shared" si="17"/>
        <v>1243.8464469999999</v>
      </c>
      <c r="L178" s="13">
        <f t="shared" si="18"/>
        <v>655.30738846676195</v>
      </c>
      <c r="M178" s="13">
        <f t="shared" si="19"/>
        <v>614.62139299098726</v>
      </c>
      <c r="N178" s="44"/>
    </row>
    <row r="179" spans="1:14">
      <c r="A179" s="58">
        <v>28203.34</v>
      </c>
      <c r="B179" s="58">
        <v>26.102180000000001</v>
      </c>
      <c r="C179" s="58">
        <v>26.111499999999999</v>
      </c>
      <c r="D179" s="58">
        <v>26.84629</v>
      </c>
      <c r="E179" s="58">
        <v>26.940259999999999</v>
      </c>
      <c r="F179" s="58">
        <v>0.751444</v>
      </c>
      <c r="G179" s="58">
        <v>7.9194750000000003</v>
      </c>
      <c r="H179" s="58">
        <v>63.270359999999997</v>
      </c>
      <c r="I179" s="11">
        <f t="shared" si="15"/>
        <v>26.106839999999998</v>
      </c>
      <c r="J179" s="11">
        <f t="shared" si="16"/>
        <v>26.893274999999999</v>
      </c>
      <c r="K179" s="13">
        <f t="shared" si="17"/>
        <v>1243.835896</v>
      </c>
      <c r="L179" s="13">
        <f t="shared" si="18"/>
        <v>654.3126120267234</v>
      </c>
      <c r="M179" s="13">
        <f t="shared" si="19"/>
        <v>611.67007295384155</v>
      </c>
      <c r="N179" s="44"/>
    </row>
    <row r="180" spans="1:14" s="19" customFormat="1">
      <c r="A180" s="58">
        <v>26766.66</v>
      </c>
      <c r="B180" s="58">
        <v>26.150310000000001</v>
      </c>
      <c r="C180" s="58">
        <v>26.15635</v>
      </c>
      <c r="D180" s="58">
        <v>26.907330000000002</v>
      </c>
      <c r="E180" s="58">
        <v>26.994589999999999</v>
      </c>
      <c r="F180" s="58">
        <v>0.69941900000000001</v>
      </c>
      <c r="G180" s="58">
        <v>7.9544490000000003</v>
      </c>
      <c r="H180" s="58">
        <v>62.653880000000001</v>
      </c>
      <c r="I180" s="11">
        <f t="shared" si="15"/>
        <v>26.15333</v>
      </c>
      <c r="J180" s="11">
        <f t="shared" si="16"/>
        <v>26.950960000000002</v>
      </c>
      <c r="K180" s="13">
        <f t="shared" si="17"/>
        <v>1243.808002</v>
      </c>
      <c r="L180" s="13">
        <f t="shared" si="18"/>
        <v>651.69161533120496</v>
      </c>
      <c r="M180" s="13">
        <f t="shared" si="19"/>
        <v>608.6800862322898</v>
      </c>
      <c r="N180" s="44"/>
    </row>
    <row r="181" spans="1:14">
      <c r="A181" s="58">
        <v>25755.91</v>
      </c>
      <c r="B181" s="58">
        <v>26.09065</v>
      </c>
      <c r="C181" s="58">
        <v>26.117470000000001</v>
      </c>
      <c r="D181" s="58">
        <v>26.914729999999999</v>
      </c>
      <c r="E181" s="58">
        <v>26.982569999999999</v>
      </c>
      <c r="F181" s="58">
        <v>0.65144000000000002</v>
      </c>
      <c r="G181" s="58">
        <v>7.9454269999999996</v>
      </c>
      <c r="H181" s="58">
        <v>62.210709999999992</v>
      </c>
      <c r="I181" s="11">
        <f t="shared" si="15"/>
        <v>26.10406</v>
      </c>
      <c r="J181" s="11">
        <f t="shared" si="16"/>
        <v>26.948650000000001</v>
      </c>
      <c r="K181" s="13">
        <f t="shared" si="17"/>
        <v>1243.8375639999999</v>
      </c>
      <c r="L181" s="13">
        <f t="shared" si="18"/>
        <v>654.4697520043128</v>
      </c>
      <c r="M181" s="13">
        <f t="shared" si="19"/>
        <v>608.7994692343118</v>
      </c>
      <c r="N181" s="44"/>
    </row>
    <row r="182" spans="1:14">
      <c r="A182" s="58">
        <v>24494.6</v>
      </c>
      <c r="B182" s="58">
        <v>26.083950000000002</v>
      </c>
      <c r="C182" s="58">
        <v>26.11655</v>
      </c>
      <c r="D182" s="58">
        <v>26.94257</v>
      </c>
      <c r="E182" s="58">
        <v>26.991040000000002</v>
      </c>
      <c r="F182" s="58">
        <v>0.55501199999999995</v>
      </c>
      <c r="G182" s="58">
        <v>7.8940539999999997</v>
      </c>
      <c r="H182" s="58">
        <v>61.66095</v>
      </c>
      <c r="I182" s="11">
        <f t="shared" si="15"/>
        <v>26.100250000000003</v>
      </c>
      <c r="J182" s="11">
        <f t="shared" si="16"/>
        <v>26.966805000000001</v>
      </c>
      <c r="K182" s="13">
        <f t="shared" si="17"/>
        <v>1243.8398500000001</v>
      </c>
      <c r="L182" s="13">
        <f t="shared" si="18"/>
        <v>654.68518822827446</v>
      </c>
      <c r="M182" s="13">
        <f t="shared" si="19"/>
        <v>607.8619892933757</v>
      </c>
      <c r="N182" s="44"/>
    </row>
    <row r="183" spans="1:14">
      <c r="A183" s="58">
        <v>23391.73</v>
      </c>
      <c r="B183" s="58">
        <v>26.067689999999999</v>
      </c>
      <c r="C183" s="58">
        <v>26.09422</v>
      </c>
      <c r="D183" s="58">
        <v>26.97204</v>
      </c>
      <c r="E183" s="58">
        <v>27.015740000000001</v>
      </c>
      <c r="F183" s="58">
        <v>0.60846900000000004</v>
      </c>
      <c r="G183" s="58">
        <v>7.9644630000000003</v>
      </c>
      <c r="H183" s="58">
        <v>61.146589999999996</v>
      </c>
      <c r="I183" s="11">
        <f t="shared" si="15"/>
        <v>26.080954999999999</v>
      </c>
      <c r="J183" s="11">
        <f t="shared" si="16"/>
        <v>26.99389</v>
      </c>
      <c r="K183" s="13">
        <f t="shared" si="17"/>
        <v>1243.8514270000001</v>
      </c>
      <c r="L183" s="13">
        <f t="shared" si="18"/>
        <v>655.77756142751241</v>
      </c>
      <c r="M183" s="13">
        <f t="shared" si="19"/>
        <v>606.46673620791535</v>
      </c>
      <c r="N183" s="44"/>
    </row>
    <row r="184" spans="1:14">
      <c r="A184" s="58">
        <v>21088.43</v>
      </c>
      <c r="B184" s="58">
        <v>26.165050000000001</v>
      </c>
      <c r="C184" s="58">
        <v>26.209540000000001</v>
      </c>
      <c r="D184" s="58">
        <v>27.106750000000002</v>
      </c>
      <c r="E184" s="58">
        <v>27.180980000000002</v>
      </c>
      <c r="F184" s="58">
        <v>0.70370999999999995</v>
      </c>
      <c r="G184" s="58">
        <v>8.0788569999999993</v>
      </c>
      <c r="H184" s="58">
        <v>60.067789999999995</v>
      </c>
      <c r="I184" s="11">
        <f t="shared" si="15"/>
        <v>26.187294999999999</v>
      </c>
      <c r="J184" s="11">
        <f t="shared" si="16"/>
        <v>27.143865000000002</v>
      </c>
      <c r="K184" s="13">
        <f t="shared" si="17"/>
        <v>1243.7876229999999</v>
      </c>
      <c r="L184" s="13">
        <f t="shared" si="18"/>
        <v>649.78490708224854</v>
      </c>
      <c r="M184" s="13">
        <f t="shared" si="19"/>
        <v>598.81303528364242</v>
      </c>
      <c r="N184" s="44"/>
    </row>
    <row r="185" spans="1:14">
      <c r="A185" s="58">
        <v>20219.48</v>
      </c>
      <c r="B185" s="58">
        <v>26.05209</v>
      </c>
      <c r="C185" s="58">
        <v>26.121849999999998</v>
      </c>
      <c r="D185" s="58">
        <v>27.090540000000001</v>
      </c>
      <c r="E185" s="58">
        <v>27.148540000000001</v>
      </c>
      <c r="F185" s="58">
        <v>0.54133100000000001</v>
      </c>
      <c r="G185" s="58">
        <v>7.8600029999999999</v>
      </c>
      <c r="H185" s="58">
        <v>59.588549999999998</v>
      </c>
      <c r="I185" s="11">
        <f t="shared" si="15"/>
        <v>26.086970000000001</v>
      </c>
      <c r="J185" s="11">
        <f t="shared" si="16"/>
        <v>27.119540000000001</v>
      </c>
      <c r="K185" s="13">
        <f t="shared" si="17"/>
        <v>1243.847818</v>
      </c>
      <c r="L185" s="13">
        <f t="shared" si="18"/>
        <v>655.43678634092612</v>
      </c>
      <c r="M185" s="13">
        <f t="shared" si="19"/>
        <v>600.04616581396567</v>
      </c>
      <c r="N185" s="44"/>
    </row>
    <row r="186" spans="1:14">
      <c r="A186" s="58">
        <v>18636.55</v>
      </c>
      <c r="B186" s="58">
        <v>26.051839999999999</v>
      </c>
      <c r="C186" s="58">
        <v>26.093160000000001</v>
      </c>
      <c r="D186" s="58">
        <v>27.120010000000001</v>
      </c>
      <c r="E186" s="58">
        <v>27.171220000000002</v>
      </c>
      <c r="F186" s="58">
        <v>0.62135300000000004</v>
      </c>
      <c r="G186" s="58">
        <v>7.9742649999999999</v>
      </c>
      <c r="H186" s="58">
        <v>58.848369999999996</v>
      </c>
      <c r="I186" s="11">
        <f t="shared" si="15"/>
        <v>26.072499999999998</v>
      </c>
      <c r="J186" s="11">
        <f t="shared" si="16"/>
        <v>27.145614999999999</v>
      </c>
      <c r="K186" s="13">
        <f t="shared" si="17"/>
        <v>1243.8565000000001</v>
      </c>
      <c r="L186" s="13">
        <f t="shared" si="18"/>
        <v>656.2569407117744</v>
      </c>
      <c r="M186" s="13">
        <f t="shared" si="19"/>
        <v>598.72444336577519</v>
      </c>
      <c r="N186" s="44"/>
    </row>
    <row r="187" spans="1:14">
      <c r="A187" s="58">
        <v>17221.34</v>
      </c>
      <c r="B187" s="58">
        <v>26.10894</v>
      </c>
      <c r="C187" s="58">
        <v>26.1401</v>
      </c>
      <c r="D187" s="58">
        <v>27.1922</v>
      </c>
      <c r="E187" s="58">
        <v>27.267299999999999</v>
      </c>
      <c r="F187" s="58">
        <v>0.67545100000000002</v>
      </c>
      <c r="G187" s="58">
        <v>8.0742609999999999</v>
      </c>
      <c r="H187" s="58">
        <v>58.443709999999996</v>
      </c>
      <c r="I187" s="11">
        <f t="shared" si="15"/>
        <v>26.12452</v>
      </c>
      <c r="J187" s="11">
        <f t="shared" si="16"/>
        <v>27.229749999999999</v>
      </c>
      <c r="K187" s="13">
        <f t="shared" si="17"/>
        <v>1243.825288</v>
      </c>
      <c r="L187" s="13">
        <f t="shared" si="18"/>
        <v>653.31433120471684</v>
      </c>
      <c r="M187" s="13">
        <f t="shared" si="19"/>
        <v>594.48451868325083</v>
      </c>
      <c r="N187" s="44"/>
    </row>
    <row r="188" spans="1:14">
      <c r="A188" s="58">
        <v>15811.41</v>
      </c>
      <c r="B188" s="58">
        <v>26.046959999999999</v>
      </c>
      <c r="C188" s="58">
        <v>26.067440000000001</v>
      </c>
      <c r="D188" s="58">
        <v>27.318259999999999</v>
      </c>
      <c r="E188" s="58">
        <v>27.397410000000001</v>
      </c>
      <c r="F188" s="58">
        <v>0.739819</v>
      </c>
      <c r="G188" s="58">
        <v>8.1971539999999994</v>
      </c>
      <c r="H188" s="58">
        <v>57.931709999999995</v>
      </c>
      <c r="I188" s="11">
        <f t="shared" si="15"/>
        <v>26.057200000000002</v>
      </c>
      <c r="J188" s="11">
        <f t="shared" si="16"/>
        <v>27.357835000000001</v>
      </c>
      <c r="K188" s="13">
        <f t="shared" si="17"/>
        <v>1243.8656800000001</v>
      </c>
      <c r="L188" s="13">
        <f t="shared" si="18"/>
        <v>657.12551007068487</v>
      </c>
      <c r="M188" s="13">
        <f t="shared" si="19"/>
        <v>588.10187817464521</v>
      </c>
      <c r="N188" s="44"/>
    </row>
    <row r="189" spans="1:14">
      <c r="A189" s="58">
        <v>14407.83</v>
      </c>
      <c r="B189" s="58">
        <v>26.08465</v>
      </c>
      <c r="C189" s="58">
        <v>26.118069999999999</v>
      </c>
      <c r="D189" s="58">
        <v>27.430730000000001</v>
      </c>
      <c r="E189" s="58">
        <v>27.53885</v>
      </c>
      <c r="F189" s="58">
        <v>0.79827800000000004</v>
      </c>
      <c r="G189" s="58">
        <v>8.3059410000000007</v>
      </c>
      <c r="H189" s="58">
        <v>57.471640000000001</v>
      </c>
      <c r="I189" s="11">
        <f t="shared" si="15"/>
        <v>26.10136</v>
      </c>
      <c r="J189" s="11">
        <f t="shared" si="16"/>
        <v>27.48479</v>
      </c>
      <c r="K189" s="13">
        <f t="shared" si="17"/>
        <v>1243.8391839999999</v>
      </c>
      <c r="L189" s="13">
        <f t="shared" si="18"/>
        <v>654.62241435191663</v>
      </c>
      <c r="M189" s="13">
        <f t="shared" si="19"/>
        <v>581.86037762544674</v>
      </c>
      <c r="N189" s="44"/>
    </row>
    <row r="190" spans="1:14">
      <c r="A190" s="58">
        <v>13077.07</v>
      </c>
      <c r="B190" s="58">
        <v>26.132909999999999</v>
      </c>
      <c r="C190" s="58">
        <v>26.173110000000001</v>
      </c>
      <c r="D190" s="58">
        <v>27.589749999999999</v>
      </c>
      <c r="E190" s="58">
        <v>27.73076</v>
      </c>
      <c r="F190" s="58">
        <v>0.65311600000000003</v>
      </c>
      <c r="G190" s="58">
        <v>8.2157599999999995</v>
      </c>
      <c r="H190" s="58">
        <v>57.016770000000001</v>
      </c>
      <c r="I190" s="11">
        <f t="shared" si="15"/>
        <v>26.153010000000002</v>
      </c>
      <c r="J190" s="11">
        <f t="shared" si="16"/>
        <v>27.660254999999999</v>
      </c>
      <c r="K190" s="13">
        <f t="shared" si="17"/>
        <v>1243.808194</v>
      </c>
      <c r="L190" s="13">
        <f t="shared" si="18"/>
        <v>651.70961201486625</v>
      </c>
      <c r="M190" s="13">
        <f t="shared" si="19"/>
        <v>573.37079593946419</v>
      </c>
      <c r="N190" s="44"/>
    </row>
    <row r="191" spans="1:14">
      <c r="A191" s="58">
        <v>11454.64</v>
      </c>
      <c r="B191" s="58">
        <v>26.068110000000001</v>
      </c>
      <c r="C191" s="58">
        <v>26.102989999999998</v>
      </c>
      <c r="D191" s="58">
        <v>27.695319999999999</v>
      </c>
      <c r="E191" s="58">
        <v>27.84177</v>
      </c>
      <c r="F191" s="58">
        <v>0.72438199999999997</v>
      </c>
      <c r="G191" s="58">
        <v>8.3294599999999992</v>
      </c>
      <c r="H191" s="58">
        <v>56.573869999999999</v>
      </c>
      <c r="I191" s="11">
        <f t="shared" si="15"/>
        <v>26.085549999999998</v>
      </c>
      <c r="J191" s="11">
        <f t="shared" si="16"/>
        <v>27.768545</v>
      </c>
      <c r="K191" s="13">
        <f t="shared" si="17"/>
        <v>1243.8486700000001</v>
      </c>
      <c r="L191" s="13">
        <f t="shared" si="18"/>
        <v>655.51721570917471</v>
      </c>
      <c r="M191" s="13">
        <f t="shared" si="19"/>
        <v>568.20938585634849</v>
      </c>
      <c r="N191" s="44"/>
    </row>
    <row r="192" spans="1:14">
      <c r="A192" s="58">
        <v>10253.52</v>
      </c>
      <c r="B192" s="58">
        <v>26.055409999999998</v>
      </c>
      <c r="C192" s="58">
        <v>26.08259</v>
      </c>
      <c r="D192" s="58">
        <v>27.86383</v>
      </c>
      <c r="E192" s="58">
        <v>27.989039999999999</v>
      </c>
      <c r="F192" s="58">
        <v>0.69492600000000004</v>
      </c>
      <c r="G192" s="58">
        <v>8.3555849999999996</v>
      </c>
      <c r="H192" s="58">
        <v>56.149049999999995</v>
      </c>
      <c r="I192" s="11">
        <f t="shared" si="15"/>
        <v>26.068999999999999</v>
      </c>
      <c r="J192" s="11">
        <f t="shared" si="16"/>
        <v>27.926434999999998</v>
      </c>
      <c r="K192" s="13">
        <f t="shared" si="17"/>
        <v>1243.8586</v>
      </c>
      <c r="L192" s="13">
        <f t="shared" si="18"/>
        <v>656.45550866766462</v>
      </c>
      <c r="M192" s="13">
        <f t="shared" si="19"/>
        <v>560.78885059401273</v>
      </c>
      <c r="N192" s="44"/>
    </row>
    <row r="193" spans="1:14">
      <c r="A193" s="58">
        <v>8606.61</v>
      </c>
      <c r="B193" s="58">
        <v>26.066600000000001</v>
      </c>
      <c r="C193" s="58">
        <v>26.08625</v>
      </c>
      <c r="D193" s="58">
        <v>28.01005</v>
      </c>
      <c r="E193" s="58">
        <v>28.145350000000001</v>
      </c>
      <c r="F193" s="58">
        <v>0.60711800000000005</v>
      </c>
      <c r="G193" s="58">
        <v>8.3005680000000002</v>
      </c>
      <c r="H193" s="58">
        <v>55.715420000000002</v>
      </c>
      <c r="I193" s="11">
        <f t="shared" si="15"/>
        <v>26.076425</v>
      </c>
      <c r="J193" s="11">
        <f t="shared" si="16"/>
        <v>28.0777</v>
      </c>
      <c r="K193" s="13">
        <f t="shared" si="17"/>
        <v>1243.854145</v>
      </c>
      <c r="L193" s="13">
        <f t="shared" si="18"/>
        <v>656.03434864259179</v>
      </c>
      <c r="M193" s="13">
        <f t="shared" si="19"/>
        <v>553.79462832023728</v>
      </c>
      <c r="N193" s="44"/>
    </row>
    <row r="194" spans="1:14">
      <c r="A194" s="58">
        <v>6140.8</v>
      </c>
      <c r="B194" s="58">
        <v>26.084540000000001</v>
      </c>
      <c r="C194" s="58">
        <v>26.093</v>
      </c>
      <c r="D194" s="58">
        <v>28.917300000000001</v>
      </c>
      <c r="E194" s="58">
        <v>29.236409999999999</v>
      </c>
      <c r="F194" s="58">
        <v>0.705233</v>
      </c>
      <c r="G194" s="58">
        <v>8.5288319999999995</v>
      </c>
      <c r="H194" s="58">
        <v>54.38973</v>
      </c>
      <c r="I194" s="11">
        <f t="shared" si="15"/>
        <v>26.08877</v>
      </c>
      <c r="J194" s="11">
        <f t="shared" si="16"/>
        <v>29.076855000000002</v>
      </c>
      <c r="K194" s="13">
        <f t="shared" si="17"/>
        <v>1243.846738</v>
      </c>
      <c r="L194" s="13">
        <f t="shared" si="18"/>
        <v>655.33485103797557</v>
      </c>
      <c r="M194" s="13">
        <f t="shared" si="19"/>
        <v>510.28320547549538</v>
      </c>
      <c r="N194" s="44"/>
    </row>
    <row r="195" spans="1:14">
      <c r="A195" s="58">
        <v>4515.6779999999999</v>
      </c>
      <c r="B195" s="58">
        <v>26.101759999999999</v>
      </c>
      <c r="C195" s="58">
        <v>26.133790000000001</v>
      </c>
      <c r="D195" s="58">
        <v>29.527729999999998</v>
      </c>
      <c r="E195" s="58">
        <v>29.934149999999999</v>
      </c>
      <c r="F195" s="58">
        <v>0.62200500000000003</v>
      </c>
      <c r="G195" s="58">
        <v>8.540381</v>
      </c>
      <c r="H195" s="58">
        <v>53.556419999999996</v>
      </c>
      <c r="I195" s="11">
        <f t="shared" si="15"/>
        <v>26.117775000000002</v>
      </c>
      <c r="J195" s="11">
        <f t="shared" si="16"/>
        <v>29.730939999999997</v>
      </c>
      <c r="K195" s="13">
        <f t="shared" si="17"/>
        <v>1243.8293349999999</v>
      </c>
      <c r="L195" s="13">
        <f t="shared" si="18"/>
        <v>653.69495889228438</v>
      </c>
      <c r="M195" s="13">
        <f t="shared" si="19"/>
        <v>484.15485903731587</v>
      </c>
      <c r="N195" s="44"/>
    </row>
    <row r="196" spans="1:14">
      <c r="A196" s="58">
        <v>2336.027</v>
      </c>
      <c r="B196" s="58">
        <v>26.083300000000001</v>
      </c>
      <c r="C196" s="58">
        <v>26.105589999999999</v>
      </c>
      <c r="D196" s="58">
        <v>32.873370000000001</v>
      </c>
      <c r="E196" s="58">
        <v>33.75009</v>
      </c>
      <c r="F196" s="58">
        <v>0.31924599999999997</v>
      </c>
      <c r="G196" s="58">
        <v>8.3937869999999997</v>
      </c>
      <c r="H196" s="58">
        <v>50.89049</v>
      </c>
      <c r="I196" s="11">
        <f t="shared" si="15"/>
        <v>26.094445</v>
      </c>
      <c r="J196" s="11">
        <f t="shared" si="16"/>
        <v>33.311729999999997</v>
      </c>
      <c r="K196" s="13">
        <f t="shared" si="17"/>
        <v>1243.843333</v>
      </c>
      <c r="L196" s="13">
        <f t="shared" si="18"/>
        <v>655.01359911724012</v>
      </c>
      <c r="M196" s="13">
        <f t="shared" si="19"/>
        <v>367.81110276058189</v>
      </c>
      <c r="N196" s="44"/>
    </row>
    <row r="197" spans="1:14">
      <c r="A197" s="58">
        <v>311.72519999999997</v>
      </c>
      <c r="B197" s="58">
        <v>25.886140000000001</v>
      </c>
      <c r="C197" s="58">
        <v>25.971789999999999</v>
      </c>
      <c r="D197" s="58">
        <v>33.228549999999998</v>
      </c>
      <c r="E197" s="58">
        <v>33.940330000000003</v>
      </c>
      <c r="F197" s="58">
        <v>0.39566099999999998</v>
      </c>
      <c r="G197" s="58">
        <v>8.5653769999999998</v>
      </c>
      <c r="H197" s="58">
        <v>44.972940000000001</v>
      </c>
      <c r="I197" s="11">
        <f t="shared" si="15"/>
        <v>25.928964999999998</v>
      </c>
      <c r="J197" s="11">
        <f t="shared" si="16"/>
        <v>33.584440000000001</v>
      </c>
      <c r="K197" s="13">
        <f t="shared" si="17"/>
        <v>1243.9426209999999</v>
      </c>
      <c r="L197" s="13">
        <f t="shared" si="18"/>
        <v>664.46101829511645</v>
      </c>
      <c r="M197" s="13">
        <f t="shared" si="19"/>
        <v>360.4635123357848</v>
      </c>
      <c r="N197" s="44"/>
    </row>
    <row r="198" spans="1:14">
      <c r="A198" s="44"/>
      <c r="B198" s="44"/>
      <c r="C198" s="44"/>
      <c r="D198" s="44"/>
      <c r="E198" s="44"/>
      <c r="F198" s="44"/>
      <c r="G198" s="44"/>
      <c r="H198" s="59"/>
      <c r="I198" s="60"/>
      <c r="J198" s="60"/>
      <c r="K198" s="14">
        <f>AVERAGE(K150:K195)</f>
        <v>1243.8403620217389</v>
      </c>
      <c r="L198" s="14">
        <f>AVERAGE(L150:L195)</f>
        <v>654.73659581015534</v>
      </c>
      <c r="M198" s="14">
        <f>AVERAGE(M150:M195)</f>
        <v>608.15416557222272</v>
      </c>
      <c r="N198" s="44"/>
    </row>
    <row r="199" spans="1:14">
      <c r="A199" s="44"/>
      <c r="B199" s="44"/>
      <c r="C199" s="44"/>
      <c r="D199" s="44"/>
      <c r="E199" s="44"/>
      <c r="F199" s="44"/>
      <c r="G199" s="44"/>
      <c r="H199" s="59"/>
      <c r="I199" s="60"/>
      <c r="J199" s="44"/>
      <c r="K199" s="44"/>
      <c r="L199" s="44"/>
      <c r="M199" s="44"/>
      <c r="N199" s="44"/>
    </row>
    <row r="200" spans="1:14">
      <c r="A200" s="44"/>
      <c r="B200" s="44"/>
      <c r="C200" s="44"/>
      <c r="D200" s="44"/>
      <c r="E200" s="44"/>
      <c r="F200" s="44"/>
      <c r="G200" s="44"/>
      <c r="H200" s="59"/>
      <c r="I200" s="60"/>
      <c r="J200" s="44"/>
      <c r="K200" s="44"/>
      <c r="L200" s="44"/>
      <c r="M200" s="44"/>
      <c r="N200" s="44"/>
    </row>
    <row r="201" spans="1:14" s="43" customFormat="1" ht="16.8">
      <c r="A201" s="12" t="s">
        <v>4</v>
      </c>
      <c r="B201" s="12" t="s">
        <v>5</v>
      </c>
      <c r="C201" s="12" t="s">
        <v>6</v>
      </c>
      <c r="D201" s="12" t="s">
        <v>7</v>
      </c>
      <c r="E201" s="12" t="s">
        <v>8</v>
      </c>
      <c r="F201" s="12" t="s">
        <v>9</v>
      </c>
      <c r="G201" s="12" t="s">
        <v>29</v>
      </c>
      <c r="H201" s="12" t="s">
        <v>10</v>
      </c>
      <c r="I201" s="7" t="s">
        <v>11</v>
      </c>
      <c r="J201" s="7" t="s">
        <v>12</v>
      </c>
      <c r="K201" s="8" t="s">
        <v>28</v>
      </c>
      <c r="L201" s="6" t="s">
        <v>30</v>
      </c>
      <c r="M201" s="6" t="s">
        <v>31</v>
      </c>
      <c r="N201" s="44"/>
    </row>
    <row r="202" spans="1:14" s="43" customFormat="1">
      <c r="A202" s="12" t="s">
        <v>13</v>
      </c>
      <c r="B202" s="12" t="s">
        <v>14</v>
      </c>
      <c r="C202" s="12" t="s">
        <v>14</v>
      </c>
      <c r="D202" s="12" t="s">
        <v>14</v>
      </c>
      <c r="E202" s="12" t="s">
        <v>14</v>
      </c>
      <c r="F202" s="12" t="s">
        <v>15</v>
      </c>
      <c r="G202" s="12" t="s">
        <v>15</v>
      </c>
      <c r="H202" s="12" t="s">
        <v>16</v>
      </c>
      <c r="I202" s="7" t="s">
        <v>14</v>
      </c>
      <c r="J202" s="7" t="s">
        <v>14</v>
      </c>
      <c r="K202" s="8" t="s">
        <v>17</v>
      </c>
      <c r="L202" s="6" t="s">
        <v>18</v>
      </c>
      <c r="M202" s="6" t="s">
        <v>18</v>
      </c>
    </row>
    <row r="203" spans="1:14">
      <c r="A203" s="58">
        <v>78037.289999999994</v>
      </c>
      <c r="B203" s="58">
        <v>29.89059</v>
      </c>
      <c r="C203" s="58">
        <v>29.92709</v>
      </c>
      <c r="D203" s="58">
        <v>30.396830000000001</v>
      </c>
      <c r="E203" s="58">
        <v>30.301919999999999</v>
      </c>
      <c r="F203" s="58">
        <v>2.3995579999999999</v>
      </c>
      <c r="G203" s="58">
        <v>6.5853339999999996</v>
      </c>
      <c r="H203" s="58">
        <v>81.766599999999997</v>
      </c>
      <c r="I203" s="11">
        <f t="shared" ref="I203:I248" si="20">(B203+C203)/2</f>
        <v>29.908839999999998</v>
      </c>
      <c r="J203" s="11">
        <f t="shared" ref="J203:J248" si="21">(D203+E203)/2</f>
        <v>30.349375000000002</v>
      </c>
      <c r="K203" s="13">
        <f t="shared" ref="K203:K248" si="22">-0.6*I203+1259.5</f>
        <v>1241.5546959999999</v>
      </c>
      <c r="L203" s="13">
        <f t="shared" ref="L203:L248" si="23">0.00159*I203^4-0.27101*I203^3+17.72234*I203^2-540.89799*I203+6780.11105</f>
        <v>477.34773310309811</v>
      </c>
      <c r="M203" s="13">
        <f t="shared" ref="M203:M248" si="24">0.00159*J203^4-0.27101*J203^3+17.72234*J203^2-540.89799*J203+6780.11105</f>
        <v>461.0138727143194</v>
      </c>
      <c r="N203" s="44"/>
    </row>
    <row r="204" spans="1:14">
      <c r="A204" s="58">
        <v>76216.42</v>
      </c>
      <c r="B204" s="58">
        <v>29.908200000000001</v>
      </c>
      <c r="C204" s="58">
        <v>29.942910000000001</v>
      </c>
      <c r="D204" s="58">
        <v>30.41403</v>
      </c>
      <c r="E204" s="58">
        <v>30.323239999999998</v>
      </c>
      <c r="F204" s="58">
        <v>1.9970509999999999</v>
      </c>
      <c r="G204" s="58">
        <v>6.37073</v>
      </c>
      <c r="H204" s="58">
        <v>81.166709999999995</v>
      </c>
      <c r="I204" s="11">
        <f t="shared" si="20"/>
        <v>29.925555000000003</v>
      </c>
      <c r="J204" s="11">
        <f t="shared" si="21"/>
        <v>30.368634999999998</v>
      </c>
      <c r="K204" s="13">
        <f t="shared" si="22"/>
        <v>1241.5446669999999</v>
      </c>
      <c r="L204" s="13">
        <f t="shared" si="23"/>
        <v>476.71450560804533</v>
      </c>
      <c r="M204" s="13">
        <f t="shared" si="24"/>
        <v>460.31630295302875</v>
      </c>
      <c r="N204" s="44"/>
    </row>
    <row r="205" spans="1:14" s="39" customFormat="1">
      <c r="A205" s="58">
        <v>74594</v>
      </c>
      <c r="B205" s="58">
        <v>29.931000000000001</v>
      </c>
      <c r="C205" s="58">
        <v>29.965260000000001</v>
      </c>
      <c r="D205" s="58">
        <v>30.431329999999999</v>
      </c>
      <c r="E205" s="58">
        <v>30.3626</v>
      </c>
      <c r="F205" s="58">
        <v>1.6369450000000001</v>
      </c>
      <c r="G205" s="58">
        <v>6.1752060000000002</v>
      </c>
      <c r="H205" s="58">
        <v>80.529029999999992</v>
      </c>
      <c r="I205" s="11">
        <f t="shared" si="20"/>
        <v>29.948129999999999</v>
      </c>
      <c r="J205" s="11">
        <f t="shared" si="21"/>
        <v>30.396965000000002</v>
      </c>
      <c r="K205" s="13">
        <f t="shared" si="22"/>
        <v>1241.5311220000001</v>
      </c>
      <c r="L205" s="13">
        <f t="shared" si="23"/>
        <v>475.8609953549776</v>
      </c>
      <c r="M205" s="13">
        <f t="shared" si="24"/>
        <v>459.29269705649222</v>
      </c>
      <c r="N205" s="44"/>
    </row>
    <row r="206" spans="1:14" s="39" customFormat="1">
      <c r="A206" s="58">
        <v>72962.039999999994</v>
      </c>
      <c r="B206" s="58">
        <v>29.939550000000001</v>
      </c>
      <c r="C206" s="58">
        <v>29.974779999999999</v>
      </c>
      <c r="D206" s="58">
        <v>30.42633</v>
      </c>
      <c r="E206" s="58">
        <v>30.39433</v>
      </c>
      <c r="F206" s="58">
        <v>1.2941370000000001</v>
      </c>
      <c r="G206" s="58">
        <v>5.990335</v>
      </c>
      <c r="H206" s="58">
        <v>79.993430000000004</v>
      </c>
      <c r="I206" s="11">
        <f t="shared" si="20"/>
        <v>29.957165</v>
      </c>
      <c r="J206" s="11">
        <f t="shared" si="21"/>
        <v>30.410330000000002</v>
      </c>
      <c r="K206" s="13">
        <f t="shared" si="22"/>
        <v>1241.525701</v>
      </c>
      <c r="L206" s="13">
        <f t="shared" si="23"/>
        <v>475.51995371241628</v>
      </c>
      <c r="M206" s="13">
        <f t="shared" si="24"/>
        <v>458.81081607917531</v>
      </c>
      <c r="N206" s="44"/>
    </row>
    <row r="207" spans="1:14" s="39" customFormat="1">
      <c r="A207" s="58">
        <v>70910.53</v>
      </c>
      <c r="B207" s="58">
        <v>29.905850000000001</v>
      </c>
      <c r="C207" s="58">
        <v>29.938780000000001</v>
      </c>
      <c r="D207" s="58">
        <v>30.384779999999999</v>
      </c>
      <c r="E207" s="58">
        <v>30.37246</v>
      </c>
      <c r="F207" s="58">
        <v>0.90460600000000002</v>
      </c>
      <c r="G207" s="58">
        <v>5.7740609999999997</v>
      </c>
      <c r="H207" s="58">
        <v>79.409970000000001</v>
      </c>
      <c r="I207" s="11">
        <f t="shared" si="20"/>
        <v>29.922315000000001</v>
      </c>
      <c r="J207" s="11">
        <f t="shared" si="21"/>
        <v>30.378619999999998</v>
      </c>
      <c r="K207" s="13">
        <f t="shared" si="22"/>
        <v>1241.546611</v>
      </c>
      <c r="L207" s="13">
        <f t="shared" si="23"/>
        <v>476.83716450879274</v>
      </c>
      <c r="M207" s="13">
        <f t="shared" si="24"/>
        <v>459.95519507915287</v>
      </c>
      <c r="N207" s="44"/>
    </row>
    <row r="208" spans="1:14" s="39" customFormat="1">
      <c r="A208" s="58">
        <v>69639.31</v>
      </c>
      <c r="B208" s="58">
        <v>29.90756</v>
      </c>
      <c r="C208" s="58">
        <v>29.941289999999999</v>
      </c>
      <c r="D208" s="58">
        <v>30.375330000000002</v>
      </c>
      <c r="E208" s="58">
        <v>30.3797</v>
      </c>
      <c r="F208" s="58">
        <v>0.655304</v>
      </c>
      <c r="G208" s="58">
        <v>5.6417590000000004</v>
      </c>
      <c r="H208" s="58">
        <v>78.952339999999992</v>
      </c>
      <c r="I208" s="11">
        <f t="shared" si="20"/>
        <v>29.924424999999999</v>
      </c>
      <c r="J208" s="11">
        <f t="shared" si="21"/>
        <v>30.377515000000002</v>
      </c>
      <c r="K208" s="13">
        <f t="shared" si="22"/>
        <v>1241.545345</v>
      </c>
      <c r="L208" s="13">
        <f t="shared" si="23"/>
        <v>476.75728017713573</v>
      </c>
      <c r="M208" s="13">
        <f t="shared" si="24"/>
        <v>459.99513950016899</v>
      </c>
      <c r="N208" s="44"/>
    </row>
    <row r="209" spans="1:14" s="39" customFormat="1">
      <c r="A209" s="58">
        <v>68264.2</v>
      </c>
      <c r="B209" s="58">
        <v>29.934940000000001</v>
      </c>
      <c r="C209" s="58">
        <v>29.968910000000001</v>
      </c>
      <c r="D209" s="58">
        <v>30.398599999999998</v>
      </c>
      <c r="E209" s="58">
        <v>30.404029999999999</v>
      </c>
      <c r="F209" s="58">
        <v>0.39489999999999997</v>
      </c>
      <c r="G209" s="58">
        <v>5.4833040000000004</v>
      </c>
      <c r="H209" s="58">
        <v>78.423540000000003</v>
      </c>
      <c r="I209" s="11">
        <f t="shared" si="20"/>
        <v>29.951925000000003</v>
      </c>
      <c r="J209" s="11">
        <f t="shared" si="21"/>
        <v>30.401314999999997</v>
      </c>
      <c r="K209" s="13">
        <f t="shared" si="22"/>
        <v>1241.528845</v>
      </c>
      <c r="L209" s="13">
        <f t="shared" si="23"/>
        <v>475.71770818308596</v>
      </c>
      <c r="M209" s="13">
        <f t="shared" si="24"/>
        <v>459.1357844334425</v>
      </c>
      <c r="N209" s="44"/>
    </row>
    <row r="210" spans="1:14">
      <c r="A210" s="58">
        <v>67776.47</v>
      </c>
      <c r="B210" s="58">
        <v>30.05153</v>
      </c>
      <c r="C210" s="58">
        <v>30.084710000000001</v>
      </c>
      <c r="D210" s="58">
        <v>30.500789999999999</v>
      </c>
      <c r="E210" s="58">
        <v>30.50874</v>
      </c>
      <c r="F210" s="58">
        <v>0.55147500000000005</v>
      </c>
      <c r="G210" s="58">
        <v>5.7052399999999999</v>
      </c>
      <c r="H210" s="58">
        <v>78.161029999999997</v>
      </c>
      <c r="I210" s="11">
        <f t="shared" si="20"/>
        <v>30.06812</v>
      </c>
      <c r="J210" s="11">
        <f t="shared" si="21"/>
        <v>30.504764999999999</v>
      </c>
      <c r="K210" s="13">
        <f t="shared" si="22"/>
        <v>1241.459128</v>
      </c>
      <c r="L210" s="13">
        <f t="shared" si="23"/>
        <v>471.3573223718804</v>
      </c>
      <c r="M210" s="13">
        <f t="shared" si="24"/>
        <v>455.42438744288393</v>
      </c>
      <c r="N210" s="44"/>
    </row>
    <row r="211" spans="1:14" s="19" customFormat="1" ht="14.4" customHeight="1">
      <c r="A211" s="58">
        <v>66173.119999999995</v>
      </c>
      <c r="B211" s="58">
        <v>30.067170000000001</v>
      </c>
      <c r="C211" s="58">
        <v>30.098089999999999</v>
      </c>
      <c r="D211" s="58">
        <v>30.55716</v>
      </c>
      <c r="E211" s="58">
        <v>30.546340000000001</v>
      </c>
      <c r="F211" s="58">
        <v>0.47700199999999998</v>
      </c>
      <c r="G211" s="58">
        <v>5.7469089999999996</v>
      </c>
      <c r="H211" s="58">
        <v>77.557410000000004</v>
      </c>
      <c r="I211" s="11">
        <f t="shared" si="20"/>
        <v>30.082630000000002</v>
      </c>
      <c r="J211" s="11">
        <f t="shared" si="21"/>
        <v>30.551749999999998</v>
      </c>
      <c r="K211" s="13">
        <f t="shared" si="22"/>
        <v>1241.4504219999999</v>
      </c>
      <c r="L211" s="13">
        <f t="shared" si="23"/>
        <v>470.81643448749583</v>
      </c>
      <c r="M211" s="13">
        <f t="shared" si="24"/>
        <v>453.75148463920868</v>
      </c>
      <c r="N211" s="44"/>
    </row>
    <row r="212" spans="1:14" s="19" customFormat="1">
      <c r="A212" s="58">
        <v>64445.85</v>
      </c>
      <c r="B212" s="58">
        <v>30.05424</v>
      </c>
      <c r="C212" s="58">
        <v>30.08644</v>
      </c>
      <c r="D212" s="58">
        <v>30.551410000000001</v>
      </c>
      <c r="E212" s="58">
        <v>30.537859999999998</v>
      </c>
      <c r="F212" s="58">
        <v>0.562226</v>
      </c>
      <c r="G212" s="58">
        <v>5.9728279999999998</v>
      </c>
      <c r="H212" s="58">
        <v>76.983549999999994</v>
      </c>
      <c r="I212" s="11">
        <f t="shared" si="20"/>
        <v>30.070340000000002</v>
      </c>
      <c r="J212" s="11">
        <f t="shared" si="21"/>
        <v>30.544635</v>
      </c>
      <c r="K212" s="13">
        <f t="shared" si="22"/>
        <v>1241.4577959999999</v>
      </c>
      <c r="L212" s="13">
        <f t="shared" si="23"/>
        <v>471.27451581125297</v>
      </c>
      <c r="M212" s="13">
        <f t="shared" si="24"/>
        <v>454.0043062295199</v>
      </c>
      <c r="N212" s="44"/>
    </row>
    <row r="213" spans="1:14" s="19" customFormat="1">
      <c r="A213" s="58">
        <v>62605.05</v>
      </c>
      <c r="B213" s="58">
        <v>30.04176</v>
      </c>
      <c r="C213" s="58">
        <v>30.073869999999999</v>
      </c>
      <c r="D213" s="58">
        <v>30.54646</v>
      </c>
      <c r="E213" s="58">
        <v>30.51492</v>
      </c>
      <c r="F213" s="58">
        <v>0.65537900000000004</v>
      </c>
      <c r="G213" s="58">
        <v>6.2171810000000001</v>
      </c>
      <c r="H213" s="58">
        <v>76.375959999999992</v>
      </c>
      <c r="I213" s="11">
        <f t="shared" si="20"/>
        <v>30.057814999999998</v>
      </c>
      <c r="J213" s="11">
        <f t="shared" si="21"/>
        <v>30.53069</v>
      </c>
      <c r="K213" s="13">
        <f t="shared" si="22"/>
        <v>1241.4653109999999</v>
      </c>
      <c r="L213" s="13">
        <f t="shared" si="23"/>
        <v>471.74194693177833</v>
      </c>
      <c r="M213" s="13">
        <f t="shared" si="24"/>
        <v>454.50034794660041</v>
      </c>
      <c r="N213" s="44"/>
    </row>
    <row r="214" spans="1:14" s="19" customFormat="1">
      <c r="A214" s="58">
        <v>61103.5</v>
      </c>
      <c r="B214" s="58">
        <v>30.03368</v>
      </c>
      <c r="C214" s="58">
        <v>30.066559999999999</v>
      </c>
      <c r="D214" s="58">
        <v>30.550350000000002</v>
      </c>
      <c r="E214" s="58">
        <v>30.49689</v>
      </c>
      <c r="F214" s="58">
        <v>0.73768</v>
      </c>
      <c r="G214" s="58">
        <v>6.4259950000000003</v>
      </c>
      <c r="H214" s="58">
        <v>75.830069999999992</v>
      </c>
      <c r="I214" s="11">
        <f t="shared" si="20"/>
        <v>30.05012</v>
      </c>
      <c r="J214" s="11">
        <f t="shared" si="21"/>
        <v>30.523620000000001</v>
      </c>
      <c r="K214" s="13">
        <f t="shared" si="22"/>
        <v>1241.469928</v>
      </c>
      <c r="L214" s="13">
        <f t="shared" si="23"/>
        <v>472.02941929750978</v>
      </c>
      <c r="M214" s="13">
        <f t="shared" si="24"/>
        <v>454.75210323970987</v>
      </c>
      <c r="N214" s="44"/>
    </row>
    <row r="215" spans="1:14" s="19" customFormat="1">
      <c r="A215" s="58">
        <v>59561.35</v>
      </c>
      <c r="B215" s="58">
        <v>30.026959999999999</v>
      </c>
      <c r="C215" s="58">
        <v>30.063389999999998</v>
      </c>
      <c r="D215" s="58">
        <v>30.551760000000002</v>
      </c>
      <c r="E215" s="58">
        <v>30.490950000000002</v>
      </c>
      <c r="F215" s="58">
        <v>0.816195</v>
      </c>
      <c r="G215" s="58">
        <v>6.6213559999999996</v>
      </c>
      <c r="H215" s="58">
        <v>75.185119999999998</v>
      </c>
      <c r="I215" s="11">
        <f t="shared" si="20"/>
        <v>30.045175</v>
      </c>
      <c r="J215" s="11">
        <f t="shared" si="21"/>
        <v>30.521355</v>
      </c>
      <c r="K215" s="13">
        <f t="shared" si="22"/>
        <v>1241.4728950000001</v>
      </c>
      <c r="L215" s="13">
        <f t="shared" si="23"/>
        <v>472.21427533303267</v>
      </c>
      <c r="M215" s="13">
        <f t="shared" si="24"/>
        <v>454.832795442112</v>
      </c>
      <c r="N215" s="44"/>
    </row>
    <row r="216" spans="1:14" s="19" customFormat="1">
      <c r="A216" s="58">
        <v>57771.96</v>
      </c>
      <c r="B216" s="58">
        <v>30.013259999999999</v>
      </c>
      <c r="C216" s="58">
        <v>30.04513</v>
      </c>
      <c r="D216" s="58">
        <v>30.545539999999999</v>
      </c>
      <c r="E216" s="58">
        <v>30.48555</v>
      </c>
      <c r="F216" s="58">
        <v>0.91921200000000003</v>
      </c>
      <c r="G216" s="58">
        <v>6.8406120000000001</v>
      </c>
      <c r="H216" s="58">
        <v>74.354690000000005</v>
      </c>
      <c r="I216" s="11">
        <f t="shared" si="20"/>
        <v>30.029195000000001</v>
      </c>
      <c r="J216" s="11">
        <f t="shared" si="21"/>
        <v>30.515544999999999</v>
      </c>
      <c r="K216" s="13">
        <f t="shared" si="22"/>
        <v>1241.482483</v>
      </c>
      <c r="L216" s="13">
        <f t="shared" si="23"/>
        <v>472.81228412633118</v>
      </c>
      <c r="M216" s="13">
        <f t="shared" si="24"/>
        <v>455.03986494516448</v>
      </c>
      <c r="N216" s="44"/>
    </row>
    <row r="217" spans="1:14" s="19" customFormat="1">
      <c r="A217" s="58">
        <v>55915.6</v>
      </c>
      <c r="B217" s="58">
        <v>30.010560000000002</v>
      </c>
      <c r="C217" s="58">
        <v>30.03332</v>
      </c>
      <c r="D217" s="58">
        <v>30.536639999999998</v>
      </c>
      <c r="E217" s="58">
        <v>30.48686</v>
      </c>
      <c r="F217" s="58">
        <v>1.02529</v>
      </c>
      <c r="G217" s="58">
        <v>7.061407</v>
      </c>
      <c r="H217" s="58">
        <v>73.527100000000004</v>
      </c>
      <c r="I217" s="11">
        <f t="shared" si="20"/>
        <v>30.021940000000001</v>
      </c>
      <c r="J217" s="11">
        <f t="shared" si="21"/>
        <v>30.511749999999999</v>
      </c>
      <c r="K217" s="13">
        <f t="shared" si="22"/>
        <v>1241.486836</v>
      </c>
      <c r="L217" s="13">
        <f t="shared" si="23"/>
        <v>473.08410503448158</v>
      </c>
      <c r="M217" s="13">
        <f t="shared" si="24"/>
        <v>455.17518492304134</v>
      </c>
      <c r="N217" s="44"/>
    </row>
    <row r="218" spans="1:14">
      <c r="A218" s="58">
        <v>53831.46</v>
      </c>
      <c r="B218" s="58">
        <v>30.004750000000001</v>
      </c>
      <c r="C218" s="58">
        <v>30.02347</v>
      </c>
      <c r="D218" s="58">
        <v>30.53303</v>
      </c>
      <c r="E218" s="58">
        <v>30.492280000000001</v>
      </c>
      <c r="F218" s="58">
        <v>1.1499360000000001</v>
      </c>
      <c r="G218" s="58">
        <v>7.3275050000000004</v>
      </c>
      <c r="H218" s="58">
        <v>72.622559999999993</v>
      </c>
      <c r="I218" s="11">
        <f t="shared" si="20"/>
        <v>30.014110000000002</v>
      </c>
      <c r="J218" s="11">
        <f t="shared" si="21"/>
        <v>30.512655000000002</v>
      </c>
      <c r="K218" s="13">
        <f t="shared" si="22"/>
        <v>1241.491534</v>
      </c>
      <c r="L218" s="13">
        <f t="shared" si="23"/>
        <v>473.37769515699347</v>
      </c>
      <c r="M218" s="13">
        <f t="shared" si="24"/>
        <v>455.14291024300928</v>
      </c>
      <c r="N218" s="44"/>
    </row>
    <row r="219" spans="1:14">
      <c r="A219" s="58">
        <v>52442.61</v>
      </c>
      <c r="B219" s="58">
        <v>29.983930000000001</v>
      </c>
      <c r="C219" s="58">
        <v>30.00264</v>
      </c>
      <c r="D219" s="58">
        <v>30.526689999999999</v>
      </c>
      <c r="E219" s="58">
        <v>30.457049999999999</v>
      </c>
      <c r="F219" s="58">
        <v>1.017887</v>
      </c>
      <c r="G219" s="58">
        <v>7.2755739999999998</v>
      </c>
      <c r="H219" s="58">
        <v>72.037440000000004</v>
      </c>
      <c r="I219" s="11">
        <f t="shared" si="20"/>
        <v>29.993285</v>
      </c>
      <c r="J219" s="11">
        <f t="shared" si="21"/>
        <v>30.491869999999999</v>
      </c>
      <c r="K219" s="13">
        <f t="shared" si="22"/>
        <v>1241.5040289999999</v>
      </c>
      <c r="L219" s="13">
        <f t="shared" si="23"/>
        <v>474.15968270585563</v>
      </c>
      <c r="M219" s="13">
        <f t="shared" si="24"/>
        <v>455.88490105505753</v>
      </c>
      <c r="N219" s="44"/>
    </row>
    <row r="220" spans="1:14">
      <c r="A220" s="58">
        <v>51191.22</v>
      </c>
      <c r="B220" s="58">
        <v>29.944649999999999</v>
      </c>
      <c r="C220" s="58">
        <v>29.964749999999999</v>
      </c>
      <c r="D220" s="58">
        <v>30.497800000000002</v>
      </c>
      <c r="E220" s="58">
        <v>30.423359999999999</v>
      </c>
      <c r="F220" s="58">
        <v>0.87927599999999995</v>
      </c>
      <c r="G220" s="58">
        <v>7.2184879999999998</v>
      </c>
      <c r="H220" s="58">
        <v>71.490139999999997</v>
      </c>
      <c r="I220" s="11">
        <f t="shared" si="20"/>
        <v>29.954699999999999</v>
      </c>
      <c r="J220" s="11">
        <f t="shared" si="21"/>
        <v>30.46058</v>
      </c>
      <c r="K220" s="13">
        <f t="shared" si="22"/>
        <v>1241.52718</v>
      </c>
      <c r="L220" s="13">
        <f t="shared" si="23"/>
        <v>475.61296814943944</v>
      </c>
      <c r="M220" s="13">
        <f t="shared" si="24"/>
        <v>457.00483989424083</v>
      </c>
      <c r="N220" s="44"/>
    </row>
    <row r="221" spans="1:14">
      <c r="A221" s="58">
        <v>49123.27</v>
      </c>
      <c r="B221" s="58">
        <v>30.05611</v>
      </c>
      <c r="C221" s="58">
        <v>30.067519999999998</v>
      </c>
      <c r="D221" s="58">
        <v>30.572980000000001</v>
      </c>
      <c r="E221" s="58">
        <v>30.531590000000001</v>
      </c>
      <c r="F221" s="58">
        <v>1.0915809999999999</v>
      </c>
      <c r="G221" s="58">
        <v>7.5795960000000004</v>
      </c>
      <c r="H221" s="58">
        <v>70.490560000000002</v>
      </c>
      <c r="I221" s="11">
        <f t="shared" si="20"/>
        <v>30.061814999999999</v>
      </c>
      <c r="J221" s="11">
        <f t="shared" si="21"/>
        <v>30.552285000000001</v>
      </c>
      <c r="K221" s="13">
        <f t="shared" si="22"/>
        <v>1241.4629110000001</v>
      </c>
      <c r="L221" s="13">
        <f t="shared" si="23"/>
        <v>471.59260266559886</v>
      </c>
      <c r="M221" s="13">
        <f t="shared" si="24"/>
        <v>453.73248147940194</v>
      </c>
      <c r="N221" s="44"/>
    </row>
    <row r="222" spans="1:14">
      <c r="A222" s="58">
        <v>47702.8</v>
      </c>
      <c r="B222" s="58">
        <v>29.99953</v>
      </c>
      <c r="C222" s="58">
        <v>30.017890000000001</v>
      </c>
      <c r="D222" s="58">
        <v>30.535319999999999</v>
      </c>
      <c r="E222" s="58">
        <v>30.490580000000001</v>
      </c>
      <c r="F222" s="58">
        <v>0.94999199999999995</v>
      </c>
      <c r="G222" s="58">
        <v>7.5305619999999998</v>
      </c>
      <c r="H222" s="58">
        <v>69.876499999999993</v>
      </c>
      <c r="I222" s="11">
        <f t="shared" si="20"/>
        <v>30.008710000000001</v>
      </c>
      <c r="J222" s="11">
        <f t="shared" si="21"/>
        <v>30.51295</v>
      </c>
      <c r="K222" s="13">
        <f t="shared" si="22"/>
        <v>1241.494774</v>
      </c>
      <c r="L222" s="13">
        <f t="shared" si="23"/>
        <v>473.58030783296908</v>
      </c>
      <c r="M222" s="13">
        <f t="shared" si="24"/>
        <v>455.13239040320605</v>
      </c>
      <c r="N222" s="44"/>
    </row>
    <row r="223" spans="1:14">
      <c r="A223" s="58">
        <v>46421.68</v>
      </c>
      <c r="B223" s="58">
        <v>29.944890000000001</v>
      </c>
      <c r="C223" s="58">
        <v>29.965589999999999</v>
      </c>
      <c r="D223" s="58">
        <v>30.499210000000001</v>
      </c>
      <c r="E223" s="58">
        <v>30.462769999999999</v>
      </c>
      <c r="F223" s="58">
        <v>0.86983900000000003</v>
      </c>
      <c r="G223" s="58">
        <v>7.5029149999999998</v>
      </c>
      <c r="H223" s="58">
        <v>69.420959999999994</v>
      </c>
      <c r="I223" s="11">
        <f t="shared" si="20"/>
        <v>29.95524</v>
      </c>
      <c r="J223" s="11">
        <f t="shared" si="21"/>
        <v>30.480989999999998</v>
      </c>
      <c r="K223" s="13">
        <f t="shared" si="22"/>
        <v>1241.526856</v>
      </c>
      <c r="L223" s="13">
        <f t="shared" si="23"/>
        <v>475.59258975733519</v>
      </c>
      <c r="M223" s="13">
        <f t="shared" si="24"/>
        <v>456.27391976411946</v>
      </c>
      <c r="N223" s="44"/>
    </row>
    <row r="224" spans="1:14">
      <c r="A224" s="58">
        <v>43785.55</v>
      </c>
      <c r="B224" s="58">
        <v>29.971050000000002</v>
      </c>
      <c r="C224" s="58">
        <v>29.991910000000001</v>
      </c>
      <c r="D224" s="58">
        <v>30.540400000000002</v>
      </c>
      <c r="E224" s="58">
        <v>30.50318</v>
      </c>
      <c r="F224" s="58">
        <v>0.82934200000000002</v>
      </c>
      <c r="G224" s="58">
        <v>7.6110670000000002</v>
      </c>
      <c r="H224" s="58">
        <v>68.199659999999994</v>
      </c>
      <c r="I224" s="11">
        <f t="shared" si="20"/>
        <v>29.981480000000001</v>
      </c>
      <c r="J224" s="11">
        <f t="shared" si="21"/>
        <v>30.521790000000003</v>
      </c>
      <c r="K224" s="13">
        <f t="shared" si="22"/>
        <v>1241.5111119999999</v>
      </c>
      <c r="L224" s="13">
        <f t="shared" si="23"/>
        <v>474.603704380007</v>
      </c>
      <c r="M224" s="13">
        <f t="shared" si="24"/>
        <v>454.81729683575668</v>
      </c>
      <c r="N224" s="44"/>
    </row>
    <row r="225" spans="1:14" s="19" customFormat="1">
      <c r="A225" s="58">
        <v>41361.379999999997</v>
      </c>
      <c r="B225" s="58">
        <v>29.984000000000002</v>
      </c>
      <c r="C225" s="58">
        <v>30.00461</v>
      </c>
      <c r="D225" s="58">
        <v>30.561229999999998</v>
      </c>
      <c r="E225" s="58">
        <v>30.53201</v>
      </c>
      <c r="F225" s="58">
        <v>0.97434100000000001</v>
      </c>
      <c r="G225" s="58">
        <v>7.888325</v>
      </c>
      <c r="H225" s="58">
        <v>66.938059999999993</v>
      </c>
      <c r="I225" s="11">
        <f t="shared" si="20"/>
        <v>29.994305000000001</v>
      </c>
      <c r="J225" s="11">
        <f t="shared" si="21"/>
        <v>30.546619999999997</v>
      </c>
      <c r="K225" s="13">
        <f t="shared" si="22"/>
        <v>1241.5034169999999</v>
      </c>
      <c r="L225" s="13">
        <f t="shared" si="23"/>
        <v>474.1213425432461</v>
      </c>
      <c r="M225" s="13">
        <f t="shared" si="24"/>
        <v>453.93375381363239</v>
      </c>
      <c r="N225" s="44"/>
    </row>
    <row r="226" spans="1:14" s="19" customFormat="1">
      <c r="A226" s="58">
        <v>39871.230000000003</v>
      </c>
      <c r="B226" s="58">
        <v>30.074110000000001</v>
      </c>
      <c r="C226" s="58">
        <v>30.087779999999999</v>
      </c>
      <c r="D226" s="58">
        <v>30.635079999999999</v>
      </c>
      <c r="E226" s="58">
        <v>30.631879999999999</v>
      </c>
      <c r="F226" s="58">
        <v>0.82195700000000005</v>
      </c>
      <c r="G226" s="58">
        <v>7.7929630000000003</v>
      </c>
      <c r="H226" s="58">
        <v>66.195709999999991</v>
      </c>
      <c r="I226" s="11">
        <f t="shared" si="20"/>
        <v>30.080945</v>
      </c>
      <c r="J226" s="11">
        <f t="shared" si="21"/>
        <v>30.633479999999999</v>
      </c>
      <c r="K226" s="13">
        <f t="shared" si="22"/>
        <v>1241.451433</v>
      </c>
      <c r="L226" s="13">
        <f t="shared" si="23"/>
        <v>470.87920503584883</v>
      </c>
      <c r="M226" s="13">
        <f t="shared" si="24"/>
        <v>450.86026185682658</v>
      </c>
      <c r="N226" s="44"/>
    </row>
    <row r="227" spans="1:14">
      <c r="A227" s="61">
        <v>38569.97</v>
      </c>
      <c r="B227" s="58">
        <v>30.005929999999999</v>
      </c>
      <c r="C227" s="58">
        <v>30.02103</v>
      </c>
      <c r="D227" s="58">
        <v>30.598469999999999</v>
      </c>
      <c r="E227" s="58">
        <v>30.59065</v>
      </c>
      <c r="F227" s="58">
        <v>0.69867699999999999</v>
      </c>
      <c r="G227" s="58">
        <v>7.7373010000000004</v>
      </c>
      <c r="H227" s="58">
        <v>65.500249999999994</v>
      </c>
      <c r="I227" s="11">
        <f t="shared" si="20"/>
        <v>30.013480000000001</v>
      </c>
      <c r="J227" s="11">
        <f t="shared" si="21"/>
        <v>30.594560000000001</v>
      </c>
      <c r="K227" s="13">
        <f t="shared" si="22"/>
        <v>1241.491912</v>
      </c>
      <c r="L227" s="13">
        <f t="shared" si="23"/>
        <v>473.40132754916795</v>
      </c>
      <c r="M227" s="13">
        <f t="shared" si="24"/>
        <v>452.23410578704079</v>
      </c>
      <c r="N227" s="44"/>
    </row>
    <row r="228" spans="1:14">
      <c r="A228" s="58">
        <v>36028.199999999997</v>
      </c>
      <c r="B228" s="58">
        <v>30.070820000000001</v>
      </c>
      <c r="C228" s="58">
        <v>30.085619999999999</v>
      </c>
      <c r="D228" s="58">
        <v>30.667149999999999</v>
      </c>
      <c r="E228" s="58">
        <v>30.675270000000001</v>
      </c>
      <c r="F228" s="58">
        <v>0.814716</v>
      </c>
      <c r="G228" s="58">
        <v>7.9913160000000003</v>
      </c>
      <c r="H228" s="58">
        <v>64.239490000000004</v>
      </c>
      <c r="I228" s="11">
        <f t="shared" si="20"/>
        <v>30.078220000000002</v>
      </c>
      <c r="J228" s="11">
        <f t="shared" si="21"/>
        <v>30.671210000000002</v>
      </c>
      <c r="K228" s="13">
        <f t="shared" si="22"/>
        <v>1241.453068</v>
      </c>
      <c r="L228" s="13">
        <f t="shared" si="23"/>
        <v>470.98074104722127</v>
      </c>
      <c r="M228" s="13">
        <f t="shared" si="24"/>
        <v>449.53353969112231</v>
      </c>
      <c r="N228" s="44"/>
    </row>
    <row r="229" spans="1:14">
      <c r="A229" s="58">
        <v>34561.360000000001</v>
      </c>
      <c r="B229" s="58">
        <v>30.08212</v>
      </c>
      <c r="C229" s="58">
        <v>30.099540000000001</v>
      </c>
      <c r="D229" s="58">
        <v>30.692789999999999</v>
      </c>
      <c r="E229" s="58">
        <v>30.713159999999998</v>
      </c>
      <c r="F229" s="58">
        <v>0.72666299999999995</v>
      </c>
      <c r="G229" s="58">
        <v>7.9559660000000001</v>
      </c>
      <c r="H229" s="58">
        <v>63.449680000000001</v>
      </c>
      <c r="I229" s="11">
        <f t="shared" si="20"/>
        <v>30.09083</v>
      </c>
      <c r="J229" s="11">
        <f t="shared" si="21"/>
        <v>30.702974999999999</v>
      </c>
      <c r="K229" s="13">
        <f t="shared" si="22"/>
        <v>1241.445502</v>
      </c>
      <c r="L229" s="13">
        <f t="shared" si="23"/>
        <v>470.51111734316964</v>
      </c>
      <c r="M229" s="13">
        <f t="shared" si="24"/>
        <v>448.42045504198268</v>
      </c>
      <c r="N229" s="44"/>
    </row>
    <row r="230" spans="1:14">
      <c r="A230" s="58">
        <v>33327.160000000003</v>
      </c>
      <c r="B230" s="58">
        <v>30.010829999999999</v>
      </c>
      <c r="C230" s="58">
        <v>30.045159999999999</v>
      </c>
      <c r="D230" s="58">
        <v>30.684750000000001</v>
      </c>
      <c r="E230" s="58">
        <v>30.714200000000002</v>
      </c>
      <c r="F230" s="58">
        <v>0.61400600000000005</v>
      </c>
      <c r="G230" s="58">
        <v>7.917421</v>
      </c>
      <c r="H230" s="58">
        <v>62.987219999999994</v>
      </c>
      <c r="I230" s="11">
        <f t="shared" si="20"/>
        <v>30.027994999999997</v>
      </c>
      <c r="J230" s="11">
        <f t="shared" si="21"/>
        <v>30.699475</v>
      </c>
      <c r="K230" s="13">
        <f t="shared" si="22"/>
        <v>1241.483203</v>
      </c>
      <c r="L230" s="13">
        <f t="shared" si="23"/>
        <v>472.85723028022494</v>
      </c>
      <c r="M230" s="13">
        <f t="shared" si="24"/>
        <v>448.54292566050481</v>
      </c>
      <c r="N230" s="44"/>
    </row>
    <row r="231" spans="1:14">
      <c r="A231" s="58">
        <v>31106.71</v>
      </c>
      <c r="B231" s="58">
        <v>30.048459999999999</v>
      </c>
      <c r="C231" s="58">
        <v>30.07208</v>
      </c>
      <c r="D231" s="58">
        <v>30.725180000000002</v>
      </c>
      <c r="E231" s="58">
        <v>30.768830000000001</v>
      </c>
      <c r="F231" s="58">
        <v>0.64567699999999995</v>
      </c>
      <c r="G231" s="58">
        <v>8.0652209999999993</v>
      </c>
      <c r="H231" s="58">
        <v>61.987229999999997</v>
      </c>
      <c r="I231" s="11">
        <f t="shared" si="20"/>
        <v>30.060269999999999</v>
      </c>
      <c r="J231" s="11">
        <f t="shared" si="21"/>
        <v>30.747005000000001</v>
      </c>
      <c r="K231" s="13">
        <f t="shared" si="22"/>
        <v>1241.4638379999999</v>
      </c>
      <c r="L231" s="13">
        <f t="shared" si="23"/>
        <v>471.65027967020887</v>
      </c>
      <c r="M231" s="13">
        <f t="shared" si="24"/>
        <v>446.88343682123468</v>
      </c>
      <c r="N231" s="44"/>
    </row>
    <row r="232" spans="1:14">
      <c r="A232" s="58">
        <v>29648.1</v>
      </c>
      <c r="B232" s="58">
        <v>30.01154</v>
      </c>
      <c r="C232" s="58">
        <v>30.042439999999999</v>
      </c>
      <c r="D232" s="58">
        <v>30.726240000000001</v>
      </c>
      <c r="E232" s="58">
        <v>30.777809999999999</v>
      </c>
      <c r="F232" s="58">
        <v>0.69777</v>
      </c>
      <c r="G232" s="58">
        <v>8.1380389999999991</v>
      </c>
      <c r="H232" s="58">
        <v>61.327559999999998</v>
      </c>
      <c r="I232" s="11">
        <f t="shared" si="20"/>
        <v>30.026989999999998</v>
      </c>
      <c r="J232" s="11">
        <f t="shared" si="21"/>
        <v>30.752025</v>
      </c>
      <c r="K232" s="13">
        <f t="shared" si="22"/>
        <v>1241.483806</v>
      </c>
      <c r="L232" s="13">
        <f t="shared" si="23"/>
        <v>472.89487691825616</v>
      </c>
      <c r="M232" s="13">
        <f t="shared" si="24"/>
        <v>446.70862640618452</v>
      </c>
      <c r="N232" s="44"/>
    </row>
    <row r="233" spans="1:14">
      <c r="A233" s="58">
        <v>28271.62</v>
      </c>
      <c r="B233" s="58">
        <v>30.00507</v>
      </c>
      <c r="C233" s="58">
        <v>30.031780000000001</v>
      </c>
      <c r="D233" s="58">
        <v>30.743099999999998</v>
      </c>
      <c r="E233" s="58">
        <v>30.79224</v>
      </c>
      <c r="F233" s="58">
        <v>0.76166599999999995</v>
      </c>
      <c r="G233" s="58">
        <v>8.2864939999999994</v>
      </c>
      <c r="H233" s="58">
        <v>60.90164</v>
      </c>
      <c r="I233" s="11">
        <f t="shared" si="20"/>
        <v>30.018425000000001</v>
      </c>
      <c r="J233" s="11">
        <f t="shared" si="21"/>
        <v>30.767669999999999</v>
      </c>
      <c r="K233" s="13">
        <f t="shared" si="22"/>
        <v>1241.4889450000001</v>
      </c>
      <c r="L233" s="13">
        <f t="shared" si="23"/>
        <v>473.21587286145314</v>
      </c>
      <c r="M233" s="13">
        <f t="shared" si="24"/>
        <v>446.16438672399545</v>
      </c>
      <c r="N233" s="44"/>
    </row>
    <row r="234" spans="1:14">
      <c r="A234" s="58">
        <v>25964</v>
      </c>
      <c r="B234" s="58">
        <v>30.00413</v>
      </c>
      <c r="C234" s="58">
        <v>30.032</v>
      </c>
      <c r="D234" s="58">
        <v>30.7879</v>
      </c>
      <c r="E234" s="58">
        <v>30.843900000000001</v>
      </c>
      <c r="F234" s="58">
        <v>0.85162599999999999</v>
      </c>
      <c r="G234" s="58">
        <v>8.4263440000000003</v>
      </c>
      <c r="H234" s="58">
        <v>59.88541</v>
      </c>
      <c r="I234" s="11">
        <f t="shared" si="20"/>
        <v>30.018065</v>
      </c>
      <c r="J234" s="11">
        <f t="shared" si="21"/>
        <v>30.815899999999999</v>
      </c>
      <c r="K234" s="13">
        <f t="shared" si="22"/>
        <v>1241.489161</v>
      </c>
      <c r="L234" s="13">
        <f t="shared" si="23"/>
        <v>473.22937095442012</v>
      </c>
      <c r="M234" s="13">
        <f t="shared" si="24"/>
        <v>444.49196648396992</v>
      </c>
      <c r="N234" s="44"/>
    </row>
    <row r="235" spans="1:14">
      <c r="A235" s="58">
        <v>24522.5</v>
      </c>
      <c r="B235" s="58">
        <v>29.898099999999999</v>
      </c>
      <c r="C235" s="58">
        <v>29.930029999999999</v>
      </c>
      <c r="D235" s="58">
        <v>30.758679999999998</v>
      </c>
      <c r="E235" s="58">
        <v>30.792439999999999</v>
      </c>
      <c r="F235" s="58">
        <v>0.72139299999999995</v>
      </c>
      <c r="G235" s="58">
        <v>8.3010149999999996</v>
      </c>
      <c r="H235" s="58">
        <v>59.230820000000001</v>
      </c>
      <c r="I235" s="11">
        <f t="shared" si="20"/>
        <v>29.914065000000001</v>
      </c>
      <c r="J235" s="11">
        <f t="shared" si="21"/>
        <v>30.775559999999999</v>
      </c>
      <c r="K235" s="13">
        <f t="shared" si="22"/>
        <v>1241.551561</v>
      </c>
      <c r="L235" s="13">
        <f t="shared" si="23"/>
        <v>477.14967398818317</v>
      </c>
      <c r="M235" s="13">
        <f t="shared" si="24"/>
        <v>445.89024167549996</v>
      </c>
      <c r="N235" s="44"/>
    </row>
    <row r="236" spans="1:14">
      <c r="A236" s="58">
        <v>22114.66</v>
      </c>
      <c r="B236" s="58">
        <v>29.924910000000001</v>
      </c>
      <c r="C236" s="58">
        <v>29.949590000000001</v>
      </c>
      <c r="D236" s="58">
        <v>30.841059999999999</v>
      </c>
      <c r="E236" s="58">
        <v>30.879639999999998</v>
      </c>
      <c r="F236" s="58">
        <v>0.81784699999999999</v>
      </c>
      <c r="G236" s="58">
        <v>8.4521549999999994</v>
      </c>
      <c r="H236" s="58">
        <v>58.131789999999995</v>
      </c>
      <c r="I236" s="11">
        <f t="shared" si="20"/>
        <v>29.937249999999999</v>
      </c>
      <c r="J236" s="11">
        <f t="shared" si="21"/>
        <v>30.860349999999997</v>
      </c>
      <c r="K236" s="13">
        <f t="shared" si="22"/>
        <v>1241.53765</v>
      </c>
      <c r="L236" s="13">
        <f t="shared" si="23"/>
        <v>476.27209790544202</v>
      </c>
      <c r="M236" s="13">
        <f t="shared" si="24"/>
        <v>442.95773894436843</v>
      </c>
      <c r="N236" s="44"/>
    </row>
    <row r="237" spans="1:14">
      <c r="A237" s="58">
        <v>20495.43</v>
      </c>
      <c r="B237" s="58">
        <v>30.065709999999999</v>
      </c>
      <c r="C237" s="58">
        <v>30.094080000000002</v>
      </c>
      <c r="D237" s="58">
        <v>31.028379999999999</v>
      </c>
      <c r="E237" s="58">
        <v>31.091750000000001</v>
      </c>
      <c r="F237" s="58">
        <v>0.87974399999999997</v>
      </c>
      <c r="G237" s="58">
        <v>8.5513840000000005</v>
      </c>
      <c r="H237" s="58">
        <v>57.284959999999998</v>
      </c>
      <c r="I237" s="11">
        <f t="shared" si="20"/>
        <v>30.079895</v>
      </c>
      <c r="J237" s="11">
        <f t="shared" si="21"/>
        <v>31.060065000000002</v>
      </c>
      <c r="K237" s="13">
        <f t="shared" si="22"/>
        <v>1241.452063</v>
      </c>
      <c r="L237" s="13">
        <f t="shared" si="23"/>
        <v>470.91832566485482</v>
      </c>
      <c r="M237" s="13">
        <f t="shared" si="24"/>
        <v>436.14760157915134</v>
      </c>
      <c r="N237" s="44"/>
    </row>
    <row r="238" spans="1:14">
      <c r="A238" s="58">
        <v>18743.63</v>
      </c>
      <c r="B238" s="58">
        <v>29.945920000000001</v>
      </c>
      <c r="C238" s="58">
        <v>29.9773</v>
      </c>
      <c r="D238" s="58">
        <v>30.999890000000001</v>
      </c>
      <c r="E238" s="58">
        <v>31.041720000000002</v>
      </c>
      <c r="F238" s="58">
        <v>0.95932300000000004</v>
      </c>
      <c r="G238" s="58">
        <v>8.6508979999999998</v>
      </c>
      <c r="H238" s="58">
        <v>56.486629999999998</v>
      </c>
      <c r="I238" s="11">
        <f t="shared" si="20"/>
        <v>29.96161</v>
      </c>
      <c r="J238" s="11">
        <f t="shared" si="21"/>
        <v>31.020805000000003</v>
      </c>
      <c r="K238" s="13">
        <f t="shared" si="22"/>
        <v>1241.5230340000001</v>
      </c>
      <c r="L238" s="13">
        <f t="shared" si="23"/>
        <v>475.35228505966825</v>
      </c>
      <c r="M238" s="13">
        <f t="shared" si="24"/>
        <v>437.47568866461461</v>
      </c>
      <c r="N238" s="44"/>
    </row>
    <row r="239" spans="1:14">
      <c r="A239" s="58">
        <v>17156.490000000002</v>
      </c>
      <c r="B239" s="58">
        <v>29.95851</v>
      </c>
      <c r="C239" s="58">
        <v>29.990089999999999</v>
      </c>
      <c r="D239" s="58">
        <v>31.069369999999999</v>
      </c>
      <c r="E239" s="58">
        <v>31.125689999999999</v>
      </c>
      <c r="F239" s="58">
        <v>0.94469499999999995</v>
      </c>
      <c r="G239" s="58">
        <v>8.6654420000000005</v>
      </c>
      <c r="H239" s="58">
        <v>55.821019999999997</v>
      </c>
      <c r="I239" s="11">
        <f t="shared" si="20"/>
        <v>29.974299999999999</v>
      </c>
      <c r="J239" s="11">
        <f t="shared" si="21"/>
        <v>31.097529999999999</v>
      </c>
      <c r="K239" s="13">
        <f t="shared" si="22"/>
        <v>1241.5154199999999</v>
      </c>
      <c r="L239" s="13">
        <f t="shared" si="23"/>
        <v>474.87402777517218</v>
      </c>
      <c r="M239" s="13">
        <f t="shared" si="24"/>
        <v>434.88504539404585</v>
      </c>
      <c r="N239" s="44"/>
    </row>
    <row r="240" spans="1:14">
      <c r="A240" s="58">
        <v>15587.11</v>
      </c>
      <c r="B240" s="58">
        <v>30.011060000000001</v>
      </c>
      <c r="C240" s="58">
        <v>30.039840000000002</v>
      </c>
      <c r="D240" s="58">
        <v>31.183409999999999</v>
      </c>
      <c r="E240" s="58">
        <v>31.269829999999999</v>
      </c>
      <c r="F240" s="58">
        <v>0.92365600000000003</v>
      </c>
      <c r="G240" s="58">
        <v>8.6789229999999993</v>
      </c>
      <c r="H240" s="58">
        <v>55.09225</v>
      </c>
      <c r="I240" s="11">
        <f t="shared" si="20"/>
        <v>30.025449999999999</v>
      </c>
      <c r="J240" s="11">
        <f t="shared" si="21"/>
        <v>31.226619999999997</v>
      </c>
      <c r="K240" s="13">
        <f t="shared" si="22"/>
        <v>1241.4847299999999</v>
      </c>
      <c r="L240" s="13">
        <f t="shared" si="23"/>
        <v>472.95257179366399</v>
      </c>
      <c r="M240" s="13">
        <f t="shared" si="24"/>
        <v>430.57041279092209</v>
      </c>
      <c r="N240" s="44"/>
    </row>
    <row r="241" spans="1:14">
      <c r="A241" s="58">
        <v>14001.97</v>
      </c>
      <c r="B241" s="58">
        <v>30.003139999999998</v>
      </c>
      <c r="C241" s="58">
        <v>30.040780000000002</v>
      </c>
      <c r="D241" s="58">
        <v>31.297149999999998</v>
      </c>
      <c r="E241" s="58">
        <v>31.404579999999999</v>
      </c>
      <c r="F241" s="58">
        <v>0.87003200000000003</v>
      </c>
      <c r="G241" s="58">
        <v>8.6670999999999996</v>
      </c>
      <c r="H241" s="58">
        <v>54.510459999999995</v>
      </c>
      <c r="I241" s="11">
        <f t="shared" si="20"/>
        <v>30.02196</v>
      </c>
      <c r="J241" s="11">
        <f t="shared" si="21"/>
        <v>31.350864999999999</v>
      </c>
      <c r="K241" s="13">
        <f t="shared" si="22"/>
        <v>1241.4868240000001</v>
      </c>
      <c r="L241" s="13">
        <f t="shared" si="23"/>
        <v>473.08335542387522</v>
      </c>
      <c r="M241" s="13">
        <f t="shared" si="24"/>
        <v>426.46924262286939</v>
      </c>
      <c r="N241" s="44"/>
    </row>
    <row r="242" spans="1:14">
      <c r="A242" s="58">
        <v>12385.82</v>
      </c>
      <c r="B242" s="58">
        <v>30.007069999999999</v>
      </c>
      <c r="C242" s="58">
        <v>30.050930000000001</v>
      </c>
      <c r="D242" s="58">
        <v>31.462409999999998</v>
      </c>
      <c r="E242" s="58">
        <v>31.570340000000002</v>
      </c>
      <c r="F242" s="58">
        <v>0.560423</v>
      </c>
      <c r="G242" s="58">
        <v>8.3831140000000008</v>
      </c>
      <c r="H242" s="58">
        <v>53.932359999999996</v>
      </c>
      <c r="I242" s="11">
        <f t="shared" si="20"/>
        <v>30.029</v>
      </c>
      <c r="J242" s="11">
        <f t="shared" si="21"/>
        <v>31.516375</v>
      </c>
      <c r="K242" s="13">
        <f t="shared" si="22"/>
        <v>1241.4826</v>
      </c>
      <c r="L242" s="13">
        <f t="shared" si="23"/>
        <v>472.81958750192189</v>
      </c>
      <c r="M242" s="13">
        <f t="shared" si="24"/>
        <v>421.08302828655815</v>
      </c>
      <c r="N242" s="44"/>
    </row>
    <row r="243" spans="1:14">
      <c r="A243" s="58">
        <v>10027.44</v>
      </c>
      <c r="B243" s="58">
        <v>30.02843</v>
      </c>
      <c r="C243" s="58">
        <v>30.069659999999999</v>
      </c>
      <c r="D243" s="58">
        <v>31.88083</v>
      </c>
      <c r="E243" s="58">
        <v>32.058880000000002</v>
      </c>
      <c r="F243" s="58">
        <v>0.64721600000000001</v>
      </c>
      <c r="G243" s="58">
        <v>8.5751249999999999</v>
      </c>
      <c r="H243" s="58">
        <v>52.981339999999996</v>
      </c>
      <c r="I243" s="11">
        <f t="shared" si="20"/>
        <v>30.049045</v>
      </c>
      <c r="J243" s="11">
        <f t="shared" si="21"/>
        <v>31.969855000000003</v>
      </c>
      <c r="K243" s="13">
        <f t="shared" si="22"/>
        <v>1241.4705730000001</v>
      </c>
      <c r="L243" s="13">
        <f t="shared" si="23"/>
        <v>472.06959746323355</v>
      </c>
      <c r="M243" s="13">
        <f t="shared" si="24"/>
        <v>406.76169265199951</v>
      </c>
      <c r="N243" s="44"/>
    </row>
    <row r="244" spans="1:14">
      <c r="A244" s="58">
        <v>7689.9059999999999</v>
      </c>
      <c r="B244" s="58">
        <v>30.047329999999999</v>
      </c>
      <c r="C244" s="58">
        <v>30.079609999999999</v>
      </c>
      <c r="D244" s="58">
        <v>32.128970000000002</v>
      </c>
      <c r="E244" s="58">
        <v>32.346809999999998</v>
      </c>
      <c r="F244" s="58">
        <v>0.73071200000000003</v>
      </c>
      <c r="G244" s="58">
        <v>8.7375489999999996</v>
      </c>
      <c r="H244" s="58">
        <v>52.055639999999997</v>
      </c>
      <c r="I244" s="11">
        <f t="shared" si="20"/>
        <v>30.063469999999999</v>
      </c>
      <c r="J244" s="11">
        <f t="shared" si="21"/>
        <v>32.23789</v>
      </c>
      <c r="K244" s="13">
        <f t="shared" si="22"/>
        <v>1241.461918</v>
      </c>
      <c r="L244" s="13">
        <f t="shared" si="23"/>
        <v>471.53082928371714</v>
      </c>
      <c r="M244" s="13">
        <f t="shared" si="24"/>
        <v>398.58567069014407</v>
      </c>
      <c r="N244" s="44"/>
    </row>
    <row r="245" spans="1:14">
      <c r="A245" s="58">
        <v>5440.0309999999999</v>
      </c>
      <c r="B245" s="58">
        <v>29.95093</v>
      </c>
      <c r="C245" s="58">
        <v>29.958909999999999</v>
      </c>
      <c r="D245" s="58">
        <v>32.981720000000003</v>
      </c>
      <c r="E245" s="58">
        <v>33.229050000000001</v>
      </c>
      <c r="F245" s="58">
        <v>0.80087900000000001</v>
      </c>
      <c r="G245" s="58">
        <v>8.8655190000000008</v>
      </c>
      <c r="H245" s="58">
        <v>51.286569999999998</v>
      </c>
      <c r="I245" s="11">
        <f t="shared" si="20"/>
        <v>29.954920000000001</v>
      </c>
      <c r="J245" s="11">
        <f t="shared" si="21"/>
        <v>33.105384999999998</v>
      </c>
      <c r="K245" s="13">
        <f t="shared" si="22"/>
        <v>1241.5270479999999</v>
      </c>
      <c r="L245" s="13">
        <f t="shared" si="23"/>
        <v>475.6046657057932</v>
      </c>
      <c r="M245" s="13">
        <f t="shared" si="24"/>
        <v>373.49135973490684</v>
      </c>
      <c r="N245" s="44"/>
    </row>
    <row r="246" spans="1:14">
      <c r="A246" s="58">
        <v>3768.3040000000001</v>
      </c>
      <c r="B246" s="58">
        <v>29.93901</v>
      </c>
      <c r="C246" s="58">
        <v>29.972639999999998</v>
      </c>
      <c r="D246" s="58">
        <v>33.775089999999999</v>
      </c>
      <c r="E246" s="58">
        <v>34.167490000000001</v>
      </c>
      <c r="F246" s="58">
        <v>0.69318299999999999</v>
      </c>
      <c r="G246" s="58">
        <v>8.8073809999999995</v>
      </c>
      <c r="H246" s="58">
        <v>50.238119999999995</v>
      </c>
      <c r="I246" s="11">
        <f t="shared" si="20"/>
        <v>29.955824999999997</v>
      </c>
      <c r="J246" s="11">
        <f t="shared" si="21"/>
        <v>33.971289999999996</v>
      </c>
      <c r="K246" s="13">
        <f t="shared" si="22"/>
        <v>1241.526505</v>
      </c>
      <c r="L246" s="13">
        <f t="shared" si="23"/>
        <v>475.57051443490036</v>
      </c>
      <c r="M246" s="13">
        <f t="shared" si="24"/>
        <v>350.33947565723884</v>
      </c>
      <c r="N246" s="44"/>
    </row>
    <row r="247" spans="1:14">
      <c r="A247" s="58">
        <v>2640.125</v>
      </c>
      <c r="B247" s="58">
        <v>29.943349999999999</v>
      </c>
      <c r="C247" s="58">
        <v>29.959579999999999</v>
      </c>
      <c r="D247" s="58">
        <v>35.723469999999999</v>
      </c>
      <c r="E247" s="58">
        <v>36.329070000000002</v>
      </c>
      <c r="F247" s="58">
        <v>0.32297799999999999</v>
      </c>
      <c r="G247" s="58">
        <v>8.4767060000000001</v>
      </c>
      <c r="H247" s="58">
        <v>48.88823</v>
      </c>
      <c r="I247" s="11">
        <f t="shared" si="20"/>
        <v>29.951464999999999</v>
      </c>
      <c r="J247" s="11">
        <f t="shared" si="21"/>
        <v>36.026269999999997</v>
      </c>
      <c r="K247" s="13">
        <f t="shared" si="22"/>
        <v>1241.529121</v>
      </c>
      <c r="L247" s="13">
        <f t="shared" si="23"/>
        <v>475.73507336528291</v>
      </c>
      <c r="M247" s="13">
        <f t="shared" si="24"/>
        <v>301.70964520756843</v>
      </c>
      <c r="N247" s="44"/>
    </row>
    <row r="248" spans="1:14">
      <c r="A248" s="58">
        <v>230.5787</v>
      </c>
      <c r="B248" s="58">
        <v>30.060490000000001</v>
      </c>
      <c r="C248" s="58">
        <v>30.079699999999999</v>
      </c>
      <c r="D248" s="58">
        <v>36.180300000000003</v>
      </c>
      <c r="E248" s="58">
        <v>36.835740000000001</v>
      </c>
      <c r="F248" s="58">
        <v>0.34442299999999998</v>
      </c>
      <c r="G248" s="58">
        <v>8.5205920000000006</v>
      </c>
      <c r="H248" s="58">
        <v>43.493490000000001</v>
      </c>
      <c r="I248" s="11">
        <f t="shared" si="20"/>
        <v>30.070095000000002</v>
      </c>
      <c r="J248" s="11">
        <f t="shared" si="21"/>
        <v>36.508020000000002</v>
      </c>
      <c r="K248" s="13">
        <f t="shared" si="22"/>
        <v>1241.4579429999999</v>
      </c>
      <c r="L248" s="13">
        <f t="shared" si="23"/>
        <v>471.28365345339535</v>
      </c>
      <c r="M248" s="13">
        <f t="shared" si="24"/>
        <v>291.39109762009775</v>
      </c>
      <c r="N248" s="44"/>
    </row>
    <row r="249" spans="1:14">
      <c r="A249" s="44"/>
      <c r="B249" s="44"/>
      <c r="C249" s="44"/>
      <c r="D249" s="44"/>
      <c r="E249" s="44"/>
      <c r="F249" s="44"/>
      <c r="G249" s="44"/>
      <c r="H249" s="59"/>
      <c r="I249" s="60"/>
      <c r="J249" s="60"/>
      <c r="K249" s="14">
        <f>AVERAGE(K203:K246)</f>
        <v>1241.4957816590907</v>
      </c>
      <c r="L249" s="14">
        <f>AVERAGE(L203:L246)</f>
        <v>473.64872933848073</v>
      </c>
      <c r="M249" s="14">
        <f>AVERAGE(M203:M246)</f>
        <v>444.00953816540044</v>
      </c>
      <c r="N249" s="44"/>
    </row>
    <row r="250" spans="1:14">
      <c r="A250" s="44"/>
      <c r="B250" s="44"/>
      <c r="C250" s="44"/>
      <c r="D250" s="44"/>
      <c r="E250" s="44"/>
      <c r="F250" s="44"/>
      <c r="G250" s="44"/>
      <c r="H250" s="59"/>
      <c r="I250" s="60"/>
      <c r="J250" s="44"/>
      <c r="K250" s="44"/>
      <c r="L250" s="44"/>
      <c r="M250" s="44"/>
      <c r="N250" s="44"/>
    </row>
    <row r="251" spans="1:14">
      <c r="A251" s="44"/>
      <c r="B251" s="44"/>
      <c r="C251" s="44"/>
      <c r="D251" s="44"/>
      <c r="E251" s="44"/>
      <c r="F251" s="44"/>
      <c r="G251" s="44"/>
      <c r="H251" s="59"/>
      <c r="I251" s="60"/>
      <c r="J251" s="44"/>
      <c r="K251" s="44"/>
      <c r="L251" s="44"/>
      <c r="M251" s="44"/>
      <c r="N251" s="44"/>
    </row>
    <row r="252" spans="1:14" s="43" customFormat="1" ht="16.8">
      <c r="A252" s="12" t="s">
        <v>4</v>
      </c>
      <c r="B252" s="12" t="s">
        <v>5</v>
      </c>
      <c r="C252" s="12" t="s">
        <v>6</v>
      </c>
      <c r="D252" s="12" t="s">
        <v>7</v>
      </c>
      <c r="E252" s="12" t="s">
        <v>8</v>
      </c>
      <c r="F252" s="12" t="s">
        <v>9</v>
      </c>
      <c r="G252" s="12" t="s">
        <v>29</v>
      </c>
      <c r="H252" s="12" t="s">
        <v>10</v>
      </c>
      <c r="I252" s="7" t="s">
        <v>11</v>
      </c>
      <c r="J252" s="7" t="s">
        <v>12</v>
      </c>
      <c r="K252" s="8" t="s">
        <v>28</v>
      </c>
      <c r="L252" s="6" t="s">
        <v>30</v>
      </c>
      <c r="M252" s="6" t="s">
        <v>31</v>
      </c>
      <c r="N252" s="44"/>
    </row>
    <row r="253" spans="1:14" s="43" customFormat="1">
      <c r="A253" s="12" t="s">
        <v>13</v>
      </c>
      <c r="B253" s="12" t="s">
        <v>14</v>
      </c>
      <c r="C253" s="12" t="s">
        <v>14</v>
      </c>
      <c r="D253" s="12" t="s">
        <v>14</v>
      </c>
      <c r="E253" s="12" t="s">
        <v>14</v>
      </c>
      <c r="F253" s="12" t="s">
        <v>15</v>
      </c>
      <c r="G253" s="12" t="s">
        <v>15</v>
      </c>
      <c r="H253" s="12" t="s">
        <v>16</v>
      </c>
      <c r="I253" s="7" t="s">
        <v>14</v>
      </c>
      <c r="J253" s="7" t="s">
        <v>14</v>
      </c>
      <c r="K253" s="8" t="s">
        <v>17</v>
      </c>
      <c r="L253" s="6" t="s">
        <v>18</v>
      </c>
      <c r="M253" s="6" t="s">
        <v>18</v>
      </c>
    </row>
    <row r="254" spans="1:14">
      <c r="A254" s="58">
        <v>80382.84</v>
      </c>
      <c r="B254" s="58">
        <v>34.743949999999998</v>
      </c>
      <c r="C254" s="58">
        <v>34.765590000000003</v>
      </c>
      <c r="D254" s="58">
        <v>35.086979999999997</v>
      </c>
      <c r="E254" s="58">
        <v>35.100180000000002</v>
      </c>
      <c r="F254" s="58">
        <v>1.237225</v>
      </c>
      <c r="G254" s="58">
        <v>5.7754539999999999</v>
      </c>
      <c r="H254" s="58">
        <v>77.820689999999999</v>
      </c>
      <c r="I254" s="11">
        <f t="shared" ref="I254:I285" si="25">(B254+C254)/2</f>
        <v>34.754770000000001</v>
      </c>
      <c r="J254" s="11">
        <f t="shared" ref="J254:J285" si="26">(D254+E254)/2</f>
        <v>35.093580000000003</v>
      </c>
      <c r="K254" s="13">
        <f t="shared" ref="K254:K285" si="27">-0.6*I254+1259.5</f>
        <v>1238.647138</v>
      </c>
      <c r="L254" s="13">
        <f t="shared" ref="L254:L285" si="28">0.00159*I254^4-0.27101*I254^3+17.72234*I254^2-540.89799*I254+6780.11105</f>
        <v>330.83602914650055</v>
      </c>
      <c r="M254" s="13">
        <f t="shared" ref="M254:M285" si="29">0.00159*J254^4-0.27101*J254^3+17.72234*J254^2-540.89799*J254+6780.11105</f>
        <v>322.78669247293601</v>
      </c>
      <c r="N254" s="44"/>
    </row>
    <row r="255" spans="1:14">
      <c r="A255" s="58">
        <v>78754.31</v>
      </c>
      <c r="B255" s="58">
        <v>34.798949999999998</v>
      </c>
      <c r="C255" s="58">
        <v>34.820390000000003</v>
      </c>
      <c r="D255" s="58">
        <v>35.141109999999998</v>
      </c>
      <c r="E255" s="58">
        <v>35.152659999999997</v>
      </c>
      <c r="F255" s="58">
        <v>0.87539100000000003</v>
      </c>
      <c r="G255" s="58">
        <v>5.5717980000000003</v>
      </c>
      <c r="H255" s="58">
        <v>77.205770000000001</v>
      </c>
      <c r="I255" s="11">
        <f t="shared" si="25"/>
        <v>34.809669999999997</v>
      </c>
      <c r="J255" s="11">
        <f t="shared" si="26"/>
        <v>35.146884999999997</v>
      </c>
      <c r="K255" s="13">
        <f t="shared" si="27"/>
        <v>1238.614198</v>
      </c>
      <c r="L255" s="13">
        <f t="shared" si="28"/>
        <v>329.51662137668336</v>
      </c>
      <c r="M255" s="13">
        <f t="shared" si="29"/>
        <v>321.54021104124786</v>
      </c>
      <c r="N255" s="44"/>
    </row>
    <row r="256" spans="1:14">
      <c r="A256" s="58">
        <v>77249.84</v>
      </c>
      <c r="B256" s="58">
        <v>34.83005</v>
      </c>
      <c r="C256" s="58">
        <v>34.851199999999999</v>
      </c>
      <c r="D256" s="58">
        <v>35.174590000000002</v>
      </c>
      <c r="E256" s="58">
        <v>35.18009</v>
      </c>
      <c r="F256" s="58">
        <v>0.58450299999999999</v>
      </c>
      <c r="G256" s="58">
        <v>5.4169140000000002</v>
      </c>
      <c r="H256" s="58">
        <v>76.636150000000001</v>
      </c>
      <c r="I256" s="11">
        <f t="shared" si="25"/>
        <v>34.840625000000003</v>
      </c>
      <c r="J256" s="11">
        <f t="shared" si="26"/>
        <v>35.177340000000001</v>
      </c>
      <c r="K256" s="13">
        <f t="shared" si="27"/>
        <v>1238.5956249999999</v>
      </c>
      <c r="L256" s="13">
        <f t="shared" si="28"/>
        <v>328.77529179926114</v>
      </c>
      <c r="M256" s="13">
        <f t="shared" si="29"/>
        <v>320.8304322242011</v>
      </c>
      <c r="N256" s="44"/>
    </row>
    <row r="257" spans="1:14">
      <c r="A257" s="58">
        <v>76703.61</v>
      </c>
      <c r="B257" s="58">
        <v>34.872979999999998</v>
      </c>
      <c r="C257" s="58">
        <v>34.893320000000003</v>
      </c>
      <c r="D257" s="58">
        <v>35.217619999999997</v>
      </c>
      <c r="E257" s="58">
        <v>35.221200000000003</v>
      </c>
      <c r="F257" s="58">
        <v>0.47203400000000001</v>
      </c>
      <c r="G257" s="58">
        <v>5.3481370000000004</v>
      </c>
      <c r="H257" s="58">
        <v>76.427019999999999</v>
      </c>
      <c r="I257" s="11">
        <f t="shared" si="25"/>
        <v>34.883150000000001</v>
      </c>
      <c r="J257" s="11">
        <f t="shared" si="26"/>
        <v>35.219409999999996</v>
      </c>
      <c r="K257" s="13">
        <f t="shared" si="27"/>
        <v>1238.5701100000001</v>
      </c>
      <c r="L257" s="13">
        <f t="shared" si="28"/>
        <v>327.75992519249758</v>
      </c>
      <c r="M257" s="13">
        <f t="shared" si="29"/>
        <v>319.85278402925269</v>
      </c>
      <c r="N257" s="44"/>
    </row>
    <row r="258" spans="1:14" s="19" customFormat="1">
      <c r="A258" s="58">
        <v>75391.53</v>
      </c>
      <c r="B258" s="58">
        <v>34.875700000000002</v>
      </c>
      <c r="C258" s="58">
        <v>34.895600000000002</v>
      </c>
      <c r="D258" s="58">
        <v>35.27966</v>
      </c>
      <c r="E258" s="58">
        <v>35.251339999999999</v>
      </c>
      <c r="F258" s="58">
        <v>0.25145600000000001</v>
      </c>
      <c r="G258" s="58">
        <v>5.2203400000000002</v>
      </c>
      <c r="H258" s="58">
        <v>75.886510000000001</v>
      </c>
      <c r="I258" s="11">
        <f t="shared" si="25"/>
        <v>34.885649999999998</v>
      </c>
      <c r="J258" s="11">
        <f t="shared" si="26"/>
        <v>35.265500000000003</v>
      </c>
      <c r="K258" s="13">
        <f t="shared" si="27"/>
        <v>1238.56861</v>
      </c>
      <c r="L258" s="13">
        <f t="shared" si="28"/>
        <v>327.70034225321888</v>
      </c>
      <c r="M258" s="13">
        <f t="shared" si="29"/>
        <v>318.78545973484415</v>
      </c>
      <c r="N258" s="44"/>
    </row>
    <row r="259" spans="1:14" s="40" customFormat="1">
      <c r="A259" s="58">
        <v>73319.28</v>
      </c>
      <c r="B259" s="58">
        <v>34.85866</v>
      </c>
      <c r="C259" s="58">
        <v>34.876669999999997</v>
      </c>
      <c r="D259" s="58">
        <v>35.301560000000002</v>
      </c>
      <c r="E259" s="58">
        <v>35.257010000000001</v>
      </c>
      <c r="F259" s="58">
        <v>0.558693</v>
      </c>
      <c r="G259" s="58">
        <v>5.7045170000000001</v>
      </c>
      <c r="H259" s="58">
        <v>75.243600000000001</v>
      </c>
      <c r="I259" s="11">
        <f t="shared" si="25"/>
        <v>34.867665000000002</v>
      </c>
      <c r="J259" s="11">
        <f t="shared" si="26"/>
        <v>35.279285000000002</v>
      </c>
      <c r="K259" s="13">
        <f t="shared" si="27"/>
        <v>1238.579401</v>
      </c>
      <c r="L259" s="13">
        <f t="shared" si="28"/>
        <v>328.12925220848683</v>
      </c>
      <c r="M259" s="13">
        <f t="shared" si="29"/>
        <v>318.46699144558534</v>
      </c>
      <c r="N259" s="44"/>
    </row>
    <row r="260" spans="1:14" s="40" customFormat="1">
      <c r="A260" s="58">
        <v>71706.05</v>
      </c>
      <c r="B260" s="58">
        <v>34.789439999999999</v>
      </c>
      <c r="C260" s="58">
        <v>34.806480000000001</v>
      </c>
      <c r="D260" s="58">
        <v>35.244210000000002</v>
      </c>
      <c r="E260" s="58">
        <v>35.194049999999997</v>
      </c>
      <c r="F260" s="58">
        <v>0.67110199999999998</v>
      </c>
      <c r="G260" s="58">
        <v>5.9639480000000002</v>
      </c>
      <c r="H260" s="58">
        <v>74.886679999999998</v>
      </c>
      <c r="I260" s="11">
        <f t="shared" si="25"/>
        <v>34.797960000000003</v>
      </c>
      <c r="J260" s="11">
        <f t="shared" si="26"/>
        <v>35.21913</v>
      </c>
      <c r="K260" s="13">
        <f t="shared" si="27"/>
        <v>1238.621224</v>
      </c>
      <c r="L260" s="13">
        <f t="shared" si="28"/>
        <v>329.79754926082114</v>
      </c>
      <c r="M260" s="13">
        <f t="shared" si="29"/>
        <v>319.85928003456775</v>
      </c>
      <c r="N260" s="44"/>
    </row>
    <row r="261" spans="1:14" s="40" customFormat="1">
      <c r="A261" s="58">
        <v>69862.899999999994</v>
      </c>
      <c r="B261" s="58">
        <v>34.78978</v>
      </c>
      <c r="C261" s="58">
        <v>34.802979999999998</v>
      </c>
      <c r="D261" s="58">
        <v>35.248019999999997</v>
      </c>
      <c r="E261" s="58">
        <v>35.193550000000002</v>
      </c>
      <c r="F261" s="58">
        <v>0.86173100000000002</v>
      </c>
      <c r="G261" s="58">
        <v>6.3031350000000002</v>
      </c>
      <c r="H261" s="58">
        <v>74.227679999999992</v>
      </c>
      <c r="I261" s="11">
        <f t="shared" si="25"/>
        <v>34.796379999999999</v>
      </c>
      <c r="J261" s="11">
        <f t="shared" si="26"/>
        <v>35.220784999999999</v>
      </c>
      <c r="K261" s="13">
        <f t="shared" si="27"/>
        <v>1238.6221720000001</v>
      </c>
      <c r="L261" s="13">
        <f t="shared" si="28"/>
        <v>329.8354747539388</v>
      </c>
      <c r="M261" s="13">
        <f t="shared" si="29"/>
        <v>319.82088609975563</v>
      </c>
      <c r="N261" s="44"/>
    </row>
    <row r="262" spans="1:14" s="40" customFormat="1" ht="14.4" customHeight="1">
      <c r="A262" s="58">
        <v>68213.98</v>
      </c>
      <c r="B262" s="58">
        <v>34.723100000000002</v>
      </c>
      <c r="C262" s="58">
        <v>34.738619999999997</v>
      </c>
      <c r="D262" s="58">
        <v>35.20926</v>
      </c>
      <c r="E262" s="58">
        <v>35.130490000000002</v>
      </c>
      <c r="F262" s="58">
        <v>0.97319699999999998</v>
      </c>
      <c r="G262" s="58">
        <v>6.5388510000000002</v>
      </c>
      <c r="H262" s="58">
        <v>73.86157</v>
      </c>
      <c r="I262" s="11">
        <f t="shared" si="25"/>
        <v>34.73086</v>
      </c>
      <c r="J262" s="11">
        <f t="shared" si="26"/>
        <v>35.169875000000005</v>
      </c>
      <c r="K262" s="13">
        <f t="shared" si="27"/>
        <v>1238.661484</v>
      </c>
      <c r="L262" s="13">
        <f t="shared" si="28"/>
        <v>331.41251713232396</v>
      </c>
      <c r="M262" s="13">
        <f t="shared" si="29"/>
        <v>321.00425072982307</v>
      </c>
      <c r="N262" s="44"/>
    </row>
    <row r="263" spans="1:14" s="40" customFormat="1">
      <c r="A263" s="58">
        <v>66244.78</v>
      </c>
      <c r="B263" s="58">
        <v>34.783540000000002</v>
      </c>
      <c r="C263" s="58">
        <v>34.795340000000003</v>
      </c>
      <c r="D263" s="58">
        <v>35.243139999999997</v>
      </c>
      <c r="E263" s="58">
        <v>35.183489999999999</v>
      </c>
      <c r="F263" s="58">
        <v>0.76826899999999998</v>
      </c>
      <c r="G263" s="58">
        <v>6.4647819999999996</v>
      </c>
      <c r="H263" s="58">
        <v>73.142589999999998</v>
      </c>
      <c r="I263" s="11">
        <f t="shared" si="25"/>
        <v>34.789439999999999</v>
      </c>
      <c r="J263" s="11">
        <f t="shared" si="26"/>
        <v>35.213314999999994</v>
      </c>
      <c r="K263" s="13">
        <f t="shared" si="27"/>
        <v>1238.626336</v>
      </c>
      <c r="L263" s="13">
        <f t="shared" si="28"/>
        <v>330.00211700694945</v>
      </c>
      <c r="M263" s="13">
        <f t="shared" si="29"/>
        <v>319.9942208116945</v>
      </c>
      <c r="N263" s="44"/>
    </row>
    <row r="264" spans="1:14" s="40" customFormat="1">
      <c r="A264" s="58">
        <v>64116.09</v>
      </c>
      <c r="B264" s="58">
        <v>34.810250000000003</v>
      </c>
      <c r="C264" s="58">
        <v>34.820979999999999</v>
      </c>
      <c r="D264" s="58">
        <v>35.252160000000003</v>
      </c>
      <c r="E264" s="58">
        <v>35.212200000000003</v>
      </c>
      <c r="F264" s="58">
        <v>0.75534500000000004</v>
      </c>
      <c r="G264" s="58">
        <v>6.6080819999999996</v>
      </c>
      <c r="H264" s="58">
        <v>72.399550000000005</v>
      </c>
      <c r="I264" s="11">
        <f t="shared" si="25"/>
        <v>34.815615000000001</v>
      </c>
      <c r="J264" s="11">
        <f t="shared" si="26"/>
        <v>35.23218</v>
      </c>
      <c r="K264" s="13">
        <f t="shared" si="27"/>
        <v>1238.610631</v>
      </c>
      <c r="L264" s="13">
        <f t="shared" si="28"/>
        <v>329.37410126772102</v>
      </c>
      <c r="M264" s="13">
        <f t="shared" si="29"/>
        <v>319.5566732362995</v>
      </c>
      <c r="N264" s="44"/>
    </row>
    <row r="265" spans="1:14" s="40" customFormat="1">
      <c r="A265" s="58">
        <v>62977.87</v>
      </c>
      <c r="B265" s="58">
        <v>34.834359999999997</v>
      </c>
      <c r="C265" s="58">
        <v>34.84449</v>
      </c>
      <c r="D265" s="58">
        <v>35.26829</v>
      </c>
      <c r="E265" s="58">
        <v>35.239759999999997</v>
      </c>
      <c r="F265" s="58">
        <v>0.61357499999999998</v>
      </c>
      <c r="G265" s="58">
        <v>6.5236479999999997</v>
      </c>
      <c r="H265" s="58">
        <v>72.054919999999996</v>
      </c>
      <c r="I265" s="11">
        <f t="shared" si="25"/>
        <v>34.839424999999999</v>
      </c>
      <c r="J265" s="11">
        <f t="shared" si="26"/>
        <v>35.254024999999999</v>
      </c>
      <c r="K265" s="13">
        <f t="shared" si="27"/>
        <v>1238.5963449999999</v>
      </c>
      <c r="L265" s="13">
        <f t="shared" si="28"/>
        <v>328.80399523279721</v>
      </c>
      <c r="M265" s="13">
        <f t="shared" si="29"/>
        <v>319.05082635581766</v>
      </c>
      <c r="N265" s="44"/>
    </row>
    <row r="266" spans="1:14" s="19" customFormat="1">
      <c r="A266" s="58">
        <v>60620.13</v>
      </c>
      <c r="B266" s="58">
        <v>34.847320000000003</v>
      </c>
      <c r="C266" s="58">
        <v>34.857779999999998</v>
      </c>
      <c r="D266" s="58">
        <v>35.281239999999997</v>
      </c>
      <c r="E266" s="58">
        <v>35.252740000000003</v>
      </c>
      <c r="F266" s="58">
        <v>0.71977000000000002</v>
      </c>
      <c r="G266" s="58">
        <v>6.7870059999999999</v>
      </c>
      <c r="H266" s="58">
        <v>71.137509999999992</v>
      </c>
      <c r="I266" s="11">
        <f t="shared" si="25"/>
        <v>34.852550000000001</v>
      </c>
      <c r="J266" s="11">
        <f t="shared" si="26"/>
        <v>35.26699</v>
      </c>
      <c r="K266" s="13">
        <f t="shared" si="27"/>
        <v>1238.5884699999999</v>
      </c>
      <c r="L266" s="13">
        <f t="shared" si="28"/>
        <v>328.49020413277776</v>
      </c>
      <c r="M266" s="13">
        <f t="shared" si="29"/>
        <v>318.75102022696137</v>
      </c>
      <c r="N266" s="44"/>
    </row>
    <row r="267" spans="1:14" s="19" customFormat="1">
      <c r="A267" s="58">
        <v>59252.639999999999</v>
      </c>
      <c r="B267" s="58">
        <v>34.856029999999997</v>
      </c>
      <c r="C267" s="58">
        <v>34.861939999999997</v>
      </c>
      <c r="D267" s="58">
        <v>35.289760000000001</v>
      </c>
      <c r="E267" s="58">
        <v>35.256630000000001</v>
      </c>
      <c r="F267" s="58">
        <v>0.64378599999999997</v>
      </c>
      <c r="G267" s="58">
        <v>6.789593</v>
      </c>
      <c r="H267" s="58">
        <v>70.682599999999994</v>
      </c>
      <c r="I267" s="11">
        <f t="shared" si="25"/>
        <v>34.858984999999997</v>
      </c>
      <c r="J267" s="11">
        <f t="shared" si="26"/>
        <v>35.273195000000001</v>
      </c>
      <c r="K267" s="13">
        <f t="shared" si="27"/>
        <v>1238.584609</v>
      </c>
      <c r="L267" s="13">
        <f t="shared" si="28"/>
        <v>328.33647952857518</v>
      </c>
      <c r="M267" s="13">
        <f t="shared" si="29"/>
        <v>318.60764298721642</v>
      </c>
      <c r="N267" s="44"/>
    </row>
    <row r="268" spans="1:14" s="19" customFormat="1">
      <c r="A268" s="58">
        <v>57916.68</v>
      </c>
      <c r="B268" s="58">
        <v>34.797600000000003</v>
      </c>
      <c r="C268" s="58">
        <v>34.808439999999997</v>
      </c>
      <c r="D268" s="58">
        <v>35.248800000000003</v>
      </c>
      <c r="E268" s="58">
        <v>35.207000000000001</v>
      </c>
      <c r="F268" s="58">
        <v>0.70533500000000005</v>
      </c>
      <c r="G268" s="58">
        <v>6.9433949999999998</v>
      </c>
      <c r="H268" s="58">
        <v>70.109700000000004</v>
      </c>
      <c r="I268" s="11">
        <f t="shared" si="25"/>
        <v>34.803020000000004</v>
      </c>
      <c r="J268" s="11">
        <f t="shared" si="26"/>
        <v>35.227900000000005</v>
      </c>
      <c r="K268" s="13">
        <f t="shared" si="27"/>
        <v>1238.6181879999999</v>
      </c>
      <c r="L268" s="13">
        <f t="shared" si="28"/>
        <v>329.67612467428717</v>
      </c>
      <c r="M268" s="13">
        <f t="shared" si="29"/>
        <v>319.65588444311379</v>
      </c>
      <c r="N268" s="44"/>
    </row>
    <row r="269" spans="1:14" s="19" customFormat="1">
      <c r="A269" s="58">
        <v>56560.03</v>
      </c>
      <c r="B269" s="58">
        <v>34.805149999999998</v>
      </c>
      <c r="C269" s="58">
        <v>34.814120000000003</v>
      </c>
      <c r="D269" s="58">
        <v>35.254469999999998</v>
      </c>
      <c r="E269" s="58">
        <v>35.217739999999999</v>
      </c>
      <c r="F269" s="58">
        <v>0.75500699999999998</v>
      </c>
      <c r="G269" s="58">
        <v>7.0799260000000004</v>
      </c>
      <c r="H269" s="58">
        <v>69.609099999999998</v>
      </c>
      <c r="I269" s="11">
        <f t="shared" si="25"/>
        <v>34.809635</v>
      </c>
      <c r="J269" s="11">
        <f t="shared" si="26"/>
        <v>35.236104999999995</v>
      </c>
      <c r="K269" s="13">
        <f t="shared" si="27"/>
        <v>1238.614219</v>
      </c>
      <c r="L269" s="13">
        <f t="shared" si="28"/>
        <v>329.5174606405717</v>
      </c>
      <c r="M269" s="13">
        <f t="shared" si="29"/>
        <v>319.46572061182178</v>
      </c>
      <c r="N269" s="44"/>
    </row>
    <row r="270" spans="1:14" s="19" customFormat="1">
      <c r="A270" s="58">
        <v>55234.84</v>
      </c>
      <c r="B270" s="58">
        <v>34.799900000000001</v>
      </c>
      <c r="C270" s="58">
        <v>34.80829</v>
      </c>
      <c r="D270" s="58">
        <v>35.25</v>
      </c>
      <c r="E270" s="58">
        <v>35.217149999999997</v>
      </c>
      <c r="F270" s="58">
        <v>0.71179000000000003</v>
      </c>
      <c r="G270" s="58">
        <v>7.1164300000000003</v>
      </c>
      <c r="H270" s="58">
        <v>69.085599999999999</v>
      </c>
      <c r="I270" s="11">
        <f t="shared" si="25"/>
        <v>34.804095000000004</v>
      </c>
      <c r="J270" s="11">
        <f t="shared" si="26"/>
        <v>35.233575000000002</v>
      </c>
      <c r="K270" s="13">
        <f t="shared" si="27"/>
        <v>1238.6175430000001</v>
      </c>
      <c r="L270" s="13">
        <f t="shared" si="28"/>
        <v>329.65033442507502</v>
      </c>
      <c r="M270" s="13">
        <f t="shared" si="29"/>
        <v>319.52434415441076</v>
      </c>
      <c r="N270" s="44"/>
    </row>
    <row r="271" spans="1:14" s="19" customFormat="1">
      <c r="A271" s="58">
        <v>53810.239999999998</v>
      </c>
      <c r="B271" s="58">
        <v>34.75891</v>
      </c>
      <c r="C271" s="58">
        <v>34.767060000000001</v>
      </c>
      <c r="D271" s="58">
        <v>35.221170000000001</v>
      </c>
      <c r="E271" s="58">
        <v>35.185319999999997</v>
      </c>
      <c r="F271" s="58">
        <v>0.58204599999999995</v>
      </c>
      <c r="G271" s="58">
        <v>7.070322</v>
      </c>
      <c r="H271" s="58">
        <v>68.593170000000001</v>
      </c>
      <c r="I271" s="11">
        <f t="shared" si="25"/>
        <v>34.762985</v>
      </c>
      <c r="J271" s="11">
        <f t="shared" si="26"/>
        <v>35.203244999999995</v>
      </c>
      <c r="K271" s="13">
        <f t="shared" si="27"/>
        <v>1238.6422090000001</v>
      </c>
      <c r="L271" s="13">
        <f t="shared" si="28"/>
        <v>330.63822055666333</v>
      </c>
      <c r="M271" s="13">
        <f t="shared" si="29"/>
        <v>320.22804912882657</v>
      </c>
      <c r="N271" s="44"/>
    </row>
    <row r="272" spans="1:14" s="19" customFormat="1">
      <c r="A272" s="58">
        <v>51288.56</v>
      </c>
      <c r="B272" s="58">
        <v>34.761040000000001</v>
      </c>
      <c r="C272" s="58">
        <v>34.77158</v>
      </c>
      <c r="D272" s="58">
        <v>35.23028</v>
      </c>
      <c r="E272" s="58">
        <v>35.194090000000003</v>
      </c>
      <c r="F272" s="58">
        <v>0.70503099999999996</v>
      </c>
      <c r="G272" s="58">
        <v>7.3780489999999999</v>
      </c>
      <c r="H272" s="58">
        <v>67.577699999999993</v>
      </c>
      <c r="I272" s="11">
        <f t="shared" si="25"/>
        <v>34.766310000000004</v>
      </c>
      <c r="J272" s="11">
        <f t="shared" si="26"/>
        <v>35.212185000000005</v>
      </c>
      <c r="K272" s="13">
        <f t="shared" si="27"/>
        <v>1238.640214</v>
      </c>
      <c r="L272" s="13">
        <f t="shared" si="28"/>
        <v>330.55819595134653</v>
      </c>
      <c r="M272" s="13">
        <f t="shared" si="29"/>
        <v>320.02045041701876</v>
      </c>
      <c r="N272" s="44"/>
    </row>
    <row r="273" spans="1:14" s="19" customFormat="1">
      <c r="A273" s="58">
        <v>49777.1</v>
      </c>
      <c r="B273" s="58">
        <v>34.77375</v>
      </c>
      <c r="C273" s="58">
        <v>34.779679999999999</v>
      </c>
      <c r="D273" s="58">
        <v>35.242260000000002</v>
      </c>
      <c r="E273" s="58">
        <v>35.21293</v>
      </c>
      <c r="F273" s="58">
        <v>0.65054699999999999</v>
      </c>
      <c r="G273" s="58">
        <v>7.4259139999999997</v>
      </c>
      <c r="H273" s="58">
        <v>66.984679999999997</v>
      </c>
      <c r="I273" s="11">
        <f t="shared" si="25"/>
        <v>34.776714999999996</v>
      </c>
      <c r="J273" s="11">
        <f t="shared" si="26"/>
        <v>35.227595000000001</v>
      </c>
      <c r="K273" s="13">
        <f t="shared" si="27"/>
        <v>1238.633971</v>
      </c>
      <c r="L273" s="13">
        <f t="shared" si="28"/>
        <v>330.30791407738525</v>
      </c>
      <c r="M273" s="13">
        <f t="shared" si="29"/>
        <v>319.66295568716214</v>
      </c>
      <c r="N273" s="44"/>
    </row>
    <row r="274" spans="1:14" s="19" customFormat="1">
      <c r="A274" s="58">
        <v>48329.72</v>
      </c>
      <c r="B274" s="58">
        <v>34.748480000000001</v>
      </c>
      <c r="C274" s="58">
        <v>34.753329999999998</v>
      </c>
      <c r="D274" s="58">
        <v>35.227080000000001</v>
      </c>
      <c r="E274" s="58">
        <v>35.199069999999999</v>
      </c>
      <c r="F274" s="58">
        <v>0.63871</v>
      </c>
      <c r="G274" s="58">
        <v>7.505674</v>
      </c>
      <c r="H274" s="58">
        <v>66.405599999999993</v>
      </c>
      <c r="I274" s="11">
        <f t="shared" si="25"/>
        <v>34.750905000000003</v>
      </c>
      <c r="J274" s="11">
        <f t="shared" si="26"/>
        <v>35.213075000000003</v>
      </c>
      <c r="K274" s="13">
        <f t="shared" si="27"/>
        <v>1238.649457</v>
      </c>
      <c r="L274" s="13">
        <f t="shared" si="28"/>
        <v>330.92914046005262</v>
      </c>
      <c r="M274" s="13">
        <f t="shared" si="29"/>
        <v>319.99979150431773</v>
      </c>
      <c r="N274" s="44"/>
    </row>
    <row r="275" spans="1:14" s="19" customFormat="1">
      <c r="A275" s="58">
        <v>47233.22</v>
      </c>
      <c r="B275" s="58">
        <v>34.721209999999999</v>
      </c>
      <c r="C275" s="58">
        <v>34.7241</v>
      </c>
      <c r="D275" s="58">
        <v>35.198659999999997</v>
      </c>
      <c r="E275" s="58">
        <v>35.173229999999997</v>
      </c>
      <c r="F275" s="58">
        <v>0.55856600000000001</v>
      </c>
      <c r="G275" s="58">
        <v>7.4833109999999996</v>
      </c>
      <c r="H275" s="58">
        <v>65.890309999999999</v>
      </c>
      <c r="I275" s="11">
        <f t="shared" si="25"/>
        <v>34.722655000000003</v>
      </c>
      <c r="J275" s="11">
        <f t="shared" si="26"/>
        <v>35.185944999999997</v>
      </c>
      <c r="K275" s="13">
        <f t="shared" si="27"/>
        <v>1238.6664069999999</v>
      </c>
      <c r="L275" s="13">
        <f t="shared" si="28"/>
        <v>331.61060715810618</v>
      </c>
      <c r="M275" s="13">
        <f t="shared" si="29"/>
        <v>320.63019765901026</v>
      </c>
      <c r="N275" s="44"/>
    </row>
    <row r="276" spans="1:14" s="19" customFormat="1">
      <c r="A276" s="58">
        <v>45355.25</v>
      </c>
      <c r="B276" s="58">
        <v>34.750109999999999</v>
      </c>
      <c r="C276" s="58">
        <v>34.75329</v>
      </c>
      <c r="D276" s="58">
        <v>35.228630000000003</v>
      </c>
      <c r="E276" s="58">
        <v>35.210470000000001</v>
      </c>
      <c r="F276" s="58">
        <v>0.63627999999999996</v>
      </c>
      <c r="G276" s="58">
        <v>7.6959410000000004</v>
      </c>
      <c r="H276" s="58">
        <v>65.013809999999992</v>
      </c>
      <c r="I276" s="11">
        <f t="shared" si="25"/>
        <v>34.7517</v>
      </c>
      <c r="J276" s="11">
        <f t="shared" si="26"/>
        <v>35.219549999999998</v>
      </c>
      <c r="K276" s="13">
        <f t="shared" si="27"/>
        <v>1238.6489799999999</v>
      </c>
      <c r="L276" s="13">
        <f t="shared" si="28"/>
        <v>330.90998578302879</v>
      </c>
      <c r="M276" s="13">
        <f t="shared" si="29"/>
        <v>319.84953608076921</v>
      </c>
      <c r="N276" s="44"/>
    </row>
    <row r="277" spans="1:14" s="19" customFormat="1">
      <c r="A277" s="58">
        <v>43860.37</v>
      </c>
      <c r="B277" s="58">
        <v>34.767209999999999</v>
      </c>
      <c r="C277" s="58">
        <v>34.769770000000001</v>
      </c>
      <c r="D277" s="58">
        <v>35.248440000000002</v>
      </c>
      <c r="E277" s="58">
        <v>35.234969999999997</v>
      </c>
      <c r="F277" s="58">
        <v>0.70481400000000005</v>
      </c>
      <c r="G277" s="58">
        <v>7.8071719999999996</v>
      </c>
      <c r="H277" s="58">
        <v>64.370469999999997</v>
      </c>
      <c r="I277" s="11">
        <f t="shared" si="25"/>
        <v>34.76849</v>
      </c>
      <c r="J277" s="11">
        <f t="shared" si="26"/>
        <v>35.241704999999996</v>
      </c>
      <c r="K277" s="13">
        <f t="shared" si="27"/>
        <v>1238.6389059999999</v>
      </c>
      <c r="L277" s="13">
        <f t="shared" si="28"/>
        <v>330.50574053989203</v>
      </c>
      <c r="M277" s="13">
        <f t="shared" si="29"/>
        <v>319.33600282701536</v>
      </c>
      <c r="N277" s="44"/>
    </row>
    <row r="278" spans="1:14">
      <c r="A278" s="58">
        <v>42370.22</v>
      </c>
      <c r="B278" s="58">
        <v>34.776800000000001</v>
      </c>
      <c r="C278" s="58">
        <v>34.779859999999999</v>
      </c>
      <c r="D278" s="58">
        <v>35.266060000000003</v>
      </c>
      <c r="E278" s="58">
        <v>35.255569999999999</v>
      </c>
      <c r="F278" s="58">
        <v>0.75622100000000003</v>
      </c>
      <c r="G278" s="58">
        <v>7.9925139999999999</v>
      </c>
      <c r="H278" s="58">
        <v>63.787710000000004</v>
      </c>
      <c r="I278" s="11">
        <f t="shared" si="25"/>
        <v>34.778329999999997</v>
      </c>
      <c r="J278" s="11">
        <f t="shared" si="26"/>
        <v>35.260815000000001</v>
      </c>
      <c r="K278" s="13">
        <f t="shared" si="27"/>
        <v>1238.633002</v>
      </c>
      <c r="L278" s="13">
        <f t="shared" si="28"/>
        <v>330.26908600984916</v>
      </c>
      <c r="M278" s="13">
        <f t="shared" si="29"/>
        <v>318.89377419005086</v>
      </c>
      <c r="N278" s="44"/>
    </row>
    <row r="279" spans="1:14">
      <c r="A279" s="58">
        <v>40881.96</v>
      </c>
      <c r="B279" s="58">
        <v>34.789659999999998</v>
      </c>
      <c r="C279" s="58">
        <v>34.793509999999998</v>
      </c>
      <c r="D279" s="58">
        <v>35.285829999999997</v>
      </c>
      <c r="E279" s="58">
        <v>35.279260000000001</v>
      </c>
      <c r="F279" s="58">
        <v>0.649335</v>
      </c>
      <c r="G279" s="58">
        <v>7.916207</v>
      </c>
      <c r="H279" s="58">
        <v>63.074200000000005</v>
      </c>
      <c r="I279" s="11">
        <f t="shared" si="25"/>
        <v>34.791584999999998</v>
      </c>
      <c r="J279" s="11">
        <f t="shared" si="26"/>
        <v>35.282544999999999</v>
      </c>
      <c r="K279" s="13">
        <f t="shared" si="27"/>
        <v>1238.625049</v>
      </c>
      <c r="L279" s="13">
        <f t="shared" si="28"/>
        <v>329.9506014704375</v>
      </c>
      <c r="M279" s="13">
        <f t="shared" si="29"/>
        <v>318.39172797652373</v>
      </c>
      <c r="N279" s="44"/>
    </row>
    <row r="280" spans="1:14">
      <c r="A280" s="58">
        <v>39407.06</v>
      </c>
      <c r="B280" s="58">
        <v>34.775019999999998</v>
      </c>
      <c r="C280" s="58">
        <v>34.782269999999997</v>
      </c>
      <c r="D280" s="58">
        <v>35.28866</v>
      </c>
      <c r="E280" s="58">
        <v>35.28546</v>
      </c>
      <c r="F280" s="58">
        <v>0.60484499999999997</v>
      </c>
      <c r="G280" s="58">
        <v>7.9517740000000003</v>
      </c>
      <c r="H280" s="58">
        <v>62.451610000000002</v>
      </c>
      <c r="I280" s="11">
        <f t="shared" si="25"/>
        <v>34.778644999999997</v>
      </c>
      <c r="J280" s="11">
        <f t="shared" si="26"/>
        <v>35.287059999999997</v>
      </c>
      <c r="K280" s="13">
        <f t="shared" si="27"/>
        <v>1238.6328129999999</v>
      </c>
      <c r="L280" s="13">
        <f t="shared" si="28"/>
        <v>330.26151333266262</v>
      </c>
      <c r="M280" s="13">
        <f t="shared" si="29"/>
        <v>318.28752241164784</v>
      </c>
      <c r="N280" s="44"/>
    </row>
    <row r="281" spans="1:14">
      <c r="A281" s="58">
        <v>37791.839999999997</v>
      </c>
      <c r="B281" s="58">
        <v>34.769089999999998</v>
      </c>
      <c r="C281" s="58">
        <v>34.776090000000003</v>
      </c>
      <c r="D281" s="58">
        <v>35.29486</v>
      </c>
      <c r="E281" s="58">
        <v>35.294939999999997</v>
      </c>
      <c r="F281" s="58">
        <v>0.66610400000000003</v>
      </c>
      <c r="G281" s="58">
        <v>8.0896740000000005</v>
      </c>
      <c r="H281" s="58">
        <v>61.728589999999997</v>
      </c>
      <c r="I281" s="11">
        <f t="shared" si="25"/>
        <v>34.772590000000001</v>
      </c>
      <c r="J281" s="11">
        <f t="shared" si="26"/>
        <v>35.294899999999998</v>
      </c>
      <c r="K281" s="13">
        <f t="shared" si="27"/>
        <v>1238.636446</v>
      </c>
      <c r="L281" s="13">
        <f t="shared" si="28"/>
        <v>330.40711127581108</v>
      </c>
      <c r="M281" s="13">
        <f t="shared" si="29"/>
        <v>318.10666462773679</v>
      </c>
      <c r="N281" s="44"/>
    </row>
    <row r="282" spans="1:14">
      <c r="A282" s="58">
        <v>36429.85</v>
      </c>
      <c r="B282" s="58">
        <v>34.777520000000003</v>
      </c>
      <c r="C282" s="58">
        <v>34.786000000000001</v>
      </c>
      <c r="D282" s="58">
        <v>35.311779999999999</v>
      </c>
      <c r="E282" s="58">
        <v>35.31541</v>
      </c>
      <c r="F282" s="58">
        <v>0.55406500000000003</v>
      </c>
      <c r="G282" s="58">
        <v>8.016883</v>
      </c>
      <c r="H282" s="58">
        <v>61.021099999999997</v>
      </c>
      <c r="I282" s="11">
        <f t="shared" si="25"/>
        <v>34.781760000000006</v>
      </c>
      <c r="J282" s="11">
        <f t="shared" si="26"/>
        <v>35.313594999999999</v>
      </c>
      <c r="K282" s="13">
        <f t="shared" si="27"/>
        <v>1238.630944</v>
      </c>
      <c r="L282" s="13">
        <f t="shared" si="28"/>
        <v>330.18663849640416</v>
      </c>
      <c r="M282" s="13">
        <f t="shared" si="29"/>
        <v>317.6758488138812</v>
      </c>
      <c r="N282" s="44"/>
    </row>
    <row r="283" spans="1:14">
      <c r="A283" s="58">
        <v>35087.46</v>
      </c>
      <c r="B283" s="58">
        <v>34.715330000000002</v>
      </c>
      <c r="C283" s="58">
        <v>34.730789999999999</v>
      </c>
      <c r="D283" s="58">
        <v>35.280810000000002</v>
      </c>
      <c r="E283" s="58">
        <v>35.283909999999999</v>
      </c>
      <c r="F283" s="58">
        <v>0.47220899999999999</v>
      </c>
      <c r="G283" s="58">
        <v>7.9844020000000002</v>
      </c>
      <c r="H283" s="58">
        <v>60.401890000000002</v>
      </c>
      <c r="I283" s="11">
        <f t="shared" si="25"/>
        <v>34.723060000000004</v>
      </c>
      <c r="J283" s="11">
        <f t="shared" si="26"/>
        <v>35.282359999999997</v>
      </c>
      <c r="K283" s="13">
        <f t="shared" si="27"/>
        <v>1238.666164</v>
      </c>
      <c r="L283" s="13">
        <f t="shared" si="28"/>
        <v>331.6008262673995</v>
      </c>
      <c r="M283" s="13">
        <f t="shared" si="29"/>
        <v>318.39599854375865</v>
      </c>
      <c r="N283" s="44"/>
    </row>
    <row r="284" spans="1:14">
      <c r="A284" s="58">
        <v>33149.47</v>
      </c>
      <c r="B284" s="58">
        <v>34.721690000000002</v>
      </c>
      <c r="C284" s="58">
        <v>34.733080000000001</v>
      </c>
      <c r="D284" s="58">
        <v>35.297580000000004</v>
      </c>
      <c r="E284" s="58">
        <v>35.302140000000001</v>
      </c>
      <c r="F284" s="58">
        <v>0.48881799999999997</v>
      </c>
      <c r="G284" s="58">
        <v>8.090662</v>
      </c>
      <c r="H284" s="58">
        <v>59.363379999999999</v>
      </c>
      <c r="I284" s="11">
        <f t="shared" si="25"/>
        <v>34.727384999999998</v>
      </c>
      <c r="J284" s="11">
        <f t="shared" si="26"/>
        <v>35.299860000000002</v>
      </c>
      <c r="K284" s="13">
        <f t="shared" si="27"/>
        <v>1238.6635690000001</v>
      </c>
      <c r="L284" s="13">
        <f t="shared" si="28"/>
        <v>331.49639634004507</v>
      </c>
      <c r="M284" s="13">
        <f t="shared" si="29"/>
        <v>317.99230222993265</v>
      </c>
      <c r="N284" s="44"/>
    </row>
    <row r="285" spans="1:14">
      <c r="A285" s="58">
        <v>31239.85</v>
      </c>
      <c r="B285" s="58">
        <v>34.767859999999999</v>
      </c>
      <c r="C285" s="58">
        <v>34.778399999999998</v>
      </c>
      <c r="D285" s="58">
        <v>35.354289999999999</v>
      </c>
      <c r="E285" s="58">
        <v>35.373159999999999</v>
      </c>
      <c r="F285" s="58">
        <v>0.54720299999999999</v>
      </c>
      <c r="G285" s="58">
        <v>8.22715</v>
      </c>
      <c r="H285" s="58">
        <v>58.701549999999997</v>
      </c>
      <c r="I285" s="11">
        <f t="shared" si="25"/>
        <v>34.773129999999995</v>
      </c>
      <c r="J285" s="11">
        <f t="shared" si="26"/>
        <v>35.363725000000002</v>
      </c>
      <c r="K285" s="13">
        <f t="shared" si="27"/>
        <v>1238.6361220000001</v>
      </c>
      <c r="L285" s="13">
        <f t="shared" si="28"/>
        <v>330.39412355179138</v>
      </c>
      <c r="M285" s="13">
        <f t="shared" si="29"/>
        <v>316.52375940817456</v>
      </c>
      <c r="N285" s="44"/>
    </row>
    <row r="286" spans="1:14">
      <c r="A286" s="58">
        <v>29776.49</v>
      </c>
      <c r="B286" s="58">
        <v>34.804839999999999</v>
      </c>
      <c r="C286" s="58">
        <v>34.813490000000002</v>
      </c>
      <c r="D286" s="58">
        <v>35.403100000000002</v>
      </c>
      <c r="E286" s="58">
        <v>35.434130000000003</v>
      </c>
      <c r="F286" s="58">
        <v>0.59959399999999996</v>
      </c>
      <c r="G286" s="58">
        <v>8.3397179999999995</v>
      </c>
      <c r="H286" s="58">
        <v>58.10812</v>
      </c>
      <c r="I286" s="11">
        <f t="shared" ref="I286:I304" si="30">(B286+C286)/2</f>
        <v>34.809165</v>
      </c>
      <c r="J286" s="11">
        <f t="shared" ref="J286:J304" si="31">(D286+E286)/2</f>
        <v>35.418615000000003</v>
      </c>
      <c r="K286" s="13">
        <f t="shared" ref="K286:K304" si="32">-0.6*I286+1259.5</f>
        <v>1238.614501</v>
      </c>
      <c r="L286" s="13">
        <f t="shared" ref="L286:L304" si="33">0.00159*I286^4-0.27101*I286^3+17.72234*I286^2-540.89799*I286+6780.11105</f>
        <v>329.5287309884452</v>
      </c>
      <c r="M286" s="13">
        <f t="shared" ref="M286:M304" si="34">0.00159*J286^4-0.27101*J286^3+17.72234*J286^2-540.89799*J286+6780.11105</f>
        <v>315.26746945101786</v>
      </c>
      <c r="N286" s="44"/>
    </row>
    <row r="287" spans="1:14">
      <c r="A287" s="58">
        <v>28211.84</v>
      </c>
      <c r="B287" s="58">
        <v>34.789819999999999</v>
      </c>
      <c r="C287" s="58">
        <v>34.803609999999999</v>
      </c>
      <c r="D287" s="58">
        <v>35.417960000000001</v>
      </c>
      <c r="E287" s="58">
        <v>35.455179999999999</v>
      </c>
      <c r="F287" s="58">
        <v>0.65492600000000001</v>
      </c>
      <c r="G287" s="58">
        <v>8.4287729999999996</v>
      </c>
      <c r="H287" s="58">
        <v>57.496319999999997</v>
      </c>
      <c r="I287" s="11">
        <f t="shared" si="30"/>
        <v>34.796714999999999</v>
      </c>
      <c r="J287" s="11">
        <f t="shared" si="31"/>
        <v>35.436570000000003</v>
      </c>
      <c r="K287" s="13">
        <f t="shared" si="32"/>
        <v>1238.621971</v>
      </c>
      <c r="L287" s="13">
        <f t="shared" si="33"/>
        <v>329.82743317941731</v>
      </c>
      <c r="M287" s="13">
        <f t="shared" si="34"/>
        <v>314.85769706682458</v>
      </c>
      <c r="N287" s="44"/>
    </row>
    <row r="288" spans="1:14">
      <c r="A288" s="58">
        <v>26709.62</v>
      </c>
      <c r="B288" s="58">
        <v>34.793149999999997</v>
      </c>
      <c r="C288" s="58">
        <v>34.804040000000001</v>
      </c>
      <c r="D288" s="58">
        <v>35.438569999999999</v>
      </c>
      <c r="E288" s="58">
        <v>35.482250000000001</v>
      </c>
      <c r="F288" s="58">
        <v>0.61918499999999999</v>
      </c>
      <c r="G288" s="58">
        <v>8.4455530000000003</v>
      </c>
      <c r="H288" s="58">
        <v>56.901429999999998</v>
      </c>
      <c r="I288" s="11">
        <f t="shared" si="30"/>
        <v>34.798594999999999</v>
      </c>
      <c r="J288" s="11">
        <f t="shared" si="31"/>
        <v>35.460409999999996</v>
      </c>
      <c r="K288" s="13">
        <f t="shared" si="32"/>
        <v>1238.6208429999999</v>
      </c>
      <c r="L288" s="13">
        <f t="shared" si="33"/>
        <v>329.78230843515212</v>
      </c>
      <c r="M288" s="13">
        <f t="shared" si="34"/>
        <v>314.3145038302855</v>
      </c>
      <c r="N288" s="44"/>
    </row>
    <row r="289" spans="1:14">
      <c r="A289" s="58">
        <v>25545.34</v>
      </c>
      <c r="B289" s="58">
        <v>34.775829999999999</v>
      </c>
      <c r="C289" s="58">
        <v>34.787950000000002</v>
      </c>
      <c r="D289" s="58">
        <v>35.452759999999998</v>
      </c>
      <c r="E289" s="58">
        <v>35.505139999999997</v>
      </c>
      <c r="F289" s="58">
        <v>0.64412400000000003</v>
      </c>
      <c r="G289" s="58">
        <v>8.4914389999999997</v>
      </c>
      <c r="H289" s="58">
        <v>56.397999999999996</v>
      </c>
      <c r="I289" s="11">
        <f t="shared" si="30"/>
        <v>34.781890000000004</v>
      </c>
      <c r="J289" s="11">
        <f t="shared" si="31"/>
        <v>35.478949999999998</v>
      </c>
      <c r="K289" s="13">
        <f t="shared" si="32"/>
        <v>1238.630866</v>
      </c>
      <c r="L289" s="13">
        <f t="shared" si="33"/>
        <v>330.18351411943968</v>
      </c>
      <c r="M289" s="13">
        <f t="shared" si="34"/>
        <v>313.89276870735284</v>
      </c>
      <c r="N289" s="44"/>
    </row>
    <row r="290" spans="1:14">
      <c r="A290" s="58">
        <v>24620.35</v>
      </c>
      <c r="B290" s="58">
        <v>34.747459999999997</v>
      </c>
      <c r="C290" s="58">
        <v>34.751420000000003</v>
      </c>
      <c r="D290" s="58">
        <v>35.454459999999997</v>
      </c>
      <c r="E290" s="58">
        <v>35.505330000000001</v>
      </c>
      <c r="F290" s="58">
        <v>0.52384200000000003</v>
      </c>
      <c r="G290" s="58">
        <v>8.3820189999999997</v>
      </c>
      <c r="H290" s="58">
        <v>55.952829999999999</v>
      </c>
      <c r="I290" s="11">
        <f t="shared" si="30"/>
        <v>34.74944</v>
      </c>
      <c r="J290" s="11">
        <f t="shared" si="31"/>
        <v>35.479894999999999</v>
      </c>
      <c r="K290" s="13">
        <f t="shared" si="32"/>
        <v>1238.6503359999999</v>
      </c>
      <c r="L290" s="13">
        <f t="shared" si="33"/>
        <v>330.96444134886133</v>
      </c>
      <c r="M290" s="13">
        <f t="shared" si="34"/>
        <v>313.87128881787157</v>
      </c>
      <c r="N290" s="44"/>
    </row>
    <row r="291" spans="1:14">
      <c r="A291" s="58">
        <v>22125.23</v>
      </c>
      <c r="B291" s="58">
        <v>34.789149999999999</v>
      </c>
      <c r="C291" s="58">
        <v>34.795529999999999</v>
      </c>
      <c r="D291" s="58">
        <v>35.523949999999999</v>
      </c>
      <c r="E291" s="58">
        <v>35.597270000000002</v>
      </c>
      <c r="F291" s="58">
        <v>0.60602</v>
      </c>
      <c r="G291" s="58">
        <v>8.5073299999999996</v>
      </c>
      <c r="H291" s="58">
        <v>54.808070000000001</v>
      </c>
      <c r="I291" s="11">
        <f t="shared" si="30"/>
        <v>34.792339999999996</v>
      </c>
      <c r="J291" s="11">
        <f t="shared" si="31"/>
        <v>35.560609999999997</v>
      </c>
      <c r="K291" s="13">
        <f t="shared" si="32"/>
        <v>1238.6245960000001</v>
      </c>
      <c r="L291" s="13">
        <f t="shared" si="33"/>
        <v>329.93247111571236</v>
      </c>
      <c r="M291" s="13">
        <f t="shared" si="34"/>
        <v>312.04244483942875</v>
      </c>
      <c r="N291" s="44"/>
    </row>
    <row r="292" spans="1:14">
      <c r="A292" s="58">
        <v>21253.97</v>
      </c>
      <c r="B292" s="58">
        <v>34.7836</v>
      </c>
      <c r="C292" s="58">
        <v>34.792369999999998</v>
      </c>
      <c r="D292" s="58">
        <v>35.557400000000001</v>
      </c>
      <c r="E292" s="58">
        <v>35.638489999999997</v>
      </c>
      <c r="F292" s="58">
        <v>0.54388499999999995</v>
      </c>
      <c r="G292" s="58">
        <v>8.4684120000000007</v>
      </c>
      <c r="H292" s="58">
        <v>54.391509999999997</v>
      </c>
      <c r="I292" s="11">
        <f t="shared" si="30"/>
        <v>34.787984999999999</v>
      </c>
      <c r="J292" s="11">
        <f t="shared" si="31"/>
        <v>35.597944999999996</v>
      </c>
      <c r="K292" s="13">
        <f t="shared" si="32"/>
        <v>1238.627209</v>
      </c>
      <c r="L292" s="13">
        <f t="shared" si="33"/>
        <v>330.03706626505937</v>
      </c>
      <c r="M292" s="13">
        <f t="shared" si="34"/>
        <v>311.20036909419741</v>
      </c>
      <c r="N292" s="44"/>
    </row>
    <row r="293" spans="1:14">
      <c r="A293" s="58">
        <v>19637.38</v>
      </c>
      <c r="B293" s="58">
        <v>34.806350000000002</v>
      </c>
      <c r="C293" s="58">
        <v>34.816029999999998</v>
      </c>
      <c r="D293" s="58">
        <v>35.635539999999999</v>
      </c>
      <c r="E293" s="58">
        <v>35.735010000000003</v>
      </c>
      <c r="F293" s="58">
        <v>0.59223499999999996</v>
      </c>
      <c r="G293" s="58">
        <v>8.5595949999999998</v>
      </c>
      <c r="H293" s="58">
        <v>53.715299999999999</v>
      </c>
      <c r="I293" s="11">
        <f t="shared" si="30"/>
        <v>34.811189999999996</v>
      </c>
      <c r="J293" s="11">
        <f t="shared" si="31"/>
        <v>35.685275000000004</v>
      </c>
      <c r="K293" s="13">
        <f t="shared" si="32"/>
        <v>1238.613286</v>
      </c>
      <c r="L293" s="13">
        <f t="shared" si="33"/>
        <v>329.48017566293584</v>
      </c>
      <c r="M293" s="13">
        <f t="shared" si="34"/>
        <v>309.24011700368919</v>
      </c>
      <c r="N293" s="44"/>
    </row>
    <row r="294" spans="1:14">
      <c r="A294" s="58">
        <v>17937.09</v>
      </c>
      <c r="B294" s="58">
        <v>34.770690000000002</v>
      </c>
      <c r="C294" s="58">
        <v>34.781320000000001</v>
      </c>
      <c r="D294" s="58">
        <v>35.665559999999999</v>
      </c>
      <c r="E294" s="58">
        <v>35.768129999999999</v>
      </c>
      <c r="F294" s="58">
        <v>0.64641899999999997</v>
      </c>
      <c r="G294" s="58">
        <v>8.6446000000000005</v>
      </c>
      <c r="H294" s="58">
        <v>53.014749999999999</v>
      </c>
      <c r="I294" s="11">
        <f t="shared" si="30"/>
        <v>34.776004999999998</v>
      </c>
      <c r="J294" s="11">
        <f t="shared" si="31"/>
        <v>35.716844999999999</v>
      </c>
      <c r="K294" s="13">
        <f t="shared" si="32"/>
        <v>1238.634397</v>
      </c>
      <c r="L294" s="13">
        <f t="shared" si="33"/>
        <v>330.32498562886849</v>
      </c>
      <c r="M294" s="13">
        <f t="shared" si="34"/>
        <v>308.53471023034672</v>
      </c>
      <c r="N294" s="44"/>
    </row>
    <row r="295" spans="1:14">
      <c r="A295" s="58">
        <v>16020.76</v>
      </c>
      <c r="B295" s="58">
        <v>34.791229999999999</v>
      </c>
      <c r="C295" s="58">
        <v>34.80301</v>
      </c>
      <c r="D295" s="58">
        <v>35.754100000000001</v>
      </c>
      <c r="E295" s="58">
        <v>35.874540000000003</v>
      </c>
      <c r="F295" s="58">
        <v>0.70837399999999995</v>
      </c>
      <c r="G295" s="58">
        <v>8.7567170000000001</v>
      </c>
      <c r="H295" s="58">
        <v>52.28613</v>
      </c>
      <c r="I295" s="11">
        <f t="shared" si="30"/>
        <v>34.79712</v>
      </c>
      <c r="J295" s="11">
        <f t="shared" si="31"/>
        <v>35.814320000000002</v>
      </c>
      <c r="K295" s="13">
        <f t="shared" si="32"/>
        <v>1238.6217280000001</v>
      </c>
      <c r="L295" s="13">
        <f t="shared" si="33"/>
        <v>329.8177115703993</v>
      </c>
      <c r="M295" s="13">
        <f t="shared" si="34"/>
        <v>306.36740891559111</v>
      </c>
      <c r="N295" s="44"/>
    </row>
    <row r="296" spans="1:14">
      <c r="A296" s="58">
        <v>14637.93</v>
      </c>
      <c r="B296" s="58">
        <v>34.790730000000003</v>
      </c>
      <c r="C296" s="58">
        <v>34.787419999999997</v>
      </c>
      <c r="D296" s="58">
        <v>35.864260000000002</v>
      </c>
      <c r="E296" s="58">
        <v>35.993400000000001</v>
      </c>
      <c r="F296" s="58">
        <v>0.75706899999999999</v>
      </c>
      <c r="G296" s="58">
        <v>8.8452219999999997</v>
      </c>
      <c r="H296" s="58">
        <v>51.69746</v>
      </c>
      <c r="I296" s="11">
        <f t="shared" si="30"/>
        <v>34.789074999999997</v>
      </c>
      <c r="J296" s="11">
        <f t="shared" si="31"/>
        <v>35.928830000000005</v>
      </c>
      <c r="K296" s="13">
        <f t="shared" si="32"/>
        <v>1238.6265550000001</v>
      </c>
      <c r="L296" s="13">
        <f t="shared" si="33"/>
        <v>330.01088395517127</v>
      </c>
      <c r="M296" s="13">
        <f t="shared" si="34"/>
        <v>303.84173779792491</v>
      </c>
      <c r="N296" s="44"/>
    </row>
    <row r="297" spans="1:14">
      <c r="A297" s="58">
        <v>12853.83</v>
      </c>
      <c r="B297" s="58">
        <v>34.724290000000003</v>
      </c>
      <c r="C297" s="58">
        <v>34.746180000000003</v>
      </c>
      <c r="D297" s="58">
        <v>35.964399999999998</v>
      </c>
      <c r="E297" s="58">
        <v>36.106909999999999</v>
      </c>
      <c r="F297" s="58">
        <v>0.81726399999999999</v>
      </c>
      <c r="G297" s="58">
        <v>8.953004</v>
      </c>
      <c r="H297" s="58">
        <v>51.099959999999996</v>
      </c>
      <c r="I297" s="11">
        <f t="shared" si="30"/>
        <v>34.735235000000003</v>
      </c>
      <c r="J297" s="11">
        <f t="shared" si="31"/>
        <v>36.035654999999998</v>
      </c>
      <c r="K297" s="13">
        <f t="shared" si="32"/>
        <v>1238.6588589999999</v>
      </c>
      <c r="L297" s="13">
        <f t="shared" si="33"/>
        <v>331.30694790021971</v>
      </c>
      <c r="M297" s="13">
        <f t="shared" si="34"/>
        <v>301.50511083798938</v>
      </c>
      <c r="N297" s="44"/>
    </row>
    <row r="298" spans="1:14">
      <c r="A298" s="58">
        <v>11272.62</v>
      </c>
      <c r="B298" s="58">
        <v>34.811509999999998</v>
      </c>
      <c r="C298" s="58">
        <v>34.820830000000001</v>
      </c>
      <c r="D298" s="58">
        <v>36.130839999999999</v>
      </c>
      <c r="E298" s="58">
        <v>36.294919999999998</v>
      </c>
      <c r="F298" s="58">
        <v>0.86727500000000002</v>
      </c>
      <c r="G298" s="58">
        <v>9.0262089999999997</v>
      </c>
      <c r="H298" s="58">
        <v>50.390119999999996</v>
      </c>
      <c r="I298" s="11">
        <f t="shared" si="30"/>
        <v>34.81617</v>
      </c>
      <c r="J298" s="11">
        <f t="shared" si="31"/>
        <v>36.212879999999998</v>
      </c>
      <c r="K298" s="13">
        <f t="shared" si="32"/>
        <v>1238.6102980000001</v>
      </c>
      <c r="L298" s="13">
        <f t="shared" si="33"/>
        <v>329.3607997303925</v>
      </c>
      <c r="M298" s="13">
        <f t="shared" si="34"/>
        <v>297.66935716667012</v>
      </c>
      <c r="N298" s="44"/>
    </row>
    <row r="299" spans="1:14">
      <c r="A299" s="58">
        <v>9655.8019999999997</v>
      </c>
      <c r="B299" s="58">
        <v>34.86139</v>
      </c>
      <c r="C299" s="58">
        <v>34.881619999999998</v>
      </c>
      <c r="D299" s="58">
        <v>36.368360000000003</v>
      </c>
      <c r="E299" s="58">
        <v>36.5867</v>
      </c>
      <c r="F299" s="58">
        <v>0.91978000000000004</v>
      </c>
      <c r="G299" s="58">
        <v>9.1006839999999993</v>
      </c>
      <c r="H299" s="58">
        <v>49.67353</v>
      </c>
      <c r="I299" s="11">
        <f t="shared" si="30"/>
        <v>34.871504999999999</v>
      </c>
      <c r="J299" s="11">
        <f t="shared" si="31"/>
        <v>36.477530000000002</v>
      </c>
      <c r="K299" s="13">
        <f t="shared" si="32"/>
        <v>1238.5770970000001</v>
      </c>
      <c r="L299" s="13">
        <f t="shared" si="33"/>
        <v>328.0376223566318</v>
      </c>
      <c r="M299" s="13">
        <f t="shared" si="34"/>
        <v>292.03348587355413</v>
      </c>
      <c r="N299" s="44"/>
    </row>
    <row r="300" spans="1:14">
      <c r="A300" s="58">
        <v>7835.1970000000001</v>
      </c>
      <c r="B300" s="58">
        <v>34.842230000000001</v>
      </c>
      <c r="C300" s="58">
        <v>34.868299999999998</v>
      </c>
      <c r="D300" s="58">
        <v>36.808019999999999</v>
      </c>
      <c r="E300" s="58">
        <v>37.063870000000001</v>
      </c>
      <c r="F300" s="58">
        <v>0.83436600000000005</v>
      </c>
      <c r="G300" s="58">
        <v>9.0312789999999996</v>
      </c>
      <c r="H300" s="58">
        <v>48.870109999999997</v>
      </c>
      <c r="I300" s="11">
        <f t="shared" si="30"/>
        <v>34.855265000000003</v>
      </c>
      <c r="J300" s="11">
        <f t="shared" si="31"/>
        <v>36.935945000000004</v>
      </c>
      <c r="K300" s="13">
        <f t="shared" si="32"/>
        <v>1238.586841</v>
      </c>
      <c r="L300" s="13">
        <f t="shared" si="33"/>
        <v>328.42533612963325</v>
      </c>
      <c r="M300" s="13">
        <f t="shared" si="34"/>
        <v>282.52045016753709</v>
      </c>
      <c r="N300" s="44"/>
    </row>
    <row r="301" spans="1:14">
      <c r="A301" s="58">
        <v>5975.527</v>
      </c>
      <c r="B301" s="58">
        <v>34.707059999999998</v>
      </c>
      <c r="C301" s="58">
        <v>34.736220000000003</v>
      </c>
      <c r="D301" s="58">
        <v>37.058770000000003</v>
      </c>
      <c r="E301" s="58">
        <v>37.348779999999998</v>
      </c>
      <c r="F301" s="58">
        <v>0.89093199999999995</v>
      </c>
      <c r="G301" s="58">
        <v>9.0886139999999997</v>
      </c>
      <c r="H301" s="58">
        <v>48.041339999999998</v>
      </c>
      <c r="I301" s="11">
        <f t="shared" si="30"/>
        <v>34.721640000000001</v>
      </c>
      <c r="J301" s="11">
        <f t="shared" si="31"/>
        <v>37.203775</v>
      </c>
      <c r="K301" s="13">
        <f t="shared" si="32"/>
        <v>1238.6670160000001</v>
      </c>
      <c r="L301" s="13">
        <f t="shared" si="33"/>
        <v>331.63512119313691</v>
      </c>
      <c r="M301" s="13">
        <f t="shared" si="34"/>
        <v>277.10141899874452</v>
      </c>
      <c r="N301" s="44"/>
    </row>
    <row r="302" spans="1:14">
      <c r="A302" s="58">
        <v>4265.7</v>
      </c>
      <c r="B302" s="58">
        <v>34.758890000000001</v>
      </c>
      <c r="C302" s="58">
        <v>34.776029999999999</v>
      </c>
      <c r="D302" s="58">
        <v>37.729900000000001</v>
      </c>
      <c r="E302" s="58">
        <v>38.172310000000003</v>
      </c>
      <c r="F302" s="58">
        <v>0.74122200000000005</v>
      </c>
      <c r="G302" s="58">
        <v>8.9597149999999992</v>
      </c>
      <c r="H302" s="58">
        <v>46.959029999999998</v>
      </c>
      <c r="I302" s="11">
        <f t="shared" si="30"/>
        <v>34.76746</v>
      </c>
      <c r="J302" s="11">
        <f t="shared" si="31"/>
        <v>37.951104999999998</v>
      </c>
      <c r="K302" s="13">
        <f t="shared" si="32"/>
        <v>1238.6395239999999</v>
      </c>
      <c r="L302" s="13">
        <f t="shared" si="33"/>
        <v>330.53052334949552</v>
      </c>
      <c r="M302" s="13">
        <f t="shared" si="34"/>
        <v>262.48380479399657</v>
      </c>
      <c r="N302" s="44"/>
    </row>
    <row r="303" spans="1:14">
      <c r="A303" s="58">
        <v>2750.8870000000002</v>
      </c>
      <c r="B303" s="58">
        <v>34.803440000000002</v>
      </c>
      <c r="C303" s="58">
        <v>34.82649</v>
      </c>
      <c r="D303" s="58">
        <v>38.480200000000004</v>
      </c>
      <c r="E303" s="58">
        <v>39.026330000000002</v>
      </c>
      <c r="F303" s="58">
        <v>0.50256299999999998</v>
      </c>
      <c r="G303" s="58">
        <v>8.6884739999999994</v>
      </c>
      <c r="H303" s="58">
        <v>45.639800000000001</v>
      </c>
      <c r="I303" s="11">
        <f t="shared" si="30"/>
        <v>34.814965000000001</v>
      </c>
      <c r="J303" s="11">
        <f t="shared" si="31"/>
        <v>38.753264999999999</v>
      </c>
      <c r="K303" s="13">
        <f t="shared" si="32"/>
        <v>1238.6110209999999</v>
      </c>
      <c r="L303" s="13">
        <f t="shared" si="33"/>
        <v>329.38968041227326</v>
      </c>
      <c r="M303" s="13">
        <f t="shared" si="34"/>
        <v>247.54771644985249</v>
      </c>
      <c r="N303" s="44"/>
    </row>
    <row r="304" spans="1:14">
      <c r="A304" s="58">
        <v>176.5368</v>
      </c>
      <c r="B304" s="58">
        <v>34.828780000000002</v>
      </c>
      <c r="C304" s="58">
        <v>34.840589999999999</v>
      </c>
      <c r="D304" s="58">
        <v>39.282679999999999</v>
      </c>
      <c r="E304" s="58">
        <v>39.936509999999998</v>
      </c>
      <c r="F304" s="58">
        <v>0.36397099999999999</v>
      </c>
      <c r="G304" s="58">
        <v>8.5429689999999994</v>
      </c>
      <c r="H304" s="58">
        <v>41.305199999999999</v>
      </c>
      <c r="I304" s="11">
        <f t="shared" si="30"/>
        <v>34.834685</v>
      </c>
      <c r="J304" s="11">
        <f t="shared" si="31"/>
        <v>39.609594999999999</v>
      </c>
      <c r="K304" s="13">
        <f t="shared" si="32"/>
        <v>1238.599189</v>
      </c>
      <c r="L304" s="13">
        <f t="shared" si="33"/>
        <v>328.9174012900703</v>
      </c>
      <c r="M304" s="13">
        <f t="shared" si="34"/>
        <v>232.37255031604309</v>
      </c>
      <c r="N304" s="44"/>
    </row>
    <row r="305" spans="1:14">
      <c r="A305" s="44"/>
      <c r="B305" s="44"/>
      <c r="C305" s="44"/>
      <c r="D305" s="44"/>
      <c r="E305" s="44"/>
      <c r="F305" s="44"/>
      <c r="G305" s="44"/>
      <c r="H305" s="59"/>
      <c r="I305" s="60"/>
      <c r="J305" s="60"/>
      <c r="K305" s="14">
        <f>AVERAGE(K254:K302)</f>
        <v>1238.6246220204077</v>
      </c>
      <c r="L305" s="14">
        <f>AVERAGE(L254:L302)</f>
        <v>329.93522437208821</v>
      </c>
      <c r="M305" s="14">
        <f>AVERAGE(M254:M302)</f>
        <v>313.43453154568141</v>
      </c>
      <c r="N305" s="44"/>
    </row>
    <row r="306" spans="1:14">
      <c r="A306" s="44"/>
      <c r="B306" s="44"/>
      <c r="C306" s="44"/>
      <c r="D306" s="44"/>
      <c r="E306" s="44"/>
      <c r="F306" s="44"/>
      <c r="G306" s="44"/>
      <c r="H306" s="59"/>
      <c r="I306" s="60"/>
      <c r="J306" s="44"/>
      <c r="K306" s="44"/>
      <c r="L306" s="44"/>
      <c r="M306" s="44"/>
      <c r="N306" s="44"/>
    </row>
    <row r="307" spans="1:14">
      <c r="A307" s="44"/>
      <c r="B307" s="44"/>
      <c r="C307" s="44"/>
      <c r="D307" s="44"/>
      <c r="E307" s="44"/>
      <c r="F307" s="44"/>
      <c r="G307" s="44"/>
      <c r="H307" s="59"/>
      <c r="I307" s="60"/>
      <c r="J307" s="44"/>
      <c r="K307" s="44"/>
      <c r="L307" s="44"/>
      <c r="M307" s="44"/>
      <c r="N307" s="44"/>
    </row>
    <row r="308" spans="1:14" s="43" customFormat="1" ht="16.8">
      <c r="A308" s="12" t="s">
        <v>4</v>
      </c>
      <c r="B308" s="12" t="s">
        <v>5</v>
      </c>
      <c r="C308" s="12" t="s">
        <v>6</v>
      </c>
      <c r="D308" s="12" t="s">
        <v>7</v>
      </c>
      <c r="E308" s="12" t="s">
        <v>8</v>
      </c>
      <c r="F308" s="12" t="s">
        <v>9</v>
      </c>
      <c r="G308" s="12" t="s">
        <v>29</v>
      </c>
      <c r="H308" s="12" t="s">
        <v>10</v>
      </c>
      <c r="I308" s="7" t="s">
        <v>11</v>
      </c>
      <c r="J308" s="7" t="s">
        <v>12</v>
      </c>
      <c r="K308" s="8" t="s">
        <v>28</v>
      </c>
      <c r="L308" s="6" t="s">
        <v>30</v>
      </c>
      <c r="M308" s="6" t="s">
        <v>31</v>
      </c>
      <c r="N308" s="44"/>
    </row>
    <row r="309" spans="1:14" s="43" customFormat="1">
      <c r="A309" s="12" t="s">
        <v>13</v>
      </c>
      <c r="B309" s="12" t="s">
        <v>14</v>
      </c>
      <c r="C309" s="12" t="s">
        <v>14</v>
      </c>
      <c r="D309" s="12" t="s">
        <v>14</v>
      </c>
      <c r="E309" s="12" t="s">
        <v>14</v>
      </c>
      <c r="F309" s="12" t="s">
        <v>15</v>
      </c>
      <c r="G309" s="12" t="s">
        <v>15</v>
      </c>
      <c r="H309" s="12" t="s">
        <v>16</v>
      </c>
      <c r="I309" s="7" t="s">
        <v>14</v>
      </c>
      <c r="J309" s="7" t="s">
        <v>14</v>
      </c>
      <c r="K309" s="8" t="s">
        <v>17</v>
      </c>
      <c r="L309" s="6" t="s">
        <v>18</v>
      </c>
      <c r="M309" s="6" t="s">
        <v>18</v>
      </c>
    </row>
    <row r="310" spans="1:14">
      <c r="A310" s="58">
        <v>89651.81</v>
      </c>
      <c r="B310" s="58">
        <v>39.93609</v>
      </c>
      <c r="C310" s="58">
        <v>39.95852</v>
      </c>
      <c r="D310" s="58">
        <v>40.282629999999997</v>
      </c>
      <c r="E310" s="58">
        <v>40.27084</v>
      </c>
      <c r="F310" s="58">
        <v>1.7645850000000001</v>
      </c>
      <c r="G310" s="58">
        <v>5.9647350000000001</v>
      </c>
      <c r="H310" s="58">
        <v>76.274439999999998</v>
      </c>
      <c r="I310" s="11">
        <f t="shared" ref="I310:I341" si="35">(B310+C310)/2</f>
        <v>39.947305</v>
      </c>
      <c r="J310" s="11">
        <f t="shared" ref="J310:J341" si="36">(D310+E310)/2</f>
        <v>40.276735000000002</v>
      </c>
      <c r="K310" s="13">
        <f t="shared" ref="K310:K341" si="37">-0.6*I310+1259.5</f>
        <v>1235.5316170000001</v>
      </c>
      <c r="L310" s="13">
        <f t="shared" ref="L310:L341" si="38">0.00159*I310^4-0.27101*I310^3+17.72234*I310^2-540.89799*I310+6780.11105</f>
        <v>226.58827966526314</v>
      </c>
      <c r="M310" s="13">
        <f t="shared" ref="M310:M341" si="39">0.00159*J310^4-0.27101*J310^3+17.72234*J310^2-540.89799*J310+6780.11105</f>
        <v>221.04870743137599</v>
      </c>
      <c r="N310" s="44"/>
    </row>
    <row r="311" spans="1:14" s="19" customFormat="1">
      <c r="A311" s="58">
        <v>87593.1</v>
      </c>
      <c r="B311" s="58">
        <v>39.981929999999998</v>
      </c>
      <c r="C311" s="58">
        <v>40.002139999999997</v>
      </c>
      <c r="D311" s="58">
        <v>40.323169999999998</v>
      </c>
      <c r="E311" s="58">
        <v>40.311430000000001</v>
      </c>
      <c r="F311" s="58">
        <v>1.2863739999999999</v>
      </c>
      <c r="G311" s="58">
        <v>5.7004840000000003</v>
      </c>
      <c r="H311" s="58">
        <v>75.65325</v>
      </c>
      <c r="I311" s="11">
        <f t="shared" si="35"/>
        <v>39.992035000000001</v>
      </c>
      <c r="J311" s="11">
        <f t="shared" si="36"/>
        <v>40.317300000000003</v>
      </c>
      <c r="K311" s="13">
        <f t="shared" si="37"/>
        <v>1235.5047790000001</v>
      </c>
      <c r="L311" s="13">
        <f t="shared" si="38"/>
        <v>225.83023767980103</v>
      </c>
      <c r="M311" s="13">
        <f t="shared" si="39"/>
        <v>220.37343339929885</v>
      </c>
      <c r="N311" s="44"/>
    </row>
    <row r="312" spans="1:14" s="19" customFormat="1">
      <c r="A312" s="58">
        <v>85146.41</v>
      </c>
      <c r="B312" s="58">
        <v>40.016719999999999</v>
      </c>
      <c r="C312" s="58">
        <v>40.033880000000003</v>
      </c>
      <c r="D312" s="58">
        <v>40.352559999999997</v>
      </c>
      <c r="E312" s="58">
        <v>40.340179999999997</v>
      </c>
      <c r="F312" s="58">
        <v>0.78501500000000002</v>
      </c>
      <c r="G312" s="58">
        <v>5.4384680000000003</v>
      </c>
      <c r="H312" s="58">
        <v>74.901380000000003</v>
      </c>
      <c r="I312" s="11">
        <f t="shared" si="35"/>
        <v>40.025300000000001</v>
      </c>
      <c r="J312" s="11">
        <f t="shared" si="36"/>
        <v>40.346369999999993</v>
      </c>
      <c r="K312" s="13">
        <f t="shared" si="37"/>
        <v>1235.4848199999999</v>
      </c>
      <c r="L312" s="13">
        <f t="shared" si="38"/>
        <v>225.26770207612844</v>
      </c>
      <c r="M312" s="13">
        <f t="shared" si="39"/>
        <v>219.89042522683576</v>
      </c>
      <c r="N312" s="44"/>
    </row>
    <row r="313" spans="1:14" s="19" customFormat="1">
      <c r="A313" s="58">
        <v>82366.929999999993</v>
      </c>
      <c r="B313" s="58">
        <v>40.043770000000002</v>
      </c>
      <c r="C313" s="58">
        <v>40.058239999999998</v>
      </c>
      <c r="D313" s="58">
        <v>40.375219999999999</v>
      </c>
      <c r="E313" s="58">
        <v>40.36251</v>
      </c>
      <c r="F313" s="58">
        <v>0.26941900000000002</v>
      </c>
      <c r="G313" s="58">
        <v>5.1607649999999996</v>
      </c>
      <c r="H313" s="58">
        <v>74.102069999999998</v>
      </c>
      <c r="I313" s="11">
        <f t="shared" si="35"/>
        <v>40.051005000000004</v>
      </c>
      <c r="J313" s="11">
        <f t="shared" si="36"/>
        <v>40.368865</v>
      </c>
      <c r="K313" s="13">
        <f t="shared" si="37"/>
        <v>1235.4693970000001</v>
      </c>
      <c r="L313" s="13">
        <f t="shared" si="38"/>
        <v>224.83371498920042</v>
      </c>
      <c r="M313" s="13">
        <f t="shared" si="39"/>
        <v>219.51718392856765</v>
      </c>
      <c r="N313" s="44"/>
    </row>
    <row r="314" spans="1:14" s="41" customFormat="1">
      <c r="A314" s="58">
        <v>82097.56</v>
      </c>
      <c r="B314" s="58">
        <v>39.960560000000001</v>
      </c>
      <c r="C314" s="58">
        <v>39.973410000000001</v>
      </c>
      <c r="D314" s="58">
        <v>40.31523</v>
      </c>
      <c r="E314" s="58">
        <v>40.290469999999999</v>
      </c>
      <c r="F314" s="58">
        <v>0.57834700000000006</v>
      </c>
      <c r="G314" s="58">
        <v>5.4727189999999997</v>
      </c>
      <c r="H314" s="58">
        <v>74.115700000000004</v>
      </c>
      <c r="I314" s="11">
        <f t="shared" si="35"/>
        <v>39.966985000000001</v>
      </c>
      <c r="J314" s="11">
        <f t="shared" si="36"/>
        <v>40.302849999999999</v>
      </c>
      <c r="K314" s="13">
        <f t="shared" si="37"/>
        <v>1235.5198089999999</v>
      </c>
      <c r="L314" s="13">
        <f t="shared" si="38"/>
        <v>226.25453144951734</v>
      </c>
      <c r="M314" s="13">
        <f t="shared" si="39"/>
        <v>220.61380821821786</v>
      </c>
      <c r="N314" s="44"/>
    </row>
    <row r="315" spans="1:14" s="41" customFormat="1">
      <c r="A315" s="58">
        <v>80621.240000000005</v>
      </c>
      <c r="B315" s="58">
        <v>39.987130000000001</v>
      </c>
      <c r="C315" s="58">
        <v>40.002499999999998</v>
      </c>
      <c r="D315" s="58">
        <v>40.336849999999998</v>
      </c>
      <c r="E315" s="58">
        <v>40.314570000000003</v>
      </c>
      <c r="F315" s="58">
        <v>0.70381700000000003</v>
      </c>
      <c r="G315" s="58">
        <v>5.7516259999999999</v>
      </c>
      <c r="H315" s="58">
        <v>73.691130000000001</v>
      </c>
      <c r="I315" s="11">
        <f t="shared" si="35"/>
        <v>39.994815000000003</v>
      </c>
      <c r="J315" s="11">
        <f t="shared" si="36"/>
        <v>40.325710000000001</v>
      </c>
      <c r="K315" s="13">
        <f t="shared" si="37"/>
        <v>1235.503111</v>
      </c>
      <c r="L315" s="13">
        <f t="shared" si="38"/>
        <v>225.78318643339389</v>
      </c>
      <c r="M315" s="13">
        <f t="shared" si="39"/>
        <v>220.2336201775006</v>
      </c>
      <c r="N315" s="44"/>
    </row>
    <row r="316" spans="1:14" s="41" customFormat="1">
      <c r="A316" s="58">
        <v>79514.22</v>
      </c>
      <c r="B316" s="58">
        <v>40.071689999999997</v>
      </c>
      <c r="C316" s="58">
        <v>40.085250000000002</v>
      </c>
      <c r="D316" s="58">
        <v>40.409050000000001</v>
      </c>
      <c r="E316" s="58">
        <v>40.394849999999998</v>
      </c>
      <c r="F316" s="58">
        <v>0.55861499999999997</v>
      </c>
      <c r="G316" s="58">
        <v>5.6977289999999998</v>
      </c>
      <c r="H316" s="58">
        <v>73.290980000000005</v>
      </c>
      <c r="I316" s="11">
        <f t="shared" si="35"/>
        <v>40.078469999999996</v>
      </c>
      <c r="J316" s="11">
        <f t="shared" si="36"/>
        <v>40.401949999999999</v>
      </c>
      <c r="K316" s="13">
        <f t="shared" si="37"/>
        <v>1235.452918</v>
      </c>
      <c r="L316" s="13">
        <f t="shared" si="38"/>
        <v>224.37068870190069</v>
      </c>
      <c r="M316" s="13">
        <f t="shared" si="39"/>
        <v>218.96905498726755</v>
      </c>
      <c r="N316" s="44"/>
    </row>
    <row r="317" spans="1:14" s="19" customFormat="1">
      <c r="A317" s="58">
        <v>77474.77</v>
      </c>
      <c r="B317" s="58">
        <v>40.042969999999997</v>
      </c>
      <c r="C317" s="58">
        <v>40.054090000000002</v>
      </c>
      <c r="D317" s="58">
        <v>40.394849999999998</v>
      </c>
      <c r="E317" s="58">
        <v>40.375109999999999</v>
      </c>
      <c r="F317" s="58">
        <v>0.57216900000000004</v>
      </c>
      <c r="G317" s="58">
        <v>5.8730859999999998</v>
      </c>
      <c r="H317" s="58">
        <v>72.715229999999991</v>
      </c>
      <c r="I317" s="11">
        <f t="shared" si="35"/>
        <v>40.04853</v>
      </c>
      <c r="J317" s="11">
        <f t="shared" si="36"/>
        <v>40.384979999999999</v>
      </c>
      <c r="K317" s="13">
        <f t="shared" si="37"/>
        <v>1235.4708820000001</v>
      </c>
      <c r="L317" s="13">
        <f t="shared" si="38"/>
        <v>224.8754747112007</v>
      </c>
      <c r="M317" s="13">
        <f t="shared" si="39"/>
        <v>219.25007963647749</v>
      </c>
      <c r="N317" s="44"/>
    </row>
    <row r="318" spans="1:14" s="19" customFormat="1" ht="14.4" customHeight="1">
      <c r="A318" s="58">
        <v>75039.08</v>
      </c>
      <c r="B318" s="58">
        <v>39.914180000000002</v>
      </c>
      <c r="C318" s="58">
        <v>39.922429999999999</v>
      </c>
      <c r="D318" s="58">
        <v>40.283369999999998</v>
      </c>
      <c r="E318" s="58">
        <v>40.2547</v>
      </c>
      <c r="F318" s="58">
        <v>0.79427199999999998</v>
      </c>
      <c r="G318" s="58">
        <v>6.2851229999999996</v>
      </c>
      <c r="H318" s="58">
        <v>71.998710000000003</v>
      </c>
      <c r="I318" s="11">
        <f t="shared" si="35"/>
        <v>39.918305000000004</v>
      </c>
      <c r="J318" s="11">
        <f t="shared" si="36"/>
        <v>40.269035000000002</v>
      </c>
      <c r="K318" s="13">
        <f t="shared" si="37"/>
        <v>1235.549017</v>
      </c>
      <c r="L318" s="13">
        <f t="shared" si="38"/>
        <v>227.08074405460957</v>
      </c>
      <c r="M318" s="13">
        <f t="shared" si="39"/>
        <v>221.17705497512452</v>
      </c>
      <c r="N318" s="44"/>
    </row>
    <row r="319" spans="1:14" s="19" customFormat="1">
      <c r="A319" s="58">
        <v>73083.360000000001</v>
      </c>
      <c r="B319" s="58">
        <v>39.929589999999997</v>
      </c>
      <c r="C319" s="58">
        <v>39.928319999999999</v>
      </c>
      <c r="D319" s="58">
        <v>40.284140000000001</v>
      </c>
      <c r="E319" s="58">
        <v>40.261009999999999</v>
      </c>
      <c r="F319" s="58">
        <v>0.91215900000000005</v>
      </c>
      <c r="G319" s="58">
        <v>6.5667790000000004</v>
      </c>
      <c r="H319" s="58">
        <v>71.378889999999998</v>
      </c>
      <c r="I319" s="11">
        <f t="shared" si="35"/>
        <v>39.928955000000002</v>
      </c>
      <c r="J319" s="11">
        <f t="shared" si="36"/>
        <v>40.272575000000003</v>
      </c>
      <c r="K319" s="13">
        <f t="shared" si="37"/>
        <v>1235.542627</v>
      </c>
      <c r="L319" s="13">
        <f t="shared" si="38"/>
        <v>226.89979917619439</v>
      </c>
      <c r="M319" s="13">
        <f t="shared" si="39"/>
        <v>221.11804178190414</v>
      </c>
      <c r="N319" s="44"/>
    </row>
    <row r="320" spans="1:14" s="19" customFormat="1">
      <c r="A320" s="58">
        <v>71660.42</v>
      </c>
      <c r="B320" s="58">
        <v>39.987430000000003</v>
      </c>
      <c r="C320" s="58">
        <v>39.984160000000003</v>
      </c>
      <c r="D320" s="58">
        <v>40.33061</v>
      </c>
      <c r="E320" s="58">
        <v>40.314509999999999</v>
      </c>
      <c r="F320" s="58">
        <v>0.80561899999999997</v>
      </c>
      <c r="G320" s="58">
        <v>6.554754</v>
      </c>
      <c r="H320" s="58">
        <v>70.940249999999992</v>
      </c>
      <c r="I320" s="11">
        <f t="shared" si="35"/>
        <v>39.985795000000003</v>
      </c>
      <c r="J320" s="11">
        <f t="shared" si="36"/>
        <v>40.322559999999996</v>
      </c>
      <c r="K320" s="13">
        <f t="shared" si="37"/>
        <v>1235.508523</v>
      </c>
      <c r="L320" s="13">
        <f t="shared" si="38"/>
        <v>225.93587531651701</v>
      </c>
      <c r="M320" s="13">
        <f t="shared" si="39"/>
        <v>220.28598033573053</v>
      </c>
      <c r="N320" s="44"/>
    </row>
    <row r="321" spans="1:14" s="19" customFormat="1">
      <c r="A321" s="58">
        <v>70399.990000000005</v>
      </c>
      <c r="B321" s="58">
        <v>40.016489999999997</v>
      </c>
      <c r="C321" s="58">
        <v>40.011290000000002</v>
      </c>
      <c r="D321" s="58">
        <v>40.354610000000001</v>
      </c>
      <c r="E321" s="58">
        <v>40.341380000000001</v>
      </c>
      <c r="F321" s="58">
        <v>0.66578599999999999</v>
      </c>
      <c r="G321" s="58">
        <v>6.4891319999999997</v>
      </c>
      <c r="H321" s="58">
        <v>70.474679999999992</v>
      </c>
      <c r="I321" s="11">
        <f t="shared" si="35"/>
        <v>40.013890000000004</v>
      </c>
      <c r="J321" s="11">
        <f t="shared" si="36"/>
        <v>40.347994999999997</v>
      </c>
      <c r="K321" s="13">
        <f t="shared" si="37"/>
        <v>1235.4916659999999</v>
      </c>
      <c r="L321" s="13">
        <f t="shared" si="38"/>
        <v>225.46053770287926</v>
      </c>
      <c r="M321" s="13">
        <f t="shared" si="39"/>
        <v>219.8634477028636</v>
      </c>
      <c r="N321" s="44"/>
    </row>
    <row r="322" spans="1:14">
      <c r="A322" s="58">
        <v>69687.53</v>
      </c>
      <c r="B322" s="58">
        <v>40.070799999999998</v>
      </c>
      <c r="C322" s="58">
        <v>40.063310000000001</v>
      </c>
      <c r="D322" s="58">
        <v>40.401629999999997</v>
      </c>
      <c r="E322" s="58">
        <v>40.392299999999999</v>
      </c>
      <c r="F322" s="58">
        <v>0.47966500000000001</v>
      </c>
      <c r="G322" s="58">
        <v>6.3521419999999997</v>
      </c>
      <c r="H322" s="58">
        <v>70.252139999999997</v>
      </c>
      <c r="I322" s="11">
        <f t="shared" si="35"/>
        <v>40.067054999999996</v>
      </c>
      <c r="J322" s="11">
        <f t="shared" si="36"/>
        <v>40.396964999999994</v>
      </c>
      <c r="K322" s="13">
        <f t="shared" si="37"/>
        <v>1235.4597670000001</v>
      </c>
      <c r="L322" s="13">
        <f t="shared" si="38"/>
        <v>224.56304700365672</v>
      </c>
      <c r="M322" s="13">
        <f t="shared" si="39"/>
        <v>219.05158030918119</v>
      </c>
      <c r="N322" s="44"/>
    </row>
    <row r="323" spans="1:14">
      <c r="A323" s="58">
        <v>66382.27</v>
      </c>
      <c r="B323" s="58">
        <v>40.098140000000001</v>
      </c>
      <c r="C323" s="58">
        <v>40.089089999999999</v>
      </c>
      <c r="D323" s="58">
        <v>40.428199999999997</v>
      </c>
      <c r="E323" s="58">
        <v>40.421790000000001</v>
      </c>
      <c r="F323" s="58">
        <v>0.58161700000000005</v>
      </c>
      <c r="G323" s="58">
        <v>6.6966159999999997</v>
      </c>
      <c r="H323" s="58">
        <v>69.106939999999994</v>
      </c>
      <c r="I323" s="11">
        <f t="shared" si="35"/>
        <v>40.093615</v>
      </c>
      <c r="J323" s="11">
        <f t="shared" si="36"/>
        <v>40.424994999999996</v>
      </c>
      <c r="K323" s="13">
        <f t="shared" si="37"/>
        <v>1235.443831</v>
      </c>
      <c r="L323" s="13">
        <f t="shared" si="38"/>
        <v>224.11566034823863</v>
      </c>
      <c r="M323" s="13">
        <f t="shared" si="39"/>
        <v>218.58783961951212</v>
      </c>
      <c r="N323" s="44"/>
    </row>
    <row r="324" spans="1:14">
      <c r="A324" s="58">
        <v>65003</v>
      </c>
      <c r="B324" s="58">
        <v>40.004260000000002</v>
      </c>
      <c r="C324" s="58">
        <v>39.997999999999998</v>
      </c>
      <c r="D324" s="58">
        <v>40.355089999999997</v>
      </c>
      <c r="E324" s="58">
        <v>40.339860000000002</v>
      </c>
      <c r="F324" s="58">
        <v>0.68354099999999995</v>
      </c>
      <c r="G324" s="58">
        <v>6.8525850000000004</v>
      </c>
      <c r="H324" s="58">
        <v>68.678579999999997</v>
      </c>
      <c r="I324" s="11">
        <f t="shared" si="35"/>
        <v>40.001130000000003</v>
      </c>
      <c r="J324" s="11">
        <f t="shared" si="36"/>
        <v>40.347475000000003</v>
      </c>
      <c r="K324" s="13">
        <f t="shared" si="37"/>
        <v>1235.4993219999999</v>
      </c>
      <c r="L324" s="13">
        <f t="shared" si="38"/>
        <v>225.67633236121492</v>
      </c>
      <c r="M324" s="13">
        <f t="shared" si="39"/>
        <v>219.87208025254677</v>
      </c>
      <c r="N324" s="44"/>
    </row>
    <row r="325" spans="1:14">
      <c r="A325" s="58">
        <v>63531.98</v>
      </c>
      <c r="B325" s="58">
        <v>40.02393</v>
      </c>
      <c r="C325" s="58">
        <v>40.011000000000003</v>
      </c>
      <c r="D325" s="58">
        <v>40.367150000000002</v>
      </c>
      <c r="E325" s="58">
        <v>40.35416</v>
      </c>
      <c r="F325" s="58">
        <v>0.75219499999999995</v>
      </c>
      <c r="G325" s="58">
        <v>6.9835909999999997</v>
      </c>
      <c r="H325" s="58">
        <v>68.134640000000005</v>
      </c>
      <c r="I325" s="11">
        <f t="shared" si="35"/>
        <v>40.017465000000001</v>
      </c>
      <c r="J325" s="11">
        <f t="shared" si="36"/>
        <v>40.360655000000001</v>
      </c>
      <c r="K325" s="13">
        <f t="shared" si="37"/>
        <v>1235.489521</v>
      </c>
      <c r="L325" s="13">
        <f t="shared" si="38"/>
        <v>225.4001051242094</v>
      </c>
      <c r="M325" s="13">
        <f t="shared" si="39"/>
        <v>219.65335320308168</v>
      </c>
      <c r="N325" s="44"/>
    </row>
    <row r="326" spans="1:14">
      <c r="A326" s="58">
        <v>61964.52</v>
      </c>
      <c r="B326" s="58">
        <v>40.004510000000003</v>
      </c>
      <c r="C326" s="58">
        <v>39.990220000000001</v>
      </c>
      <c r="D326" s="58">
        <v>40.352739999999997</v>
      </c>
      <c r="E326" s="58">
        <v>40.339010000000002</v>
      </c>
      <c r="F326" s="58">
        <v>0.62557799999999997</v>
      </c>
      <c r="G326" s="58">
        <v>6.9352640000000001</v>
      </c>
      <c r="H326" s="58">
        <v>67.551540000000003</v>
      </c>
      <c r="I326" s="11">
        <f t="shared" si="35"/>
        <v>39.997365000000002</v>
      </c>
      <c r="J326" s="11">
        <f t="shared" si="36"/>
        <v>40.345874999999999</v>
      </c>
      <c r="K326" s="13">
        <f t="shared" si="37"/>
        <v>1235.501581</v>
      </c>
      <c r="L326" s="13">
        <f t="shared" si="38"/>
        <v>225.74003424152124</v>
      </c>
      <c r="M326" s="13">
        <f t="shared" si="39"/>
        <v>219.898643466865</v>
      </c>
      <c r="N326" s="44"/>
    </row>
    <row r="327" spans="1:14">
      <c r="A327" s="58">
        <v>60562.99</v>
      </c>
      <c r="B327" s="58">
        <v>39.944299999999998</v>
      </c>
      <c r="C327" s="58">
        <v>39.928570000000001</v>
      </c>
      <c r="D327" s="58">
        <v>40.304259999999999</v>
      </c>
      <c r="E327" s="58">
        <v>40.28481</v>
      </c>
      <c r="F327" s="58">
        <v>0.71439399999999997</v>
      </c>
      <c r="G327" s="58">
        <v>7.1253070000000003</v>
      </c>
      <c r="H327" s="58">
        <v>67.060329999999993</v>
      </c>
      <c r="I327" s="11">
        <f t="shared" si="35"/>
        <v>39.936435000000003</v>
      </c>
      <c r="J327" s="11">
        <f t="shared" si="36"/>
        <v>40.294534999999996</v>
      </c>
      <c r="K327" s="13">
        <f t="shared" si="37"/>
        <v>1235.538139</v>
      </c>
      <c r="L327" s="13">
        <f t="shared" si="38"/>
        <v>226.77277658079674</v>
      </c>
      <c r="M327" s="13">
        <f t="shared" si="39"/>
        <v>220.75221304627212</v>
      </c>
      <c r="N327" s="44"/>
    </row>
    <row r="328" spans="1:14">
      <c r="A328" s="58">
        <v>59864.17</v>
      </c>
      <c r="B328" s="58">
        <v>39.934359999999998</v>
      </c>
      <c r="C328" s="58">
        <v>39.916499999999999</v>
      </c>
      <c r="D328" s="58">
        <v>40.291849999999997</v>
      </c>
      <c r="E328" s="58">
        <v>40.27281</v>
      </c>
      <c r="F328" s="58">
        <v>0.57384400000000002</v>
      </c>
      <c r="G328" s="58">
        <v>7.0138239999999996</v>
      </c>
      <c r="H328" s="58">
        <v>66.746399999999994</v>
      </c>
      <c r="I328" s="11">
        <f t="shared" si="35"/>
        <v>39.925429999999999</v>
      </c>
      <c r="J328" s="11">
        <f t="shared" si="36"/>
        <v>40.282330000000002</v>
      </c>
      <c r="K328" s="13">
        <f t="shared" si="37"/>
        <v>1235.544742</v>
      </c>
      <c r="L328" s="13">
        <f t="shared" si="38"/>
        <v>226.95967760394433</v>
      </c>
      <c r="M328" s="13">
        <f t="shared" si="39"/>
        <v>220.95548073636655</v>
      </c>
      <c r="N328" s="44"/>
    </row>
    <row r="329" spans="1:14">
      <c r="A329" s="58">
        <v>57708.72</v>
      </c>
      <c r="B329" s="58">
        <v>39.98809</v>
      </c>
      <c r="C329" s="58">
        <v>39.968069999999997</v>
      </c>
      <c r="D329" s="58">
        <v>40.336829999999999</v>
      </c>
      <c r="E329" s="58">
        <v>40.324800000000003</v>
      </c>
      <c r="F329" s="58">
        <v>0.66651800000000005</v>
      </c>
      <c r="G329" s="58">
        <v>7.2386030000000003</v>
      </c>
      <c r="H329" s="58">
        <v>65.847740000000002</v>
      </c>
      <c r="I329" s="11">
        <f t="shared" si="35"/>
        <v>39.978079999999999</v>
      </c>
      <c r="J329" s="11">
        <f t="shared" si="36"/>
        <v>40.330815000000001</v>
      </c>
      <c r="K329" s="13">
        <f t="shared" si="37"/>
        <v>1235.513152</v>
      </c>
      <c r="L329" s="13">
        <f t="shared" si="38"/>
        <v>226.06653354555328</v>
      </c>
      <c r="M329" s="13">
        <f t="shared" si="39"/>
        <v>220.14878243593648</v>
      </c>
      <c r="N329" s="44"/>
    </row>
    <row r="330" spans="1:14" s="19" customFormat="1">
      <c r="A330" s="58">
        <v>56128.4</v>
      </c>
      <c r="B330" s="58">
        <v>40.023949999999999</v>
      </c>
      <c r="C330" s="58">
        <v>40.002540000000003</v>
      </c>
      <c r="D330" s="58">
        <v>40.369549999999997</v>
      </c>
      <c r="E330" s="58">
        <v>40.362050000000004</v>
      </c>
      <c r="F330" s="58">
        <v>0.72845400000000005</v>
      </c>
      <c r="G330" s="58">
        <v>7.410819</v>
      </c>
      <c r="H330" s="58">
        <v>65.209559999999996</v>
      </c>
      <c r="I330" s="11">
        <f t="shared" si="35"/>
        <v>40.013244999999998</v>
      </c>
      <c r="J330" s="11">
        <f t="shared" si="36"/>
        <v>40.3658</v>
      </c>
      <c r="K330" s="13">
        <f t="shared" si="37"/>
        <v>1235.4920529999999</v>
      </c>
      <c r="L330" s="13">
        <f t="shared" si="38"/>
        <v>225.47144218742415</v>
      </c>
      <c r="M330" s="13">
        <f t="shared" si="39"/>
        <v>219.56801228385575</v>
      </c>
      <c r="N330" s="44"/>
    </row>
    <row r="331" spans="1:14" s="19" customFormat="1">
      <c r="A331" s="58">
        <v>54647.26</v>
      </c>
      <c r="B331" s="58">
        <v>40.035679999999999</v>
      </c>
      <c r="C331" s="58">
        <v>40.014180000000003</v>
      </c>
      <c r="D331" s="58">
        <v>40.38306</v>
      </c>
      <c r="E331" s="58">
        <v>40.378419999999998</v>
      </c>
      <c r="F331" s="58">
        <v>0.77716600000000002</v>
      </c>
      <c r="G331" s="58">
        <v>7.5602929999999997</v>
      </c>
      <c r="H331" s="58">
        <v>64.587850000000003</v>
      </c>
      <c r="I331" s="11">
        <f t="shared" si="35"/>
        <v>40.024929999999998</v>
      </c>
      <c r="J331" s="11">
        <f t="shared" si="36"/>
        <v>40.380740000000003</v>
      </c>
      <c r="K331" s="13">
        <f t="shared" si="37"/>
        <v>1235.485042</v>
      </c>
      <c r="L331" s="13">
        <f t="shared" si="38"/>
        <v>225.27395339534178</v>
      </c>
      <c r="M331" s="13">
        <f t="shared" si="39"/>
        <v>219.3203346145865</v>
      </c>
      <c r="N331" s="44"/>
    </row>
    <row r="332" spans="1:14" s="19" customFormat="1">
      <c r="A332" s="58">
        <v>53175.19</v>
      </c>
      <c r="B332" s="58">
        <v>40.063879999999997</v>
      </c>
      <c r="C332" s="58">
        <v>40.040019999999998</v>
      </c>
      <c r="D332" s="58">
        <v>40.41046</v>
      </c>
      <c r="E332" s="58">
        <v>40.407960000000003</v>
      </c>
      <c r="F332" s="58">
        <v>0.72927799999999998</v>
      </c>
      <c r="G332" s="58">
        <v>7.6081979999999998</v>
      </c>
      <c r="H332" s="58">
        <v>63.978049999999996</v>
      </c>
      <c r="I332" s="11">
        <f t="shared" si="35"/>
        <v>40.051949999999998</v>
      </c>
      <c r="J332" s="11">
        <f t="shared" si="36"/>
        <v>40.409210000000002</v>
      </c>
      <c r="K332" s="13">
        <f t="shared" si="37"/>
        <v>1235.46883</v>
      </c>
      <c r="L332" s="13">
        <f t="shared" si="38"/>
        <v>224.81777186330419</v>
      </c>
      <c r="M332" s="13">
        <f t="shared" si="39"/>
        <v>218.84890736183388</v>
      </c>
      <c r="N332" s="44"/>
    </row>
    <row r="333" spans="1:14" s="19" customFormat="1">
      <c r="A333" s="58">
        <v>51623.1</v>
      </c>
      <c r="B333" s="58">
        <v>39.953890000000001</v>
      </c>
      <c r="C333" s="58">
        <v>39.925849999999997</v>
      </c>
      <c r="D333" s="58">
        <v>40.321019999999997</v>
      </c>
      <c r="E333" s="58">
        <v>40.308050000000001</v>
      </c>
      <c r="F333" s="58">
        <v>0.66890899999999998</v>
      </c>
      <c r="G333" s="58">
        <v>7.631087</v>
      </c>
      <c r="H333" s="58">
        <v>63.404479999999992</v>
      </c>
      <c r="I333" s="11">
        <f t="shared" si="35"/>
        <v>39.939869999999999</v>
      </c>
      <c r="J333" s="11">
        <f t="shared" si="36"/>
        <v>40.314534999999999</v>
      </c>
      <c r="K333" s="13">
        <f t="shared" si="37"/>
        <v>1235.5360780000001</v>
      </c>
      <c r="L333" s="13">
        <f t="shared" si="38"/>
        <v>226.7144622426631</v>
      </c>
      <c r="M333" s="13">
        <f t="shared" si="39"/>
        <v>220.41941443959968</v>
      </c>
      <c r="N333" s="44"/>
    </row>
    <row r="334" spans="1:14" s="19" customFormat="1">
      <c r="A334" s="58">
        <v>48515.66</v>
      </c>
      <c r="B334" s="58">
        <v>39.991079999999997</v>
      </c>
      <c r="C334" s="58">
        <v>39.967019999999998</v>
      </c>
      <c r="D334" s="58">
        <v>40.361469999999997</v>
      </c>
      <c r="E334" s="58">
        <v>40.356540000000003</v>
      </c>
      <c r="F334" s="58">
        <v>0.79632599999999998</v>
      </c>
      <c r="G334" s="58">
        <v>7.9372199999999999</v>
      </c>
      <c r="H334" s="58">
        <v>61.969889999999999</v>
      </c>
      <c r="I334" s="11">
        <f t="shared" si="35"/>
        <v>39.979050000000001</v>
      </c>
      <c r="J334" s="11">
        <f t="shared" si="36"/>
        <v>40.359004999999996</v>
      </c>
      <c r="K334" s="13">
        <f t="shared" si="37"/>
        <v>1235.5125700000001</v>
      </c>
      <c r="L334" s="13">
        <f t="shared" si="38"/>
        <v>226.05010295464217</v>
      </c>
      <c r="M334" s="13">
        <f t="shared" si="39"/>
        <v>219.68072703789676</v>
      </c>
      <c r="N334" s="44"/>
    </row>
    <row r="335" spans="1:14" s="19" customFormat="1">
      <c r="A335" s="58">
        <v>46955.42</v>
      </c>
      <c r="B335" s="58">
        <v>40.034300000000002</v>
      </c>
      <c r="C335" s="58">
        <v>40.011760000000002</v>
      </c>
      <c r="D335" s="58">
        <v>40.40307</v>
      </c>
      <c r="E335" s="58">
        <v>40.404679999999999</v>
      </c>
      <c r="F335" s="58">
        <v>0.85505799999999998</v>
      </c>
      <c r="G335" s="58">
        <v>8.0894809999999993</v>
      </c>
      <c r="H335" s="58">
        <v>61.271769999999997</v>
      </c>
      <c r="I335" s="11">
        <f t="shared" si="35"/>
        <v>40.023030000000006</v>
      </c>
      <c r="J335" s="11">
        <f t="shared" si="36"/>
        <v>40.403874999999999</v>
      </c>
      <c r="K335" s="13">
        <f t="shared" si="37"/>
        <v>1235.4861820000001</v>
      </c>
      <c r="L335" s="13">
        <f t="shared" si="38"/>
        <v>225.30605676523101</v>
      </c>
      <c r="M335" s="13">
        <f t="shared" si="39"/>
        <v>218.9371930766074</v>
      </c>
      <c r="N335" s="44"/>
    </row>
    <row r="336" spans="1:14" s="19" customFormat="1">
      <c r="A336" s="58">
        <v>45469.8</v>
      </c>
      <c r="B336" s="58">
        <v>40.062199999999997</v>
      </c>
      <c r="C336" s="58">
        <v>40.039580000000001</v>
      </c>
      <c r="D336" s="58">
        <v>40.433759999999999</v>
      </c>
      <c r="E336" s="58">
        <v>40.438139999999997</v>
      </c>
      <c r="F336" s="58">
        <v>0.90639000000000003</v>
      </c>
      <c r="G336" s="58">
        <v>8.2071290000000001</v>
      </c>
      <c r="H336" s="58">
        <v>60.573999999999998</v>
      </c>
      <c r="I336" s="11">
        <f t="shared" si="35"/>
        <v>40.050889999999995</v>
      </c>
      <c r="J336" s="11">
        <f t="shared" si="36"/>
        <v>40.435949999999998</v>
      </c>
      <c r="K336" s="13">
        <f t="shared" si="37"/>
        <v>1235.469466</v>
      </c>
      <c r="L336" s="13">
        <f t="shared" si="38"/>
        <v>224.83565521435503</v>
      </c>
      <c r="M336" s="13">
        <f t="shared" si="39"/>
        <v>218.40678571060471</v>
      </c>
      <c r="N336" s="44"/>
    </row>
    <row r="337" spans="1:14" s="19" customFormat="1">
      <c r="A337" s="58">
        <v>43698.6</v>
      </c>
      <c r="B337" s="58">
        <v>40.088610000000003</v>
      </c>
      <c r="C337" s="58">
        <v>40.066499999999998</v>
      </c>
      <c r="D337" s="58">
        <v>40.466810000000002</v>
      </c>
      <c r="E337" s="58">
        <v>40.474209999999999</v>
      </c>
      <c r="F337" s="58">
        <v>0.78873700000000002</v>
      </c>
      <c r="G337" s="58">
        <v>8.1789380000000005</v>
      </c>
      <c r="H337" s="58">
        <v>59.908799999999999</v>
      </c>
      <c r="I337" s="11">
        <f t="shared" si="35"/>
        <v>40.077555000000004</v>
      </c>
      <c r="J337" s="11">
        <f t="shared" si="36"/>
        <v>40.470510000000004</v>
      </c>
      <c r="K337" s="13">
        <f t="shared" si="37"/>
        <v>1235.453467</v>
      </c>
      <c r="L337" s="13">
        <f t="shared" si="38"/>
        <v>224.38610326475555</v>
      </c>
      <c r="M337" s="13">
        <f t="shared" si="39"/>
        <v>217.83631045651146</v>
      </c>
      <c r="N337" s="44"/>
    </row>
    <row r="338" spans="1:14">
      <c r="A338" s="58">
        <v>42126.03</v>
      </c>
      <c r="B338" s="58">
        <v>39.947130000000001</v>
      </c>
      <c r="C338" s="58">
        <v>39.923090000000002</v>
      </c>
      <c r="D338" s="58">
        <v>40.359679999999997</v>
      </c>
      <c r="E338" s="58">
        <v>40.355440000000002</v>
      </c>
      <c r="F338" s="58">
        <v>0.61734</v>
      </c>
      <c r="G338" s="58">
        <v>8.0661459999999998</v>
      </c>
      <c r="H338" s="58">
        <v>59.299019999999999</v>
      </c>
      <c r="I338" s="11">
        <f t="shared" si="35"/>
        <v>39.935110000000002</v>
      </c>
      <c r="J338" s="11">
        <f t="shared" si="36"/>
        <v>40.357559999999999</v>
      </c>
      <c r="K338" s="13">
        <f t="shared" si="37"/>
        <v>1235.5389339999999</v>
      </c>
      <c r="L338" s="13">
        <f t="shared" si="38"/>
        <v>226.79527342031815</v>
      </c>
      <c r="M338" s="13">
        <f t="shared" si="39"/>
        <v>219.70470188682611</v>
      </c>
      <c r="N338" s="44"/>
    </row>
    <row r="339" spans="1:14">
      <c r="A339" s="58">
        <v>40399.78</v>
      </c>
      <c r="B339" s="58">
        <v>39.963549999999998</v>
      </c>
      <c r="C339" s="58">
        <v>39.941130000000001</v>
      </c>
      <c r="D339" s="58">
        <v>40.380989999999997</v>
      </c>
      <c r="E339" s="58">
        <v>40.381279999999997</v>
      </c>
      <c r="F339" s="58">
        <v>0.67213100000000003</v>
      </c>
      <c r="G339" s="58">
        <v>8.1786700000000003</v>
      </c>
      <c r="H339" s="58">
        <v>58.507219999999997</v>
      </c>
      <c r="I339" s="11">
        <f t="shared" si="35"/>
        <v>39.95234</v>
      </c>
      <c r="J339" s="11">
        <f t="shared" si="36"/>
        <v>40.381135</v>
      </c>
      <c r="K339" s="13">
        <f t="shared" si="37"/>
        <v>1235.5285960000001</v>
      </c>
      <c r="L339" s="13">
        <f t="shared" si="38"/>
        <v>226.50285789193822</v>
      </c>
      <c r="M339" s="13">
        <f t="shared" si="39"/>
        <v>219.31378895468242</v>
      </c>
      <c r="N339" s="44"/>
    </row>
    <row r="340" spans="1:14">
      <c r="A340" s="58">
        <v>38933.839999999997</v>
      </c>
      <c r="B340" s="58">
        <v>40.023440000000001</v>
      </c>
      <c r="C340" s="58">
        <v>39.998890000000003</v>
      </c>
      <c r="D340" s="58">
        <v>40.437600000000003</v>
      </c>
      <c r="E340" s="58">
        <v>40.44735</v>
      </c>
      <c r="F340" s="58">
        <v>0.71694899999999995</v>
      </c>
      <c r="G340" s="58">
        <v>8.2944980000000008</v>
      </c>
      <c r="H340" s="58">
        <v>57.765389999999996</v>
      </c>
      <c r="I340" s="11">
        <f t="shared" si="35"/>
        <v>40.011165000000005</v>
      </c>
      <c r="J340" s="11">
        <f t="shared" si="36"/>
        <v>40.442475000000002</v>
      </c>
      <c r="K340" s="13">
        <f t="shared" si="37"/>
        <v>1235.493301</v>
      </c>
      <c r="L340" s="13">
        <f t="shared" si="38"/>
        <v>225.50660966961459</v>
      </c>
      <c r="M340" s="13">
        <f t="shared" si="39"/>
        <v>218.29899745256353</v>
      </c>
      <c r="N340" s="44"/>
    </row>
    <row r="341" spans="1:14">
      <c r="A341" s="58">
        <v>36133.01</v>
      </c>
      <c r="B341" s="58">
        <v>39.941870000000002</v>
      </c>
      <c r="C341" s="58">
        <v>39.920079999999999</v>
      </c>
      <c r="D341" s="58">
        <v>40.398769999999999</v>
      </c>
      <c r="E341" s="58">
        <v>40.404600000000002</v>
      </c>
      <c r="F341" s="58">
        <v>0.81952000000000003</v>
      </c>
      <c r="G341" s="58">
        <v>8.5082009999999997</v>
      </c>
      <c r="H341" s="58">
        <v>56.671549999999996</v>
      </c>
      <c r="I341" s="11">
        <f t="shared" si="35"/>
        <v>39.930975000000004</v>
      </c>
      <c r="J341" s="11">
        <f t="shared" si="36"/>
        <v>40.401685000000001</v>
      </c>
      <c r="K341" s="13">
        <f t="shared" si="37"/>
        <v>1235.5414149999999</v>
      </c>
      <c r="L341" s="13">
        <f t="shared" si="38"/>
        <v>226.86549111487784</v>
      </c>
      <c r="M341" s="13">
        <f t="shared" si="39"/>
        <v>218.97344143157807</v>
      </c>
      <c r="N341" s="44"/>
    </row>
    <row r="342" spans="1:14">
      <c r="A342" s="58">
        <v>34661.31</v>
      </c>
      <c r="B342" s="58">
        <v>39.962649999999996</v>
      </c>
      <c r="C342" s="58">
        <v>39.944899999999997</v>
      </c>
      <c r="D342" s="58">
        <v>40.426139999999997</v>
      </c>
      <c r="E342" s="58">
        <v>40.439500000000002</v>
      </c>
      <c r="F342" s="58">
        <v>0.87292400000000003</v>
      </c>
      <c r="G342" s="58">
        <v>8.6213230000000003</v>
      </c>
      <c r="H342" s="58">
        <v>56.048429999999996</v>
      </c>
      <c r="I342" s="11">
        <f t="shared" ref="I342:I362" si="40">(B342+C342)/2</f>
        <v>39.953774999999993</v>
      </c>
      <c r="J342" s="11">
        <f t="shared" ref="J342:J362" si="41">(D342+E342)/2</f>
        <v>40.43282</v>
      </c>
      <c r="K342" s="13">
        <f t="shared" ref="K342:K362" si="42">-0.6*I342+1259.5</f>
        <v>1235.5277349999999</v>
      </c>
      <c r="L342" s="13">
        <f t="shared" ref="L342:L362" si="43">0.00159*I342^4-0.27101*I342^3+17.72234*I342^2-540.89799*I342+6780.11105</f>
        <v>226.47851660378274</v>
      </c>
      <c r="M342" s="13">
        <f t="shared" ref="M342:M362" si="44">0.00159*J342^4-0.27101*J342^3+17.72234*J342^2-540.89799*J342+6780.11105</f>
        <v>218.458504489402</v>
      </c>
      <c r="N342" s="44"/>
    </row>
    <row r="343" spans="1:14">
      <c r="A343" s="58">
        <v>32968.79</v>
      </c>
      <c r="B343" s="58">
        <v>40.019210000000001</v>
      </c>
      <c r="C343" s="58">
        <v>39.999459999999999</v>
      </c>
      <c r="D343" s="58">
        <v>40.483240000000002</v>
      </c>
      <c r="E343" s="58">
        <v>40.507170000000002</v>
      </c>
      <c r="F343" s="58">
        <v>0.93284599999999995</v>
      </c>
      <c r="G343" s="58">
        <v>8.7524610000000003</v>
      </c>
      <c r="H343" s="58">
        <v>55.464059999999996</v>
      </c>
      <c r="I343" s="11">
        <f t="shared" si="40"/>
        <v>40.009335</v>
      </c>
      <c r="J343" s="11">
        <f t="shared" si="41"/>
        <v>40.495204999999999</v>
      </c>
      <c r="K343" s="13">
        <f t="shared" si="42"/>
        <v>1235.4943989999999</v>
      </c>
      <c r="L343" s="13">
        <f t="shared" si="43"/>
        <v>225.53755361518142</v>
      </c>
      <c r="M343" s="13">
        <f t="shared" si="44"/>
        <v>217.42932447642033</v>
      </c>
      <c r="N343" s="44"/>
    </row>
    <row r="344" spans="1:14">
      <c r="A344" s="58">
        <v>31450.97</v>
      </c>
      <c r="B344" s="58">
        <v>39.952109999999998</v>
      </c>
      <c r="C344" s="58">
        <v>39.933010000000003</v>
      </c>
      <c r="D344" s="58">
        <v>40.444330000000001</v>
      </c>
      <c r="E344" s="58">
        <v>40.476199999999999</v>
      </c>
      <c r="F344" s="58">
        <v>0.746915</v>
      </c>
      <c r="G344" s="58">
        <v>8.6168289999999992</v>
      </c>
      <c r="H344" s="58">
        <v>54.945989999999995</v>
      </c>
      <c r="I344" s="11">
        <f t="shared" si="40"/>
        <v>39.94256</v>
      </c>
      <c r="J344" s="11">
        <f t="shared" si="41"/>
        <v>40.460265</v>
      </c>
      <c r="K344" s="13">
        <f t="shared" si="42"/>
        <v>1235.5344640000001</v>
      </c>
      <c r="L344" s="13">
        <f t="shared" si="43"/>
        <v>226.66880312408193</v>
      </c>
      <c r="M344" s="13">
        <f t="shared" si="44"/>
        <v>218.0053119874492</v>
      </c>
      <c r="N344" s="44"/>
    </row>
    <row r="345" spans="1:14">
      <c r="A345" s="58">
        <v>29741.919999999998</v>
      </c>
      <c r="B345" s="58">
        <v>39.976559999999999</v>
      </c>
      <c r="C345" s="58">
        <v>39.961950000000002</v>
      </c>
      <c r="D345" s="58">
        <v>40.483939999999997</v>
      </c>
      <c r="E345" s="58">
        <v>40.527340000000002</v>
      </c>
      <c r="F345" s="58">
        <v>0.64140799999999998</v>
      </c>
      <c r="G345" s="58">
        <v>8.5821120000000004</v>
      </c>
      <c r="H345" s="58">
        <v>54.310899999999997</v>
      </c>
      <c r="I345" s="11">
        <f t="shared" si="40"/>
        <v>39.969255000000004</v>
      </c>
      <c r="J345" s="11">
        <f t="shared" si="41"/>
        <v>40.50564</v>
      </c>
      <c r="K345" s="13">
        <f t="shared" si="42"/>
        <v>1235.5184469999999</v>
      </c>
      <c r="L345" s="13">
        <f t="shared" si="43"/>
        <v>226.21605835861283</v>
      </c>
      <c r="M345" s="13">
        <f t="shared" si="44"/>
        <v>217.25751283933732</v>
      </c>
      <c r="N345" s="44"/>
    </row>
    <row r="346" spans="1:14">
      <c r="A346" s="58">
        <v>28505.34</v>
      </c>
      <c r="B346" s="58">
        <v>40.009720000000002</v>
      </c>
      <c r="C346" s="58">
        <v>39.996960000000001</v>
      </c>
      <c r="D346" s="58">
        <v>40.532699999999998</v>
      </c>
      <c r="E346" s="58">
        <v>40.595019999999998</v>
      </c>
      <c r="F346" s="58">
        <v>0.61314000000000002</v>
      </c>
      <c r="G346" s="58">
        <v>8.5869319999999991</v>
      </c>
      <c r="H346" s="58">
        <v>53.878309999999999</v>
      </c>
      <c r="I346" s="11">
        <f t="shared" si="40"/>
        <v>40.003340000000001</v>
      </c>
      <c r="J346" s="11">
        <f t="shared" si="41"/>
        <v>40.563859999999998</v>
      </c>
      <c r="K346" s="13">
        <f t="shared" si="42"/>
        <v>1235.4979960000001</v>
      </c>
      <c r="L346" s="13">
        <f t="shared" si="43"/>
        <v>225.63894642969262</v>
      </c>
      <c r="M346" s="13">
        <f t="shared" si="44"/>
        <v>216.30068980531451</v>
      </c>
      <c r="N346" s="44"/>
    </row>
    <row r="347" spans="1:14">
      <c r="A347" s="58">
        <v>27178.12</v>
      </c>
      <c r="B347" s="58">
        <v>39.952689999999997</v>
      </c>
      <c r="C347" s="58">
        <v>39.935470000000002</v>
      </c>
      <c r="D347" s="58">
        <v>40.496200000000002</v>
      </c>
      <c r="E347" s="58">
        <v>40.561529999999998</v>
      </c>
      <c r="F347" s="58">
        <v>0.65989100000000001</v>
      </c>
      <c r="G347" s="58">
        <v>8.6730699999999992</v>
      </c>
      <c r="H347" s="58">
        <v>53.444609999999997</v>
      </c>
      <c r="I347" s="11">
        <f t="shared" si="40"/>
        <v>39.94408</v>
      </c>
      <c r="J347" s="11">
        <f t="shared" si="41"/>
        <v>40.528864999999996</v>
      </c>
      <c r="K347" s="13">
        <f t="shared" si="42"/>
        <v>1235.5335520000001</v>
      </c>
      <c r="L347" s="13">
        <f t="shared" si="43"/>
        <v>226.64300617120625</v>
      </c>
      <c r="M347" s="13">
        <f t="shared" si="44"/>
        <v>216.87546033523813</v>
      </c>
      <c r="N347" s="44"/>
    </row>
    <row r="348" spans="1:14">
      <c r="A348" s="58">
        <v>25732.77</v>
      </c>
      <c r="B348" s="58">
        <v>39.98603</v>
      </c>
      <c r="C348" s="58">
        <v>39.972099999999998</v>
      </c>
      <c r="D348" s="58">
        <v>40.543619999999997</v>
      </c>
      <c r="E348" s="58">
        <v>40.618580000000001</v>
      </c>
      <c r="F348" s="58">
        <v>0.55595099999999997</v>
      </c>
      <c r="G348" s="58">
        <v>8.6022929999999995</v>
      </c>
      <c r="H348" s="58">
        <v>52.834330000000001</v>
      </c>
      <c r="I348" s="11">
        <f t="shared" si="40"/>
        <v>39.979064999999999</v>
      </c>
      <c r="J348" s="11">
        <f t="shared" si="41"/>
        <v>40.581099999999999</v>
      </c>
      <c r="K348" s="13">
        <f t="shared" si="42"/>
        <v>1235.512561</v>
      </c>
      <c r="L348" s="13">
        <f t="shared" si="43"/>
        <v>226.04984888023046</v>
      </c>
      <c r="M348" s="13">
        <f t="shared" si="44"/>
        <v>216.01793032523437</v>
      </c>
      <c r="N348" s="44"/>
    </row>
    <row r="349" spans="1:14">
      <c r="A349" s="58">
        <v>23431.39</v>
      </c>
      <c r="B349" s="58">
        <v>40.001710000000003</v>
      </c>
      <c r="C349" s="58">
        <v>39.989130000000003</v>
      </c>
      <c r="D349" s="58">
        <v>40.595059999999997</v>
      </c>
      <c r="E349" s="58">
        <v>40.686770000000003</v>
      </c>
      <c r="F349" s="58">
        <v>0.62460199999999999</v>
      </c>
      <c r="G349" s="58">
        <v>8.7273429999999994</v>
      </c>
      <c r="H349" s="58">
        <v>51.913440000000001</v>
      </c>
      <c r="I349" s="11">
        <f t="shared" si="40"/>
        <v>39.995420000000003</v>
      </c>
      <c r="J349" s="11">
        <f t="shared" si="41"/>
        <v>40.640915</v>
      </c>
      <c r="K349" s="13">
        <f t="shared" si="42"/>
        <v>1235.5027480000001</v>
      </c>
      <c r="L349" s="13">
        <f t="shared" si="43"/>
        <v>225.77294781675937</v>
      </c>
      <c r="M349" s="13">
        <f t="shared" si="44"/>
        <v>215.03890558503281</v>
      </c>
      <c r="N349" s="44"/>
    </row>
    <row r="350" spans="1:14">
      <c r="A350" s="58">
        <v>21601.86</v>
      </c>
      <c r="B350" s="58">
        <v>40.009270000000001</v>
      </c>
      <c r="C350" s="58">
        <v>39.999670000000002</v>
      </c>
      <c r="D350" s="58">
        <v>40.640650000000001</v>
      </c>
      <c r="E350" s="58">
        <v>40.754280000000001</v>
      </c>
      <c r="F350" s="58">
        <v>0.67819099999999999</v>
      </c>
      <c r="G350" s="58">
        <v>8.8189910000000005</v>
      </c>
      <c r="H350" s="58">
        <v>51.161519999999996</v>
      </c>
      <c r="I350" s="11">
        <f t="shared" si="40"/>
        <v>40.004469999999998</v>
      </c>
      <c r="J350" s="11">
        <f t="shared" si="41"/>
        <v>40.697465000000001</v>
      </c>
      <c r="K350" s="13">
        <f t="shared" si="42"/>
        <v>1235.497318</v>
      </c>
      <c r="L350" s="13">
        <f t="shared" si="43"/>
        <v>225.61983230113492</v>
      </c>
      <c r="M350" s="13">
        <f t="shared" si="44"/>
        <v>214.11619764124862</v>
      </c>
      <c r="N350" s="44"/>
    </row>
    <row r="351" spans="1:14">
      <c r="A351" s="58">
        <v>19900.55</v>
      </c>
      <c r="B351" s="58">
        <v>40.030050000000003</v>
      </c>
      <c r="C351" s="58">
        <v>40.020110000000003</v>
      </c>
      <c r="D351" s="58">
        <v>40.7057</v>
      </c>
      <c r="E351" s="58">
        <v>40.831760000000003</v>
      </c>
      <c r="F351" s="58">
        <v>0.73245300000000002</v>
      </c>
      <c r="G351" s="58">
        <v>8.9152100000000001</v>
      </c>
      <c r="H351" s="58">
        <v>50.446649999999998</v>
      </c>
      <c r="I351" s="11">
        <f t="shared" si="40"/>
        <v>40.025080000000003</v>
      </c>
      <c r="J351" s="11">
        <f t="shared" si="41"/>
        <v>40.768730000000005</v>
      </c>
      <c r="K351" s="13">
        <f t="shared" si="42"/>
        <v>1235.484952</v>
      </c>
      <c r="L351" s="13">
        <f t="shared" si="43"/>
        <v>225.27141906143424</v>
      </c>
      <c r="M351" s="13">
        <f t="shared" si="44"/>
        <v>212.95735079982387</v>
      </c>
      <c r="N351" s="44"/>
    </row>
    <row r="352" spans="1:14">
      <c r="A352" s="58">
        <v>18134.07</v>
      </c>
      <c r="B352" s="58">
        <v>40.032629999999997</v>
      </c>
      <c r="C352" s="58">
        <v>40.025390000000002</v>
      </c>
      <c r="D352" s="58">
        <v>40.773679999999999</v>
      </c>
      <c r="E352" s="58">
        <v>40.912680000000002</v>
      </c>
      <c r="F352" s="58">
        <v>0.60932399999999998</v>
      </c>
      <c r="G352" s="58">
        <v>8.8122229999999995</v>
      </c>
      <c r="H352" s="58">
        <v>49.710609999999996</v>
      </c>
      <c r="I352" s="11">
        <f t="shared" si="40"/>
        <v>40.02901</v>
      </c>
      <c r="J352" s="11">
        <f t="shared" si="41"/>
        <v>40.843180000000004</v>
      </c>
      <c r="K352" s="13">
        <f t="shared" si="42"/>
        <v>1235.4825940000001</v>
      </c>
      <c r="L352" s="13">
        <f t="shared" si="43"/>
        <v>225.20502695027699</v>
      </c>
      <c r="M352" s="13">
        <f t="shared" si="44"/>
        <v>211.75140372423357</v>
      </c>
      <c r="N352" s="44"/>
    </row>
    <row r="353" spans="1:14">
      <c r="A353" s="58">
        <v>16240.62</v>
      </c>
      <c r="B353" s="58">
        <v>40.065629999999999</v>
      </c>
      <c r="C353" s="58">
        <v>40.05874</v>
      </c>
      <c r="D353" s="58">
        <v>40.881680000000003</v>
      </c>
      <c r="E353" s="58">
        <v>41.03058</v>
      </c>
      <c r="F353" s="58">
        <v>0.66273800000000005</v>
      </c>
      <c r="G353" s="58">
        <v>8.8907410000000002</v>
      </c>
      <c r="H353" s="58">
        <v>48.829839999999997</v>
      </c>
      <c r="I353" s="11">
        <f t="shared" si="40"/>
        <v>40.062184999999999</v>
      </c>
      <c r="J353" s="11">
        <f t="shared" si="41"/>
        <v>40.956130000000002</v>
      </c>
      <c r="K353" s="13">
        <f t="shared" si="42"/>
        <v>1235.462689</v>
      </c>
      <c r="L353" s="13">
        <f t="shared" si="43"/>
        <v>224.64514975784459</v>
      </c>
      <c r="M353" s="13">
        <f t="shared" si="44"/>
        <v>209.93092149040694</v>
      </c>
      <c r="N353" s="44"/>
    </row>
    <row r="354" spans="1:14">
      <c r="A354" s="58">
        <v>14392.94</v>
      </c>
      <c r="B354" s="58">
        <v>40.02046</v>
      </c>
      <c r="C354" s="58">
        <v>40.020989999999998</v>
      </c>
      <c r="D354" s="58">
        <v>40.96284</v>
      </c>
      <c r="E354" s="58">
        <v>41.127830000000003</v>
      </c>
      <c r="F354" s="58">
        <v>0.56835400000000003</v>
      </c>
      <c r="G354" s="58">
        <v>8.8005720000000007</v>
      </c>
      <c r="H354" s="58">
        <v>47.985230000000001</v>
      </c>
      <c r="I354" s="11">
        <f t="shared" si="40"/>
        <v>40.020724999999999</v>
      </c>
      <c r="J354" s="11">
        <f t="shared" si="41"/>
        <v>41.045335000000001</v>
      </c>
      <c r="K354" s="13">
        <f t="shared" si="42"/>
        <v>1235.4875649999999</v>
      </c>
      <c r="L354" s="13">
        <f t="shared" si="43"/>
        <v>225.34500771923103</v>
      </c>
      <c r="M354" s="13">
        <f t="shared" si="44"/>
        <v>208.5008424165253</v>
      </c>
      <c r="N354" s="44"/>
    </row>
    <row r="355" spans="1:14">
      <c r="A355" s="58">
        <v>12630.71</v>
      </c>
      <c r="B355" s="58">
        <v>40.061950000000003</v>
      </c>
      <c r="C355" s="58">
        <v>40.055909999999997</v>
      </c>
      <c r="D355" s="58">
        <v>41.102409999999999</v>
      </c>
      <c r="E355" s="58">
        <v>41.289290000000001</v>
      </c>
      <c r="F355" s="58">
        <v>0.61711099999999997</v>
      </c>
      <c r="G355" s="58">
        <v>8.8550959999999996</v>
      </c>
      <c r="H355" s="58">
        <v>47.121130000000001</v>
      </c>
      <c r="I355" s="11">
        <f t="shared" si="40"/>
        <v>40.058930000000004</v>
      </c>
      <c r="J355" s="11">
        <f t="shared" si="41"/>
        <v>41.19585</v>
      </c>
      <c r="K355" s="13">
        <f t="shared" si="42"/>
        <v>1235.4646419999999</v>
      </c>
      <c r="L355" s="13">
        <f t="shared" si="43"/>
        <v>224.70003763781733</v>
      </c>
      <c r="M355" s="13">
        <f t="shared" si="44"/>
        <v>206.10313812162258</v>
      </c>
      <c r="N355" s="44"/>
    </row>
    <row r="356" spans="1:14">
      <c r="A356" s="58">
        <v>10944.18</v>
      </c>
      <c r="B356" s="58">
        <v>39.960540000000002</v>
      </c>
      <c r="C356" s="58">
        <v>39.943019999999997</v>
      </c>
      <c r="D356" s="58">
        <v>41.228099999999998</v>
      </c>
      <c r="E356" s="58">
        <v>41.419910000000002</v>
      </c>
      <c r="F356" s="58">
        <v>0.66262900000000002</v>
      </c>
      <c r="G356" s="58">
        <v>8.9028989999999997</v>
      </c>
      <c r="H356" s="58">
        <v>46.369160000000001</v>
      </c>
      <c r="I356" s="11">
        <f t="shared" si="40"/>
        <v>39.951779999999999</v>
      </c>
      <c r="J356" s="11">
        <f t="shared" si="41"/>
        <v>41.324005</v>
      </c>
      <c r="K356" s="13">
        <f t="shared" si="42"/>
        <v>1235.5289319999999</v>
      </c>
      <c r="L356" s="13">
        <f t="shared" si="43"/>
        <v>226.51235745352733</v>
      </c>
      <c r="M356" s="13">
        <f t="shared" si="44"/>
        <v>204.07660763160402</v>
      </c>
      <c r="N356" s="44"/>
    </row>
    <row r="357" spans="1:14">
      <c r="A357" s="58">
        <v>9173.5730000000003</v>
      </c>
      <c r="B357" s="58">
        <v>39.907629999999997</v>
      </c>
      <c r="C357" s="58">
        <v>39.917900000000003</v>
      </c>
      <c r="D357" s="58">
        <v>41.440710000000003</v>
      </c>
      <c r="E357" s="58">
        <v>41.679630000000003</v>
      </c>
      <c r="F357" s="58">
        <v>0.59635000000000005</v>
      </c>
      <c r="G357" s="58">
        <v>8.8352889999999995</v>
      </c>
      <c r="H357" s="58">
        <v>45.534700000000001</v>
      </c>
      <c r="I357" s="11">
        <f t="shared" si="40"/>
        <v>39.912765</v>
      </c>
      <c r="J357" s="11">
        <f t="shared" si="41"/>
        <v>41.560169999999999</v>
      </c>
      <c r="K357" s="13">
        <f t="shared" si="42"/>
        <v>1235.5523410000001</v>
      </c>
      <c r="L357" s="13">
        <f t="shared" si="43"/>
        <v>227.17491145425902</v>
      </c>
      <c r="M357" s="13">
        <f t="shared" si="44"/>
        <v>200.377814481727</v>
      </c>
      <c r="N357" s="44"/>
    </row>
    <row r="358" spans="1:14">
      <c r="A358" s="58">
        <v>7361.2070000000003</v>
      </c>
      <c r="B358" s="58">
        <v>40.049860000000002</v>
      </c>
      <c r="C358" s="58">
        <v>40.033949999999997</v>
      </c>
      <c r="D358" s="58">
        <v>41.773719999999997</v>
      </c>
      <c r="E358" s="58">
        <v>42.061959999999999</v>
      </c>
      <c r="F358" s="58">
        <v>0.63866199999999995</v>
      </c>
      <c r="G358" s="58">
        <v>8.8786240000000003</v>
      </c>
      <c r="H358" s="58">
        <v>44.61571</v>
      </c>
      <c r="I358" s="11">
        <f t="shared" si="40"/>
        <v>40.041905</v>
      </c>
      <c r="J358" s="11">
        <f t="shared" si="41"/>
        <v>41.917839999999998</v>
      </c>
      <c r="K358" s="13">
        <f t="shared" si="42"/>
        <v>1235.4748569999999</v>
      </c>
      <c r="L358" s="13">
        <f t="shared" si="43"/>
        <v>224.9872836870245</v>
      </c>
      <c r="M358" s="13">
        <f t="shared" si="44"/>
        <v>194.86309691425868</v>
      </c>
      <c r="N358" s="44"/>
    </row>
    <row r="359" spans="1:14">
      <c r="A359" s="58">
        <v>5714.4750000000004</v>
      </c>
      <c r="B359" s="58">
        <v>39.952449999999999</v>
      </c>
      <c r="C359" s="58">
        <v>39.941479999999999</v>
      </c>
      <c r="D359" s="58">
        <v>42.305630000000001</v>
      </c>
      <c r="E359" s="58">
        <v>42.665529999999997</v>
      </c>
      <c r="F359" s="58">
        <v>0.598217</v>
      </c>
      <c r="G359" s="58">
        <v>8.8293789999999994</v>
      </c>
      <c r="H359" s="58">
        <v>43.778909999999996</v>
      </c>
      <c r="I359" s="11">
        <f t="shared" si="40"/>
        <v>39.946964999999999</v>
      </c>
      <c r="J359" s="11">
        <f t="shared" si="41"/>
        <v>42.485579999999999</v>
      </c>
      <c r="K359" s="13">
        <f t="shared" si="42"/>
        <v>1235.531821</v>
      </c>
      <c r="L359" s="13">
        <f t="shared" si="43"/>
        <v>226.59404882247418</v>
      </c>
      <c r="M359" s="13">
        <f t="shared" si="44"/>
        <v>186.32175164031378</v>
      </c>
      <c r="N359" s="44"/>
    </row>
    <row r="360" spans="1:14">
      <c r="A360" s="58">
        <v>4100.9210000000003</v>
      </c>
      <c r="B360" s="58">
        <v>40.102670000000003</v>
      </c>
      <c r="C360" s="58">
        <v>40.092959999999998</v>
      </c>
      <c r="D360" s="58">
        <v>42.976410000000001</v>
      </c>
      <c r="E360" s="58">
        <v>43.461010000000002</v>
      </c>
      <c r="F360" s="58">
        <v>0.48635299999999998</v>
      </c>
      <c r="G360" s="58">
        <v>8.7085279999999994</v>
      </c>
      <c r="H360" s="58">
        <v>42.743249999999996</v>
      </c>
      <c r="I360" s="11">
        <f t="shared" si="40"/>
        <v>40.097814999999997</v>
      </c>
      <c r="J360" s="11">
        <f t="shared" si="41"/>
        <v>43.218710000000002</v>
      </c>
      <c r="K360" s="13">
        <f t="shared" si="42"/>
        <v>1235.441311</v>
      </c>
      <c r="L360" s="13">
        <f t="shared" si="43"/>
        <v>224.04497351137343</v>
      </c>
      <c r="M360" s="13">
        <f t="shared" si="44"/>
        <v>175.67444339676968</v>
      </c>
      <c r="N360" s="44"/>
    </row>
    <row r="361" spans="1:14">
      <c r="A361" s="58">
        <v>2670.6680000000001</v>
      </c>
      <c r="B361" s="58">
        <v>40.016750000000002</v>
      </c>
      <c r="C361" s="58">
        <v>40.02373</v>
      </c>
      <c r="D361" s="58">
        <v>43.679319999999997</v>
      </c>
      <c r="E361" s="58">
        <v>44.267049999999998</v>
      </c>
      <c r="F361" s="58">
        <v>0.42580800000000002</v>
      </c>
      <c r="G361" s="58">
        <v>8.6275539999999999</v>
      </c>
      <c r="H361" s="58">
        <v>41.67371</v>
      </c>
      <c r="I361" s="11">
        <f t="shared" si="40"/>
        <v>40.020240000000001</v>
      </c>
      <c r="J361" s="11">
        <f t="shared" si="41"/>
        <v>43.973185000000001</v>
      </c>
      <c r="K361" s="13">
        <f t="shared" si="42"/>
        <v>1235.487856</v>
      </c>
      <c r="L361" s="13">
        <f t="shared" si="43"/>
        <v>225.35320410108125</v>
      </c>
      <c r="M361" s="13">
        <f t="shared" si="44"/>
        <v>165.17119052846556</v>
      </c>
      <c r="N361" s="44"/>
    </row>
    <row r="362" spans="1:14">
      <c r="A362" s="58">
        <v>205.43979999999999</v>
      </c>
      <c r="B362" s="58">
        <v>40.104050000000001</v>
      </c>
      <c r="C362" s="58">
        <v>40.089269999999999</v>
      </c>
      <c r="D362" s="58">
        <v>44.32978</v>
      </c>
      <c r="E362" s="58">
        <v>45.057049999999997</v>
      </c>
      <c r="F362" s="58">
        <v>0.30830299999999999</v>
      </c>
      <c r="G362" s="58">
        <v>8.5182059999999993</v>
      </c>
      <c r="H362" s="58">
        <v>38.962620000000001</v>
      </c>
      <c r="I362" s="11">
        <f t="shared" si="40"/>
        <v>40.09666</v>
      </c>
      <c r="J362" s="11">
        <f t="shared" si="41"/>
        <v>44.693415000000002</v>
      </c>
      <c r="K362" s="13">
        <f t="shared" si="42"/>
        <v>1235.442004</v>
      </c>
      <c r="L362" s="13">
        <f t="shared" si="43"/>
        <v>224.06441077214276</v>
      </c>
      <c r="M362" s="13">
        <f t="shared" si="44"/>
        <v>155.58898676293848</v>
      </c>
      <c r="N362" s="44"/>
    </row>
    <row r="363" spans="1:14">
      <c r="A363" s="44"/>
      <c r="B363" s="44"/>
      <c r="C363" s="44"/>
      <c r="D363" s="44"/>
      <c r="E363" s="44"/>
      <c r="F363" s="44"/>
      <c r="G363" s="44"/>
      <c r="H363" s="59"/>
      <c r="I363" s="60"/>
      <c r="J363" s="60"/>
      <c r="K363" s="14">
        <f>AVERAGE(K310:K360)</f>
        <v>1235.5010995882355</v>
      </c>
      <c r="L363" s="14">
        <f>AVERAGE(L310:L360)</f>
        <v>225.72757741384603</v>
      </c>
      <c r="M363" s="14">
        <f>AVERAGE(M310:M360)</f>
        <v>215.50248301333392</v>
      </c>
      <c r="N363" s="44"/>
    </row>
    <row r="364" spans="1:14">
      <c r="A364" s="44"/>
      <c r="B364" s="44"/>
      <c r="C364" s="44"/>
      <c r="D364" s="44"/>
      <c r="E364" s="44"/>
      <c r="F364" s="44"/>
      <c r="G364" s="44"/>
      <c r="H364" s="59"/>
      <c r="I364" s="60"/>
      <c r="J364" s="44"/>
      <c r="K364" s="44"/>
      <c r="L364" s="44"/>
      <c r="M364" s="44"/>
      <c r="N364" s="44"/>
    </row>
    <row r="365" spans="1:14">
      <c r="A365" s="44"/>
      <c r="B365" s="44"/>
      <c r="C365" s="44"/>
      <c r="D365" s="44"/>
      <c r="E365" s="44"/>
      <c r="F365" s="44"/>
      <c r="G365" s="44"/>
      <c r="H365" s="59"/>
      <c r="I365" s="60"/>
      <c r="J365" s="44"/>
      <c r="K365" s="44"/>
      <c r="L365" s="44"/>
      <c r="M365" s="44"/>
      <c r="N365" s="44"/>
    </row>
    <row r="366" spans="1:14" s="43" customFormat="1" ht="16.8">
      <c r="A366" s="12" t="s">
        <v>4</v>
      </c>
      <c r="B366" s="12" t="s">
        <v>5</v>
      </c>
      <c r="C366" s="12" t="s">
        <v>6</v>
      </c>
      <c r="D366" s="12" t="s">
        <v>7</v>
      </c>
      <c r="E366" s="12" t="s">
        <v>8</v>
      </c>
      <c r="F366" s="12" t="s">
        <v>9</v>
      </c>
      <c r="G366" s="12" t="s">
        <v>29</v>
      </c>
      <c r="H366" s="12" t="s">
        <v>10</v>
      </c>
      <c r="I366" s="7" t="s">
        <v>11</v>
      </c>
      <c r="J366" s="7" t="s">
        <v>12</v>
      </c>
      <c r="K366" s="8" t="s">
        <v>28</v>
      </c>
      <c r="L366" s="6" t="s">
        <v>30</v>
      </c>
      <c r="M366" s="6" t="s">
        <v>31</v>
      </c>
      <c r="N366" s="44"/>
    </row>
    <row r="367" spans="1:14" s="43" customFormat="1">
      <c r="A367" s="12" t="s">
        <v>13</v>
      </c>
      <c r="B367" s="12" t="s">
        <v>14</v>
      </c>
      <c r="C367" s="12" t="s">
        <v>14</v>
      </c>
      <c r="D367" s="12" t="s">
        <v>14</v>
      </c>
      <c r="E367" s="12" t="s">
        <v>14</v>
      </c>
      <c r="F367" s="12" t="s">
        <v>15</v>
      </c>
      <c r="G367" s="12" t="s">
        <v>15</v>
      </c>
      <c r="H367" s="12" t="s">
        <v>16</v>
      </c>
      <c r="I367" s="7" t="s">
        <v>14</v>
      </c>
      <c r="J367" s="7" t="s">
        <v>14</v>
      </c>
      <c r="K367" s="8" t="s">
        <v>17</v>
      </c>
      <c r="L367" s="6" t="s">
        <v>18</v>
      </c>
      <c r="M367" s="6" t="s">
        <v>18</v>
      </c>
    </row>
    <row r="368" spans="1:14">
      <c r="A368" s="58">
        <v>93211.64</v>
      </c>
      <c r="B368" s="58">
        <v>46.964930000000003</v>
      </c>
      <c r="C368" s="58">
        <v>46.945619999999998</v>
      </c>
      <c r="D368" s="58">
        <v>47.27272</v>
      </c>
      <c r="E368" s="58">
        <v>47.193440000000002</v>
      </c>
      <c r="F368" s="58">
        <v>0.92778799999999995</v>
      </c>
      <c r="G368" s="58">
        <v>5.5005329999999999</v>
      </c>
      <c r="H368" s="58">
        <v>73.216589999999997</v>
      </c>
      <c r="I368" s="11">
        <f t="shared" ref="I368:I399" si="45">(B368+C368)/2</f>
        <v>46.955275</v>
      </c>
      <c r="J368" s="11">
        <f t="shared" ref="J368:J399" si="46">(D368+E368)/2</f>
        <v>47.233080000000001</v>
      </c>
      <c r="K368" s="13">
        <f t="shared" ref="K368:K399" si="47">-0.6*I368+1259.5</f>
        <v>1231.3268350000001</v>
      </c>
      <c r="L368" s="13">
        <f t="shared" ref="L368:L399" si="48">0.00159*I368^4-0.27101*I368^3+17.72234*I368^2-540.89799*I368+6780.11105</f>
        <v>128.65438774899394</v>
      </c>
      <c r="M368" s="13">
        <f t="shared" ref="M368:M399" si="49">0.00159*J368^4-0.27101*J368^3+17.72234*J368^2-540.89799*J368+6780.11105</f>
        <v>125.7219442205469</v>
      </c>
      <c r="N368" s="44"/>
    </row>
    <row r="369" spans="1:14">
      <c r="A369" s="58">
        <v>91807.18</v>
      </c>
      <c r="B369" s="58">
        <v>47.022579999999998</v>
      </c>
      <c r="C369" s="58">
        <v>47.002160000000003</v>
      </c>
      <c r="D369" s="58">
        <v>47.327300000000001</v>
      </c>
      <c r="E369" s="58">
        <v>47.247929999999997</v>
      </c>
      <c r="F369" s="58">
        <v>0.63495400000000002</v>
      </c>
      <c r="G369" s="58">
        <v>5.3398659999999998</v>
      </c>
      <c r="H369" s="58">
        <v>72.779139999999998</v>
      </c>
      <c r="I369" s="11">
        <f t="shared" si="45"/>
        <v>47.012370000000004</v>
      </c>
      <c r="J369" s="11">
        <f t="shared" si="46"/>
        <v>47.287615000000002</v>
      </c>
      <c r="K369" s="13">
        <f t="shared" si="47"/>
        <v>1231.292578</v>
      </c>
      <c r="L369" s="13">
        <f t="shared" si="48"/>
        <v>128.04427834519902</v>
      </c>
      <c r="M369" s="13">
        <f t="shared" si="49"/>
        <v>125.15711246637238</v>
      </c>
      <c r="N369" s="44"/>
    </row>
    <row r="370" spans="1:14" s="42" customFormat="1">
      <c r="A370" s="58">
        <v>90161.05</v>
      </c>
      <c r="B370" s="58">
        <v>47.06091</v>
      </c>
      <c r="C370" s="58">
        <v>47.039009999999998</v>
      </c>
      <c r="D370" s="58">
        <v>47.364370000000001</v>
      </c>
      <c r="E370" s="58">
        <v>47.284219999999998</v>
      </c>
      <c r="F370" s="58">
        <v>0.33150200000000002</v>
      </c>
      <c r="G370" s="58">
        <v>5.176247</v>
      </c>
      <c r="H370" s="58">
        <v>72.30838</v>
      </c>
      <c r="I370" s="11">
        <f t="shared" si="45"/>
        <v>47.049959999999999</v>
      </c>
      <c r="J370" s="11">
        <f t="shared" si="46"/>
        <v>47.324294999999999</v>
      </c>
      <c r="K370" s="13">
        <f t="shared" si="47"/>
        <v>1231.2700239999999</v>
      </c>
      <c r="L370" s="13">
        <f t="shared" si="48"/>
        <v>127.64467631187017</v>
      </c>
      <c r="M370" s="13">
        <f t="shared" si="49"/>
        <v>124.77924379835258</v>
      </c>
      <c r="N370" s="44"/>
    </row>
    <row r="371" spans="1:14">
      <c r="A371" s="58">
        <v>87992.44</v>
      </c>
      <c r="B371" s="58">
        <v>47.077509999999997</v>
      </c>
      <c r="C371" s="58">
        <v>47.058770000000003</v>
      </c>
      <c r="D371" s="58">
        <v>47.407710000000002</v>
      </c>
      <c r="E371" s="58">
        <v>47.31794</v>
      </c>
      <c r="F371" s="58">
        <v>0.43869000000000002</v>
      </c>
      <c r="G371" s="58">
        <v>5.4701639999999996</v>
      </c>
      <c r="H371" s="58">
        <v>71.770589999999999</v>
      </c>
      <c r="I371" s="11">
        <f t="shared" si="45"/>
        <v>47.06814</v>
      </c>
      <c r="J371" s="11">
        <f t="shared" si="46"/>
        <v>47.362825000000001</v>
      </c>
      <c r="K371" s="13">
        <f t="shared" si="47"/>
        <v>1231.2591159999999</v>
      </c>
      <c r="L371" s="13">
        <f t="shared" si="48"/>
        <v>127.45200869334894</v>
      </c>
      <c r="M371" s="13">
        <f t="shared" si="49"/>
        <v>124.38409035982204</v>
      </c>
      <c r="N371" s="44"/>
    </row>
    <row r="372" spans="1:14">
      <c r="A372" s="58">
        <v>86028.49</v>
      </c>
      <c r="B372" s="58">
        <v>46.990519999999997</v>
      </c>
      <c r="C372" s="58">
        <v>46.969059999999999</v>
      </c>
      <c r="D372" s="58">
        <v>47.324269999999999</v>
      </c>
      <c r="E372" s="58">
        <v>47.233750000000001</v>
      </c>
      <c r="F372" s="58">
        <v>0.52476999999999996</v>
      </c>
      <c r="G372" s="58">
        <v>5.7233070000000001</v>
      </c>
      <c r="H372" s="58">
        <v>71.301580000000001</v>
      </c>
      <c r="I372" s="11">
        <f t="shared" si="45"/>
        <v>46.979789999999994</v>
      </c>
      <c r="J372" s="11">
        <f t="shared" si="46"/>
        <v>47.27901</v>
      </c>
      <c r="K372" s="13">
        <f t="shared" si="47"/>
        <v>1231.312126</v>
      </c>
      <c r="L372" s="13">
        <f t="shared" si="48"/>
        <v>128.39195868965635</v>
      </c>
      <c r="M372" s="13">
        <f t="shared" si="49"/>
        <v>125.24599664481593</v>
      </c>
      <c r="N372" s="44"/>
    </row>
    <row r="373" spans="1:14">
      <c r="A373" s="58">
        <v>84370.5</v>
      </c>
      <c r="B373" s="58">
        <v>47.014020000000002</v>
      </c>
      <c r="C373" s="58">
        <v>46.990319999999997</v>
      </c>
      <c r="D373" s="58">
        <v>47.340919999999997</v>
      </c>
      <c r="E373" s="58">
        <v>47.25177</v>
      </c>
      <c r="F373" s="58">
        <v>0.51499600000000001</v>
      </c>
      <c r="G373" s="58">
        <v>5.8623479999999999</v>
      </c>
      <c r="H373" s="58">
        <v>70.802710000000005</v>
      </c>
      <c r="I373" s="11">
        <f t="shared" si="45"/>
        <v>47.00217</v>
      </c>
      <c r="J373" s="11">
        <f t="shared" si="46"/>
        <v>47.296345000000002</v>
      </c>
      <c r="K373" s="13">
        <f t="shared" si="47"/>
        <v>1231.2986980000001</v>
      </c>
      <c r="L373" s="13">
        <f t="shared" si="48"/>
        <v>128.15299531589426</v>
      </c>
      <c r="M373" s="13">
        <f t="shared" si="49"/>
        <v>125.06702922945351</v>
      </c>
      <c r="N373" s="44"/>
    </row>
    <row r="374" spans="1:14">
      <c r="A374" s="58">
        <v>82531.990000000005</v>
      </c>
      <c r="B374" s="58">
        <v>47.075850000000003</v>
      </c>
      <c r="C374" s="58">
        <v>47.051200000000001</v>
      </c>
      <c r="D374" s="58">
        <v>47.391939999999998</v>
      </c>
      <c r="E374" s="58">
        <v>47.307270000000003</v>
      </c>
      <c r="F374" s="58">
        <v>0.594611</v>
      </c>
      <c r="G374" s="58">
        <v>6.0866709999999999</v>
      </c>
      <c r="H374" s="58">
        <v>70.196429999999992</v>
      </c>
      <c r="I374" s="11">
        <f t="shared" si="45"/>
        <v>47.063524999999998</v>
      </c>
      <c r="J374" s="11">
        <f t="shared" si="46"/>
        <v>47.349604999999997</v>
      </c>
      <c r="K374" s="13">
        <f t="shared" si="47"/>
        <v>1231.2618849999999</v>
      </c>
      <c r="L374" s="13">
        <f t="shared" si="48"/>
        <v>127.50088057625635</v>
      </c>
      <c r="M374" s="13">
        <f t="shared" si="49"/>
        <v>124.51946576779756</v>
      </c>
      <c r="N374" s="44"/>
    </row>
    <row r="375" spans="1:14">
      <c r="A375" s="58">
        <v>80200.990000000005</v>
      </c>
      <c r="B375" s="58">
        <v>47.031280000000002</v>
      </c>
      <c r="C375" s="58">
        <v>47.007779999999997</v>
      </c>
      <c r="D375" s="58">
        <v>47.357900000000001</v>
      </c>
      <c r="E375" s="58">
        <v>47.273330000000001</v>
      </c>
      <c r="F375" s="58">
        <v>0.41589700000000002</v>
      </c>
      <c r="G375" s="58">
        <v>6.0700010000000004</v>
      </c>
      <c r="H375" s="58">
        <v>69.519729999999996</v>
      </c>
      <c r="I375" s="11">
        <f t="shared" si="45"/>
        <v>47.019530000000003</v>
      </c>
      <c r="J375" s="11">
        <f t="shared" si="46"/>
        <v>47.315615000000001</v>
      </c>
      <c r="K375" s="13">
        <f t="shared" si="47"/>
        <v>1231.288282</v>
      </c>
      <c r="L375" s="13">
        <f t="shared" si="48"/>
        <v>127.96803597723647</v>
      </c>
      <c r="M375" s="13">
        <f t="shared" si="49"/>
        <v>124.86851470373676</v>
      </c>
      <c r="N375" s="44"/>
    </row>
    <row r="376" spans="1:14" ht="14.4" customHeight="1">
      <c r="A376" s="58">
        <v>77795.13</v>
      </c>
      <c r="B376" s="58">
        <v>46.946010000000001</v>
      </c>
      <c r="C376" s="58">
        <v>46.920549999999999</v>
      </c>
      <c r="D376" s="58">
        <v>47.266750000000002</v>
      </c>
      <c r="E376" s="58">
        <v>47.186120000000003</v>
      </c>
      <c r="F376" s="58">
        <v>0.59729900000000002</v>
      </c>
      <c r="G376" s="58">
        <v>6.4677660000000001</v>
      </c>
      <c r="H376" s="58">
        <v>68.786580000000001</v>
      </c>
      <c r="I376" s="11">
        <f t="shared" si="45"/>
        <v>46.933279999999996</v>
      </c>
      <c r="J376" s="11">
        <f t="shared" si="46"/>
        <v>47.226435000000002</v>
      </c>
      <c r="K376" s="13">
        <f t="shared" si="47"/>
        <v>1231.3400320000001</v>
      </c>
      <c r="L376" s="13">
        <f t="shared" si="48"/>
        <v>128.89043409169335</v>
      </c>
      <c r="M376" s="13">
        <f t="shared" si="49"/>
        <v>125.79101409348823</v>
      </c>
      <c r="N376" s="44"/>
    </row>
    <row r="377" spans="1:14" s="19" customFormat="1">
      <c r="A377" s="58">
        <v>75779.42</v>
      </c>
      <c r="B377" s="58">
        <v>46.98704</v>
      </c>
      <c r="C377" s="58">
        <v>46.96067</v>
      </c>
      <c r="D377" s="58">
        <v>47.302219999999998</v>
      </c>
      <c r="E377" s="58">
        <v>47.225020000000001</v>
      </c>
      <c r="F377" s="58">
        <v>0.52604700000000004</v>
      </c>
      <c r="G377" s="58">
        <v>6.5021129999999996</v>
      </c>
      <c r="H377" s="58">
        <v>68.184309999999996</v>
      </c>
      <c r="I377" s="11">
        <f t="shared" si="45"/>
        <v>46.973855</v>
      </c>
      <c r="J377" s="11">
        <f t="shared" si="46"/>
        <v>47.263620000000003</v>
      </c>
      <c r="K377" s="13">
        <f t="shared" si="47"/>
        <v>1231.315687</v>
      </c>
      <c r="L377" s="13">
        <f t="shared" si="48"/>
        <v>128.45542779592961</v>
      </c>
      <c r="M377" s="13">
        <f t="shared" si="49"/>
        <v>125.40518996971605</v>
      </c>
      <c r="N377" s="44"/>
    </row>
    <row r="378" spans="1:14" s="19" customFormat="1">
      <c r="A378" s="58">
        <v>74324.17</v>
      </c>
      <c r="B378" s="58">
        <v>47.0047</v>
      </c>
      <c r="C378" s="58">
        <v>46.978400000000001</v>
      </c>
      <c r="D378" s="58">
        <v>47.317639999999997</v>
      </c>
      <c r="E378" s="58">
        <v>47.243400000000001</v>
      </c>
      <c r="F378" s="58">
        <v>0.58739300000000005</v>
      </c>
      <c r="G378" s="58">
        <v>6.6492389999999997</v>
      </c>
      <c r="H378" s="58">
        <v>67.660749999999993</v>
      </c>
      <c r="I378" s="11">
        <f t="shared" si="45"/>
        <v>46.991550000000004</v>
      </c>
      <c r="J378" s="11">
        <f t="shared" si="46"/>
        <v>47.280519999999996</v>
      </c>
      <c r="K378" s="13">
        <f t="shared" si="47"/>
        <v>1231.3050699999999</v>
      </c>
      <c r="L378" s="13">
        <f t="shared" si="48"/>
        <v>128.26631798623293</v>
      </c>
      <c r="M378" s="13">
        <f t="shared" si="49"/>
        <v>125.23039278910164</v>
      </c>
      <c r="N378" s="44"/>
    </row>
    <row r="379" spans="1:14" s="19" customFormat="1">
      <c r="A379" s="58">
        <v>72864.639999999999</v>
      </c>
      <c r="B379" s="58">
        <v>47.033790000000003</v>
      </c>
      <c r="C379" s="58">
        <v>47.009210000000003</v>
      </c>
      <c r="D379" s="58">
        <v>47.344209999999997</v>
      </c>
      <c r="E379" s="58">
        <v>47.27364</v>
      </c>
      <c r="F379" s="58">
        <v>0.56670100000000001</v>
      </c>
      <c r="G379" s="58">
        <v>6.7209029999999998</v>
      </c>
      <c r="H379" s="58">
        <v>67.194279999999992</v>
      </c>
      <c r="I379" s="11">
        <f t="shared" si="45"/>
        <v>47.021500000000003</v>
      </c>
      <c r="J379" s="11">
        <f t="shared" si="46"/>
        <v>47.308925000000002</v>
      </c>
      <c r="K379" s="13">
        <f t="shared" si="47"/>
        <v>1231.2871</v>
      </c>
      <c r="L379" s="13">
        <f t="shared" si="48"/>
        <v>127.9470692046425</v>
      </c>
      <c r="M379" s="13">
        <f t="shared" si="49"/>
        <v>124.93738197229777</v>
      </c>
      <c r="N379" s="44"/>
    </row>
    <row r="380" spans="1:14" s="19" customFormat="1">
      <c r="A380" s="58">
        <v>71334.240000000005</v>
      </c>
      <c r="B380" s="58">
        <v>47.050220000000003</v>
      </c>
      <c r="C380" s="58">
        <v>47.025289999999998</v>
      </c>
      <c r="D380" s="58">
        <v>47.36007</v>
      </c>
      <c r="E380" s="58">
        <v>47.290869999999998</v>
      </c>
      <c r="F380" s="58">
        <v>0.55367299999999997</v>
      </c>
      <c r="G380" s="58">
        <v>6.8011650000000001</v>
      </c>
      <c r="H380" s="58">
        <v>66.61927</v>
      </c>
      <c r="I380" s="11">
        <f t="shared" si="45"/>
        <v>47.037755000000004</v>
      </c>
      <c r="J380" s="11">
        <f t="shared" si="46"/>
        <v>47.325469999999996</v>
      </c>
      <c r="K380" s="13">
        <f t="shared" si="47"/>
        <v>1231.277347</v>
      </c>
      <c r="L380" s="13">
        <f t="shared" si="48"/>
        <v>127.77424032280851</v>
      </c>
      <c r="M380" s="13">
        <f t="shared" si="49"/>
        <v>124.76716639869937</v>
      </c>
      <c r="N380" s="44"/>
    </row>
    <row r="381" spans="1:14" s="19" customFormat="1">
      <c r="A381" s="58">
        <v>69794.83</v>
      </c>
      <c r="B381" s="58">
        <v>47.06615</v>
      </c>
      <c r="C381" s="58">
        <v>47.042009999999998</v>
      </c>
      <c r="D381" s="58">
        <v>47.376690000000004</v>
      </c>
      <c r="E381" s="58">
        <v>47.308500000000002</v>
      </c>
      <c r="F381" s="58">
        <v>0.53844199999999998</v>
      </c>
      <c r="G381" s="58">
        <v>6.8714250000000003</v>
      </c>
      <c r="H381" s="58">
        <v>66.134609999999995</v>
      </c>
      <c r="I381" s="11">
        <f t="shared" si="45"/>
        <v>47.054079999999999</v>
      </c>
      <c r="J381" s="11">
        <f t="shared" si="46"/>
        <v>47.342595000000003</v>
      </c>
      <c r="K381" s="13">
        <f t="shared" si="47"/>
        <v>1231.267552</v>
      </c>
      <c r="L381" s="13">
        <f t="shared" si="48"/>
        <v>127.60097936570401</v>
      </c>
      <c r="M381" s="13">
        <f t="shared" si="49"/>
        <v>124.59133668240702</v>
      </c>
      <c r="N381" s="44"/>
    </row>
    <row r="382" spans="1:14" s="19" customFormat="1">
      <c r="A382" s="58">
        <v>68199.520000000004</v>
      </c>
      <c r="B382" s="58">
        <v>46.96613</v>
      </c>
      <c r="C382" s="58">
        <v>46.937249999999999</v>
      </c>
      <c r="D382" s="58">
        <v>47.276600000000002</v>
      </c>
      <c r="E382" s="58">
        <v>47.210540000000002</v>
      </c>
      <c r="F382" s="58">
        <v>0.51194700000000004</v>
      </c>
      <c r="G382" s="58">
        <v>6.9136509999999998</v>
      </c>
      <c r="H382" s="58">
        <v>65.568249999999992</v>
      </c>
      <c r="I382" s="11">
        <f t="shared" si="45"/>
        <v>46.951689999999999</v>
      </c>
      <c r="J382" s="11">
        <f t="shared" si="46"/>
        <v>47.243570000000005</v>
      </c>
      <c r="K382" s="13">
        <f t="shared" si="47"/>
        <v>1231.328986</v>
      </c>
      <c r="L382" s="13">
        <f t="shared" si="48"/>
        <v>128.69282307989215</v>
      </c>
      <c r="M382" s="13">
        <f t="shared" si="49"/>
        <v>125.61301696445389</v>
      </c>
      <c r="N382" s="44"/>
    </row>
    <row r="383" spans="1:14" s="19" customFormat="1">
      <c r="A383" s="58">
        <v>66202.289999999994</v>
      </c>
      <c r="B383" s="58">
        <v>46.98536</v>
      </c>
      <c r="C383" s="58">
        <v>46.954639999999998</v>
      </c>
      <c r="D383" s="58">
        <v>47.293939999999999</v>
      </c>
      <c r="E383" s="58">
        <v>47.23066</v>
      </c>
      <c r="F383" s="58">
        <v>0.58471399999999996</v>
      </c>
      <c r="G383" s="58">
        <v>7.107837</v>
      </c>
      <c r="H383" s="58">
        <v>64.831599999999995</v>
      </c>
      <c r="I383" s="11">
        <f t="shared" si="45"/>
        <v>46.97</v>
      </c>
      <c r="J383" s="11">
        <f t="shared" si="46"/>
        <v>47.262299999999996</v>
      </c>
      <c r="K383" s="13">
        <f t="shared" si="47"/>
        <v>1231.318</v>
      </c>
      <c r="L383" s="13">
        <f t="shared" si="48"/>
        <v>128.49667525871791</v>
      </c>
      <c r="M383" s="13">
        <f t="shared" si="49"/>
        <v>125.41885736553832</v>
      </c>
      <c r="N383" s="44"/>
    </row>
    <row r="384" spans="1:14" s="19" customFormat="1">
      <c r="A384" s="58">
        <v>64478.239999999998</v>
      </c>
      <c r="B384" s="58">
        <v>47.043759999999999</v>
      </c>
      <c r="C384" s="58">
        <v>47.006520000000002</v>
      </c>
      <c r="D384" s="58">
        <v>47.342709999999997</v>
      </c>
      <c r="E384" s="58">
        <v>47.283529999999999</v>
      </c>
      <c r="F384" s="58">
        <v>0.60834699999999997</v>
      </c>
      <c r="G384" s="58">
        <v>7.2138439999999999</v>
      </c>
      <c r="H384" s="58">
        <v>64.113039999999998</v>
      </c>
      <c r="I384" s="11">
        <f t="shared" si="45"/>
        <v>47.02514</v>
      </c>
      <c r="J384" s="11">
        <f t="shared" si="46"/>
        <v>47.313119999999998</v>
      </c>
      <c r="K384" s="13">
        <f t="shared" si="47"/>
        <v>1231.2849160000001</v>
      </c>
      <c r="L384" s="13">
        <f t="shared" si="48"/>
        <v>127.90834052801893</v>
      </c>
      <c r="M384" s="13">
        <f t="shared" si="49"/>
        <v>124.89419199219719</v>
      </c>
      <c r="N384" s="44"/>
    </row>
    <row r="385" spans="1:14" s="19" customFormat="1">
      <c r="A385" s="58">
        <v>63372.28</v>
      </c>
      <c r="B385" s="58">
        <v>46.964799999999997</v>
      </c>
      <c r="C385" s="58">
        <v>46.91901</v>
      </c>
      <c r="D385" s="58">
        <v>47.260249999999999</v>
      </c>
      <c r="E385" s="58">
        <v>47.201349999999998</v>
      </c>
      <c r="F385" s="58">
        <v>0.61587199999999998</v>
      </c>
      <c r="G385" s="58">
        <v>7.2710229999999996</v>
      </c>
      <c r="H385" s="58">
        <v>63.698949999999996</v>
      </c>
      <c r="I385" s="11">
        <f t="shared" si="45"/>
        <v>46.941904999999998</v>
      </c>
      <c r="J385" s="11">
        <f t="shared" si="46"/>
        <v>47.230800000000002</v>
      </c>
      <c r="K385" s="13">
        <f t="shared" si="47"/>
        <v>1231.3348570000001</v>
      </c>
      <c r="L385" s="13">
        <f t="shared" si="48"/>
        <v>128.7978053808265</v>
      </c>
      <c r="M385" s="13">
        <f t="shared" si="49"/>
        <v>125.74563713180851</v>
      </c>
      <c r="N385" s="44"/>
    </row>
    <row r="386" spans="1:14" s="19" customFormat="1">
      <c r="A386" s="58">
        <v>61099.55</v>
      </c>
      <c r="B386" s="58">
        <v>47.007480000000001</v>
      </c>
      <c r="C386" s="58">
        <v>46.964599999999997</v>
      </c>
      <c r="D386" s="58">
        <v>47.302349999999997</v>
      </c>
      <c r="E386" s="58">
        <v>47.246589999999998</v>
      </c>
      <c r="F386" s="58">
        <v>0.63343499999999997</v>
      </c>
      <c r="G386" s="58">
        <v>7.4115190000000002</v>
      </c>
      <c r="H386" s="58">
        <v>62.741599999999991</v>
      </c>
      <c r="I386" s="11">
        <f t="shared" si="45"/>
        <v>46.986040000000003</v>
      </c>
      <c r="J386" s="11">
        <f t="shared" si="46"/>
        <v>47.274469999999994</v>
      </c>
      <c r="K386" s="13">
        <f t="shared" si="47"/>
        <v>1231.308376</v>
      </c>
      <c r="L386" s="13">
        <f t="shared" si="48"/>
        <v>128.32516529325312</v>
      </c>
      <c r="M386" s="13">
        <f t="shared" si="49"/>
        <v>125.29292824332606</v>
      </c>
      <c r="N386" s="44"/>
    </row>
    <row r="387" spans="1:14" s="19" customFormat="1">
      <c r="A387" s="58">
        <v>59321.02</v>
      </c>
      <c r="B387" s="58">
        <v>47.0396</v>
      </c>
      <c r="C387" s="58">
        <v>46.99297</v>
      </c>
      <c r="D387" s="58">
        <v>47.331339999999997</v>
      </c>
      <c r="E387" s="58">
        <v>47.279499999999999</v>
      </c>
      <c r="F387" s="58">
        <v>0.69416699999999998</v>
      </c>
      <c r="G387" s="58">
        <v>7.5678219999999996</v>
      </c>
      <c r="H387" s="58">
        <v>61.996739999999996</v>
      </c>
      <c r="I387" s="11">
        <f t="shared" si="45"/>
        <v>47.016284999999996</v>
      </c>
      <c r="J387" s="11">
        <f t="shared" si="46"/>
        <v>47.305419999999998</v>
      </c>
      <c r="K387" s="13">
        <f t="shared" si="47"/>
        <v>1231.290229</v>
      </c>
      <c r="L387" s="13">
        <f t="shared" si="48"/>
        <v>128.00258252177173</v>
      </c>
      <c r="M387" s="13">
        <f t="shared" si="49"/>
        <v>124.9734844774257</v>
      </c>
      <c r="N387" s="44"/>
    </row>
    <row r="388" spans="1:14" s="19" customFormat="1">
      <c r="A388" s="58">
        <v>58345.15</v>
      </c>
      <c r="B388" s="58">
        <v>46.962989999999998</v>
      </c>
      <c r="C388" s="58">
        <v>46.908479999999997</v>
      </c>
      <c r="D388" s="58">
        <v>47.259239999999998</v>
      </c>
      <c r="E388" s="58">
        <v>47.203519999999997</v>
      </c>
      <c r="F388" s="58">
        <v>0.72854300000000005</v>
      </c>
      <c r="G388" s="58">
        <v>7.6589200000000002</v>
      </c>
      <c r="H388" s="58">
        <v>61.597609999999996</v>
      </c>
      <c r="I388" s="11">
        <f t="shared" si="45"/>
        <v>46.935734999999994</v>
      </c>
      <c r="J388" s="11">
        <f t="shared" si="46"/>
        <v>47.231380000000001</v>
      </c>
      <c r="K388" s="13">
        <f t="shared" si="47"/>
        <v>1231.338559</v>
      </c>
      <c r="L388" s="13">
        <f t="shared" si="48"/>
        <v>128.86405970671058</v>
      </c>
      <c r="M388" s="13">
        <f t="shared" si="49"/>
        <v>125.73960939246263</v>
      </c>
      <c r="N388" s="44"/>
    </row>
    <row r="389" spans="1:14" s="19" customFormat="1">
      <c r="A389" s="58">
        <v>55923</v>
      </c>
      <c r="B389" s="58">
        <v>46.99042</v>
      </c>
      <c r="C389" s="58">
        <v>46.937840000000001</v>
      </c>
      <c r="D389" s="58">
        <v>47.287660000000002</v>
      </c>
      <c r="E389" s="58">
        <v>47.234360000000002</v>
      </c>
      <c r="F389" s="58">
        <v>0.74209099999999995</v>
      </c>
      <c r="G389" s="58">
        <v>7.7916660000000002</v>
      </c>
      <c r="H389" s="58">
        <v>60.489489999999996</v>
      </c>
      <c r="I389" s="11">
        <f t="shared" si="45"/>
        <v>46.964129999999997</v>
      </c>
      <c r="J389" s="11">
        <f t="shared" si="46"/>
        <v>47.261009999999999</v>
      </c>
      <c r="K389" s="13">
        <f t="shared" si="47"/>
        <v>1231.321522</v>
      </c>
      <c r="L389" s="13">
        <f t="shared" si="48"/>
        <v>128.55951585935054</v>
      </c>
      <c r="M389" s="13">
        <f t="shared" si="49"/>
        <v>125.43221618046027</v>
      </c>
      <c r="N389" s="44"/>
    </row>
    <row r="390" spans="1:14" s="19" customFormat="1">
      <c r="A390" s="58">
        <v>54282.59</v>
      </c>
      <c r="B390" s="58">
        <v>47.001480000000001</v>
      </c>
      <c r="C390" s="58">
        <v>46.944220000000001</v>
      </c>
      <c r="D390" s="58">
        <v>47.300579999999997</v>
      </c>
      <c r="E390" s="58">
        <v>47.250019999999999</v>
      </c>
      <c r="F390" s="58">
        <v>0.73075299999999999</v>
      </c>
      <c r="G390" s="58">
        <v>7.8640140000000001</v>
      </c>
      <c r="H390" s="58">
        <v>59.715649999999997</v>
      </c>
      <c r="I390" s="11">
        <f t="shared" si="45"/>
        <v>46.972850000000001</v>
      </c>
      <c r="J390" s="11">
        <f t="shared" si="46"/>
        <v>47.275300000000001</v>
      </c>
      <c r="K390" s="13">
        <f t="shared" si="47"/>
        <v>1231.31629</v>
      </c>
      <c r="L390" s="13">
        <f t="shared" si="48"/>
        <v>128.4661793600435</v>
      </c>
      <c r="M390" s="13">
        <f t="shared" si="49"/>
        <v>125.28434636629481</v>
      </c>
      <c r="N390" s="44"/>
    </row>
    <row r="391" spans="1:14" s="19" customFormat="1">
      <c r="A391" s="58">
        <v>54699.31</v>
      </c>
      <c r="B391" s="58">
        <v>46.971789999999999</v>
      </c>
      <c r="C391" s="58">
        <v>46.910040000000002</v>
      </c>
      <c r="D391" s="58">
        <v>47.265230000000003</v>
      </c>
      <c r="E391" s="58">
        <v>47.2102</v>
      </c>
      <c r="F391" s="58">
        <v>0.72309000000000001</v>
      </c>
      <c r="G391" s="58">
        <v>7.826041</v>
      </c>
      <c r="H391" s="58">
        <v>59.888239999999996</v>
      </c>
      <c r="I391" s="11">
        <f t="shared" si="45"/>
        <v>46.940915000000004</v>
      </c>
      <c r="J391" s="11">
        <f t="shared" si="46"/>
        <v>47.237715000000001</v>
      </c>
      <c r="K391" s="13">
        <f t="shared" si="47"/>
        <v>1231.3354509999999</v>
      </c>
      <c r="L391" s="13">
        <f t="shared" si="48"/>
        <v>128.80843317175913</v>
      </c>
      <c r="M391" s="13">
        <f t="shared" si="49"/>
        <v>125.67379838134093</v>
      </c>
      <c r="N391" s="44"/>
    </row>
    <row r="392" spans="1:14" s="19" customFormat="1">
      <c r="A392" s="58">
        <v>52400.49</v>
      </c>
      <c r="B392" s="58">
        <v>46.988079999999997</v>
      </c>
      <c r="C392" s="58">
        <v>46.92454</v>
      </c>
      <c r="D392" s="58">
        <v>47.284469999999999</v>
      </c>
      <c r="E392" s="58">
        <v>47.232619999999997</v>
      </c>
      <c r="F392" s="58">
        <v>0.69230000000000003</v>
      </c>
      <c r="G392" s="58">
        <v>7.9160620000000002</v>
      </c>
      <c r="H392" s="58">
        <v>58.8718</v>
      </c>
      <c r="I392" s="11">
        <f t="shared" si="45"/>
        <v>46.956310000000002</v>
      </c>
      <c r="J392" s="11">
        <f t="shared" si="46"/>
        <v>47.258544999999998</v>
      </c>
      <c r="K392" s="13">
        <f t="shared" si="47"/>
        <v>1231.3262139999999</v>
      </c>
      <c r="L392" s="13">
        <f t="shared" si="48"/>
        <v>128.64329412975439</v>
      </c>
      <c r="M392" s="13">
        <f t="shared" si="49"/>
        <v>125.4577485197633</v>
      </c>
      <c r="N392" s="44"/>
    </row>
    <row r="393" spans="1:14">
      <c r="A393" s="58">
        <v>51463.85</v>
      </c>
      <c r="B393" s="58">
        <v>46.976880000000001</v>
      </c>
      <c r="C393" s="58">
        <v>46.910789999999999</v>
      </c>
      <c r="D393" s="58">
        <v>47.267539999999997</v>
      </c>
      <c r="E393" s="58">
        <v>47.224640000000001</v>
      </c>
      <c r="F393" s="58">
        <v>0.62658800000000003</v>
      </c>
      <c r="G393" s="58">
        <v>7.8735210000000002</v>
      </c>
      <c r="H393" s="58">
        <v>58.519269999999999</v>
      </c>
      <c r="I393" s="11">
        <f t="shared" si="45"/>
        <v>46.943835</v>
      </c>
      <c r="J393" s="11">
        <f t="shared" si="46"/>
        <v>47.246089999999995</v>
      </c>
      <c r="K393" s="13">
        <f t="shared" si="47"/>
        <v>1231.333699</v>
      </c>
      <c r="L393" s="13">
        <f t="shared" si="48"/>
        <v>128.7770898189965</v>
      </c>
      <c r="M393" s="13">
        <f t="shared" si="49"/>
        <v>125.58686932077126</v>
      </c>
      <c r="N393" s="44"/>
    </row>
    <row r="394" spans="1:14">
      <c r="A394" s="58">
        <v>49199.14</v>
      </c>
      <c r="B394" s="58">
        <v>47.015740000000001</v>
      </c>
      <c r="C394" s="58">
        <v>46.9482</v>
      </c>
      <c r="D394" s="58">
        <v>47.307209999999998</v>
      </c>
      <c r="E394" s="58">
        <v>47.271520000000002</v>
      </c>
      <c r="F394" s="58">
        <v>0.70166099999999998</v>
      </c>
      <c r="G394" s="58">
        <v>8.0705390000000001</v>
      </c>
      <c r="H394" s="58">
        <v>57.46848</v>
      </c>
      <c r="I394" s="11">
        <f t="shared" si="45"/>
        <v>46.981970000000004</v>
      </c>
      <c r="J394" s="11">
        <f t="shared" si="46"/>
        <v>47.289365000000004</v>
      </c>
      <c r="K394" s="13">
        <f t="shared" si="47"/>
        <v>1231.3108179999999</v>
      </c>
      <c r="L394" s="13">
        <f t="shared" si="48"/>
        <v>128.36865598615714</v>
      </c>
      <c r="M394" s="13">
        <f t="shared" si="49"/>
        <v>125.13904710513179</v>
      </c>
      <c r="N394" s="44"/>
    </row>
    <row r="395" spans="1:14">
      <c r="A395" s="58">
        <v>47362.39</v>
      </c>
      <c r="B395" s="58">
        <v>47.050310000000003</v>
      </c>
      <c r="C395" s="58">
        <v>46.982840000000003</v>
      </c>
      <c r="D395" s="58">
        <v>47.341520000000003</v>
      </c>
      <c r="E395" s="58">
        <v>47.312570000000001</v>
      </c>
      <c r="F395" s="58">
        <v>0.72927299999999995</v>
      </c>
      <c r="G395" s="58">
        <v>8.1467200000000002</v>
      </c>
      <c r="H395" s="58">
        <v>56.652459999999998</v>
      </c>
      <c r="I395" s="11">
        <f t="shared" si="45"/>
        <v>47.016575000000003</v>
      </c>
      <c r="J395" s="11">
        <f t="shared" si="46"/>
        <v>47.327044999999998</v>
      </c>
      <c r="K395" s="13">
        <f t="shared" si="47"/>
        <v>1231.2900549999999</v>
      </c>
      <c r="L395" s="13">
        <f t="shared" si="48"/>
        <v>127.99949465570626</v>
      </c>
      <c r="M395" s="13">
        <f t="shared" si="49"/>
        <v>124.75098019485176</v>
      </c>
      <c r="N395" s="44"/>
    </row>
    <row r="396" spans="1:14">
      <c r="A396" s="58">
        <v>45685.01</v>
      </c>
      <c r="B396" s="58">
        <v>47.072740000000003</v>
      </c>
      <c r="C396" s="58">
        <v>47.007280000000002</v>
      </c>
      <c r="D396" s="58">
        <v>47.367559999999997</v>
      </c>
      <c r="E396" s="58">
        <v>47.342370000000003</v>
      </c>
      <c r="F396" s="58">
        <v>0.71074499999999996</v>
      </c>
      <c r="G396" s="58">
        <v>8.1800669999999993</v>
      </c>
      <c r="H396" s="58">
        <v>55.856739999999995</v>
      </c>
      <c r="I396" s="11">
        <f t="shared" si="45"/>
        <v>47.040010000000002</v>
      </c>
      <c r="J396" s="11">
        <f t="shared" si="46"/>
        <v>47.354965</v>
      </c>
      <c r="K396" s="13">
        <f t="shared" si="47"/>
        <v>1231.2759940000001</v>
      </c>
      <c r="L396" s="13">
        <f t="shared" si="48"/>
        <v>127.7502888525496</v>
      </c>
      <c r="M396" s="13">
        <f t="shared" si="49"/>
        <v>124.46455240959858</v>
      </c>
      <c r="N396" s="44"/>
    </row>
    <row r="397" spans="1:14">
      <c r="A397" s="58">
        <v>43814.62</v>
      </c>
      <c r="B397" s="58">
        <v>47.08052</v>
      </c>
      <c r="C397" s="58">
        <v>47.017609999999998</v>
      </c>
      <c r="D397" s="58">
        <v>47.383519999999997</v>
      </c>
      <c r="E397" s="58">
        <v>47.36215</v>
      </c>
      <c r="F397" s="58">
        <v>0.67609900000000001</v>
      </c>
      <c r="G397" s="58">
        <v>8.2215720000000001</v>
      </c>
      <c r="H397" s="58">
        <v>55.045949999999998</v>
      </c>
      <c r="I397" s="11">
        <f t="shared" si="45"/>
        <v>47.049064999999999</v>
      </c>
      <c r="J397" s="11">
        <f t="shared" si="46"/>
        <v>47.372834999999995</v>
      </c>
      <c r="K397" s="13">
        <f t="shared" si="47"/>
        <v>1231.270561</v>
      </c>
      <c r="L397" s="13">
        <f t="shared" si="48"/>
        <v>127.65417137058193</v>
      </c>
      <c r="M397" s="13">
        <f t="shared" si="49"/>
        <v>124.28172906884447</v>
      </c>
      <c r="N397" s="44"/>
    </row>
    <row r="398" spans="1:14">
      <c r="A398" s="58">
        <v>42116.24</v>
      </c>
      <c r="B398" s="58">
        <v>47.079720000000002</v>
      </c>
      <c r="C398" s="58">
        <v>47.017429999999997</v>
      </c>
      <c r="D398" s="58">
        <v>47.391530000000003</v>
      </c>
      <c r="E398" s="58">
        <v>47.372439999999997</v>
      </c>
      <c r="F398" s="58">
        <v>0.62337399999999998</v>
      </c>
      <c r="G398" s="58">
        <v>8.2251049999999992</v>
      </c>
      <c r="H398" s="58">
        <v>54.28528</v>
      </c>
      <c r="I398" s="11">
        <f t="shared" si="45"/>
        <v>47.048575</v>
      </c>
      <c r="J398" s="11">
        <f t="shared" si="46"/>
        <v>47.381985</v>
      </c>
      <c r="K398" s="13">
        <f t="shared" si="47"/>
        <v>1231.270855</v>
      </c>
      <c r="L398" s="13">
        <f t="shared" si="48"/>
        <v>127.65937018161731</v>
      </c>
      <c r="M398" s="13">
        <f t="shared" si="49"/>
        <v>124.18827010197219</v>
      </c>
      <c r="N398" s="44"/>
    </row>
    <row r="399" spans="1:14">
      <c r="A399" s="58">
        <v>40494.089999999997</v>
      </c>
      <c r="B399" s="58">
        <v>47.092970000000001</v>
      </c>
      <c r="C399" s="58">
        <v>47.031120000000001</v>
      </c>
      <c r="D399" s="58">
        <v>47.410080000000001</v>
      </c>
      <c r="E399" s="58">
        <v>47.395850000000003</v>
      </c>
      <c r="F399" s="58">
        <v>0.61373200000000006</v>
      </c>
      <c r="G399" s="58">
        <v>8.2708910000000007</v>
      </c>
      <c r="H399" s="58">
        <v>53.577539999999999</v>
      </c>
      <c r="I399" s="11">
        <f t="shared" si="45"/>
        <v>47.062044999999998</v>
      </c>
      <c r="J399" s="11">
        <f t="shared" si="46"/>
        <v>47.402965000000002</v>
      </c>
      <c r="K399" s="13">
        <f t="shared" si="47"/>
        <v>1231.2627729999999</v>
      </c>
      <c r="L399" s="13">
        <f t="shared" si="48"/>
        <v>127.51655878138354</v>
      </c>
      <c r="M399" s="13">
        <f t="shared" si="49"/>
        <v>123.97436874884534</v>
      </c>
      <c r="N399" s="44"/>
    </row>
    <row r="400" spans="1:14">
      <c r="A400" s="58">
        <v>38749.57</v>
      </c>
      <c r="B400" s="58">
        <v>46.970849999999999</v>
      </c>
      <c r="C400" s="58">
        <v>46.90681</v>
      </c>
      <c r="D400" s="58">
        <v>47.308320000000002</v>
      </c>
      <c r="E400" s="58">
        <v>47.289790000000004</v>
      </c>
      <c r="F400" s="58">
        <v>0.60581499999999999</v>
      </c>
      <c r="G400" s="58">
        <v>8.3179780000000001</v>
      </c>
      <c r="H400" s="58">
        <v>52.986719999999998</v>
      </c>
      <c r="I400" s="11">
        <f t="shared" ref="I400:I421" si="50">(B400+C400)/2</f>
        <v>46.938829999999996</v>
      </c>
      <c r="J400" s="11">
        <f t="shared" ref="J400:J421" si="51">(D400+E400)/2</f>
        <v>47.299055000000003</v>
      </c>
      <c r="K400" s="13">
        <f t="shared" ref="K400:K421" si="52">-0.6*I400+1259.5</f>
        <v>1231.3367020000001</v>
      </c>
      <c r="L400" s="13">
        <f t="shared" ref="L400:L421" si="53">0.00159*I400^4-0.27101*I400^3+17.72234*I400^2-540.89799*I400+6780.11105</f>
        <v>128.83081965477777</v>
      </c>
      <c r="M400" s="13">
        <f t="shared" ref="M400:M421" si="54">0.00159*J400^4-0.27101*J400^3+17.72234*J400^2-540.89799*J400+6780.11105</f>
        <v>125.03908413496629</v>
      </c>
      <c r="N400" s="44"/>
    </row>
    <row r="401" spans="1:14">
      <c r="A401" s="58">
        <v>36265.94</v>
      </c>
      <c r="B401" s="58">
        <v>47.011560000000003</v>
      </c>
      <c r="C401" s="58">
        <v>46.951799999999999</v>
      </c>
      <c r="D401" s="58">
        <v>47.361150000000002</v>
      </c>
      <c r="E401" s="58">
        <v>47.349739999999997</v>
      </c>
      <c r="F401" s="58">
        <v>0.66999299999999995</v>
      </c>
      <c r="G401" s="58">
        <v>8.4818429999999996</v>
      </c>
      <c r="H401" s="58">
        <v>52.018270000000001</v>
      </c>
      <c r="I401" s="11">
        <f t="shared" si="50"/>
        <v>46.981679999999997</v>
      </c>
      <c r="J401" s="11">
        <f t="shared" si="51"/>
        <v>47.355445000000003</v>
      </c>
      <c r="K401" s="13">
        <f t="shared" si="52"/>
        <v>1231.3109919999999</v>
      </c>
      <c r="L401" s="13">
        <f t="shared" si="53"/>
        <v>128.3717555679732</v>
      </c>
      <c r="M401" s="13">
        <f t="shared" si="54"/>
        <v>124.45963651818329</v>
      </c>
      <c r="N401" s="44"/>
    </row>
    <row r="402" spans="1:14">
      <c r="A402" s="58">
        <v>34350.92</v>
      </c>
      <c r="B402" s="58">
        <v>47.036160000000002</v>
      </c>
      <c r="C402" s="58">
        <v>46.975740000000002</v>
      </c>
      <c r="D402" s="58">
        <v>47.399120000000003</v>
      </c>
      <c r="E402" s="58">
        <v>47.392139999999998</v>
      </c>
      <c r="F402" s="58">
        <v>0.69062299999999999</v>
      </c>
      <c r="G402" s="58">
        <v>8.5735069999999993</v>
      </c>
      <c r="H402" s="58">
        <v>51.36936</v>
      </c>
      <c r="I402" s="11">
        <f t="shared" si="50"/>
        <v>47.005949999999999</v>
      </c>
      <c r="J402" s="11">
        <f t="shared" si="51"/>
        <v>47.395629999999997</v>
      </c>
      <c r="K402" s="13">
        <f t="shared" si="52"/>
        <v>1231.2964300000001</v>
      </c>
      <c r="L402" s="13">
        <f t="shared" si="53"/>
        <v>128.11269190451003</v>
      </c>
      <c r="M402" s="13">
        <f t="shared" si="54"/>
        <v>124.04909078355649</v>
      </c>
      <c r="N402" s="44"/>
    </row>
    <row r="403" spans="1:14">
      <c r="A403" s="58">
        <v>32675.33</v>
      </c>
      <c r="B403" s="58">
        <v>47.046819999999997</v>
      </c>
      <c r="C403" s="58">
        <v>46.987870000000001</v>
      </c>
      <c r="D403" s="58">
        <v>47.426369999999999</v>
      </c>
      <c r="E403" s="58">
        <v>47.423209999999997</v>
      </c>
      <c r="F403" s="58">
        <v>0.71943100000000004</v>
      </c>
      <c r="G403" s="58">
        <v>8.6509020000000003</v>
      </c>
      <c r="H403" s="58">
        <v>50.844909999999999</v>
      </c>
      <c r="I403" s="11">
        <f t="shared" si="50"/>
        <v>47.017344999999999</v>
      </c>
      <c r="J403" s="11">
        <f t="shared" si="51"/>
        <v>47.424790000000002</v>
      </c>
      <c r="K403" s="13">
        <f t="shared" si="52"/>
        <v>1231.289593</v>
      </c>
      <c r="L403" s="13">
        <f t="shared" si="53"/>
        <v>127.99129631653796</v>
      </c>
      <c r="M403" s="13">
        <f t="shared" si="54"/>
        <v>123.75243058828073</v>
      </c>
      <c r="N403" s="44"/>
    </row>
    <row r="404" spans="1:14">
      <c r="A404" s="58">
        <v>31165.62</v>
      </c>
      <c r="B404" s="58">
        <v>46.991660000000003</v>
      </c>
      <c r="C404" s="58">
        <v>46.941189999999999</v>
      </c>
      <c r="D404" s="58">
        <v>47.411499999999997</v>
      </c>
      <c r="E404" s="58">
        <v>47.411380000000001</v>
      </c>
      <c r="F404" s="58">
        <v>0.71431599999999995</v>
      </c>
      <c r="G404" s="58">
        <v>8.6840720000000005</v>
      </c>
      <c r="H404" s="58">
        <v>50.445360000000001</v>
      </c>
      <c r="I404" s="11">
        <f t="shared" si="50"/>
        <v>46.966425000000001</v>
      </c>
      <c r="J404" s="11">
        <f t="shared" si="51"/>
        <v>47.411439999999999</v>
      </c>
      <c r="K404" s="13">
        <f t="shared" si="52"/>
        <v>1231.3201449999999</v>
      </c>
      <c r="L404" s="13">
        <f t="shared" si="53"/>
        <v>128.5349422373265</v>
      </c>
      <c r="M404" s="13">
        <f t="shared" si="54"/>
        <v>123.88811642850942</v>
      </c>
      <c r="N404" s="44"/>
    </row>
    <row r="405" spans="1:14">
      <c r="A405" s="58">
        <v>28569.86</v>
      </c>
      <c r="B405" s="58">
        <v>46.975250000000003</v>
      </c>
      <c r="C405" s="58">
        <v>46.911659999999998</v>
      </c>
      <c r="D405" s="58">
        <v>47.414630000000002</v>
      </c>
      <c r="E405" s="58">
        <v>47.428570000000001</v>
      </c>
      <c r="F405" s="58">
        <v>0.79294699999999996</v>
      </c>
      <c r="G405" s="58">
        <v>8.8948520000000002</v>
      </c>
      <c r="H405" s="58">
        <v>49.554319999999997</v>
      </c>
      <c r="I405" s="11">
        <f t="shared" si="50"/>
        <v>46.943455</v>
      </c>
      <c r="J405" s="11">
        <f t="shared" si="51"/>
        <v>47.421599999999998</v>
      </c>
      <c r="K405" s="13">
        <f t="shared" si="52"/>
        <v>1231.3339269999999</v>
      </c>
      <c r="L405" s="13">
        <f t="shared" si="53"/>
        <v>128.7811681895846</v>
      </c>
      <c r="M405" s="13">
        <f t="shared" si="54"/>
        <v>123.78483278464137</v>
      </c>
      <c r="N405" s="44"/>
    </row>
    <row r="406" spans="1:14">
      <c r="A406" s="58">
        <v>26863.63</v>
      </c>
      <c r="B406" s="58">
        <v>47.008519999999997</v>
      </c>
      <c r="C406" s="58">
        <v>46.947650000000003</v>
      </c>
      <c r="D406" s="58">
        <v>47.46208</v>
      </c>
      <c r="E406" s="58">
        <v>47.487169999999999</v>
      </c>
      <c r="F406" s="58">
        <v>0.68239899999999998</v>
      </c>
      <c r="G406" s="58">
        <v>8.8370060000000006</v>
      </c>
      <c r="H406" s="58">
        <v>48.997709999999998</v>
      </c>
      <c r="I406" s="11">
        <f t="shared" si="50"/>
        <v>46.978085</v>
      </c>
      <c r="J406" s="11">
        <f t="shared" si="51"/>
        <v>47.474625000000003</v>
      </c>
      <c r="K406" s="13">
        <f t="shared" si="52"/>
        <v>1231.3131490000001</v>
      </c>
      <c r="L406" s="13">
        <f t="shared" si="53"/>
        <v>128.41018782511765</v>
      </c>
      <c r="M406" s="13">
        <f t="shared" si="54"/>
        <v>123.24788013269153</v>
      </c>
      <c r="N406" s="44"/>
    </row>
    <row r="407" spans="1:14">
      <c r="A407" s="58">
        <v>26701.77</v>
      </c>
      <c r="B407" s="58">
        <v>47.039110000000001</v>
      </c>
      <c r="C407" s="58">
        <v>46.976970000000001</v>
      </c>
      <c r="D407" s="58">
        <v>47.489240000000002</v>
      </c>
      <c r="E407" s="58">
        <v>47.525770000000001</v>
      </c>
      <c r="F407" s="58">
        <v>0.68128900000000003</v>
      </c>
      <c r="G407" s="58">
        <v>8.8376780000000004</v>
      </c>
      <c r="H407" s="58">
        <v>48.987049999999996</v>
      </c>
      <c r="I407" s="11">
        <f t="shared" si="50"/>
        <v>47.008040000000001</v>
      </c>
      <c r="J407" s="11">
        <f t="shared" si="51"/>
        <v>47.507505000000002</v>
      </c>
      <c r="K407" s="13">
        <f t="shared" si="52"/>
        <v>1231.2951760000001</v>
      </c>
      <c r="L407" s="13">
        <f t="shared" si="53"/>
        <v>128.09041491082917</v>
      </c>
      <c r="M407" s="13">
        <f t="shared" si="54"/>
        <v>122.91668943625064</v>
      </c>
      <c r="N407" s="44"/>
    </row>
    <row r="408" spans="1:14">
      <c r="A408" s="58">
        <v>24812.23</v>
      </c>
      <c r="B408" s="58">
        <v>46.968139999999998</v>
      </c>
      <c r="C408" s="58">
        <v>46.904330000000002</v>
      </c>
      <c r="D408" s="58">
        <v>47.466059999999999</v>
      </c>
      <c r="E408" s="58">
        <v>47.511890000000001</v>
      </c>
      <c r="F408" s="58">
        <v>0.74412699999999998</v>
      </c>
      <c r="G408" s="58">
        <v>8.9499370000000003</v>
      </c>
      <c r="H408" s="58">
        <v>48.348579999999998</v>
      </c>
      <c r="I408" s="11">
        <f t="shared" si="50"/>
        <v>46.936234999999996</v>
      </c>
      <c r="J408" s="11">
        <f t="shared" si="51"/>
        <v>47.488974999999996</v>
      </c>
      <c r="K408" s="13">
        <f t="shared" si="52"/>
        <v>1231.3382590000001</v>
      </c>
      <c r="L408" s="13">
        <f t="shared" si="53"/>
        <v>128.85868899612342</v>
      </c>
      <c r="M408" s="13">
        <f t="shared" si="54"/>
        <v>123.10316998707003</v>
      </c>
      <c r="N408" s="44"/>
    </row>
    <row r="409" spans="1:14">
      <c r="A409" s="58">
        <v>22508.33</v>
      </c>
      <c r="B409" s="58">
        <v>46.986890000000002</v>
      </c>
      <c r="C409" s="58">
        <v>46.92671</v>
      </c>
      <c r="D409" s="58">
        <v>47.515900000000002</v>
      </c>
      <c r="E409" s="58">
        <v>47.57367</v>
      </c>
      <c r="F409" s="58">
        <v>0.80897799999999997</v>
      </c>
      <c r="G409" s="58">
        <v>9.0633739999999996</v>
      </c>
      <c r="H409" s="58">
        <v>47.571399999999997</v>
      </c>
      <c r="I409" s="11">
        <f t="shared" si="50"/>
        <v>46.956800000000001</v>
      </c>
      <c r="J409" s="11">
        <f t="shared" si="51"/>
        <v>47.544785000000005</v>
      </c>
      <c r="K409" s="13">
        <f t="shared" si="52"/>
        <v>1231.32592</v>
      </c>
      <c r="L409" s="13">
        <f t="shared" si="53"/>
        <v>128.63804251163765</v>
      </c>
      <c r="M409" s="13">
        <f t="shared" si="54"/>
        <v>122.54282369204975</v>
      </c>
      <c r="N409" s="44"/>
    </row>
    <row r="410" spans="1:14">
      <c r="A410" s="58">
        <v>20812.12</v>
      </c>
      <c r="B410" s="58">
        <v>47.038269999999997</v>
      </c>
      <c r="C410" s="58">
        <v>46.980899999999998</v>
      </c>
      <c r="D410" s="58">
        <v>47.598939999999999</v>
      </c>
      <c r="E410" s="58">
        <v>47.678930000000001</v>
      </c>
      <c r="F410" s="58">
        <v>0.71997500000000003</v>
      </c>
      <c r="G410" s="58">
        <v>9.0077309999999997</v>
      </c>
      <c r="H410" s="58">
        <v>46.77223</v>
      </c>
      <c r="I410" s="11">
        <f t="shared" si="50"/>
        <v>47.009585000000001</v>
      </c>
      <c r="J410" s="11">
        <f t="shared" si="51"/>
        <v>47.638935000000004</v>
      </c>
      <c r="K410" s="13">
        <f t="shared" si="52"/>
        <v>1231.294249</v>
      </c>
      <c r="L410" s="13">
        <f t="shared" si="53"/>
        <v>128.07395027197435</v>
      </c>
      <c r="M410" s="13">
        <f t="shared" si="54"/>
        <v>121.60647776122369</v>
      </c>
      <c r="N410" s="44"/>
    </row>
    <row r="411" spans="1:14">
      <c r="A411" s="58">
        <v>18988.599999999999</v>
      </c>
      <c r="B411" s="58">
        <v>47.057270000000003</v>
      </c>
      <c r="C411" s="58">
        <v>47.000929999999997</v>
      </c>
      <c r="D411" s="58">
        <v>47.686480000000003</v>
      </c>
      <c r="E411" s="58">
        <v>47.77881</v>
      </c>
      <c r="F411" s="58">
        <v>0.77914300000000003</v>
      </c>
      <c r="G411" s="58">
        <v>9.0960160000000005</v>
      </c>
      <c r="H411" s="58">
        <v>45.934159999999999</v>
      </c>
      <c r="I411" s="11">
        <f t="shared" si="50"/>
        <v>47.0291</v>
      </c>
      <c r="J411" s="11">
        <f t="shared" si="51"/>
        <v>47.732645000000005</v>
      </c>
      <c r="K411" s="13">
        <f t="shared" si="52"/>
        <v>1231.2825399999999</v>
      </c>
      <c r="L411" s="13">
        <f t="shared" si="53"/>
        <v>127.86622476610592</v>
      </c>
      <c r="M411" s="13">
        <f t="shared" si="54"/>
        <v>120.68579535271147</v>
      </c>
      <c r="N411" s="44"/>
    </row>
    <row r="412" spans="1:14">
      <c r="A412" s="58">
        <v>17157.07</v>
      </c>
      <c r="B412" s="58">
        <v>47.07058</v>
      </c>
      <c r="C412" s="58">
        <v>47.013210000000001</v>
      </c>
      <c r="D412" s="58">
        <v>47.753999999999998</v>
      </c>
      <c r="E412" s="58">
        <v>47.859490000000001</v>
      </c>
      <c r="F412" s="58">
        <v>0.83634600000000003</v>
      </c>
      <c r="G412" s="58">
        <v>9.1800010000000007</v>
      </c>
      <c r="H412" s="58">
        <v>45.048739999999995</v>
      </c>
      <c r="I412" s="11">
        <f t="shared" si="50"/>
        <v>47.041894999999997</v>
      </c>
      <c r="J412" s="11">
        <f t="shared" si="51"/>
        <v>47.806744999999999</v>
      </c>
      <c r="K412" s="13">
        <f t="shared" si="52"/>
        <v>1231.2748630000001</v>
      </c>
      <c r="L412" s="13">
        <f t="shared" si="53"/>
        <v>127.73027191729216</v>
      </c>
      <c r="M412" s="13">
        <f t="shared" si="54"/>
        <v>119.96585530020548</v>
      </c>
      <c r="N412" s="44"/>
    </row>
    <row r="413" spans="1:14">
      <c r="A413" s="58">
        <v>15170.74</v>
      </c>
      <c r="B413" s="58">
        <v>47.080269999999999</v>
      </c>
      <c r="C413" s="58">
        <v>47.023870000000002</v>
      </c>
      <c r="D413" s="58">
        <v>47.846290000000003</v>
      </c>
      <c r="E413" s="58">
        <v>47.9619</v>
      </c>
      <c r="F413" s="58">
        <v>0.82400300000000004</v>
      </c>
      <c r="G413" s="58">
        <v>9.1612500000000008</v>
      </c>
      <c r="H413" s="58">
        <v>44.178989999999999</v>
      </c>
      <c r="I413" s="11">
        <f t="shared" si="50"/>
        <v>47.052070000000001</v>
      </c>
      <c r="J413" s="11">
        <f t="shared" si="51"/>
        <v>47.904094999999998</v>
      </c>
      <c r="K413" s="13">
        <f t="shared" si="52"/>
        <v>1231.2687579999999</v>
      </c>
      <c r="L413" s="13">
        <f t="shared" si="53"/>
        <v>127.62229504153674</v>
      </c>
      <c r="M413" s="13">
        <f t="shared" si="54"/>
        <v>119.03101105777478</v>
      </c>
      <c r="N413" s="44"/>
    </row>
    <row r="414" spans="1:14">
      <c r="A414" s="58">
        <v>13349.61</v>
      </c>
      <c r="B414" s="58">
        <v>47.087060000000001</v>
      </c>
      <c r="C414" s="58">
        <v>47.031709999999997</v>
      </c>
      <c r="D414" s="58">
        <v>47.963709999999999</v>
      </c>
      <c r="E414" s="58">
        <v>48.088039999999999</v>
      </c>
      <c r="F414" s="58">
        <v>0.80802700000000005</v>
      </c>
      <c r="G414" s="58">
        <v>9.1278489999999994</v>
      </c>
      <c r="H414" s="58">
        <v>43.34563</v>
      </c>
      <c r="I414" s="11">
        <f t="shared" si="50"/>
        <v>47.059384999999999</v>
      </c>
      <c r="J414" s="11">
        <f t="shared" si="51"/>
        <v>48.025874999999999</v>
      </c>
      <c r="K414" s="13">
        <f t="shared" si="52"/>
        <v>1231.264369</v>
      </c>
      <c r="L414" s="13">
        <f t="shared" si="53"/>
        <v>127.5447436632503</v>
      </c>
      <c r="M414" s="13">
        <f t="shared" si="54"/>
        <v>117.87939696539343</v>
      </c>
      <c r="N414" s="44"/>
    </row>
    <row r="415" spans="1:14">
      <c r="A415" s="58">
        <v>11463.74</v>
      </c>
      <c r="B415" s="58">
        <v>47.08784</v>
      </c>
      <c r="C415" s="58">
        <v>47.03436</v>
      </c>
      <c r="D415" s="58">
        <v>48.090730000000001</v>
      </c>
      <c r="E415" s="58">
        <v>48.225349999999999</v>
      </c>
      <c r="F415" s="58">
        <v>0.72784199999999999</v>
      </c>
      <c r="G415" s="58">
        <v>9.0491240000000008</v>
      </c>
      <c r="H415" s="58">
        <v>42.421779999999998</v>
      </c>
      <c r="I415" s="11">
        <f t="shared" si="50"/>
        <v>47.061099999999996</v>
      </c>
      <c r="J415" s="11">
        <f t="shared" si="51"/>
        <v>48.15804</v>
      </c>
      <c r="K415" s="13">
        <f t="shared" si="52"/>
        <v>1231.26334</v>
      </c>
      <c r="L415" s="13">
        <f t="shared" si="53"/>
        <v>127.52657087706848</v>
      </c>
      <c r="M415" s="13">
        <f t="shared" si="54"/>
        <v>116.65240327711308</v>
      </c>
      <c r="N415" s="44"/>
    </row>
    <row r="416" spans="1:14">
      <c r="A416" s="58">
        <v>9719.2109999999993</v>
      </c>
      <c r="B416" s="58">
        <v>47.064810000000001</v>
      </c>
      <c r="C416" s="58">
        <v>47.01538</v>
      </c>
      <c r="D416" s="58">
        <v>48.276159999999997</v>
      </c>
      <c r="E416" s="58">
        <v>48.426029999999997</v>
      </c>
      <c r="F416" s="58">
        <v>0.63412800000000002</v>
      </c>
      <c r="G416" s="58">
        <v>8.9474370000000008</v>
      </c>
      <c r="H416" s="58">
        <v>41.662579999999998</v>
      </c>
      <c r="I416" s="11">
        <f t="shared" si="50"/>
        <v>47.040095000000001</v>
      </c>
      <c r="J416" s="11">
        <f t="shared" si="51"/>
        <v>48.351095000000001</v>
      </c>
      <c r="K416" s="13">
        <f t="shared" si="52"/>
        <v>1231.2759430000001</v>
      </c>
      <c r="L416" s="13">
        <f t="shared" si="53"/>
        <v>127.74938614228176</v>
      </c>
      <c r="M416" s="13">
        <f t="shared" si="54"/>
        <v>114.90380121009457</v>
      </c>
      <c r="N416" s="44"/>
    </row>
    <row r="417" spans="1:14">
      <c r="A417" s="58">
        <v>7862.3010000000004</v>
      </c>
      <c r="B417" s="58">
        <v>47.054900000000004</v>
      </c>
      <c r="C417" s="58">
        <v>46.99962</v>
      </c>
      <c r="D417" s="58">
        <v>48.533380000000001</v>
      </c>
      <c r="E417" s="58">
        <v>48.710059999999999</v>
      </c>
      <c r="F417" s="58">
        <v>0.56531100000000001</v>
      </c>
      <c r="G417" s="58">
        <v>8.8554670000000009</v>
      </c>
      <c r="H417" s="58">
        <v>40.794119999999999</v>
      </c>
      <c r="I417" s="11">
        <f t="shared" si="50"/>
        <v>47.027259999999998</v>
      </c>
      <c r="J417" s="11">
        <f t="shared" si="51"/>
        <v>48.621719999999996</v>
      </c>
      <c r="K417" s="13">
        <f t="shared" si="52"/>
        <v>1231.2836440000001</v>
      </c>
      <c r="L417" s="13">
        <f t="shared" si="53"/>
        <v>127.88579141983882</v>
      </c>
      <c r="M417" s="13">
        <f t="shared" si="54"/>
        <v>112.54261004430464</v>
      </c>
      <c r="N417" s="44"/>
    </row>
    <row r="418" spans="1:14">
      <c r="A418" s="58">
        <v>6069.5659999999998</v>
      </c>
      <c r="B418" s="58">
        <v>47.010100000000001</v>
      </c>
      <c r="C418" s="58">
        <v>46.964080000000003</v>
      </c>
      <c r="D418" s="58">
        <v>48.876629999999999</v>
      </c>
      <c r="E418" s="58">
        <v>49.109909999999999</v>
      </c>
      <c r="F418" s="58">
        <v>0.53766999999999998</v>
      </c>
      <c r="G418" s="58">
        <v>8.8266279999999995</v>
      </c>
      <c r="H418" s="58">
        <v>40.00611</v>
      </c>
      <c r="I418" s="11">
        <f t="shared" si="50"/>
        <v>46.987090000000002</v>
      </c>
      <c r="J418" s="11">
        <f t="shared" si="51"/>
        <v>48.993269999999995</v>
      </c>
      <c r="K418" s="13">
        <f t="shared" si="52"/>
        <v>1231.307746</v>
      </c>
      <c r="L418" s="13">
        <f t="shared" si="53"/>
        <v>128.31394846735657</v>
      </c>
      <c r="M418" s="13">
        <f t="shared" si="54"/>
        <v>109.47949272608912</v>
      </c>
      <c r="N418" s="44"/>
    </row>
    <row r="419" spans="1:14">
      <c r="A419" s="58">
        <v>4496.37</v>
      </c>
      <c r="B419" s="58">
        <v>46.985770000000002</v>
      </c>
      <c r="C419" s="58">
        <v>46.920769999999997</v>
      </c>
      <c r="D419" s="58">
        <v>49.980930000000001</v>
      </c>
      <c r="E419" s="58">
        <v>50.186239999999998</v>
      </c>
      <c r="F419" s="58">
        <v>0.396316</v>
      </c>
      <c r="G419" s="58">
        <v>8.6660570000000003</v>
      </c>
      <c r="H419" s="58">
        <v>39.126239999999996</v>
      </c>
      <c r="I419" s="11">
        <f t="shared" si="50"/>
        <v>46.953270000000003</v>
      </c>
      <c r="J419" s="11">
        <f t="shared" si="51"/>
        <v>50.083584999999999</v>
      </c>
      <c r="K419" s="13">
        <f t="shared" si="52"/>
        <v>1231.3280380000001</v>
      </c>
      <c r="L419" s="13">
        <f t="shared" si="53"/>
        <v>128.67588182221243</v>
      </c>
      <c r="M419" s="13">
        <f t="shared" si="54"/>
        <v>101.79652494353377</v>
      </c>
      <c r="N419" s="44"/>
    </row>
    <row r="420" spans="1:14">
      <c r="A420" s="58">
        <v>2251.5630000000001</v>
      </c>
      <c r="B420" s="58">
        <v>47.083840000000002</v>
      </c>
      <c r="C420" s="58">
        <v>47.043259999999997</v>
      </c>
      <c r="D420" s="58">
        <v>51.82752</v>
      </c>
      <c r="E420" s="58">
        <v>52.180399999999999</v>
      </c>
      <c r="F420" s="58">
        <v>0.27788600000000002</v>
      </c>
      <c r="G420" s="58">
        <v>8.5321680000000004</v>
      </c>
      <c r="H420" s="58">
        <v>37.498370000000001</v>
      </c>
      <c r="I420" s="11">
        <f t="shared" si="50"/>
        <v>47.063549999999999</v>
      </c>
      <c r="J420" s="11">
        <f t="shared" si="51"/>
        <v>52.003959999999999</v>
      </c>
      <c r="K420" s="13">
        <f t="shared" si="52"/>
        <v>1231.26187</v>
      </c>
      <c r="L420" s="13">
        <f t="shared" si="53"/>
        <v>127.50061576387543</v>
      </c>
      <c r="M420" s="13">
        <f t="shared" si="54"/>
        <v>93.910623618435238</v>
      </c>
      <c r="N420" s="44"/>
    </row>
    <row r="421" spans="1:14">
      <c r="A421" s="58">
        <v>382.53649999999999</v>
      </c>
      <c r="B421" s="58">
        <v>47.219520000000003</v>
      </c>
      <c r="C421" s="58">
        <v>47.151040000000002</v>
      </c>
      <c r="D421" s="58">
        <v>51.877859999999998</v>
      </c>
      <c r="E421" s="58">
        <v>52.2102</v>
      </c>
      <c r="F421" s="58">
        <v>0.28723199999999999</v>
      </c>
      <c r="G421" s="58">
        <v>8.5514430000000008</v>
      </c>
      <c r="H421" s="58">
        <v>35.957609999999995</v>
      </c>
      <c r="I421" s="11">
        <f t="shared" si="50"/>
        <v>47.185280000000006</v>
      </c>
      <c r="J421" s="11">
        <f t="shared" si="51"/>
        <v>52.044029999999999</v>
      </c>
      <c r="K421" s="13">
        <f t="shared" si="52"/>
        <v>1231.188832</v>
      </c>
      <c r="L421" s="13">
        <f t="shared" si="53"/>
        <v>126.21997466656921</v>
      </c>
      <c r="M421" s="13">
        <f t="shared" si="54"/>
        <v>93.83524433365983</v>
      </c>
      <c r="N421" s="44"/>
    </row>
    <row r="422" spans="1:14">
      <c r="A422" s="44"/>
      <c r="B422" s="44"/>
      <c r="C422" s="44"/>
      <c r="D422" s="44"/>
      <c r="E422" s="44"/>
      <c r="F422" s="44"/>
      <c r="G422" s="44"/>
      <c r="H422" s="44"/>
      <c r="I422" s="60"/>
      <c r="J422" s="60"/>
      <c r="K422" s="14">
        <f>AVERAGE(K368:K419)</f>
        <v>1231.3004667307691</v>
      </c>
      <c r="L422" s="14">
        <f t="shared" ref="L422" si="55">AVERAGE(L368:L419)</f>
        <v>128.1854474397287</v>
      </c>
      <c r="M422" s="14">
        <f>AVERAGE(M368:M419)</f>
        <v>122.95585873435266</v>
      </c>
      <c r="N422" s="44"/>
    </row>
    <row r="423" spans="1:14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</row>
    <row r="424" spans="1:1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</row>
    <row r="425" spans="1:14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</row>
    <row r="426" spans="1:14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1800 rpm</vt:lpstr>
      <vt:lpstr>2400 rpm</vt:lpstr>
      <vt:lpstr>3000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2021-12-30T14:26:56Z</dcterms:modified>
</cp:coreProperties>
</file>