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emmanuel.linguet\Documents\SIO_Optim\30_OPTIM_App\00_General_CoreEngine\Sources\General_CoreEngine\"/>
    </mc:Choice>
  </mc:AlternateContent>
  <bookViews>
    <workbookView xWindow="0" yWindow="0" windowWidth="22992" windowHeight="9060" tabRatio="754" firstSheet="45" activeTab="48"/>
  </bookViews>
  <sheets>
    <sheet name="run" sheetId="51" r:id="rId1"/>
    <sheet name="calendar" sheetId="1" r:id="rId2"/>
    <sheet name="site" sheetId="83" r:id="rId3"/>
    <sheet name="node_type" sheetId="2" r:id="rId4"/>
    <sheet name="node" sheetId="3" r:id="rId5"/>
    <sheet name="arc_type" sheetId="4" r:id="rId6"/>
    <sheet name="arc" sheetId="5" r:id="rId7"/>
    <sheet name="input_flow_node" sheetId="6" r:id="rId8"/>
    <sheet name="input_flow_node_time" sheetId="7" r:id="rId9"/>
    <sheet name="output_flow_node" sheetId="8" r:id="rId10"/>
    <sheet name="output_flow_node_time" sheetId="9" r:id="rId11"/>
    <sheet name="pressure_control_node" sheetId="10" r:id="rId12"/>
    <sheet name="pressure_control_node_time" sheetId="11" r:id="rId13"/>
    <sheet name="energy_contract" sheetId="12" r:id="rId14"/>
    <sheet name="energy_contract_time" sheetId="13" r:id="rId15"/>
    <sheet name="auxiliary_power_group" sheetId="14" r:id="rId16"/>
    <sheet name="cooling_tower" sheetId="15" r:id="rId17"/>
    <sheet name="cooling_tower_time" sheetId="16" r:id="rId18"/>
    <sheet name="status" sheetId="17" r:id="rId19"/>
    <sheet name="compressor" sheetId="18" r:id="rId20"/>
    <sheet name="compressor_time" sheetId="19" r:id="rId21"/>
    <sheet name="compressor_dependency" sheetId="20" r:id="rId22"/>
    <sheet name="compressor_parameter" sheetId="21" r:id="rId23"/>
    <sheet name="compressor_parameter_data" sheetId="22" r:id="rId24"/>
    <sheet name="pipe_calculation_mode" sheetId="23" r:id="rId25"/>
    <sheet name="pipe" sheetId="24" r:id="rId26"/>
    <sheet name="products" sheetId="25" r:id="rId27"/>
    <sheet name="scalar" sheetId="26" r:id="rId28"/>
    <sheet name="valve_control_mode" sheetId="27" r:id="rId29"/>
    <sheet name="valve" sheetId="28" r:id="rId30"/>
    <sheet name="valve_time" sheetId="29" r:id="rId31"/>
    <sheet name="tank" sheetId="40" r:id="rId32"/>
    <sheet name="tank_time" sheetId="42" r:id="rId33"/>
    <sheet name="liquefier_calculation_mode" sheetId="43" r:id="rId34"/>
    <sheet name="liquefier" sheetId="44" r:id="rId35"/>
    <sheet name="liquefier_time" sheetId="45" r:id="rId36"/>
    <sheet name="liquefier_parameter" sheetId="46" r:id="rId37"/>
    <sheet name="liquefier_parameter_data" sheetId="47" r:id="rId38"/>
    <sheet name="buffer" sheetId="48" r:id="rId39"/>
    <sheet name="buffer_time" sheetId="67" r:id="rId40"/>
    <sheet name="backup" sheetId="49" r:id="rId41"/>
    <sheet name="backup_time" sheetId="50" r:id="rId42"/>
    <sheet name="control_mode_list" sheetId="81" r:id="rId43"/>
    <sheet name="control_mode" sheetId="68" r:id="rId44"/>
    <sheet name="status_element" sheetId="69" r:id="rId45"/>
    <sheet name="status_element_time" sheetId="70" r:id="rId46"/>
    <sheet name="operating_mode" sheetId="52" r:id="rId47"/>
    <sheet name="operating_mode_element" sheetId="53" r:id="rId48"/>
    <sheet name="operating_mode_element_time" sheetId="71" r:id="rId49"/>
    <sheet name="operating_mode_allowed" sheetId="54" r:id="rId50"/>
    <sheet name="operating_mode_allowed_time" sheetId="55" r:id="rId51"/>
    <sheet name="operating_mode_switch" sheetId="56" r:id="rId52"/>
    <sheet name="box_type" sheetId="72" r:id="rId53"/>
    <sheet name="box" sheetId="73" r:id="rId54"/>
    <sheet name="box_connection_type_in" sheetId="75" r:id="rId55"/>
    <sheet name="box_connection_type_out" sheetId="82" r:id="rId56"/>
    <sheet name="box_flow" sheetId="76" r:id="rId57"/>
    <sheet name="box_flow_time" sheetId="77" r:id="rId58"/>
    <sheet name="box_parameter" sheetId="78" r:id="rId59"/>
    <sheet name="box_parameter_data" sheetId="79" r:id="rId60"/>
    <sheet name="coldbox_process_list" sheetId="30" r:id="rId61"/>
    <sheet name="coldbox_specific_equation" sheetId="32" r:id="rId62"/>
    <sheet name="coldbox_specific_equation_data" sheetId="33" r:id="rId63"/>
    <sheet name="coldbox" sheetId="34" r:id="rId64"/>
    <sheet name="coldbox_internal_flow_list" sheetId="80" r:id="rId65"/>
    <sheet name="coldbox_internal_flow" sheetId="36" r:id="rId66"/>
    <sheet name="coldbox_internal_flow_time" sheetId="37" r:id="rId67"/>
  </sheets>
  <externalReferences>
    <externalReference r:id="rId68"/>
  </externalReferences>
  <definedNames>
    <definedName name="_xlnm._FilterDatabase" localSheetId="10" hidden="1">output_flow_node_time!$A$1:$L$1</definedName>
    <definedName name="arc_init_type">[1]arc_init_type!$A$2:$A$3</definedName>
    <definedName name="Arc_Type">arc_type!$A$2:$A$8</definedName>
    <definedName name="Arcs">arc!$A$2:$A$30</definedName>
    <definedName name="AuxPower">auxiliary_power_group!$A$2:$A$30</definedName>
    <definedName name="backup" localSheetId="53">#REF!</definedName>
    <definedName name="backup" localSheetId="54">#REF!</definedName>
    <definedName name="backup" localSheetId="55">#REF!</definedName>
    <definedName name="backup" localSheetId="56">#REF!</definedName>
    <definedName name="backup" localSheetId="57">#REF!</definedName>
    <definedName name="backup" localSheetId="58">#REF!</definedName>
    <definedName name="backup">#REF!</definedName>
    <definedName name="CBConnectionType" localSheetId="54">box_connection_type_in!$A$2:$A$14</definedName>
    <definedName name="CBConnectionType" localSheetId="55">box_connection_type_out!$A$2:$A$4</definedName>
    <definedName name="CBConnectionType">[1]coldbox_connection_type!$A$2:$A$14</definedName>
    <definedName name="CBEquation">coldbox_specific_equation!$A$2:$A$8</definedName>
    <definedName name="ColdBox" localSheetId="53">box!$A$2:$A$30</definedName>
    <definedName name="ColdBox">coldbox!$A$2:$A$30</definedName>
    <definedName name="ColdBoxParameters" localSheetId="58">box_parameter!$A$2:$A$19</definedName>
    <definedName name="ColdBoxParameters">[1]coldbox_parameter!$A$2:$A$39</definedName>
    <definedName name="coldboxType">coldbox_process_list!$A$2:$A$4</definedName>
    <definedName name="CompressorParameters">compressor_parameter!$A$2:$A$11</definedName>
    <definedName name="Compressors">compressor!$A$2:$A$30</definedName>
    <definedName name="controlMode">control_mode!$A$2:$A$4</definedName>
    <definedName name="CoolingTower">cooling_tower!$A$2:$A$30</definedName>
    <definedName name="customers" localSheetId="55">#REF!</definedName>
    <definedName name="customers">#REF!</definedName>
    <definedName name="external_sources" localSheetId="55">#REF!</definedName>
    <definedName name="external_sources">#REF!</definedName>
    <definedName name="liquefier_calculation_mode">liquefier_calculation_mode!$A$2:$A$3</definedName>
    <definedName name="liquefier_param">liquefier_parameter!$A$2:$A$10</definedName>
    <definedName name="liquefiers">liquefier!$A$2:$A$29</definedName>
    <definedName name="node_init_type">[1]node_init_type!$A$2:$A$4</definedName>
    <definedName name="Node_Type">node_type!$A$2:$A$6</definedName>
    <definedName name="Nodes">node!$A$2:$A$30</definedName>
    <definedName name="operating_mode">operating_mode!$A$2:$A$8</definedName>
    <definedName name="Plants" localSheetId="55">#REF!</definedName>
    <definedName name="Plants">#REF!</definedName>
    <definedName name="pressure_control_nodes">pressure_control_node!$A$2:$A$30</definedName>
    <definedName name="pressure_drop_calculation">pipe_calculation_mode!$A$2:$A$6</definedName>
    <definedName name="products">products!$A$2:$A$5</definedName>
    <definedName name="switchable_elements">operating_mode_element!$A$2:$A$30</definedName>
    <definedName name="tanks">tank!$A$2:$A$30</definedName>
    <definedName name="valveControlMode">valve_control_mode!$A$2:$A$6</definedName>
    <definedName name="valves">valve!$A$2:$A$30</definedName>
  </definedNames>
  <calcPr calcId="162913"/>
</workbook>
</file>

<file path=xl/calcChain.xml><?xml version="1.0" encoding="utf-8"?>
<calcChain xmlns="http://schemas.openxmlformats.org/spreadsheetml/2006/main">
  <c r="B16" i="19" l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6" i="8" l="1"/>
  <c r="B5" i="8"/>
  <c r="B4" i="8"/>
  <c r="B2" i="13" l="1"/>
  <c r="B3" i="13" s="1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2" i="9"/>
  <c r="B170" i="9" l="1"/>
  <c r="B338" i="9" s="1"/>
  <c r="O338" i="9" s="1"/>
  <c r="B3" i="9"/>
  <c r="B506" i="9" l="1"/>
  <c r="O506" i="9" s="1"/>
  <c r="P338" i="9"/>
  <c r="B171" i="9"/>
  <c r="B339" i="9" s="1"/>
  <c r="O339" i="9" s="1"/>
  <c r="B4" i="9"/>
  <c r="B507" i="9" l="1"/>
  <c r="O507" i="9" s="1"/>
  <c r="P339" i="9"/>
  <c r="N339" i="9" s="1"/>
  <c r="C339" i="9" s="1"/>
  <c r="B674" i="9"/>
  <c r="O674" i="9" s="1"/>
  <c r="P506" i="9"/>
  <c r="N506" i="9" s="1"/>
  <c r="C506" i="9" s="1"/>
  <c r="N338" i="9"/>
  <c r="C338" i="9" s="1"/>
  <c r="B5" i="9"/>
  <c r="B172" i="9"/>
  <c r="B340" i="9" s="1"/>
  <c r="O340" i="9" s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2" i="13"/>
  <c r="B508" i="9" l="1"/>
  <c r="O508" i="9" s="1"/>
  <c r="P340" i="9"/>
  <c r="P674" i="9"/>
  <c r="B675" i="9"/>
  <c r="O675" i="9" s="1"/>
  <c r="P507" i="9"/>
  <c r="B173" i="9"/>
  <c r="B341" i="9" s="1"/>
  <c r="O341" i="9" s="1"/>
  <c r="B6" i="9"/>
  <c r="B509" i="9" l="1"/>
  <c r="O509" i="9" s="1"/>
  <c r="P341" i="9"/>
  <c r="P675" i="9"/>
  <c r="N675" i="9" s="1"/>
  <c r="C675" i="9" s="1"/>
  <c r="N507" i="9"/>
  <c r="C507" i="9" s="1"/>
  <c r="B676" i="9"/>
  <c r="O676" i="9" s="1"/>
  <c r="P508" i="9"/>
  <c r="N508" i="9" s="1"/>
  <c r="C508" i="9" s="1"/>
  <c r="N674" i="9"/>
  <c r="C674" i="9" s="1"/>
  <c r="N340" i="9"/>
  <c r="C340" i="9" s="1"/>
  <c r="B174" i="9"/>
  <c r="B342" i="9" s="1"/>
  <c r="O342" i="9" s="1"/>
  <c r="B7" i="9"/>
  <c r="N341" i="9" l="1"/>
  <c r="C341" i="9" s="1"/>
  <c r="B510" i="9"/>
  <c r="O510" i="9" s="1"/>
  <c r="P342" i="9"/>
  <c r="N342" i="9" s="1"/>
  <c r="C342" i="9" s="1"/>
  <c r="P676" i="9"/>
  <c r="N676" i="9" s="1"/>
  <c r="C676" i="9" s="1"/>
  <c r="B677" i="9"/>
  <c r="O677" i="9" s="1"/>
  <c r="P509" i="9"/>
  <c r="N509" i="9" s="1"/>
  <c r="C509" i="9" s="1"/>
  <c r="B175" i="9"/>
  <c r="B343" i="9" s="1"/>
  <c r="O343" i="9" s="1"/>
  <c r="B8" i="9"/>
  <c r="P510" i="9" l="1"/>
  <c r="B678" i="9"/>
  <c r="O678" i="9" s="1"/>
  <c r="N343" i="9"/>
  <c r="C343" i="9" s="1"/>
  <c r="B511" i="9"/>
  <c r="O511" i="9" s="1"/>
  <c r="P343" i="9"/>
  <c r="P677" i="9"/>
  <c r="N677" i="9"/>
  <c r="C677" i="9" s="1"/>
  <c r="B176" i="9"/>
  <c r="B344" i="9" s="1"/>
  <c r="O344" i="9" s="1"/>
  <c r="B9" i="9"/>
  <c r="B512" i="9" l="1"/>
  <c r="O512" i="9" s="1"/>
  <c r="P344" i="9"/>
  <c r="N344" i="9" s="1"/>
  <c r="C344" i="9" s="1"/>
  <c r="B679" i="9"/>
  <c r="O679" i="9" s="1"/>
  <c r="P511" i="9"/>
  <c r="N511" i="9" s="1"/>
  <c r="C511" i="9" s="1"/>
  <c r="N510" i="9"/>
  <c r="C510" i="9" s="1"/>
  <c r="P678" i="9"/>
  <c r="B177" i="9"/>
  <c r="B345" i="9" s="1"/>
  <c r="O345" i="9" s="1"/>
  <c r="B10" i="9"/>
  <c r="N678" i="9" l="1"/>
  <c r="C678" i="9" s="1"/>
  <c r="P679" i="9"/>
  <c r="B513" i="9"/>
  <c r="O513" i="9" s="1"/>
  <c r="P345" i="9"/>
  <c r="N345" i="9" s="1"/>
  <c r="C345" i="9" s="1"/>
  <c r="P512" i="9"/>
  <c r="B680" i="9"/>
  <c r="O680" i="9" s="1"/>
  <c r="B178" i="9"/>
  <c r="B346" i="9" s="1"/>
  <c r="O346" i="9" s="1"/>
  <c r="B11" i="9"/>
  <c r="N512" i="9" l="1"/>
  <c r="C512" i="9" s="1"/>
  <c r="N679" i="9"/>
  <c r="C679" i="9" s="1"/>
  <c r="B514" i="9"/>
  <c r="O514" i="9" s="1"/>
  <c r="P346" i="9"/>
  <c r="P680" i="9"/>
  <c r="P513" i="9"/>
  <c r="N513" i="9" s="1"/>
  <c r="C513" i="9" s="1"/>
  <c r="B681" i="9"/>
  <c r="O681" i="9" s="1"/>
  <c r="B179" i="9"/>
  <c r="B347" i="9" s="1"/>
  <c r="O347" i="9" s="1"/>
  <c r="B12" i="9"/>
  <c r="B682" i="9" l="1"/>
  <c r="O682" i="9" s="1"/>
  <c r="P514" i="9"/>
  <c r="N514" i="9" s="1"/>
  <c r="C514" i="9" s="1"/>
  <c r="B515" i="9"/>
  <c r="O515" i="9" s="1"/>
  <c r="P347" i="9"/>
  <c r="N346" i="9"/>
  <c r="C346" i="9" s="1"/>
  <c r="P681" i="9"/>
  <c r="N681" i="9" s="1"/>
  <c r="C681" i="9" s="1"/>
  <c r="N680" i="9"/>
  <c r="C680" i="9" s="1"/>
  <c r="B180" i="9"/>
  <c r="B348" i="9" s="1"/>
  <c r="O348" i="9" s="1"/>
  <c r="B13" i="9"/>
  <c r="P515" i="9" l="1"/>
  <c r="B683" i="9"/>
  <c r="O683" i="9" s="1"/>
  <c r="N515" i="9"/>
  <c r="C515" i="9" s="1"/>
  <c r="P682" i="9"/>
  <c r="N347" i="9"/>
  <c r="C347" i="9" s="1"/>
  <c r="B516" i="9"/>
  <c r="O516" i="9" s="1"/>
  <c r="P348" i="9"/>
  <c r="N348" i="9" s="1"/>
  <c r="C348" i="9" s="1"/>
  <c r="B181" i="9"/>
  <c r="B349" i="9" s="1"/>
  <c r="O349" i="9" s="1"/>
  <c r="B14" i="9"/>
  <c r="P516" i="9" l="1"/>
  <c r="N516" i="9"/>
  <c r="C516" i="9" s="1"/>
  <c r="B684" i="9"/>
  <c r="O684" i="9" s="1"/>
  <c r="N682" i="9"/>
  <c r="C682" i="9" s="1"/>
  <c r="B517" i="9"/>
  <c r="O517" i="9" s="1"/>
  <c r="P349" i="9"/>
  <c r="P683" i="9"/>
  <c r="N683" i="9" s="1"/>
  <c r="C683" i="9" s="1"/>
  <c r="B182" i="9"/>
  <c r="B350" i="9" s="1"/>
  <c r="O350" i="9" s="1"/>
  <c r="B15" i="9"/>
  <c r="P684" i="9" l="1"/>
  <c r="N684" i="9" s="1"/>
  <c r="C684" i="9" s="1"/>
  <c r="B518" i="9"/>
  <c r="O518" i="9" s="1"/>
  <c r="P350" i="9"/>
  <c r="N350" i="9" s="1"/>
  <c r="C350" i="9" s="1"/>
  <c r="B685" i="9"/>
  <c r="O685" i="9" s="1"/>
  <c r="P517" i="9"/>
  <c r="N349" i="9"/>
  <c r="C349" i="9" s="1"/>
  <c r="B183" i="9"/>
  <c r="B351" i="9" s="1"/>
  <c r="O351" i="9" s="1"/>
  <c r="B16" i="9"/>
  <c r="P685" i="9" l="1"/>
  <c r="P518" i="9"/>
  <c r="B686" i="9"/>
  <c r="O686" i="9" s="1"/>
  <c r="B519" i="9"/>
  <c r="O519" i="9" s="1"/>
  <c r="P351" i="9"/>
  <c r="N517" i="9"/>
  <c r="C517" i="9" s="1"/>
  <c r="B184" i="9"/>
  <c r="B352" i="9" s="1"/>
  <c r="O352" i="9" s="1"/>
  <c r="B17" i="9"/>
  <c r="P686" i="9" l="1"/>
  <c r="N686" i="9" s="1"/>
  <c r="C686" i="9" s="1"/>
  <c r="B520" i="9"/>
  <c r="O520" i="9" s="1"/>
  <c r="P352" i="9"/>
  <c r="N352" i="9" s="1"/>
  <c r="C352" i="9" s="1"/>
  <c r="P519" i="9"/>
  <c r="B687" i="9"/>
  <c r="O687" i="9" s="1"/>
  <c r="N351" i="9"/>
  <c r="C351" i="9" s="1"/>
  <c r="N518" i="9"/>
  <c r="C518" i="9" s="1"/>
  <c r="N685" i="9"/>
  <c r="C685" i="9" s="1"/>
  <c r="B185" i="9"/>
  <c r="B353" i="9" s="1"/>
  <c r="O353" i="9" s="1"/>
  <c r="B18" i="9"/>
  <c r="B521" i="9" l="1"/>
  <c r="O521" i="9" s="1"/>
  <c r="P353" i="9"/>
  <c r="P687" i="9"/>
  <c r="N687" i="9" s="1"/>
  <c r="C687" i="9" s="1"/>
  <c r="B688" i="9"/>
  <c r="O688" i="9" s="1"/>
  <c r="P520" i="9"/>
  <c r="N519" i="9"/>
  <c r="C519" i="9" s="1"/>
  <c r="B186" i="9"/>
  <c r="B354" i="9" s="1"/>
  <c r="O354" i="9" s="1"/>
  <c r="B19" i="9"/>
  <c r="P688" i="9" l="1"/>
  <c r="N688" i="9"/>
  <c r="C688" i="9" s="1"/>
  <c r="N520" i="9"/>
  <c r="C520" i="9" s="1"/>
  <c r="N521" i="9"/>
  <c r="C521" i="9" s="1"/>
  <c r="P521" i="9"/>
  <c r="B689" i="9"/>
  <c r="O689" i="9" s="1"/>
  <c r="N354" i="9"/>
  <c r="C354" i="9" s="1"/>
  <c r="B522" i="9"/>
  <c r="O522" i="9" s="1"/>
  <c r="P354" i="9"/>
  <c r="N353" i="9"/>
  <c r="C353" i="9" s="1"/>
  <c r="B187" i="9"/>
  <c r="B355" i="9" s="1"/>
  <c r="O355" i="9" s="1"/>
  <c r="B20" i="9"/>
  <c r="P522" i="9" l="1"/>
  <c r="B690" i="9"/>
  <c r="O690" i="9" s="1"/>
  <c r="N522" i="9"/>
  <c r="C522" i="9" s="1"/>
  <c r="B523" i="9"/>
  <c r="O523" i="9" s="1"/>
  <c r="P355" i="9"/>
  <c r="N355" i="9" s="1"/>
  <c r="C355" i="9" s="1"/>
  <c r="P689" i="9"/>
  <c r="B188" i="9"/>
  <c r="B356" i="9" s="1"/>
  <c r="O356" i="9" s="1"/>
  <c r="B21" i="9"/>
  <c r="N689" i="9" l="1"/>
  <c r="C689" i="9" s="1"/>
  <c r="P690" i="9"/>
  <c r="N356" i="9"/>
  <c r="C356" i="9" s="1"/>
  <c r="B524" i="9"/>
  <c r="O524" i="9" s="1"/>
  <c r="P356" i="9"/>
  <c r="P523" i="9"/>
  <c r="B691" i="9"/>
  <c r="O691" i="9" s="1"/>
  <c r="B189" i="9"/>
  <c r="B357" i="9" s="1"/>
  <c r="O357" i="9" s="1"/>
  <c r="B22" i="9"/>
  <c r="N523" i="9" l="1"/>
  <c r="C523" i="9" s="1"/>
  <c r="N690" i="9"/>
  <c r="C690" i="9" s="1"/>
  <c r="N357" i="9"/>
  <c r="C357" i="9" s="1"/>
  <c r="B525" i="9"/>
  <c r="O525" i="9" s="1"/>
  <c r="P357" i="9"/>
  <c r="P691" i="9"/>
  <c r="P524" i="9"/>
  <c r="N524" i="9" s="1"/>
  <c r="C524" i="9" s="1"/>
  <c r="B692" i="9"/>
  <c r="O692" i="9" s="1"/>
  <c r="B190" i="9"/>
  <c r="B358" i="9" s="1"/>
  <c r="O358" i="9" s="1"/>
  <c r="B23" i="9"/>
  <c r="N691" i="9" l="1"/>
  <c r="C691" i="9" s="1"/>
  <c r="P525" i="9"/>
  <c r="B693" i="9"/>
  <c r="O693" i="9" s="1"/>
  <c r="B526" i="9"/>
  <c r="O526" i="9" s="1"/>
  <c r="P358" i="9"/>
  <c r="N358" i="9" s="1"/>
  <c r="C358" i="9" s="1"/>
  <c r="P692" i="9"/>
  <c r="N692" i="9" s="1"/>
  <c r="C692" i="9" s="1"/>
  <c r="B191" i="9"/>
  <c r="B359" i="9" s="1"/>
  <c r="O359" i="9" s="1"/>
  <c r="B24" i="9"/>
  <c r="P693" i="9" l="1"/>
  <c r="B527" i="9"/>
  <c r="O527" i="9" s="1"/>
  <c r="P359" i="9"/>
  <c r="N359" i="9" s="1"/>
  <c r="C359" i="9" s="1"/>
  <c r="P526" i="9"/>
  <c r="N526" i="9" s="1"/>
  <c r="C526" i="9" s="1"/>
  <c r="B694" i="9"/>
  <c r="O694" i="9" s="1"/>
  <c r="N525" i="9"/>
  <c r="C525" i="9" s="1"/>
  <c r="B192" i="9"/>
  <c r="B360" i="9" s="1"/>
  <c r="O360" i="9" s="1"/>
  <c r="B25" i="9"/>
  <c r="P527" i="9" l="1"/>
  <c r="N527" i="9"/>
  <c r="C527" i="9" s="1"/>
  <c r="B695" i="9"/>
  <c r="O695" i="9" s="1"/>
  <c r="B528" i="9"/>
  <c r="O528" i="9" s="1"/>
  <c r="P360" i="9"/>
  <c r="N360" i="9" s="1"/>
  <c r="C360" i="9" s="1"/>
  <c r="P694" i="9"/>
  <c r="N694" i="9" s="1"/>
  <c r="C694" i="9" s="1"/>
  <c r="N693" i="9"/>
  <c r="C693" i="9" s="1"/>
  <c r="B193" i="9"/>
  <c r="B361" i="9" s="1"/>
  <c r="O361" i="9" s="1"/>
  <c r="B26" i="9"/>
  <c r="P695" i="9" l="1"/>
  <c r="B529" i="9"/>
  <c r="O529" i="9" s="1"/>
  <c r="P361" i="9"/>
  <c r="N361" i="9" s="1"/>
  <c r="C361" i="9" s="1"/>
  <c r="P528" i="9"/>
  <c r="B696" i="9"/>
  <c r="O696" i="9" s="1"/>
  <c r="B194" i="9"/>
  <c r="B362" i="9" s="1"/>
  <c r="O362" i="9" s="1"/>
  <c r="B27" i="9"/>
  <c r="P696" i="9" l="1"/>
  <c r="N696" i="9" s="1"/>
  <c r="C696" i="9" s="1"/>
  <c r="P529" i="9"/>
  <c r="B697" i="9"/>
  <c r="O697" i="9" s="1"/>
  <c r="N528" i="9"/>
  <c r="C528" i="9" s="1"/>
  <c r="B530" i="9"/>
  <c r="O530" i="9" s="1"/>
  <c r="P362" i="9"/>
  <c r="N362" i="9" s="1"/>
  <c r="C362" i="9" s="1"/>
  <c r="N695" i="9"/>
  <c r="C695" i="9" s="1"/>
  <c r="B195" i="9"/>
  <c r="B363" i="9" s="1"/>
  <c r="O363" i="9" s="1"/>
  <c r="B28" i="9"/>
  <c r="B531" i="9" l="1"/>
  <c r="O531" i="9" s="1"/>
  <c r="P363" i="9"/>
  <c r="N363" i="9" s="1"/>
  <c r="C363" i="9" s="1"/>
  <c r="N529" i="9"/>
  <c r="C529" i="9" s="1"/>
  <c r="B698" i="9"/>
  <c r="O698" i="9" s="1"/>
  <c r="P530" i="9"/>
  <c r="N530" i="9"/>
  <c r="C530" i="9" s="1"/>
  <c r="P697" i="9"/>
  <c r="N697" i="9" s="1"/>
  <c r="C697" i="9" s="1"/>
  <c r="B196" i="9"/>
  <c r="B364" i="9" s="1"/>
  <c r="O364" i="9" s="1"/>
  <c r="B29" i="9"/>
  <c r="P698" i="9" l="1"/>
  <c r="N698" i="9" s="1"/>
  <c r="C698" i="9" s="1"/>
  <c r="B532" i="9"/>
  <c r="O532" i="9" s="1"/>
  <c r="P364" i="9"/>
  <c r="P531" i="9"/>
  <c r="N531" i="9" s="1"/>
  <c r="C531" i="9" s="1"/>
  <c r="B699" i="9"/>
  <c r="O699" i="9" s="1"/>
  <c r="B197" i="9"/>
  <c r="B365" i="9" s="1"/>
  <c r="O365" i="9" s="1"/>
  <c r="B30" i="9"/>
  <c r="B533" i="9" l="1"/>
  <c r="O533" i="9" s="1"/>
  <c r="P365" i="9"/>
  <c r="N365" i="9" s="1"/>
  <c r="C365" i="9" s="1"/>
  <c r="P532" i="9"/>
  <c r="B700" i="9"/>
  <c r="O700" i="9" s="1"/>
  <c r="P699" i="9"/>
  <c r="N364" i="9"/>
  <c r="C364" i="9" s="1"/>
  <c r="B198" i="9"/>
  <c r="B366" i="9" s="1"/>
  <c r="O366" i="9" s="1"/>
  <c r="B31" i="9"/>
  <c r="N699" i="9" l="1"/>
  <c r="C699" i="9" s="1"/>
  <c r="B534" i="9"/>
  <c r="O534" i="9" s="1"/>
  <c r="P366" i="9"/>
  <c r="N532" i="9"/>
  <c r="C532" i="9" s="1"/>
  <c r="P533" i="9"/>
  <c r="N533" i="9" s="1"/>
  <c r="C533" i="9" s="1"/>
  <c r="B701" i="9"/>
  <c r="O701" i="9" s="1"/>
  <c r="P700" i="9"/>
  <c r="N700" i="9" s="1"/>
  <c r="C700" i="9" s="1"/>
  <c r="B199" i="9"/>
  <c r="B367" i="9" s="1"/>
  <c r="O367" i="9" s="1"/>
  <c r="B32" i="9"/>
  <c r="P701" i="9" l="1"/>
  <c r="N701" i="9"/>
  <c r="C701" i="9" s="1"/>
  <c r="N367" i="9"/>
  <c r="C367" i="9" s="1"/>
  <c r="B535" i="9"/>
  <c r="O535" i="9" s="1"/>
  <c r="P367" i="9"/>
  <c r="P534" i="9"/>
  <c r="B702" i="9"/>
  <c r="O702" i="9" s="1"/>
  <c r="N366" i="9"/>
  <c r="C366" i="9" s="1"/>
  <c r="B200" i="9"/>
  <c r="B368" i="9" s="1"/>
  <c r="O368" i="9" s="1"/>
  <c r="B33" i="9"/>
  <c r="N534" i="9" l="1"/>
  <c r="C534" i="9" s="1"/>
  <c r="P535" i="9"/>
  <c r="B703" i="9"/>
  <c r="O703" i="9" s="1"/>
  <c r="B536" i="9"/>
  <c r="O536" i="9" s="1"/>
  <c r="P368" i="9"/>
  <c r="P702" i="9"/>
  <c r="N702" i="9" s="1"/>
  <c r="C702" i="9" s="1"/>
  <c r="B201" i="9"/>
  <c r="B369" i="9" s="1"/>
  <c r="O369" i="9" s="1"/>
  <c r="B34" i="9"/>
  <c r="P703" i="9" l="1"/>
  <c r="N703" i="9"/>
  <c r="C703" i="9" s="1"/>
  <c r="N535" i="9"/>
  <c r="C535" i="9" s="1"/>
  <c r="B537" i="9"/>
  <c r="O537" i="9" s="1"/>
  <c r="P369" i="9"/>
  <c r="N369" i="9" s="1"/>
  <c r="C369" i="9" s="1"/>
  <c r="P536" i="9"/>
  <c r="B704" i="9"/>
  <c r="O704" i="9" s="1"/>
  <c r="N368" i="9"/>
  <c r="C368" i="9" s="1"/>
  <c r="B202" i="9"/>
  <c r="B370" i="9" s="1"/>
  <c r="O370" i="9" s="1"/>
  <c r="B35" i="9"/>
  <c r="B538" i="9" l="1"/>
  <c r="O538" i="9" s="1"/>
  <c r="P370" i="9"/>
  <c r="N370" i="9" s="1"/>
  <c r="C370" i="9" s="1"/>
  <c r="N536" i="9"/>
  <c r="C536" i="9" s="1"/>
  <c r="P704" i="9"/>
  <c r="N704" i="9" s="1"/>
  <c r="C704" i="9" s="1"/>
  <c r="P537" i="9"/>
  <c r="N537" i="9" s="1"/>
  <c r="C537" i="9" s="1"/>
  <c r="B705" i="9"/>
  <c r="O705" i="9" s="1"/>
  <c r="B203" i="9"/>
  <c r="B371" i="9" s="1"/>
  <c r="O371" i="9" s="1"/>
  <c r="B36" i="9"/>
  <c r="P705" i="9" l="1"/>
  <c r="B539" i="9"/>
  <c r="O539" i="9" s="1"/>
  <c r="P371" i="9"/>
  <c r="N371" i="9" s="1"/>
  <c r="C371" i="9" s="1"/>
  <c r="P538" i="9"/>
  <c r="B706" i="9"/>
  <c r="O706" i="9" s="1"/>
  <c r="B204" i="9"/>
  <c r="B372" i="9" s="1"/>
  <c r="O372" i="9" s="1"/>
  <c r="B37" i="9"/>
  <c r="B540" i="9" l="1"/>
  <c r="O540" i="9" s="1"/>
  <c r="P372" i="9"/>
  <c r="P706" i="9"/>
  <c r="P539" i="9"/>
  <c r="N539" i="9" s="1"/>
  <c r="C539" i="9" s="1"/>
  <c r="B707" i="9"/>
  <c r="O707" i="9" s="1"/>
  <c r="N538" i="9"/>
  <c r="C538" i="9" s="1"/>
  <c r="N705" i="9"/>
  <c r="C705" i="9" s="1"/>
  <c r="B205" i="9"/>
  <c r="B373" i="9" s="1"/>
  <c r="O373" i="9" s="1"/>
  <c r="B38" i="9"/>
  <c r="B541" i="9" l="1"/>
  <c r="O541" i="9" s="1"/>
  <c r="P373" i="9"/>
  <c r="P707" i="9"/>
  <c r="P540" i="9"/>
  <c r="N540" i="9" s="1"/>
  <c r="C540" i="9" s="1"/>
  <c r="B708" i="9"/>
  <c r="O708" i="9" s="1"/>
  <c r="N706" i="9"/>
  <c r="C706" i="9" s="1"/>
  <c r="N372" i="9"/>
  <c r="C372" i="9" s="1"/>
  <c r="B206" i="9"/>
  <c r="B374" i="9" s="1"/>
  <c r="O374" i="9" s="1"/>
  <c r="B39" i="9"/>
  <c r="B542" i="9" l="1"/>
  <c r="O542" i="9" s="1"/>
  <c r="P374" i="9"/>
  <c r="N374" i="9" s="1"/>
  <c r="C374" i="9" s="1"/>
  <c r="N373" i="9"/>
  <c r="C373" i="9" s="1"/>
  <c r="P708" i="9"/>
  <c r="N707" i="9"/>
  <c r="C707" i="9" s="1"/>
  <c r="P541" i="9"/>
  <c r="B709" i="9"/>
  <c r="O709" i="9" s="1"/>
  <c r="B207" i="9"/>
  <c r="B375" i="9" s="1"/>
  <c r="O375" i="9" s="1"/>
  <c r="B40" i="9"/>
  <c r="N541" i="9" l="1"/>
  <c r="C541" i="9" s="1"/>
  <c r="B543" i="9"/>
  <c r="O543" i="9" s="1"/>
  <c r="P375" i="9"/>
  <c r="P709" i="9"/>
  <c r="N709" i="9" s="1"/>
  <c r="C709" i="9" s="1"/>
  <c r="N708" i="9"/>
  <c r="C708" i="9" s="1"/>
  <c r="B710" i="9"/>
  <c r="O710" i="9" s="1"/>
  <c r="P542" i="9"/>
  <c r="B208" i="9"/>
  <c r="B376" i="9" s="1"/>
  <c r="O376" i="9" s="1"/>
  <c r="B41" i="9"/>
  <c r="P710" i="9" l="1"/>
  <c r="B544" i="9"/>
  <c r="O544" i="9" s="1"/>
  <c r="P376" i="9"/>
  <c r="N376" i="9" s="1"/>
  <c r="C376" i="9" s="1"/>
  <c r="P543" i="9"/>
  <c r="N543" i="9" s="1"/>
  <c r="C543" i="9" s="1"/>
  <c r="B711" i="9"/>
  <c r="O711" i="9" s="1"/>
  <c r="N542" i="9"/>
  <c r="C542" i="9" s="1"/>
  <c r="N375" i="9"/>
  <c r="C375" i="9" s="1"/>
  <c r="B209" i="9"/>
  <c r="B377" i="9" s="1"/>
  <c r="O377" i="9" s="1"/>
  <c r="B42" i="9"/>
  <c r="P711" i="9" l="1"/>
  <c r="P544" i="9"/>
  <c r="B712" i="9"/>
  <c r="O712" i="9" s="1"/>
  <c r="B545" i="9"/>
  <c r="O545" i="9" s="1"/>
  <c r="P377" i="9"/>
  <c r="N710" i="9"/>
  <c r="C710" i="9" s="1"/>
  <c r="B210" i="9"/>
  <c r="B378" i="9" s="1"/>
  <c r="O378" i="9" s="1"/>
  <c r="B43" i="9"/>
  <c r="P712" i="9" l="1"/>
  <c r="N712" i="9" s="1"/>
  <c r="C712" i="9" s="1"/>
  <c r="P545" i="9"/>
  <c r="B713" i="9"/>
  <c r="O713" i="9" s="1"/>
  <c r="N544" i="9"/>
  <c r="C544" i="9" s="1"/>
  <c r="B546" i="9"/>
  <c r="O546" i="9" s="1"/>
  <c r="P378" i="9"/>
  <c r="N378" i="9" s="1"/>
  <c r="C378" i="9" s="1"/>
  <c r="N377" i="9"/>
  <c r="C377" i="9" s="1"/>
  <c r="N711" i="9"/>
  <c r="C711" i="9" s="1"/>
  <c r="B211" i="9"/>
  <c r="B379" i="9" s="1"/>
  <c r="O379" i="9" s="1"/>
  <c r="B44" i="9"/>
  <c r="N545" i="9" l="1"/>
  <c r="C545" i="9" s="1"/>
  <c r="B547" i="9"/>
  <c r="O547" i="9" s="1"/>
  <c r="P379" i="9"/>
  <c r="N379" i="9" s="1"/>
  <c r="C379" i="9" s="1"/>
  <c r="P546" i="9"/>
  <c r="N546" i="9" s="1"/>
  <c r="C546" i="9" s="1"/>
  <c r="B714" i="9"/>
  <c r="O714" i="9" s="1"/>
  <c r="P713" i="9"/>
  <c r="B212" i="9"/>
  <c r="B380" i="9" s="1"/>
  <c r="O380" i="9" s="1"/>
  <c r="B45" i="9"/>
  <c r="P547" i="9" l="1"/>
  <c r="B715" i="9"/>
  <c r="O715" i="9" s="1"/>
  <c r="N380" i="9"/>
  <c r="C380" i="9" s="1"/>
  <c r="B548" i="9"/>
  <c r="O548" i="9" s="1"/>
  <c r="P380" i="9"/>
  <c r="P714" i="9"/>
  <c r="N714" i="9"/>
  <c r="C714" i="9" s="1"/>
  <c r="N713" i="9"/>
  <c r="C713" i="9" s="1"/>
  <c r="B213" i="9"/>
  <c r="B381" i="9" s="1"/>
  <c r="O381" i="9" s="1"/>
  <c r="B46" i="9"/>
  <c r="P715" i="9" l="1"/>
  <c r="B549" i="9"/>
  <c r="O549" i="9" s="1"/>
  <c r="P381" i="9"/>
  <c r="N381" i="9" s="1"/>
  <c r="C381" i="9" s="1"/>
  <c r="N547" i="9"/>
  <c r="C547" i="9" s="1"/>
  <c r="P548" i="9"/>
  <c r="N548" i="9" s="1"/>
  <c r="C548" i="9" s="1"/>
  <c r="B716" i="9"/>
  <c r="O716" i="9" s="1"/>
  <c r="B214" i="9"/>
  <c r="B382" i="9" s="1"/>
  <c r="O382" i="9" s="1"/>
  <c r="B47" i="9"/>
  <c r="P716" i="9" l="1"/>
  <c r="N716" i="9" s="1"/>
  <c r="C716" i="9" s="1"/>
  <c r="P549" i="9"/>
  <c r="B717" i="9"/>
  <c r="O717" i="9" s="1"/>
  <c r="B550" i="9"/>
  <c r="O550" i="9" s="1"/>
  <c r="P382" i="9"/>
  <c r="N715" i="9"/>
  <c r="C715" i="9" s="1"/>
  <c r="B215" i="9"/>
  <c r="B383" i="9" s="1"/>
  <c r="O383" i="9" s="1"/>
  <c r="B48" i="9"/>
  <c r="N549" i="9" l="1"/>
  <c r="C549" i="9" s="1"/>
  <c r="P717" i="9"/>
  <c r="B718" i="9"/>
  <c r="O718" i="9" s="1"/>
  <c r="P550" i="9"/>
  <c r="N550" i="9" s="1"/>
  <c r="C550" i="9" s="1"/>
  <c r="B551" i="9"/>
  <c r="O551" i="9" s="1"/>
  <c r="P383" i="9"/>
  <c r="N383" i="9" s="1"/>
  <c r="C383" i="9" s="1"/>
  <c r="N382" i="9"/>
  <c r="C382" i="9" s="1"/>
  <c r="B216" i="9"/>
  <c r="B384" i="9" s="1"/>
  <c r="O384" i="9" s="1"/>
  <c r="B49" i="9"/>
  <c r="P551" i="9" l="1"/>
  <c r="B719" i="9"/>
  <c r="O719" i="9" s="1"/>
  <c r="P718" i="9"/>
  <c r="B552" i="9"/>
  <c r="O552" i="9" s="1"/>
  <c r="P384" i="9"/>
  <c r="N717" i="9"/>
  <c r="C717" i="9" s="1"/>
  <c r="B217" i="9"/>
  <c r="B385" i="9" s="1"/>
  <c r="O385" i="9" s="1"/>
  <c r="B50" i="9"/>
  <c r="N718" i="9" l="1"/>
  <c r="C718" i="9" s="1"/>
  <c r="B720" i="9"/>
  <c r="O720" i="9" s="1"/>
  <c r="P552" i="9"/>
  <c r="P719" i="9"/>
  <c r="N719" i="9" s="1"/>
  <c r="C719" i="9" s="1"/>
  <c r="B553" i="9"/>
  <c r="O553" i="9" s="1"/>
  <c r="P385" i="9"/>
  <c r="N385" i="9" s="1"/>
  <c r="C385" i="9" s="1"/>
  <c r="N384" i="9"/>
  <c r="C384" i="9" s="1"/>
  <c r="N551" i="9"/>
  <c r="C551" i="9" s="1"/>
  <c r="B218" i="9"/>
  <c r="B386" i="9" s="1"/>
  <c r="O386" i="9" s="1"/>
  <c r="B51" i="9"/>
  <c r="B554" i="9" l="1"/>
  <c r="O554" i="9" s="1"/>
  <c r="P386" i="9"/>
  <c r="P553" i="9"/>
  <c r="N553" i="9" s="1"/>
  <c r="C553" i="9" s="1"/>
  <c r="B721" i="9"/>
  <c r="O721" i="9" s="1"/>
  <c r="N552" i="9"/>
  <c r="C552" i="9" s="1"/>
  <c r="P720" i="9"/>
  <c r="B219" i="9"/>
  <c r="B387" i="9" s="1"/>
  <c r="O387" i="9" s="1"/>
  <c r="B52" i="9"/>
  <c r="B555" i="9" l="1"/>
  <c r="O555" i="9" s="1"/>
  <c r="P387" i="9"/>
  <c r="P721" i="9"/>
  <c r="B722" i="9"/>
  <c r="O722" i="9" s="1"/>
  <c r="P554" i="9"/>
  <c r="N720" i="9"/>
  <c r="C720" i="9" s="1"/>
  <c r="N386" i="9"/>
  <c r="C386" i="9" s="1"/>
  <c r="B220" i="9"/>
  <c r="B388" i="9" s="1"/>
  <c r="O388" i="9" s="1"/>
  <c r="B53" i="9"/>
  <c r="B556" i="9" l="1"/>
  <c r="O556" i="9" s="1"/>
  <c r="P388" i="9"/>
  <c r="P722" i="9"/>
  <c r="N722" i="9" s="1"/>
  <c r="C722" i="9" s="1"/>
  <c r="N554" i="9"/>
  <c r="C554" i="9" s="1"/>
  <c r="P555" i="9"/>
  <c r="B723" i="9"/>
  <c r="O723" i="9" s="1"/>
  <c r="N721" i="9"/>
  <c r="C721" i="9" s="1"/>
  <c r="N387" i="9"/>
  <c r="C387" i="9" s="1"/>
  <c r="B221" i="9"/>
  <c r="B389" i="9" s="1"/>
  <c r="O389" i="9" s="1"/>
  <c r="B54" i="9"/>
  <c r="B557" i="9" l="1"/>
  <c r="O557" i="9" s="1"/>
  <c r="P389" i="9"/>
  <c r="N555" i="9"/>
  <c r="C555" i="9" s="1"/>
  <c r="P556" i="9"/>
  <c r="N556" i="9" s="1"/>
  <c r="C556" i="9" s="1"/>
  <c r="B724" i="9"/>
  <c r="O724" i="9" s="1"/>
  <c r="P723" i="9"/>
  <c r="N388" i="9"/>
  <c r="C388" i="9" s="1"/>
  <c r="B222" i="9"/>
  <c r="B390" i="9" s="1"/>
  <c r="O390" i="9" s="1"/>
  <c r="B55" i="9"/>
  <c r="B558" i="9" l="1"/>
  <c r="O558" i="9" s="1"/>
  <c r="P390" i="9"/>
  <c r="B725" i="9"/>
  <c r="O725" i="9" s="1"/>
  <c r="P557" i="9"/>
  <c r="N557" i="9" s="1"/>
  <c r="C557" i="9" s="1"/>
  <c r="P724" i="9"/>
  <c r="N723" i="9"/>
  <c r="C723" i="9" s="1"/>
  <c r="N389" i="9"/>
  <c r="C389" i="9" s="1"/>
  <c r="B223" i="9"/>
  <c r="B391" i="9" s="1"/>
  <c r="O391" i="9" s="1"/>
  <c r="B56" i="9"/>
  <c r="B559" i="9" l="1"/>
  <c r="O559" i="9" s="1"/>
  <c r="P391" i="9"/>
  <c r="N724" i="9"/>
  <c r="C724" i="9" s="1"/>
  <c r="P558" i="9"/>
  <c r="N558" i="9" s="1"/>
  <c r="C558" i="9" s="1"/>
  <c r="B726" i="9"/>
  <c r="O726" i="9" s="1"/>
  <c r="P725" i="9"/>
  <c r="N390" i="9"/>
  <c r="C390" i="9" s="1"/>
  <c r="B224" i="9"/>
  <c r="B392" i="9" s="1"/>
  <c r="O392" i="9" s="1"/>
  <c r="B57" i="9"/>
  <c r="B560" i="9" l="1"/>
  <c r="O560" i="9" s="1"/>
  <c r="P392" i="9"/>
  <c r="P726" i="9"/>
  <c r="P559" i="9"/>
  <c r="B727" i="9"/>
  <c r="O727" i="9" s="1"/>
  <c r="N725" i="9"/>
  <c r="C725" i="9" s="1"/>
  <c r="N391" i="9"/>
  <c r="C391" i="9" s="1"/>
  <c r="B225" i="9"/>
  <c r="B393" i="9" s="1"/>
  <c r="O393" i="9" s="1"/>
  <c r="B58" i="9"/>
  <c r="P727" i="9" l="1"/>
  <c r="N727" i="9" s="1"/>
  <c r="C727" i="9" s="1"/>
  <c r="B561" i="9"/>
  <c r="O561" i="9" s="1"/>
  <c r="P393" i="9"/>
  <c r="N393" i="9" s="1"/>
  <c r="C393" i="9" s="1"/>
  <c r="N559" i="9"/>
  <c r="C559" i="9" s="1"/>
  <c r="P560" i="9"/>
  <c r="B728" i="9"/>
  <c r="O728" i="9" s="1"/>
  <c r="N726" i="9"/>
  <c r="C726" i="9" s="1"/>
  <c r="N392" i="9"/>
  <c r="C392" i="9" s="1"/>
  <c r="B226" i="9"/>
  <c r="B394" i="9" s="1"/>
  <c r="O394" i="9" s="1"/>
  <c r="B59" i="9"/>
  <c r="N560" i="9" l="1"/>
  <c r="C560" i="9" s="1"/>
  <c r="B562" i="9"/>
  <c r="O562" i="9" s="1"/>
  <c r="P394" i="9"/>
  <c r="B729" i="9"/>
  <c r="O729" i="9" s="1"/>
  <c r="P561" i="9"/>
  <c r="P728" i="9"/>
  <c r="N728" i="9" s="1"/>
  <c r="C728" i="9" s="1"/>
  <c r="B227" i="9"/>
  <c r="B395" i="9" s="1"/>
  <c r="O395" i="9" s="1"/>
  <c r="B60" i="9"/>
  <c r="B730" i="9" l="1"/>
  <c r="O730" i="9" s="1"/>
  <c r="P562" i="9"/>
  <c r="N562" i="9"/>
  <c r="C562" i="9" s="1"/>
  <c r="N729" i="9"/>
  <c r="C729" i="9" s="1"/>
  <c r="P729" i="9"/>
  <c r="N394" i="9"/>
  <c r="C394" i="9" s="1"/>
  <c r="N395" i="9"/>
  <c r="C395" i="9" s="1"/>
  <c r="B563" i="9"/>
  <c r="O563" i="9" s="1"/>
  <c r="P395" i="9"/>
  <c r="N561" i="9"/>
  <c r="C561" i="9" s="1"/>
  <c r="B228" i="9"/>
  <c r="B396" i="9" s="1"/>
  <c r="O396" i="9" s="1"/>
  <c r="B61" i="9"/>
  <c r="P563" i="9" l="1"/>
  <c r="N563" i="9" s="1"/>
  <c r="C563" i="9" s="1"/>
  <c r="B731" i="9"/>
  <c r="O731" i="9" s="1"/>
  <c r="B564" i="9"/>
  <c r="O564" i="9" s="1"/>
  <c r="P396" i="9"/>
  <c r="N396" i="9" s="1"/>
  <c r="C396" i="9" s="1"/>
  <c r="P730" i="9"/>
  <c r="N730" i="9" s="1"/>
  <c r="C730" i="9" s="1"/>
  <c r="B229" i="9"/>
  <c r="B397" i="9" s="1"/>
  <c r="O397" i="9" s="1"/>
  <c r="B62" i="9"/>
  <c r="P731" i="9" l="1"/>
  <c r="N731" i="9" s="1"/>
  <c r="C731" i="9" s="1"/>
  <c r="N397" i="9"/>
  <c r="C397" i="9" s="1"/>
  <c r="B565" i="9"/>
  <c r="O565" i="9" s="1"/>
  <c r="P397" i="9"/>
  <c r="P564" i="9"/>
  <c r="B732" i="9"/>
  <c r="O732" i="9" s="1"/>
  <c r="N564" i="9"/>
  <c r="C564" i="9" s="1"/>
  <c r="B230" i="9"/>
  <c r="B398" i="9" s="1"/>
  <c r="O398" i="9" s="1"/>
  <c r="B63" i="9"/>
  <c r="P565" i="9" l="1"/>
  <c r="B733" i="9"/>
  <c r="O733" i="9" s="1"/>
  <c r="P732" i="9"/>
  <c r="B566" i="9"/>
  <c r="O566" i="9" s="1"/>
  <c r="P398" i="9"/>
  <c r="B231" i="9"/>
  <c r="B399" i="9" s="1"/>
  <c r="O399" i="9" s="1"/>
  <c r="B64" i="9"/>
  <c r="P733" i="9" l="1"/>
  <c r="N733" i="9" s="1"/>
  <c r="C733" i="9" s="1"/>
  <c r="P566" i="9"/>
  <c r="B734" i="9"/>
  <c r="O734" i="9" s="1"/>
  <c r="N398" i="9"/>
  <c r="C398" i="9" s="1"/>
  <c r="B567" i="9"/>
  <c r="O567" i="9" s="1"/>
  <c r="P399" i="9"/>
  <c r="N399" i="9" s="1"/>
  <c r="C399" i="9" s="1"/>
  <c r="N732" i="9"/>
  <c r="C732" i="9" s="1"/>
  <c r="N565" i="9"/>
  <c r="C565" i="9" s="1"/>
  <c r="B232" i="9"/>
  <c r="B400" i="9" s="1"/>
  <c r="O400" i="9" s="1"/>
  <c r="B65" i="9"/>
  <c r="B568" i="9" l="1"/>
  <c r="O568" i="9" s="1"/>
  <c r="P400" i="9"/>
  <c r="P567" i="9"/>
  <c r="B735" i="9"/>
  <c r="O735" i="9" s="1"/>
  <c r="P734" i="9"/>
  <c r="N734" i="9" s="1"/>
  <c r="C734" i="9" s="1"/>
  <c r="N566" i="9"/>
  <c r="C566" i="9" s="1"/>
  <c r="B233" i="9"/>
  <c r="B401" i="9" s="1"/>
  <c r="O401" i="9" s="1"/>
  <c r="B66" i="9"/>
  <c r="B569" i="9" l="1"/>
  <c r="O569" i="9" s="1"/>
  <c r="P401" i="9"/>
  <c r="P735" i="9"/>
  <c r="B736" i="9"/>
  <c r="O736" i="9" s="1"/>
  <c r="P568" i="9"/>
  <c r="N567" i="9"/>
  <c r="C567" i="9" s="1"/>
  <c r="N400" i="9"/>
  <c r="C400" i="9" s="1"/>
  <c r="B234" i="9"/>
  <c r="B402" i="9" s="1"/>
  <c r="O402" i="9" s="1"/>
  <c r="B67" i="9"/>
  <c r="B570" i="9" l="1"/>
  <c r="O570" i="9" s="1"/>
  <c r="P402" i="9"/>
  <c r="P736" i="9"/>
  <c r="N736" i="9" s="1"/>
  <c r="C736" i="9" s="1"/>
  <c r="N568" i="9"/>
  <c r="C568" i="9" s="1"/>
  <c r="P569" i="9"/>
  <c r="N569" i="9" s="1"/>
  <c r="C569" i="9" s="1"/>
  <c r="B737" i="9"/>
  <c r="O737" i="9" s="1"/>
  <c r="N735" i="9"/>
  <c r="C735" i="9" s="1"/>
  <c r="N401" i="9"/>
  <c r="C401" i="9" s="1"/>
  <c r="B235" i="9"/>
  <c r="B403" i="9" s="1"/>
  <c r="O403" i="9" s="1"/>
  <c r="B68" i="9"/>
  <c r="B571" i="9" l="1"/>
  <c r="O571" i="9" s="1"/>
  <c r="P403" i="9"/>
  <c r="B738" i="9"/>
  <c r="O738" i="9" s="1"/>
  <c r="P570" i="9"/>
  <c r="P737" i="9"/>
  <c r="N737" i="9"/>
  <c r="C737" i="9" s="1"/>
  <c r="N402" i="9"/>
  <c r="C402" i="9" s="1"/>
  <c r="B236" i="9"/>
  <c r="B404" i="9" s="1"/>
  <c r="O404" i="9" s="1"/>
  <c r="B69" i="9"/>
  <c r="N570" i="9" l="1"/>
  <c r="C570" i="9" s="1"/>
  <c r="B572" i="9"/>
  <c r="O572" i="9" s="1"/>
  <c r="P404" i="9"/>
  <c r="P571" i="9"/>
  <c r="N571" i="9" s="1"/>
  <c r="C571" i="9" s="1"/>
  <c r="B739" i="9"/>
  <c r="O739" i="9" s="1"/>
  <c r="P738" i="9"/>
  <c r="N738" i="9" s="1"/>
  <c r="C738" i="9" s="1"/>
  <c r="N403" i="9"/>
  <c r="C403" i="9" s="1"/>
  <c r="B237" i="9"/>
  <c r="B405" i="9" s="1"/>
  <c r="O405" i="9" s="1"/>
  <c r="B70" i="9"/>
  <c r="B573" i="9" l="1"/>
  <c r="O573" i="9" s="1"/>
  <c r="P405" i="9"/>
  <c r="N405" i="9" s="1"/>
  <c r="C405" i="9" s="1"/>
  <c r="P739" i="9"/>
  <c r="P572" i="9"/>
  <c r="N572" i="9" s="1"/>
  <c r="C572" i="9" s="1"/>
  <c r="B740" i="9"/>
  <c r="O740" i="9" s="1"/>
  <c r="N404" i="9"/>
  <c r="C404" i="9" s="1"/>
  <c r="B238" i="9"/>
  <c r="B406" i="9" s="1"/>
  <c r="O406" i="9" s="1"/>
  <c r="B71" i="9"/>
  <c r="P740" i="9" l="1"/>
  <c r="N739" i="9"/>
  <c r="C739" i="9" s="1"/>
  <c r="B574" i="9"/>
  <c r="O574" i="9" s="1"/>
  <c r="P406" i="9"/>
  <c r="N406" i="9" s="1"/>
  <c r="C406" i="9" s="1"/>
  <c r="B741" i="9"/>
  <c r="O741" i="9" s="1"/>
  <c r="P573" i="9"/>
  <c r="N573" i="9" s="1"/>
  <c r="C573" i="9" s="1"/>
  <c r="B239" i="9"/>
  <c r="B407" i="9" s="1"/>
  <c r="O407" i="9" s="1"/>
  <c r="B72" i="9"/>
  <c r="B575" i="9" l="1"/>
  <c r="O575" i="9" s="1"/>
  <c r="P407" i="9"/>
  <c r="N740" i="9"/>
  <c r="C740" i="9" s="1"/>
  <c r="P741" i="9"/>
  <c r="N741" i="9" s="1"/>
  <c r="C741" i="9" s="1"/>
  <c r="P574" i="9"/>
  <c r="B742" i="9"/>
  <c r="O742" i="9" s="1"/>
  <c r="B240" i="9"/>
  <c r="B408" i="9" s="1"/>
  <c r="O408" i="9" s="1"/>
  <c r="B73" i="9"/>
  <c r="P742" i="9" l="1"/>
  <c r="N742" i="9" s="1"/>
  <c r="C742" i="9" s="1"/>
  <c r="N408" i="9"/>
  <c r="C408" i="9" s="1"/>
  <c r="B576" i="9"/>
  <c r="O576" i="9" s="1"/>
  <c r="P408" i="9"/>
  <c r="P575" i="9"/>
  <c r="N575" i="9" s="1"/>
  <c r="C575" i="9" s="1"/>
  <c r="B743" i="9"/>
  <c r="O743" i="9" s="1"/>
  <c r="N574" i="9"/>
  <c r="C574" i="9" s="1"/>
  <c r="N407" i="9"/>
  <c r="C407" i="9" s="1"/>
  <c r="B241" i="9"/>
  <c r="B409" i="9" s="1"/>
  <c r="O409" i="9" s="1"/>
  <c r="B74" i="9"/>
  <c r="P576" i="9" l="1"/>
  <c r="B744" i="9"/>
  <c r="O744" i="9" s="1"/>
  <c r="B577" i="9"/>
  <c r="O577" i="9" s="1"/>
  <c r="P409" i="9"/>
  <c r="P743" i="9"/>
  <c r="N743" i="9" s="1"/>
  <c r="C743" i="9" s="1"/>
  <c r="B242" i="9"/>
  <c r="B410" i="9" s="1"/>
  <c r="O410" i="9" s="1"/>
  <c r="B75" i="9"/>
  <c r="N409" i="9" l="1"/>
  <c r="C409" i="9" s="1"/>
  <c r="P744" i="9"/>
  <c r="N744" i="9" s="1"/>
  <c r="C744" i="9" s="1"/>
  <c r="B578" i="9"/>
  <c r="O578" i="9" s="1"/>
  <c r="P410" i="9"/>
  <c r="N410" i="9" s="1"/>
  <c r="C410" i="9" s="1"/>
  <c r="P577" i="9"/>
  <c r="B745" i="9"/>
  <c r="O745" i="9" s="1"/>
  <c r="N576" i="9"/>
  <c r="C576" i="9" s="1"/>
  <c r="B243" i="9"/>
  <c r="B411" i="9" s="1"/>
  <c r="O411" i="9" s="1"/>
  <c r="B76" i="9"/>
  <c r="N577" i="9" l="1"/>
  <c r="C577" i="9" s="1"/>
  <c r="B579" i="9"/>
  <c r="O579" i="9" s="1"/>
  <c r="P411" i="9"/>
  <c r="P745" i="9"/>
  <c r="P578" i="9"/>
  <c r="B746" i="9"/>
  <c r="O746" i="9" s="1"/>
  <c r="B244" i="9"/>
  <c r="B412" i="9" s="1"/>
  <c r="O412" i="9" s="1"/>
  <c r="B77" i="9"/>
  <c r="P746" i="9" l="1"/>
  <c r="B747" i="9"/>
  <c r="O747" i="9" s="1"/>
  <c r="P579" i="9"/>
  <c r="N579" i="9" s="1"/>
  <c r="C579" i="9" s="1"/>
  <c r="B580" i="9"/>
  <c r="O580" i="9" s="1"/>
  <c r="P412" i="9"/>
  <c r="N411" i="9"/>
  <c r="C411" i="9" s="1"/>
  <c r="N578" i="9"/>
  <c r="C578" i="9" s="1"/>
  <c r="N745" i="9"/>
  <c r="C745" i="9" s="1"/>
  <c r="B245" i="9"/>
  <c r="B413" i="9" s="1"/>
  <c r="O413" i="9" s="1"/>
  <c r="B78" i="9"/>
  <c r="B581" i="9" l="1"/>
  <c r="O581" i="9" s="1"/>
  <c r="P413" i="9"/>
  <c r="P747" i="9"/>
  <c r="N412" i="9"/>
  <c r="C412" i="9" s="1"/>
  <c r="P580" i="9"/>
  <c r="N580" i="9" s="1"/>
  <c r="C580" i="9" s="1"/>
  <c r="B748" i="9"/>
  <c r="O748" i="9" s="1"/>
  <c r="N746" i="9"/>
  <c r="C746" i="9" s="1"/>
  <c r="B246" i="9"/>
  <c r="B414" i="9" s="1"/>
  <c r="O414" i="9" s="1"/>
  <c r="B79" i="9"/>
  <c r="B582" i="9" l="1"/>
  <c r="O582" i="9" s="1"/>
  <c r="P414" i="9"/>
  <c r="P581" i="9"/>
  <c r="B749" i="9"/>
  <c r="O749" i="9" s="1"/>
  <c r="P748" i="9"/>
  <c r="N747" i="9"/>
  <c r="C747" i="9" s="1"/>
  <c r="N413" i="9"/>
  <c r="C413" i="9" s="1"/>
  <c r="B247" i="9"/>
  <c r="B415" i="9" s="1"/>
  <c r="O415" i="9" s="1"/>
  <c r="B80" i="9"/>
  <c r="N748" i="9" l="1"/>
  <c r="C748" i="9" s="1"/>
  <c r="P749" i="9"/>
  <c r="B750" i="9"/>
  <c r="O750" i="9" s="1"/>
  <c r="P582" i="9"/>
  <c r="N582" i="9" s="1"/>
  <c r="C582" i="9" s="1"/>
  <c r="B583" i="9"/>
  <c r="O583" i="9" s="1"/>
  <c r="P415" i="9"/>
  <c r="N415" i="9" s="1"/>
  <c r="C415" i="9" s="1"/>
  <c r="N581" i="9"/>
  <c r="C581" i="9" s="1"/>
  <c r="N414" i="9"/>
  <c r="C414" i="9" s="1"/>
  <c r="B248" i="9"/>
  <c r="B416" i="9" s="1"/>
  <c r="O416" i="9" s="1"/>
  <c r="B81" i="9"/>
  <c r="B584" i="9" l="1"/>
  <c r="O584" i="9" s="1"/>
  <c r="P416" i="9"/>
  <c r="P583" i="9"/>
  <c r="B751" i="9"/>
  <c r="O751" i="9" s="1"/>
  <c r="P750" i="9"/>
  <c r="N750" i="9" s="1"/>
  <c r="C750" i="9" s="1"/>
  <c r="N749" i="9"/>
  <c r="C749" i="9" s="1"/>
  <c r="B249" i="9"/>
  <c r="B417" i="9" s="1"/>
  <c r="O417" i="9" s="1"/>
  <c r="B82" i="9"/>
  <c r="B585" i="9" l="1"/>
  <c r="O585" i="9" s="1"/>
  <c r="P417" i="9"/>
  <c r="P751" i="9"/>
  <c r="N751" i="9" s="1"/>
  <c r="C751" i="9" s="1"/>
  <c r="P584" i="9"/>
  <c r="B752" i="9"/>
  <c r="O752" i="9" s="1"/>
  <c r="N584" i="9"/>
  <c r="C584" i="9" s="1"/>
  <c r="N583" i="9"/>
  <c r="C583" i="9" s="1"/>
  <c r="N416" i="9"/>
  <c r="C416" i="9" s="1"/>
  <c r="B250" i="9"/>
  <c r="B418" i="9" s="1"/>
  <c r="O418" i="9" s="1"/>
  <c r="B83" i="9"/>
  <c r="B586" i="9" l="1"/>
  <c r="O586" i="9" s="1"/>
  <c r="P418" i="9"/>
  <c r="P585" i="9"/>
  <c r="N585" i="9" s="1"/>
  <c r="C585" i="9" s="1"/>
  <c r="B753" i="9"/>
  <c r="O753" i="9" s="1"/>
  <c r="P752" i="9"/>
  <c r="N417" i="9"/>
  <c r="C417" i="9" s="1"/>
  <c r="B251" i="9"/>
  <c r="B419" i="9" s="1"/>
  <c r="O419" i="9" s="1"/>
  <c r="B84" i="9"/>
  <c r="B587" i="9" l="1"/>
  <c r="O587" i="9" s="1"/>
  <c r="P419" i="9"/>
  <c r="P753" i="9"/>
  <c r="B754" i="9"/>
  <c r="O754" i="9" s="1"/>
  <c r="P586" i="9"/>
  <c r="N586" i="9" s="1"/>
  <c r="C586" i="9" s="1"/>
  <c r="N752" i="9"/>
  <c r="C752" i="9" s="1"/>
  <c r="N418" i="9"/>
  <c r="C418" i="9" s="1"/>
  <c r="B252" i="9"/>
  <c r="B420" i="9" s="1"/>
  <c r="O420" i="9" s="1"/>
  <c r="B85" i="9"/>
  <c r="P754" i="9" l="1"/>
  <c r="P587" i="9"/>
  <c r="N587" i="9" s="1"/>
  <c r="C587" i="9" s="1"/>
  <c r="B755" i="9"/>
  <c r="O755" i="9" s="1"/>
  <c r="B588" i="9"/>
  <c r="O588" i="9" s="1"/>
  <c r="P420" i="9"/>
  <c r="N753" i="9"/>
  <c r="C753" i="9" s="1"/>
  <c r="N419" i="9"/>
  <c r="C419" i="9" s="1"/>
  <c r="B253" i="9"/>
  <c r="B421" i="9" s="1"/>
  <c r="O421" i="9" s="1"/>
  <c r="B86" i="9"/>
  <c r="B589" i="9" l="1"/>
  <c r="O589" i="9" s="1"/>
  <c r="P421" i="9"/>
  <c r="B756" i="9"/>
  <c r="O756" i="9" s="1"/>
  <c r="P588" i="9"/>
  <c r="N420" i="9"/>
  <c r="C420" i="9" s="1"/>
  <c r="P755" i="9"/>
  <c r="N754" i="9"/>
  <c r="C754" i="9" s="1"/>
  <c r="B254" i="9"/>
  <c r="B422" i="9" s="1"/>
  <c r="O422" i="9" s="1"/>
  <c r="B87" i="9"/>
  <c r="B590" i="9" l="1"/>
  <c r="O590" i="9" s="1"/>
  <c r="P422" i="9"/>
  <c r="N589" i="9"/>
  <c r="C589" i="9" s="1"/>
  <c r="B757" i="9"/>
  <c r="O757" i="9" s="1"/>
  <c r="P589" i="9"/>
  <c r="N588" i="9"/>
  <c r="C588" i="9" s="1"/>
  <c r="N755" i="9"/>
  <c r="C755" i="9" s="1"/>
  <c r="P756" i="9"/>
  <c r="N421" i="9"/>
  <c r="C421" i="9" s="1"/>
  <c r="B255" i="9"/>
  <c r="B423" i="9" s="1"/>
  <c r="O423" i="9" s="1"/>
  <c r="B88" i="9"/>
  <c r="B591" i="9" l="1"/>
  <c r="O591" i="9" s="1"/>
  <c r="P423" i="9"/>
  <c r="P590" i="9"/>
  <c r="B758" i="9"/>
  <c r="O758" i="9" s="1"/>
  <c r="N756" i="9"/>
  <c r="C756" i="9" s="1"/>
  <c r="P757" i="9"/>
  <c r="N422" i="9"/>
  <c r="C422" i="9" s="1"/>
  <c r="B256" i="9"/>
  <c r="B424" i="9" s="1"/>
  <c r="O424" i="9" s="1"/>
  <c r="B89" i="9"/>
  <c r="B592" i="9" l="1"/>
  <c r="O592" i="9" s="1"/>
  <c r="P424" i="9"/>
  <c r="P758" i="9"/>
  <c r="B759" i="9"/>
  <c r="O759" i="9" s="1"/>
  <c r="P591" i="9"/>
  <c r="N757" i="9"/>
  <c r="C757" i="9" s="1"/>
  <c r="N590" i="9"/>
  <c r="C590" i="9" s="1"/>
  <c r="N423" i="9"/>
  <c r="C423" i="9" s="1"/>
  <c r="B257" i="9"/>
  <c r="B425" i="9" s="1"/>
  <c r="O425" i="9" s="1"/>
  <c r="B90" i="9"/>
  <c r="B593" i="9" l="1"/>
  <c r="O593" i="9" s="1"/>
  <c r="P425" i="9"/>
  <c r="P759" i="9"/>
  <c r="N759" i="9" s="1"/>
  <c r="C759" i="9" s="1"/>
  <c r="N591" i="9"/>
  <c r="C591" i="9" s="1"/>
  <c r="P592" i="9"/>
  <c r="N592" i="9" s="1"/>
  <c r="C592" i="9" s="1"/>
  <c r="B760" i="9"/>
  <c r="O760" i="9" s="1"/>
  <c r="N758" i="9"/>
  <c r="C758" i="9" s="1"/>
  <c r="N424" i="9"/>
  <c r="C424" i="9" s="1"/>
  <c r="B258" i="9"/>
  <c r="B426" i="9" s="1"/>
  <c r="O426" i="9" s="1"/>
  <c r="B91" i="9"/>
  <c r="P593" i="9" l="1"/>
  <c r="B761" i="9"/>
  <c r="O761" i="9" s="1"/>
  <c r="N593" i="9"/>
  <c r="C593" i="9" s="1"/>
  <c r="B594" i="9"/>
  <c r="O594" i="9" s="1"/>
  <c r="P426" i="9"/>
  <c r="N426" i="9" s="1"/>
  <c r="C426" i="9" s="1"/>
  <c r="P760" i="9"/>
  <c r="N760" i="9" s="1"/>
  <c r="C760" i="9" s="1"/>
  <c r="N425" i="9"/>
  <c r="C425" i="9" s="1"/>
  <c r="B259" i="9"/>
  <c r="B427" i="9" s="1"/>
  <c r="O427" i="9" s="1"/>
  <c r="B92" i="9"/>
  <c r="P761" i="9" l="1"/>
  <c r="B595" i="9"/>
  <c r="O595" i="9" s="1"/>
  <c r="P427" i="9"/>
  <c r="N427" i="9" s="1"/>
  <c r="C427" i="9" s="1"/>
  <c r="P594" i="9"/>
  <c r="N594" i="9" s="1"/>
  <c r="C594" i="9" s="1"/>
  <c r="B762" i="9"/>
  <c r="O762" i="9" s="1"/>
  <c r="B260" i="9"/>
  <c r="B428" i="9" s="1"/>
  <c r="O428" i="9" s="1"/>
  <c r="B93" i="9"/>
  <c r="P595" i="9" l="1"/>
  <c r="N595" i="9"/>
  <c r="C595" i="9" s="1"/>
  <c r="B763" i="9"/>
  <c r="O763" i="9" s="1"/>
  <c r="P762" i="9"/>
  <c r="B596" i="9"/>
  <c r="O596" i="9" s="1"/>
  <c r="P428" i="9"/>
  <c r="N428" i="9" s="1"/>
  <c r="C428" i="9" s="1"/>
  <c r="N761" i="9"/>
  <c r="C761" i="9" s="1"/>
  <c r="B261" i="9"/>
  <c r="B429" i="9" s="1"/>
  <c r="O429" i="9" s="1"/>
  <c r="B94" i="9"/>
  <c r="P596" i="9" l="1"/>
  <c r="N596" i="9"/>
  <c r="C596" i="9" s="1"/>
  <c r="B764" i="9"/>
  <c r="O764" i="9" s="1"/>
  <c r="P763" i="9"/>
  <c r="B597" i="9"/>
  <c r="O597" i="9" s="1"/>
  <c r="P429" i="9"/>
  <c r="N429" i="9" s="1"/>
  <c r="C429" i="9" s="1"/>
  <c r="N762" i="9"/>
  <c r="C762" i="9" s="1"/>
  <c r="B262" i="9"/>
  <c r="B430" i="9" s="1"/>
  <c r="O430" i="9" s="1"/>
  <c r="B95" i="9"/>
  <c r="B598" i="9" l="1"/>
  <c r="O598" i="9" s="1"/>
  <c r="P430" i="9"/>
  <c r="P597" i="9"/>
  <c r="B765" i="9"/>
  <c r="O765" i="9" s="1"/>
  <c r="P764" i="9"/>
  <c r="N763" i="9"/>
  <c r="C763" i="9" s="1"/>
  <c r="B263" i="9"/>
  <c r="B431" i="9" s="1"/>
  <c r="O431" i="9" s="1"/>
  <c r="B96" i="9"/>
  <c r="N764" i="9" l="1"/>
  <c r="C764" i="9" s="1"/>
  <c r="B599" i="9"/>
  <c r="O599" i="9" s="1"/>
  <c r="P431" i="9"/>
  <c r="P765" i="9"/>
  <c r="N765" i="9" s="1"/>
  <c r="C765" i="9" s="1"/>
  <c r="P598" i="9"/>
  <c r="B766" i="9"/>
  <c r="O766" i="9" s="1"/>
  <c r="N597" i="9"/>
  <c r="C597" i="9" s="1"/>
  <c r="N430" i="9"/>
  <c r="C430" i="9" s="1"/>
  <c r="B264" i="9"/>
  <c r="B432" i="9" s="1"/>
  <c r="O432" i="9" s="1"/>
  <c r="B97" i="9"/>
  <c r="P599" i="9" l="1"/>
  <c r="B767" i="9"/>
  <c r="O767" i="9" s="1"/>
  <c r="B600" i="9"/>
  <c r="O600" i="9" s="1"/>
  <c r="P432" i="9"/>
  <c r="P766" i="9"/>
  <c r="N766" i="9"/>
  <c r="C766" i="9" s="1"/>
  <c r="N431" i="9"/>
  <c r="C431" i="9" s="1"/>
  <c r="N598" i="9"/>
  <c r="C598" i="9" s="1"/>
  <c r="B265" i="9"/>
  <c r="B433" i="9" s="1"/>
  <c r="O433" i="9" s="1"/>
  <c r="B98" i="9"/>
  <c r="N432" i="9" l="1"/>
  <c r="C432" i="9" s="1"/>
  <c r="B601" i="9"/>
  <c r="O601" i="9" s="1"/>
  <c r="P433" i="9"/>
  <c r="P767" i="9"/>
  <c r="P600" i="9"/>
  <c r="B768" i="9"/>
  <c r="O768" i="9" s="1"/>
  <c r="N599" i="9"/>
  <c r="C599" i="9" s="1"/>
  <c r="B266" i="9"/>
  <c r="B434" i="9" s="1"/>
  <c r="O434" i="9" s="1"/>
  <c r="B99" i="9"/>
  <c r="N600" i="9" l="1"/>
  <c r="C600" i="9" s="1"/>
  <c r="N767" i="9"/>
  <c r="C767" i="9" s="1"/>
  <c r="N433" i="9"/>
  <c r="C433" i="9" s="1"/>
  <c r="B602" i="9"/>
  <c r="O602" i="9" s="1"/>
  <c r="P434" i="9"/>
  <c r="B769" i="9"/>
  <c r="O769" i="9" s="1"/>
  <c r="P601" i="9"/>
  <c r="N601" i="9" s="1"/>
  <c r="C601" i="9" s="1"/>
  <c r="P768" i="9"/>
  <c r="N768" i="9" s="1"/>
  <c r="C768" i="9" s="1"/>
  <c r="B267" i="9"/>
  <c r="B435" i="9" s="1"/>
  <c r="O435" i="9" s="1"/>
  <c r="B100" i="9"/>
  <c r="B603" i="9" l="1"/>
  <c r="O603" i="9" s="1"/>
  <c r="P435" i="9"/>
  <c r="P769" i="9"/>
  <c r="N434" i="9"/>
  <c r="C434" i="9" s="1"/>
  <c r="B770" i="9"/>
  <c r="O770" i="9" s="1"/>
  <c r="P602" i="9"/>
  <c r="N602" i="9" s="1"/>
  <c r="C602" i="9" s="1"/>
  <c r="B268" i="9"/>
  <c r="B436" i="9" s="1"/>
  <c r="O436" i="9" s="1"/>
  <c r="B101" i="9"/>
  <c r="P770" i="9" l="1"/>
  <c r="P603" i="9"/>
  <c r="B771" i="9"/>
  <c r="O771" i="9" s="1"/>
  <c r="B604" i="9"/>
  <c r="O604" i="9" s="1"/>
  <c r="P436" i="9"/>
  <c r="N769" i="9"/>
  <c r="C769" i="9" s="1"/>
  <c r="N435" i="9"/>
  <c r="C435" i="9" s="1"/>
  <c r="B269" i="9"/>
  <c r="B437" i="9" s="1"/>
  <c r="O437" i="9" s="1"/>
  <c r="B102" i="9"/>
  <c r="N603" i="9" l="1"/>
  <c r="C603" i="9" s="1"/>
  <c r="B605" i="9"/>
  <c r="O605" i="9" s="1"/>
  <c r="P437" i="9"/>
  <c r="P604" i="9"/>
  <c r="N604" i="9" s="1"/>
  <c r="C604" i="9" s="1"/>
  <c r="B772" i="9"/>
  <c r="O772" i="9" s="1"/>
  <c r="N436" i="9"/>
  <c r="C436" i="9" s="1"/>
  <c r="P771" i="9"/>
  <c r="N771" i="9" s="1"/>
  <c r="C771" i="9" s="1"/>
  <c r="N770" i="9"/>
  <c r="C770" i="9" s="1"/>
  <c r="B270" i="9"/>
  <c r="B438" i="9" s="1"/>
  <c r="O438" i="9" s="1"/>
  <c r="B103" i="9"/>
  <c r="B606" i="9" l="1"/>
  <c r="O606" i="9" s="1"/>
  <c r="P438" i="9"/>
  <c r="P772" i="9"/>
  <c r="N772" i="9" s="1"/>
  <c r="C772" i="9" s="1"/>
  <c r="N437" i="9"/>
  <c r="C437" i="9" s="1"/>
  <c r="P605" i="9"/>
  <c r="B773" i="9"/>
  <c r="O773" i="9" s="1"/>
  <c r="B271" i="9"/>
  <c r="B439" i="9" s="1"/>
  <c r="O439" i="9" s="1"/>
  <c r="B104" i="9"/>
  <c r="B774" i="9" l="1"/>
  <c r="O774" i="9" s="1"/>
  <c r="P606" i="9"/>
  <c r="P773" i="9"/>
  <c r="B607" i="9"/>
  <c r="O607" i="9" s="1"/>
  <c r="P439" i="9"/>
  <c r="N605" i="9"/>
  <c r="C605" i="9" s="1"/>
  <c r="N438" i="9"/>
  <c r="C438" i="9" s="1"/>
  <c r="B272" i="9"/>
  <c r="B440" i="9" s="1"/>
  <c r="O440" i="9" s="1"/>
  <c r="B105" i="9"/>
  <c r="B608" i="9" l="1"/>
  <c r="O608" i="9" s="1"/>
  <c r="P440" i="9"/>
  <c r="N439" i="9"/>
  <c r="C439" i="9" s="1"/>
  <c r="P774" i="9"/>
  <c r="N774" i="9" s="1"/>
  <c r="C774" i="9" s="1"/>
  <c r="P607" i="9"/>
  <c r="N607" i="9" s="1"/>
  <c r="C607" i="9" s="1"/>
  <c r="B775" i="9"/>
  <c r="O775" i="9" s="1"/>
  <c r="N773" i="9"/>
  <c r="C773" i="9" s="1"/>
  <c r="N606" i="9"/>
  <c r="C606" i="9" s="1"/>
  <c r="B273" i="9"/>
  <c r="B441" i="9" s="1"/>
  <c r="O441" i="9" s="1"/>
  <c r="B106" i="9"/>
  <c r="B609" i="9" l="1"/>
  <c r="O609" i="9" s="1"/>
  <c r="P441" i="9"/>
  <c r="P608" i="9"/>
  <c r="N608" i="9" s="1"/>
  <c r="C608" i="9" s="1"/>
  <c r="B776" i="9"/>
  <c r="O776" i="9" s="1"/>
  <c r="P775" i="9"/>
  <c r="N440" i="9"/>
  <c r="C440" i="9" s="1"/>
  <c r="B274" i="9"/>
  <c r="B442" i="9" s="1"/>
  <c r="O442" i="9" s="1"/>
  <c r="B107" i="9"/>
  <c r="B610" i="9" l="1"/>
  <c r="O610" i="9" s="1"/>
  <c r="P442" i="9"/>
  <c r="P776" i="9"/>
  <c r="P609" i="9"/>
  <c r="B777" i="9"/>
  <c r="O777" i="9" s="1"/>
  <c r="N775" i="9"/>
  <c r="C775" i="9" s="1"/>
  <c r="N441" i="9"/>
  <c r="C441" i="9" s="1"/>
  <c r="B275" i="9"/>
  <c r="B443" i="9" s="1"/>
  <c r="O443" i="9" s="1"/>
  <c r="B108" i="9"/>
  <c r="B611" i="9" l="1"/>
  <c r="O611" i="9" s="1"/>
  <c r="P443" i="9"/>
  <c r="P777" i="9"/>
  <c r="N777" i="9" s="1"/>
  <c r="C777" i="9" s="1"/>
  <c r="N609" i="9"/>
  <c r="C609" i="9" s="1"/>
  <c r="P610" i="9"/>
  <c r="N610" i="9" s="1"/>
  <c r="C610" i="9" s="1"/>
  <c r="B778" i="9"/>
  <c r="O778" i="9" s="1"/>
  <c r="N776" i="9"/>
  <c r="C776" i="9" s="1"/>
  <c r="N442" i="9"/>
  <c r="C442" i="9" s="1"/>
  <c r="B276" i="9"/>
  <c r="B444" i="9" s="1"/>
  <c r="O444" i="9" s="1"/>
  <c r="B109" i="9"/>
  <c r="B612" i="9" l="1"/>
  <c r="O612" i="9" s="1"/>
  <c r="P444" i="9"/>
  <c r="B779" i="9"/>
  <c r="O779" i="9" s="1"/>
  <c r="P611" i="9"/>
  <c r="N611" i="9" s="1"/>
  <c r="C611" i="9" s="1"/>
  <c r="P778" i="9"/>
  <c r="N443" i="9"/>
  <c r="C443" i="9" s="1"/>
  <c r="B277" i="9"/>
  <c r="B445" i="9" s="1"/>
  <c r="O445" i="9" s="1"/>
  <c r="B110" i="9"/>
  <c r="N778" i="9" l="1"/>
  <c r="C778" i="9" s="1"/>
  <c r="P779" i="9"/>
  <c r="N779" i="9" s="1"/>
  <c r="C779" i="9" s="1"/>
  <c r="P612" i="9"/>
  <c r="N612" i="9" s="1"/>
  <c r="C612" i="9" s="1"/>
  <c r="B780" i="9"/>
  <c r="O780" i="9" s="1"/>
  <c r="B613" i="9"/>
  <c r="O613" i="9" s="1"/>
  <c r="P445" i="9"/>
  <c r="N445" i="9" s="1"/>
  <c r="C445" i="9" s="1"/>
  <c r="N444" i="9"/>
  <c r="C444" i="9" s="1"/>
  <c r="B278" i="9"/>
  <c r="B446" i="9" s="1"/>
  <c r="O446" i="9" s="1"/>
  <c r="B111" i="9"/>
  <c r="P613" i="9" l="1"/>
  <c r="N613" i="9" s="1"/>
  <c r="C613" i="9" s="1"/>
  <c r="B781" i="9"/>
  <c r="O781" i="9" s="1"/>
  <c r="B614" i="9"/>
  <c r="O614" i="9" s="1"/>
  <c r="P446" i="9"/>
  <c r="N446" i="9" s="1"/>
  <c r="C446" i="9" s="1"/>
  <c r="P780" i="9"/>
  <c r="B279" i="9"/>
  <c r="B447" i="9" s="1"/>
  <c r="O447" i="9" s="1"/>
  <c r="B112" i="9"/>
  <c r="N780" i="9" l="1"/>
  <c r="C780" i="9" s="1"/>
  <c r="P781" i="9"/>
  <c r="N781" i="9" s="1"/>
  <c r="C781" i="9" s="1"/>
  <c r="B615" i="9"/>
  <c r="O615" i="9" s="1"/>
  <c r="P447" i="9"/>
  <c r="N447" i="9" s="1"/>
  <c r="C447" i="9" s="1"/>
  <c r="P614" i="9"/>
  <c r="B782" i="9"/>
  <c r="O782" i="9" s="1"/>
  <c r="B280" i="9"/>
  <c r="B448" i="9" s="1"/>
  <c r="O448" i="9" s="1"/>
  <c r="B113" i="9"/>
  <c r="P782" i="9" l="1"/>
  <c r="N782" i="9" s="1"/>
  <c r="C782" i="9" s="1"/>
  <c r="B616" i="9"/>
  <c r="O616" i="9" s="1"/>
  <c r="P448" i="9"/>
  <c r="N448" i="9" s="1"/>
  <c r="C448" i="9" s="1"/>
  <c r="N614" i="9"/>
  <c r="C614" i="9" s="1"/>
  <c r="P615" i="9"/>
  <c r="B783" i="9"/>
  <c r="O783" i="9" s="1"/>
  <c r="B281" i="9"/>
  <c r="B449" i="9" s="1"/>
  <c r="O449" i="9" s="1"/>
  <c r="B114" i="9"/>
  <c r="P783" i="9" l="1"/>
  <c r="N783" i="9" s="1"/>
  <c r="C783" i="9" s="1"/>
  <c r="P616" i="9"/>
  <c r="B784" i="9"/>
  <c r="O784" i="9" s="1"/>
  <c r="B617" i="9"/>
  <c r="O617" i="9" s="1"/>
  <c r="P449" i="9"/>
  <c r="N615" i="9"/>
  <c r="C615" i="9" s="1"/>
  <c r="B282" i="9"/>
  <c r="B450" i="9" s="1"/>
  <c r="O450" i="9" s="1"/>
  <c r="B115" i="9"/>
  <c r="N616" i="9" l="1"/>
  <c r="C616" i="9" s="1"/>
  <c r="P617" i="9"/>
  <c r="B785" i="9"/>
  <c r="O785" i="9" s="1"/>
  <c r="B618" i="9"/>
  <c r="O618" i="9" s="1"/>
  <c r="P450" i="9"/>
  <c r="N449" i="9"/>
  <c r="C449" i="9" s="1"/>
  <c r="P784" i="9"/>
  <c r="N784" i="9" s="1"/>
  <c r="C784" i="9" s="1"/>
  <c r="B283" i="9"/>
  <c r="B451" i="9" s="1"/>
  <c r="O451" i="9" s="1"/>
  <c r="B116" i="9"/>
  <c r="P785" i="9" l="1"/>
  <c r="N785" i="9" s="1"/>
  <c r="C785" i="9" s="1"/>
  <c r="N451" i="9"/>
  <c r="C451" i="9" s="1"/>
  <c r="B619" i="9"/>
  <c r="O619" i="9" s="1"/>
  <c r="P451" i="9"/>
  <c r="N617" i="9"/>
  <c r="C617" i="9" s="1"/>
  <c r="B786" i="9"/>
  <c r="O786" i="9" s="1"/>
  <c r="P618" i="9"/>
  <c r="N450" i="9"/>
  <c r="C450" i="9" s="1"/>
  <c r="B284" i="9"/>
  <c r="B452" i="9" s="1"/>
  <c r="O452" i="9" s="1"/>
  <c r="B117" i="9"/>
  <c r="P619" i="9" l="1"/>
  <c r="B787" i="9"/>
  <c r="O787" i="9" s="1"/>
  <c r="B620" i="9"/>
  <c r="O620" i="9" s="1"/>
  <c r="P452" i="9"/>
  <c r="N452" i="9" s="1"/>
  <c r="C452" i="9" s="1"/>
  <c r="P786" i="9"/>
  <c r="N618" i="9"/>
  <c r="C618" i="9" s="1"/>
  <c r="B285" i="9"/>
  <c r="B453" i="9" s="1"/>
  <c r="O453" i="9" s="1"/>
  <c r="B118" i="9"/>
  <c r="N786" i="9" l="1"/>
  <c r="C786" i="9" s="1"/>
  <c r="P787" i="9"/>
  <c r="N787" i="9" s="1"/>
  <c r="C787" i="9" s="1"/>
  <c r="B621" i="9"/>
  <c r="O621" i="9" s="1"/>
  <c r="P453" i="9"/>
  <c r="N453" i="9" s="1"/>
  <c r="C453" i="9" s="1"/>
  <c r="P620" i="9"/>
  <c r="B788" i="9"/>
  <c r="O788" i="9" s="1"/>
  <c r="N619" i="9"/>
  <c r="C619" i="9" s="1"/>
  <c r="B286" i="9"/>
  <c r="B454" i="9" s="1"/>
  <c r="O454" i="9" s="1"/>
  <c r="B119" i="9"/>
  <c r="B622" i="9" l="1"/>
  <c r="O622" i="9" s="1"/>
  <c r="P454" i="9"/>
  <c r="N620" i="9"/>
  <c r="C620" i="9" s="1"/>
  <c r="P788" i="9"/>
  <c r="N788" i="9" s="1"/>
  <c r="C788" i="9" s="1"/>
  <c r="P621" i="9"/>
  <c r="N621" i="9" s="1"/>
  <c r="C621" i="9" s="1"/>
  <c r="B789" i="9"/>
  <c r="O789" i="9" s="1"/>
  <c r="B287" i="9"/>
  <c r="B455" i="9" s="1"/>
  <c r="O455" i="9" s="1"/>
  <c r="B120" i="9"/>
  <c r="P789" i="9" l="1"/>
  <c r="N789" i="9" s="1"/>
  <c r="C789" i="9" s="1"/>
  <c r="B623" i="9"/>
  <c r="O623" i="9" s="1"/>
  <c r="P455" i="9"/>
  <c r="N455" i="9" s="1"/>
  <c r="C455" i="9" s="1"/>
  <c r="P622" i="9"/>
  <c r="B790" i="9"/>
  <c r="O790" i="9" s="1"/>
  <c r="N454" i="9"/>
  <c r="C454" i="9" s="1"/>
  <c r="B288" i="9"/>
  <c r="B456" i="9" s="1"/>
  <c r="O456" i="9" s="1"/>
  <c r="B121" i="9"/>
  <c r="P790" i="9" l="1"/>
  <c r="N622" i="9"/>
  <c r="C622" i="9" s="1"/>
  <c r="P623" i="9"/>
  <c r="B791" i="9"/>
  <c r="O791" i="9" s="1"/>
  <c r="B624" i="9"/>
  <c r="O624" i="9" s="1"/>
  <c r="P456" i="9"/>
  <c r="N456" i="9" s="1"/>
  <c r="C456" i="9" s="1"/>
  <c r="B289" i="9"/>
  <c r="B457" i="9" s="1"/>
  <c r="O457" i="9" s="1"/>
  <c r="B122" i="9"/>
  <c r="P624" i="9" l="1"/>
  <c r="B792" i="9"/>
  <c r="O792" i="9" s="1"/>
  <c r="B625" i="9"/>
  <c r="O625" i="9" s="1"/>
  <c r="P457" i="9"/>
  <c r="N457" i="9" s="1"/>
  <c r="C457" i="9" s="1"/>
  <c r="N623" i="9"/>
  <c r="C623" i="9" s="1"/>
  <c r="P791" i="9"/>
  <c r="N791" i="9" s="1"/>
  <c r="C791" i="9" s="1"/>
  <c r="N790" i="9"/>
  <c r="C790" i="9" s="1"/>
  <c r="B290" i="9"/>
  <c r="B458" i="9" s="1"/>
  <c r="O458" i="9" s="1"/>
  <c r="B123" i="9"/>
  <c r="P792" i="9" l="1"/>
  <c r="B626" i="9"/>
  <c r="O626" i="9" s="1"/>
  <c r="P458" i="9"/>
  <c r="N458" i="9" s="1"/>
  <c r="C458" i="9" s="1"/>
  <c r="P625" i="9"/>
  <c r="N625" i="9" s="1"/>
  <c r="C625" i="9" s="1"/>
  <c r="B793" i="9"/>
  <c r="O793" i="9" s="1"/>
  <c r="N624" i="9"/>
  <c r="C624" i="9" s="1"/>
  <c r="B291" i="9"/>
  <c r="B459" i="9" s="1"/>
  <c r="O459" i="9" s="1"/>
  <c r="B124" i="9"/>
  <c r="P793" i="9" l="1"/>
  <c r="B794" i="9"/>
  <c r="O794" i="9" s="1"/>
  <c r="P626" i="9"/>
  <c r="N626" i="9" s="1"/>
  <c r="C626" i="9" s="1"/>
  <c r="B627" i="9"/>
  <c r="O627" i="9" s="1"/>
  <c r="P459" i="9"/>
  <c r="N792" i="9"/>
  <c r="C792" i="9" s="1"/>
  <c r="B292" i="9"/>
  <c r="B460" i="9" s="1"/>
  <c r="O460" i="9" s="1"/>
  <c r="B125" i="9"/>
  <c r="P794" i="9" l="1"/>
  <c r="P627" i="9"/>
  <c r="B795" i="9"/>
  <c r="O795" i="9" s="1"/>
  <c r="N459" i="9"/>
  <c r="C459" i="9" s="1"/>
  <c r="B628" i="9"/>
  <c r="O628" i="9" s="1"/>
  <c r="P460" i="9"/>
  <c r="N460" i="9" s="1"/>
  <c r="C460" i="9" s="1"/>
  <c r="N793" i="9"/>
  <c r="C793" i="9" s="1"/>
  <c r="B293" i="9"/>
  <c r="B461" i="9" s="1"/>
  <c r="O461" i="9" s="1"/>
  <c r="B126" i="9"/>
  <c r="B629" i="9" l="1"/>
  <c r="O629" i="9" s="1"/>
  <c r="P461" i="9"/>
  <c r="B796" i="9"/>
  <c r="O796" i="9" s="1"/>
  <c r="P628" i="9"/>
  <c r="N628" i="9" s="1"/>
  <c r="C628" i="9" s="1"/>
  <c r="P795" i="9"/>
  <c r="N795" i="9" s="1"/>
  <c r="C795" i="9" s="1"/>
  <c r="N627" i="9"/>
  <c r="C627" i="9" s="1"/>
  <c r="N794" i="9"/>
  <c r="C794" i="9" s="1"/>
  <c r="B294" i="9"/>
  <c r="B462" i="9" s="1"/>
  <c r="O462" i="9" s="1"/>
  <c r="B127" i="9"/>
  <c r="B630" i="9" l="1"/>
  <c r="O630" i="9" s="1"/>
  <c r="P462" i="9"/>
  <c r="P629" i="9"/>
  <c r="B797" i="9"/>
  <c r="O797" i="9" s="1"/>
  <c r="P796" i="9"/>
  <c r="N796" i="9" s="1"/>
  <c r="C796" i="9" s="1"/>
  <c r="N461" i="9"/>
  <c r="C461" i="9" s="1"/>
  <c r="B295" i="9"/>
  <c r="B463" i="9" s="1"/>
  <c r="O463" i="9" s="1"/>
  <c r="B128" i="9"/>
  <c r="B631" i="9" l="1"/>
  <c r="O631" i="9" s="1"/>
  <c r="P463" i="9"/>
  <c r="P797" i="9"/>
  <c r="P630" i="9"/>
  <c r="N630" i="9" s="1"/>
  <c r="C630" i="9" s="1"/>
  <c r="B798" i="9"/>
  <c r="O798" i="9" s="1"/>
  <c r="N629" i="9"/>
  <c r="C629" i="9" s="1"/>
  <c r="N462" i="9"/>
  <c r="C462" i="9" s="1"/>
  <c r="B296" i="9"/>
  <c r="B464" i="9" s="1"/>
  <c r="O464" i="9" s="1"/>
  <c r="B129" i="9"/>
  <c r="P798" i="9" l="1"/>
  <c r="N798" i="9" s="1"/>
  <c r="C798" i="9" s="1"/>
  <c r="P631" i="9"/>
  <c r="B799" i="9"/>
  <c r="O799" i="9" s="1"/>
  <c r="B632" i="9"/>
  <c r="O632" i="9" s="1"/>
  <c r="P464" i="9"/>
  <c r="N797" i="9"/>
  <c r="C797" i="9" s="1"/>
  <c r="N463" i="9"/>
  <c r="C463" i="9" s="1"/>
  <c r="B297" i="9"/>
  <c r="B465" i="9" s="1"/>
  <c r="O465" i="9" s="1"/>
  <c r="B130" i="9"/>
  <c r="N631" i="9" l="1"/>
  <c r="C631" i="9" s="1"/>
  <c r="B633" i="9"/>
  <c r="O633" i="9" s="1"/>
  <c r="P465" i="9"/>
  <c r="N465" i="9" s="1"/>
  <c r="C465" i="9" s="1"/>
  <c r="P632" i="9"/>
  <c r="B800" i="9"/>
  <c r="O800" i="9" s="1"/>
  <c r="N464" i="9"/>
  <c r="C464" i="9" s="1"/>
  <c r="P799" i="9"/>
  <c r="N799" i="9" s="1"/>
  <c r="C799" i="9" s="1"/>
  <c r="B298" i="9"/>
  <c r="B466" i="9" s="1"/>
  <c r="O466" i="9" s="1"/>
  <c r="B131" i="9"/>
  <c r="B634" i="9" l="1"/>
  <c r="O634" i="9" s="1"/>
  <c r="P466" i="9"/>
  <c r="P800" i="9"/>
  <c r="P633" i="9"/>
  <c r="N633" i="9" s="1"/>
  <c r="C633" i="9" s="1"/>
  <c r="B801" i="9"/>
  <c r="O801" i="9" s="1"/>
  <c r="N632" i="9"/>
  <c r="C632" i="9" s="1"/>
  <c r="B299" i="9"/>
  <c r="B467" i="9" s="1"/>
  <c r="O467" i="9" s="1"/>
  <c r="B132" i="9"/>
  <c r="B635" i="9" l="1"/>
  <c r="O635" i="9" s="1"/>
  <c r="P467" i="9"/>
  <c r="B802" i="9"/>
  <c r="O802" i="9" s="1"/>
  <c r="P634" i="9"/>
  <c r="N634" i="9" s="1"/>
  <c r="C634" i="9" s="1"/>
  <c r="P801" i="9"/>
  <c r="N800" i="9"/>
  <c r="C800" i="9" s="1"/>
  <c r="N466" i="9"/>
  <c r="C466" i="9" s="1"/>
  <c r="B300" i="9"/>
  <c r="B468" i="9" s="1"/>
  <c r="O468" i="9" s="1"/>
  <c r="B133" i="9"/>
  <c r="N801" i="9" l="1"/>
  <c r="C801" i="9" s="1"/>
  <c r="B636" i="9"/>
  <c r="O636" i="9" s="1"/>
  <c r="P468" i="9"/>
  <c r="N468" i="9" s="1"/>
  <c r="C468" i="9" s="1"/>
  <c r="P635" i="9"/>
  <c r="B803" i="9"/>
  <c r="O803" i="9" s="1"/>
  <c r="P802" i="9"/>
  <c r="N802" i="9" s="1"/>
  <c r="C802" i="9" s="1"/>
  <c r="N467" i="9"/>
  <c r="C467" i="9" s="1"/>
  <c r="B301" i="9"/>
  <c r="B469" i="9" s="1"/>
  <c r="O469" i="9" s="1"/>
  <c r="B134" i="9"/>
  <c r="B637" i="9" l="1"/>
  <c r="O637" i="9" s="1"/>
  <c r="P469" i="9"/>
  <c r="P803" i="9"/>
  <c r="P636" i="9"/>
  <c r="N636" i="9" s="1"/>
  <c r="C636" i="9" s="1"/>
  <c r="B804" i="9"/>
  <c r="O804" i="9" s="1"/>
  <c r="N635" i="9"/>
  <c r="C635" i="9" s="1"/>
  <c r="B302" i="9"/>
  <c r="B470" i="9" s="1"/>
  <c r="O470" i="9" s="1"/>
  <c r="B135" i="9"/>
  <c r="P804" i="9" l="1"/>
  <c r="N804" i="9" s="1"/>
  <c r="C804" i="9" s="1"/>
  <c r="B638" i="9"/>
  <c r="O638" i="9" s="1"/>
  <c r="P470" i="9"/>
  <c r="N470" i="9" s="1"/>
  <c r="C470" i="9" s="1"/>
  <c r="P637" i="9"/>
  <c r="N637" i="9" s="1"/>
  <c r="C637" i="9" s="1"/>
  <c r="B805" i="9"/>
  <c r="O805" i="9" s="1"/>
  <c r="N803" i="9"/>
  <c r="C803" i="9" s="1"/>
  <c r="N469" i="9"/>
  <c r="C469" i="9" s="1"/>
  <c r="B303" i="9"/>
  <c r="B471" i="9" s="1"/>
  <c r="O471" i="9" s="1"/>
  <c r="B136" i="9"/>
  <c r="P805" i="9" l="1"/>
  <c r="N805" i="9" s="1"/>
  <c r="C805" i="9" s="1"/>
  <c r="B806" i="9"/>
  <c r="O806" i="9" s="1"/>
  <c r="P638" i="9"/>
  <c r="B639" i="9"/>
  <c r="O639" i="9" s="1"/>
  <c r="P471" i="9"/>
  <c r="B304" i="9"/>
  <c r="B472" i="9" s="1"/>
  <c r="O472" i="9" s="1"/>
  <c r="B137" i="9"/>
  <c r="P806" i="9" l="1"/>
  <c r="N471" i="9"/>
  <c r="C471" i="9" s="1"/>
  <c r="P639" i="9"/>
  <c r="B807" i="9"/>
  <c r="O807" i="9" s="1"/>
  <c r="B640" i="9"/>
  <c r="O640" i="9" s="1"/>
  <c r="P472" i="9"/>
  <c r="N472" i="9" s="1"/>
  <c r="C472" i="9" s="1"/>
  <c r="N638" i="9"/>
  <c r="C638" i="9" s="1"/>
  <c r="B305" i="9"/>
  <c r="B473" i="9" s="1"/>
  <c r="O473" i="9" s="1"/>
  <c r="B138" i="9"/>
  <c r="P640" i="9" l="1"/>
  <c r="N640" i="9" s="1"/>
  <c r="C640" i="9" s="1"/>
  <c r="B808" i="9"/>
  <c r="O808" i="9" s="1"/>
  <c r="B641" i="9"/>
  <c r="O641" i="9" s="1"/>
  <c r="P473" i="9"/>
  <c r="N473" i="9" s="1"/>
  <c r="C473" i="9" s="1"/>
  <c r="P807" i="9"/>
  <c r="N639" i="9"/>
  <c r="C639" i="9" s="1"/>
  <c r="N806" i="9"/>
  <c r="C806" i="9" s="1"/>
  <c r="B306" i="9"/>
  <c r="B474" i="9" s="1"/>
  <c r="O474" i="9" s="1"/>
  <c r="B139" i="9"/>
  <c r="P808" i="9" l="1"/>
  <c r="N807" i="9"/>
  <c r="C807" i="9" s="1"/>
  <c r="B642" i="9"/>
  <c r="O642" i="9" s="1"/>
  <c r="P474" i="9"/>
  <c r="N474" i="9" s="1"/>
  <c r="C474" i="9" s="1"/>
  <c r="P641" i="9"/>
  <c r="B809" i="9"/>
  <c r="O809" i="9" s="1"/>
  <c r="B307" i="9"/>
  <c r="B475" i="9" s="1"/>
  <c r="O475" i="9" s="1"/>
  <c r="B140" i="9"/>
  <c r="N641" i="9" l="1"/>
  <c r="C641" i="9" s="1"/>
  <c r="B643" i="9"/>
  <c r="O643" i="9" s="1"/>
  <c r="P475" i="9"/>
  <c r="P809" i="9"/>
  <c r="N809" i="9" s="1"/>
  <c r="C809" i="9" s="1"/>
  <c r="P642" i="9"/>
  <c r="B810" i="9"/>
  <c r="O810" i="9" s="1"/>
  <c r="N808" i="9"/>
  <c r="C808" i="9" s="1"/>
  <c r="B308" i="9"/>
  <c r="B476" i="9" s="1"/>
  <c r="O476" i="9" s="1"/>
  <c r="B141" i="9"/>
  <c r="P810" i="9" l="1"/>
  <c r="B644" i="9"/>
  <c r="O644" i="9" s="1"/>
  <c r="P476" i="9"/>
  <c r="N476" i="9" s="1"/>
  <c r="C476" i="9" s="1"/>
  <c r="P643" i="9"/>
  <c r="N643" i="9" s="1"/>
  <c r="C643" i="9" s="1"/>
  <c r="B811" i="9"/>
  <c r="O811" i="9" s="1"/>
  <c r="N475" i="9"/>
  <c r="C475" i="9" s="1"/>
  <c r="N642" i="9"/>
  <c r="C642" i="9" s="1"/>
  <c r="B309" i="9"/>
  <c r="B477" i="9" s="1"/>
  <c r="O477" i="9" s="1"/>
  <c r="B142" i="9"/>
  <c r="P644" i="9" l="1"/>
  <c r="B812" i="9"/>
  <c r="O812" i="9" s="1"/>
  <c r="N477" i="9"/>
  <c r="C477" i="9" s="1"/>
  <c r="B645" i="9"/>
  <c r="O645" i="9" s="1"/>
  <c r="P477" i="9"/>
  <c r="P811" i="9"/>
  <c r="N810" i="9"/>
  <c r="C810" i="9" s="1"/>
  <c r="B310" i="9"/>
  <c r="B478" i="9" s="1"/>
  <c r="O478" i="9" s="1"/>
  <c r="B143" i="9"/>
  <c r="P812" i="9" l="1"/>
  <c r="B646" i="9"/>
  <c r="O646" i="9" s="1"/>
  <c r="P478" i="9"/>
  <c r="N478" i="9" s="1"/>
  <c r="C478" i="9" s="1"/>
  <c r="N811" i="9"/>
  <c r="C811" i="9" s="1"/>
  <c r="P645" i="9"/>
  <c r="N645" i="9"/>
  <c r="C645" i="9" s="1"/>
  <c r="B813" i="9"/>
  <c r="O813" i="9" s="1"/>
  <c r="N644" i="9"/>
  <c r="C644" i="9" s="1"/>
  <c r="B311" i="9"/>
  <c r="B479" i="9" s="1"/>
  <c r="O479" i="9" s="1"/>
  <c r="B144" i="9"/>
  <c r="B814" i="9" l="1"/>
  <c r="O814" i="9" s="1"/>
  <c r="P646" i="9"/>
  <c r="N479" i="9"/>
  <c r="C479" i="9" s="1"/>
  <c r="B647" i="9"/>
  <c r="O647" i="9" s="1"/>
  <c r="P479" i="9"/>
  <c r="P813" i="9"/>
  <c r="N812" i="9"/>
  <c r="C812" i="9" s="1"/>
  <c r="B312" i="9"/>
  <c r="B480" i="9" s="1"/>
  <c r="O480" i="9" s="1"/>
  <c r="B145" i="9"/>
  <c r="B648" i="9" l="1"/>
  <c r="O648" i="9" s="1"/>
  <c r="P480" i="9"/>
  <c r="P814" i="9"/>
  <c r="N813" i="9"/>
  <c r="C813" i="9" s="1"/>
  <c r="P647" i="9"/>
  <c r="B815" i="9"/>
  <c r="O815" i="9" s="1"/>
  <c r="N646" i="9"/>
  <c r="C646" i="9" s="1"/>
  <c r="B313" i="9"/>
  <c r="B481" i="9" s="1"/>
  <c r="O481" i="9" s="1"/>
  <c r="B146" i="9"/>
  <c r="B649" i="9" l="1"/>
  <c r="O649" i="9" s="1"/>
  <c r="P481" i="9"/>
  <c r="N647" i="9"/>
  <c r="C647" i="9" s="1"/>
  <c r="N648" i="9"/>
  <c r="C648" i="9" s="1"/>
  <c r="P648" i="9"/>
  <c r="B816" i="9"/>
  <c r="O816" i="9" s="1"/>
  <c r="P815" i="9"/>
  <c r="N815" i="9" s="1"/>
  <c r="C815" i="9" s="1"/>
  <c r="N814" i="9"/>
  <c r="C814" i="9" s="1"/>
  <c r="N480" i="9"/>
  <c r="C480" i="9" s="1"/>
  <c r="B314" i="9"/>
  <c r="B482" i="9" s="1"/>
  <c r="O482" i="9" s="1"/>
  <c r="B147" i="9"/>
  <c r="B650" i="9" l="1"/>
  <c r="O650" i="9" s="1"/>
  <c r="P482" i="9"/>
  <c r="P816" i="9"/>
  <c r="B817" i="9"/>
  <c r="O817" i="9" s="1"/>
  <c r="P649" i="9"/>
  <c r="N481" i="9"/>
  <c r="C481" i="9" s="1"/>
  <c r="B315" i="9"/>
  <c r="B483" i="9" s="1"/>
  <c r="O483" i="9" s="1"/>
  <c r="B148" i="9"/>
  <c r="B651" i="9" l="1"/>
  <c r="O651" i="9" s="1"/>
  <c r="P483" i="9"/>
  <c r="P817" i="9"/>
  <c r="N817" i="9" s="1"/>
  <c r="C817" i="9" s="1"/>
  <c r="N649" i="9"/>
  <c r="C649" i="9" s="1"/>
  <c r="P650" i="9"/>
  <c r="B818" i="9"/>
  <c r="O818" i="9" s="1"/>
  <c r="N816" i="9"/>
  <c r="C816" i="9" s="1"/>
  <c r="N482" i="9"/>
  <c r="C482" i="9" s="1"/>
  <c r="B316" i="9"/>
  <c r="B484" i="9" s="1"/>
  <c r="O484" i="9" s="1"/>
  <c r="B149" i="9"/>
  <c r="B652" i="9" l="1"/>
  <c r="O652" i="9" s="1"/>
  <c r="P484" i="9"/>
  <c r="P818" i="9"/>
  <c r="P651" i="9"/>
  <c r="B819" i="9"/>
  <c r="O819" i="9" s="1"/>
  <c r="N650" i="9"/>
  <c r="C650" i="9" s="1"/>
  <c r="N483" i="9"/>
  <c r="C483" i="9" s="1"/>
  <c r="B317" i="9"/>
  <c r="B485" i="9" s="1"/>
  <c r="O485" i="9" s="1"/>
  <c r="B150" i="9"/>
  <c r="P819" i="9" l="1"/>
  <c r="N819" i="9" s="1"/>
  <c r="C819" i="9" s="1"/>
  <c r="B653" i="9"/>
  <c r="O653" i="9" s="1"/>
  <c r="P485" i="9"/>
  <c r="N485" i="9" s="1"/>
  <c r="C485" i="9" s="1"/>
  <c r="N651" i="9"/>
  <c r="C651" i="9" s="1"/>
  <c r="P652" i="9"/>
  <c r="N652" i="9" s="1"/>
  <c r="C652" i="9" s="1"/>
  <c r="B820" i="9"/>
  <c r="O820" i="9" s="1"/>
  <c r="N818" i="9"/>
  <c r="C818" i="9" s="1"/>
  <c r="N484" i="9"/>
  <c r="C484" i="9" s="1"/>
  <c r="B318" i="9"/>
  <c r="B486" i="9" s="1"/>
  <c r="O486" i="9" s="1"/>
  <c r="B151" i="9"/>
  <c r="B654" i="9" l="1"/>
  <c r="O654" i="9" s="1"/>
  <c r="P486" i="9"/>
  <c r="P653" i="9"/>
  <c r="N653" i="9" s="1"/>
  <c r="C653" i="9" s="1"/>
  <c r="B821" i="9"/>
  <c r="O821" i="9" s="1"/>
  <c r="P820" i="9"/>
  <c r="N820" i="9" s="1"/>
  <c r="C820" i="9" s="1"/>
  <c r="B319" i="9"/>
  <c r="B487" i="9" s="1"/>
  <c r="O487" i="9" s="1"/>
  <c r="B152" i="9"/>
  <c r="P821" i="9" l="1"/>
  <c r="N821" i="9" s="1"/>
  <c r="C821" i="9" s="1"/>
  <c r="P654" i="9"/>
  <c r="B822" i="9"/>
  <c r="O822" i="9" s="1"/>
  <c r="B655" i="9"/>
  <c r="O655" i="9" s="1"/>
  <c r="P487" i="9"/>
  <c r="N487" i="9" s="1"/>
  <c r="C487" i="9" s="1"/>
  <c r="N486" i="9"/>
  <c r="C486" i="9" s="1"/>
  <c r="B320" i="9"/>
  <c r="B488" i="9" s="1"/>
  <c r="O488" i="9" s="1"/>
  <c r="B153" i="9"/>
  <c r="B656" i="9" l="1"/>
  <c r="O656" i="9" s="1"/>
  <c r="P488" i="9"/>
  <c r="P822" i="9"/>
  <c r="N822" i="9" s="1"/>
  <c r="C822" i="9" s="1"/>
  <c r="P655" i="9"/>
  <c r="N655" i="9" s="1"/>
  <c r="C655" i="9" s="1"/>
  <c r="B823" i="9"/>
  <c r="O823" i="9" s="1"/>
  <c r="N654" i="9"/>
  <c r="C654" i="9" s="1"/>
  <c r="B321" i="9"/>
  <c r="B489" i="9" s="1"/>
  <c r="O489" i="9" s="1"/>
  <c r="B154" i="9"/>
  <c r="B657" i="9" l="1"/>
  <c r="O657" i="9" s="1"/>
  <c r="P489" i="9"/>
  <c r="P656" i="9"/>
  <c r="N656" i="9" s="1"/>
  <c r="C656" i="9" s="1"/>
  <c r="B824" i="9"/>
  <c r="O824" i="9" s="1"/>
  <c r="P823" i="9"/>
  <c r="N488" i="9"/>
  <c r="C488" i="9" s="1"/>
  <c r="B322" i="9"/>
  <c r="B490" i="9" s="1"/>
  <c r="O490" i="9" s="1"/>
  <c r="B155" i="9"/>
  <c r="B658" i="9" l="1"/>
  <c r="O658" i="9" s="1"/>
  <c r="P490" i="9"/>
  <c r="P824" i="9"/>
  <c r="N824" i="9" s="1"/>
  <c r="C824" i="9" s="1"/>
  <c r="P657" i="9"/>
  <c r="N657" i="9"/>
  <c r="C657" i="9" s="1"/>
  <c r="B825" i="9"/>
  <c r="O825" i="9" s="1"/>
  <c r="N823" i="9"/>
  <c r="C823" i="9" s="1"/>
  <c r="N489" i="9"/>
  <c r="C489" i="9" s="1"/>
  <c r="B323" i="9"/>
  <c r="B491" i="9" s="1"/>
  <c r="O491" i="9" s="1"/>
  <c r="B156" i="9"/>
  <c r="B826" i="9" l="1"/>
  <c r="O826" i="9" s="1"/>
  <c r="P658" i="9"/>
  <c r="N658" i="9" s="1"/>
  <c r="C658" i="9" s="1"/>
  <c r="P825" i="9"/>
  <c r="B659" i="9"/>
  <c r="O659" i="9" s="1"/>
  <c r="P491" i="9"/>
  <c r="N491" i="9" s="1"/>
  <c r="C491" i="9" s="1"/>
  <c r="N490" i="9"/>
  <c r="C490" i="9" s="1"/>
  <c r="B324" i="9"/>
  <c r="B492" i="9" s="1"/>
  <c r="O492" i="9" s="1"/>
  <c r="B157" i="9"/>
  <c r="B660" i="9" l="1"/>
  <c r="O660" i="9" s="1"/>
  <c r="P492" i="9"/>
  <c r="P659" i="9"/>
  <c r="B827" i="9"/>
  <c r="O827" i="9" s="1"/>
  <c r="N825" i="9"/>
  <c r="C825" i="9" s="1"/>
  <c r="P826" i="9"/>
  <c r="N826" i="9" s="1"/>
  <c r="C826" i="9" s="1"/>
  <c r="B325" i="9"/>
  <c r="B493" i="9" s="1"/>
  <c r="O493" i="9" s="1"/>
  <c r="B158" i="9"/>
  <c r="B661" i="9" l="1"/>
  <c r="O661" i="9" s="1"/>
  <c r="P493" i="9"/>
  <c r="P660" i="9"/>
  <c r="B828" i="9"/>
  <c r="O828" i="9" s="1"/>
  <c r="P827" i="9"/>
  <c r="N659" i="9"/>
  <c r="C659" i="9" s="1"/>
  <c r="N492" i="9"/>
  <c r="C492" i="9" s="1"/>
  <c r="B326" i="9"/>
  <c r="B494" i="9" s="1"/>
  <c r="O494" i="9" s="1"/>
  <c r="B159" i="9"/>
  <c r="N660" i="9" l="1"/>
  <c r="C660" i="9" s="1"/>
  <c r="P661" i="9"/>
  <c r="N661" i="9"/>
  <c r="C661" i="9" s="1"/>
  <c r="B829" i="9"/>
  <c r="O829" i="9" s="1"/>
  <c r="B662" i="9"/>
  <c r="O662" i="9" s="1"/>
  <c r="P494" i="9"/>
  <c r="N827" i="9"/>
  <c r="C827" i="9" s="1"/>
  <c r="P828" i="9"/>
  <c r="N493" i="9"/>
  <c r="C493" i="9" s="1"/>
  <c r="B327" i="9"/>
  <c r="B495" i="9" s="1"/>
  <c r="O495" i="9" s="1"/>
  <c r="B160" i="9"/>
  <c r="P829" i="9" l="1"/>
  <c r="N828" i="9"/>
  <c r="C828" i="9" s="1"/>
  <c r="P662" i="9"/>
  <c r="B830" i="9"/>
  <c r="O830" i="9" s="1"/>
  <c r="B663" i="9"/>
  <c r="O663" i="9" s="1"/>
  <c r="P495" i="9"/>
  <c r="N495" i="9" s="1"/>
  <c r="C495" i="9" s="1"/>
  <c r="N494" i="9"/>
  <c r="C494" i="9" s="1"/>
  <c r="B328" i="9"/>
  <c r="B496" i="9" s="1"/>
  <c r="O496" i="9" s="1"/>
  <c r="B161" i="9"/>
  <c r="P663" i="9" l="1"/>
  <c r="B831" i="9"/>
  <c r="O831" i="9" s="1"/>
  <c r="N663" i="9"/>
  <c r="C663" i="9" s="1"/>
  <c r="B664" i="9"/>
  <c r="O664" i="9" s="1"/>
  <c r="P496" i="9"/>
  <c r="N496" i="9" s="1"/>
  <c r="C496" i="9" s="1"/>
  <c r="N662" i="9"/>
  <c r="C662" i="9" s="1"/>
  <c r="P830" i="9"/>
  <c r="N829" i="9"/>
  <c r="C829" i="9" s="1"/>
  <c r="B329" i="9"/>
  <c r="B497" i="9" s="1"/>
  <c r="O497" i="9" s="1"/>
  <c r="B162" i="9"/>
  <c r="B665" i="9" l="1"/>
  <c r="O665" i="9" s="1"/>
  <c r="P497" i="9"/>
  <c r="P831" i="9"/>
  <c r="N830" i="9"/>
  <c r="C830" i="9" s="1"/>
  <c r="B832" i="9"/>
  <c r="O832" i="9" s="1"/>
  <c r="P664" i="9"/>
  <c r="N664" i="9" s="1"/>
  <c r="C664" i="9" s="1"/>
  <c r="B330" i="9"/>
  <c r="B498" i="9" s="1"/>
  <c r="O498" i="9" s="1"/>
  <c r="B163" i="9"/>
  <c r="P832" i="9" l="1"/>
  <c r="N832" i="9"/>
  <c r="C832" i="9" s="1"/>
  <c r="N498" i="9"/>
  <c r="C498" i="9" s="1"/>
  <c r="B666" i="9"/>
  <c r="O666" i="9" s="1"/>
  <c r="P498" i="9"/>
  <c r="P665" i="9"/>
  <c r="N665" i="9"/>
  <c r="C665" i="9" s="1"/>
  <c r="B833" i="9"/>
  <c r="O833" i="9" s="1"/>
  <c r="N831" i="9"/>
  <c r="C831" i="9" s="1"/>
  <c r="N497" i="9"/>
  <c r="C497" i="9" s="1"/>
  <c r="B331" i="9"/>
  <c r="B499" i="9" s="1"/>
  <c r="O499" i="9" s="1"/>
  <c r="B164" i="9"/>
  <c r="P833" i="9" l="1"/>
  <c r="P666" i="9"/>
  <c r="B834" i="9"/>
  <c r="O834" i="9" s="1"/>
  <c r="B667" i="9"/>
  <c r="O667" i="9" s="1"/>
  <c r="P499" i="9"/>
  <c r="B332" i="9"/>
  <c r="B500" i="9" s="1"/>
  <c r="O500" i="9" s="1"/>
  <c r="B165" i="9"/>
  <c r="N499" i="9" l="1"/>
  <c r="C499" i="9" s="1"/>
  <c r="B835" i="9"/>
  <c r="O835" i="9" s="1"/>
  <c r="P667" i="9"/>
  <c r="N666" i="9"/>
  <c r="C666" i="9" s="1"/>
  <c r="B668" i="9"/>
  <c r="O668" i="9" s="1"/>
  <c r="P500" i="9"/>
  <c r="N500" i="9" s="1"/>
  <c r="C500" i="9" s="1"/>
  <c r="P834" i="9"/>
  <c r="N834" i="9" s="1"/>
  <c r="C834" i="9" s="1"/>
  <c r="N833" i="9"/>
  <c r="C833" i="9" s="1"/>
  <c r="B333" i="9"/>
  <c r="B501" i="9" s="1"/>
  <c r="O501" i="9" s="1"/>
  <c r="B166" i="9"/>
  <c r="B669" i="9" l="1"/>
  <c r="O669" i="9" s="1"/>
  <c r="P501" i="9"/>
  <c r="P668" i="9"/>
  <c r="B836" i="9"/>
  <c r="O836" i="9" s="1"/>
  <c r="P835" i="9"/>
  <c r="N667" i="9"/>
  <c r="C667" i="9" s="1"/>
  <c r="B334" i="9"/>
  <c r="B502" i="9" s="1"/>
  <c r="O502" i="9" s="1"/>
  <c r="B167" i="9"/>
  <c r="B670" i="9" l="1"/>
  <c r="O670" i="9" s="1"/>
  <c r="P502" i="9"/>
  <c r="P836" i="9"/>
  <c r="B837" i="9"/>
  <c r="O837" i="9" s="1"/>
  <c r="P669" i="9"/>
  <c r="N835" i="9"/>
  <c r="C835" i="9" s="1"/>
  <c r="N668" i="9"/>
  <c r="C668" i="9" s="1"/>
  <c r="N501" i="9"/>
  <c r="C501" i="9" s="1"/>
  <c r="B335" i="9"/>
  <c r="B503" i="9" s="1"/>
  <c r="O503" i="9" s="1"/>
  <c r="B168" i="9"/>
  <c r="B671" i="9" l="1"/>
  <c r="O671" i="9" s="1"/>
  <c r="P503" i="9"/>
  <c r="P837" i="9"/>
  <c r="N669" i="9"/>
  <c r="C669" i="9" s="1"/>
  <c r="B838" i="9"/>
  <c r="O838" i="9" s="1"/>
  <c r="P670" i="9"/>
  <c r="N836" i="9"/>
  <c r="C836" i="9" s="1"/>
  <c r="N502" i="9"/>
  <c r="C502" i="9" s="1"/>
  <c r="B336" i="9"/>
  <c r="B504" i="9" s="1"/>
  <c r="O504" i="9" s="1"/>
  <c r="B169" i="9"/>
  <c r="B337" i="9" s="1"/>
  <c r="B505" i="9" s="1"/>
  <c r="O505" i="9" s="1"/>
  <c r="B672" i="9" l="1"/>
  <c r="O672" i="9" s="1"/>
  <c r="P504" i="9"/>
  <c r="P838" i="9"/>
  <c r="N838" i="9" s="1"/>
  <c r="C838" i="9" s="1"/>
  <c r="P671" i="9"/>
  <c r="N671" i="9" s="1"/>
  <c r="C671" i="9" s="1"/>
  <c r="B839" i="9"/>
  <c r="O839" i="9" s="1"/>
  <c r="B673" i="9"/>
  <c r="O673" i="9" s="1"/>
  <c r="P505" i="9"/>
  <c r="N670" i="9"/>
  <c r="C670" i="9" s="1"/>
  <c r="N837" i="9"/>
  <c r="C837" i="9" s="1"/>
  <c r="N503" i="9"/>
  <c r="C503" i="9" s="1"/>
  <c r="P673" i="9" l="1"/>
  <c r="B841" i="9"/>
  <c r="O841" i="9" s="1"/>
  <c r="P672" i="9"/>
  <c r="B840" i="9"/>
  <c r="O840" i="9" s="1"/>
  <c r="P839" i="9"/>
  <c r="N839" i="9" s="1"/>
  <c r="C839" i="9" s="1"/>
  <c r="N505" i="9"/>
  <c r="C505" i="9" s="1"/>
  <c r="N504" i="9"/>
  <c r="C504" i="9" s="1"/>
  <c r="P841" i="9" l="1"/>
  <c r="N841" i="9"/>
  <c r="C841" i="9" s="1"/>
  <c r="P840" i="9"/>
  <c r="N840" i="9" s="1"/>
  <c r="C840" i="9" s="1"/>
  <c r="N672" i="9"/>
  <c r="C672" i="9" s="1"/>
  <c r="N673" i="9"/>
  <c r="C673" i="9" s="1"/>
</calcChain>
</file>

<file path=xl/comments1.xml><?xml version="1.0" encoding="utf-8"?>
<comments xmlns="http://schemas.openxmlformats.org/spreadsheetml/2006/main">
  <authors>
    <author>Irene.LOTERO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Irene.LOTERO:</t>
        </r>
        <r>
          <rPr>
            <sz val="9"/>
            <color indexed="81"/>
            <rFont val="Tahoma"/>
            <family val="2"/>
          </rPr>
          <t xml:space="preserve">
1 if time-dependen parameter is active, 0 otherwise</t>
        </r>
      </text>
    </comment>
  </commentList>
</comments>
</file>

<file path=xl/sharedStrings.xml><?xml version="1.0" encoding="utf-8"?>
<sst xmlns="http://schemas.openxmlformats.org/spreadsheetml/2006/main" count="2600" uniqueCount="397">
  <si>
    <t>begin_calendar</t>
  </si>
  <si>
    <t>end_calendar</t>
  </si>
  <si>
    <t>granularity_calendar</t>
  </si>
  <si>
    <t>hour</t>
  </si>
  <si>
    <t>node_type</t>
  </si>
  <si>
    <t>Tank</t>
  </si>
  <si>
    <t>Buffer</t>
  </si>
  <si>
    <t>Regular</t>
  </si>
  <si>
    <t>node</t>
  </si>
  <si>
    <t>Air001</t>
  </si>
  <si>
    <t>Air003</t>
  </si>
  <si>
    <t>AirAtm</t>
  </si>
  <si>
    <t>Air002</t>
  </si>
  <si>
    <t>FepCb1</t>
  </si>
  <si>
    <t>TankLox</t>
  </si>
  <si>
    <t>TankLin</t>
  </si>
  <si>
    <t>TankLar</t>
  </si>
  <si>
    <t>CustomerGox</t>
  </si>
  <si>
    <t>BufferGox</t>
  </si>
  <si>
    <t>BufferGan</t>
  </si>
  <si>
    <t>CustomerGan</t>
  </si>
  <si>
    <t>GanLpNetwork</t>
  </si>
  <si>
    <t>LiqueOutlet</t>
  </si>
  <si>
    <t>TCN6outlet</t>
  </si>
  <si>
    <t>Coldbox1 AIR HP</t>
  </si>
  <si>
    <t>Coldbox1 AIR MP</t>
  </si>
  <si>
    <t>Coldbox1 LOX</t>
  </si>
  <si>
    <t>Coldbox1 GOX HP</t>
  </si>
  <si>
    <t>Coldbox1 GOX MP</t>
  </si>
  <si>
    <t>Coldbox1 GOX LP</t>
  </si>
  <si>
    <t>Coldbox1 LIN ASSIST</t>
  </si>
  <si>
    <t>Coldbox1 LOX ASSIST</t>
  </si>
  <si>
    <t>Coldbox1 LIN</t>
  </si>
  <si>
    <t>Coldbox1 GAN HP</t>
  </si>
  <si>
    <t>Coldbox1 GAN MP</t>
  </si>
  <si>
    <t>Coldbox1 GAN LP</t>
  </si>
  <si>
    <t>Coldbox1 LAR</t>
  </si>
  <si>
    <t>CustomerOL</t>
  </si>
  <si>
    <t>CustomerNL</t>
  </si>
  <si>
    <t>CustomerLar</t>
  </si>
  <si>
    <t>arc_type</t>
  </si>
  <si>
    <t>Compressor</t>
  </si>
  <si>
    <t>Cycle</t>
  </si>
  <si>
    <t>Liquefier</t>
  </si>
  <si>
    <t>Pipe</t>
  </si>
  <si>
    <t>Valve</t>
  </si>
  <si>
    <t>Backup</t>
  </si>
  <si>
    <t>arc</t>
  </si>
  <si>
    <t>from_node</t>
  </si>
  <si>
    <t>to_node</t>
  </si>
  <si>
    <t>TCA1</t>
  </si>
  <si>
    <t>Vtca1</t>
  </si>
  <si>
    <t>Vtca2</t>
  </si>
  <si>
    <t>BypassTCA1</t>
  </si>
  <si>
    <t>BypassTCA2</t>
  </si>
  <si>
    <t>TCA2</t>
  </si>
  <si>
    <t>Vcb1</t>
  </si>
  <si>
    <t>BypassC05</t>
  </si>
  <si>
    <t>C05</t>
  </si>
  <si>
    <t>Fep_AirMpCb1</t>
  </si>
  <si>
    <t>TankLin_LinAssist</t>
  </si>
  <si>
    <t>VLox</t>
  </si>
  <si>
    <t>VLin</t>
  </si>
  <si>
    <t>VlinLique</t>
  </si>
  <si>
    <t>VLar</t>
  </si>
  <si>
    <t>VcustGox</t>
  </si>
  <si>
    <t>VHpGox</t>
  </si>
  <si>
    <t>BackupO2</t>
  </si>
  <si>
    <t>VHpGan</t>
  </si>
  <si>
    <t>Vtcn6</t>
  </si>
  <si>
    <t>BackupN2</t>
  </si>
  <si>
    <t>VcustGan</t>
  </si>
  <si>
    <t>GanLp_GanLpNetwork</t>
  </si>
  <si>
    <t>BypassTCN6</t>
  </si>
  <si>
    <t>Lique1</t>
  </si>
  <si>
    <t>TCN6</t>
  </si>
  <si>
    <t>TankOL_Customer</t>
  </si>
  <si>
    <t>TankNL_Customer</t>
  </si>
  <si>
    <t>TankLAR_Customer</t>
  </si>
  <si>
    <t>min_flow</t>
  </si>
  <si>
    <t>max_flow</t>
  </si>
  <si>
    <t>min_positive_rate_change</t>
  </si>
  <si>
    <t>max_positive_rate_change</t>
  </si>
  <si>
    <t>min_negative_rate_change</t>
  </si>
  <si>
    <t>max_negative_rate_change</t>
  </si>
  <si>
    <t>cost_per_unit</t>
  </si>
  <si>
    <t/>
  </si>
  <si>
    <t>time</t>
  </si>
  <si>
    <t>is_active</t>
  </si>
  <si>
    <t>pressure_control_node</t>
  </si>
  <si>
    <t>pressure_set_point</t>
  </si>
  <si>
    <t>energy_cost</t>
  </si>
  <si>
    <t>Plant1</t>
  </si>
  <si>
    <t>auxiliary_power_group</t>
  </si>
  <si>
    <t>param1</t>
  </si>
  <si>
    <t>param2</t>
  </si>
  <si>
    <t>AuxPower1</t>
  </si>
  <si>
    <t>cooling_tower</t>
  </si>
  <si>
    <t>CT1</t>
  </si>
  <si>
    <t>on</t>
  </si>
  <si>
    <t>off</t>
  </si>
  <si>
    <t>compressor</t>
  </si>
  <si>
    <t>max_power</t>
  </si>
  <si>
    <t>linear_equation</t>
  </si>
  <si>
    <t>dependency</t>
  </si>
  <si>
    <t>compressor1</t>
  </si>
  <si>
    <t>compressor2</t>
  </si>
  <si>
    <t>run_together</t>
  </si>
  <si>
    <t>compressor_parameter</t>
  </si>
  <si>
    <t>Eff par 1</t>
  </si>
  <si>
    <t>Eff par 2</t>
  </si>
  <si>
    <t>Eff par 3</t>
  </si>
  <si>
    <t>Eff par 4</t>
  </si>
  <si>
    <t>Eff par 5</t>
  </si>
  <si>
    <t>Linear par 1</t>
  </si>
  <si>
    <t>Linear par 2</t>
  </si>
  <si>
    <t>Linear par 3</t>
  </si>
  <si>
    <t>Linear par 4</t>
  </si>
  <si>
    <t>Linear par 5</t>
  </si>
  <si>
    <t>value</t>
  </si>
  <si>
    <t>pressure_drop_calculation_mode</t>
  </si>
  <si>
    <t>no_pressure_drop</t>
  </si>
  <si>
    <t>simplified_linear</t>
  </si>
  <si>
    <t>advanced_quadratic</t>
  </si>
  <si>
    <t>advanced_constant_ff</t>
  </si>
  <si>
    <t>advanced_calculated_ff</t>
  </si>
  <si>
    <t>pipe</t>
  </si>
  <si>
    <t>buffer</t>
  </si>
  <si>
    <t>initial_pressure</t>
  </si>
  <si>
    <t>simplified_param1</t>
  </si>
  <si>
    <t>advanced_quadratic_param1</t>
  </si>
  <si>
    <t>friction_factor</t>
  </si>
  <si>
    <t>length</t>
  </si>
  <si>
    <t>diameter</t>
  </si>
  <si>
    <t>gas_type</t>
  </si>
  <si>
    <t>pipe_efficiency</t>
  </si>
  <si>
    <t>pipe_roughness</t>
  </si>
  <si>
    <t>product</t>
  </si>
  <si>
    <t>internal_liquid_equation_coef</t>
  </si>
  <si>
    <t>mass_to_volume_units</t>
  </si>
  <si>
    <t>molecular_weight</t>
  </si>
  <si>
    <t>viscosity</t>
  </si>
  <si>
    <t>compressibility</t>
  </si>
  <si>
    <t>dH_vaporization</t>
  </si>
  <si>
    <t>ar</t>
  </si>
  <si>
    <t>n2</t>
  </si>
  <si>
    <t>o2</t>
  </si>
  <si>
    <t>air</t>
  </si>
  <si>
    <t>epsilon_1</t>
  </si>
  <si>
    <t>epsilon_2</t>
  </si>
  <si>
    <t>N2_content</t>
  </si>
  <si>
    <t>O2_content</t>
  </si>
  <si>
    <t>Ar_content</t>
  </si>
  <si>
    <t>R_constant</t>
  </si>
  <si>
    <t>T_ambient</t>
  </si>
  <si>
    <t>T_reference</t>
  </si>
  <si>
    <t>P_reference</t>
  </si>
  <si>
    <t>O2_recovery_min</t>
  </si>
  <si>
    <t>O2_recovery_max</t>
  </si>
  <si>
    <t>Ar_recovery_min</t>
  </si>
  <si>
    <t>Ar_recovery_max</t>
  </si>
  <si>
    <t>scale_factor_compressor_param1</t>
  </si>
  <si>
    <t>scale_factor_compressor_param2</t>
  </si>
  <si>
    <t>scale_factor_compressor_param3</t>
  </si>
  <si>
    <t>scale_factor_compressor_param4</t>
  </si>
  <si>
    <t>SI_units_to_pressure</t>
  </si>
  <si>
    <t>SI_units_to_power</t>
  </si>
  <si>
    <t>valve_control_mode</t>
  </si>
  <si>
    <t>pressure_control</t>
  </si>
  <si>
    <t>flow_control</t>
  </si>
  <si>
    <t>remote_control</t>
  </si>
  <si>
    <t>check_valve</t>
  </si>
  <si>
    <t>open_valve</t>
  </si>
  <si>
    <t>valve</t>
  </si>
  <si>
    <t>set_point</t>
  </si>
  <si>
    <t>Gas</t>
  </si>
  <si>
    <t>MaterialBalance</t>
  </si>
  <si>
    <t>PowerBalance</t>
  </si>
  <si>
    <t>LiquidBalance</t>
  </si>
  <si>
    <t>Recovery</t>
  </si>
  <si>
    <t>Pressure</t>
  </si>
  <si>
    <t>NitrogenMode</t>
  </si>
  <si>
    <t>coldbox</t>
  </si>
  <si>
    <t>losses</t>
  </si>
  <si>
    <t>lin_assist_cold_standby</t>
  </si>
  <si>
    <t>Coldbox1</t>
  </si>
  <si>
    <t>pres1</t>
  </si>
  <si>
    <t>pres2</t>
  </si>
  <si>
    <t>pres3</t>
  </si>
  <si>
    <t>Pumping process par Linear 1</t>
  </si>
  <si>
    <t>Pumping process par Linear 10</t>
  </si>
  <si>
    <t>Pumping process par Linear 2</t>
  </si>
  <si>
    <t>Pumping process par Linear 3</t>
  </si>
  <si>
    <t>Pumping process par Linear 4</t>
  </si>
  <si>
    <t>Pumping process par Linear 5</t>
  </si>
  <si>
    <t>Pumping process par Linear 6</t>
  </si>
  <si>
    <t>Pumping process par Linear 7</t>
  </si>
  <si>
    <t>Pumping process par Linear 8</t>
  </si>
  <si>
    <t>Pumping process par Linear 9</t>
  </si>
  <si>
    <t>Pumping process par1</t>
  </si>
  <si>
    <t>Pumping process par2</t>
  </si>
  <si>
    <t>Pumping process par3</t>
  </si>
  <si>
    <t>Pumping process par4</t>
  </si>
  <si>
    <t>Pumping process par5</t>
  </si>
  <si>
    <t>Recovery AR par Linear 1</t>
  </si>
  <si>
    <t>Recovery AR par Linear 2</t>
  </si>
  <si>
    <t>Recovery AR par Linear 3</t>
  </si>
  <si>
    <t>Recovery AR par Linear 4</t>
  </si>
  <si>
    <t>Recovery AR lambda</t>
  </si>
  <si>
    <t>Recovery AR par1</t>
  </si>
  <si>
    <t>Recovery AR par2</t>
  </si>
  <si>
    <t>Recovery AR par3</t>
  </si>
  <si>
    <t>Recovery AR par4</t>
  </si>
  <si>
    <t>Recovery O2 par Linear 1</t>
  </si>
  <si>
    <t>Recovery O2 par Linear 2</t>
  </si>
  <si>
    <t>Recovery O2 par Linear 3</t>
  </si>
  <si>
    <t>Recovery O2 par Linear 4</t>
  </si>
  <si>
    <t>Recovery O2 lambda</t>
  </si>
  <si>
    <t>Recovery O2 par1</t>
  </si>
  <si>
    <t>Recovery O2 par2</t>
  </si>
  <si>
    <t>Recovery O2 par3</t>
  </si>
  <si>
    <t>Recovery O2 par4</t>
  </si>
  <si>
    <t>TurbInsufflationPar1</t>
  </si>
  <si>
    <t>Nitrogen Mode par1</t>
  </si>
  <si>
    <t>Nitrogen Mode par2</t>
  </si>
  <si>
    <t>Nitrogen Mode par3</t>
  </si>
  <si>
    <t>Nitrogen Mode par4</t>
  </si>
  <si>
    <t>tank</t>
  </si>
  <si>
    <t>liquid_product</t>
  </si>
  <si>
    <t>storage_capacity</t>
  </si>
  <si>
    <t>liquefier_calculation_mode</t>
  </si>
  <si>
    <t>basic</t>
  </si>
  <si>
    <t>advanced</t>
  </si>
  <si>
    <t>liquefier</t>
  </si>
  <si>
    <t>cycle_arc</t>
  </si>
  <si>
    <t>compressor_cycle</t>
  </si>
  <si>
    <t>compressor_feed</t>
  </si>
  <si>
    <t>liquefier_parameter</t>
  </si>
  <si>
    <t>Perf par1</t>
  </si>
  <si>
    <t>Perf par2</t>
  </si>
  <si>
    <t>Perf par3</t>
  </si>
  <si>
    <t>Perf par4</t>
  </si>
  <si>
    <t>Perf par5</t>
  </si>
  <si>
    <t>Perf par Linear 1</t>
  </si>
  <si>
    <t>Perf par Linear 2</t>
  </si>
  <si>
    <t>Perf par Linear 3</t>
  </si>
  <si>
    <t>Perf par Linear 4</t>
  </si>
  <si>
    <t>Pres par1</t>
  </si>
  <si>
    <t>Pres par2</t>
  </si>
  <si>
    <t>Pres par3</t>
  </si>
  <si>
    <t>Pres par4</t>
  </si>
  <si>
    <t>Ratio pres</t>
  </si>
  <si>
    <t>Pres par 1</t>
  </si>
  <si>
    <t>Pres par 2</t>
  </si>
  <si>
    <t>Pres par 3</t>
  </si>
  <si>
    <t>Pres par 4</t>
  </si>
  <si>
    <t>min_pressure</t>
  </si>
  <si>
    <t>max_pressure</t>
  </si>
  <si>
    <t>volume</t>
  </si>
  <si>
    <t>backup</t>
  </si>
  <si>
    <t>power_pump</t>
  </si>
  <si>
    <t>friendly_name</t>
  </si>
  <si>
    <t>entity</t>
  </si>
  <si>
    <t>site</t>
  </si>
  <si>
    <t>timestamp</t>
  </si>
  <si>
    <t>model_version</t>
  </si>
  <si>
    <t>timestamp_creation</t>
  </si>
  <si>
    <t>last_saved_by</t>
  </si>
  <si>
    <t>created_by</t>
  </si>
  <si>
    <t>operating_mode</t>
  </si>
  <si>
    <t>unloaded</t>
  </si>
  <si>
    <t>start</t>
  </si>
  <si>
    <t>argon-start</t>
  </si>
  <si>
    <t>cool-down</t>
  </si>
  <si>
    <t>cold-standby</t>
  </si>
  <si>
    <t>element</t>
  </si>
  <si>
    <t>initial_mode</t>
  </si>
  <si>
    <t>min_time_remain</t>
  </si>
  <si>
    <t>max_time_remain</t>
  </si>
  <si>
    <t>allowed</t>
  </si>
  <si>
    <t>extra_power</t>
  </si>
  <si>
    <t>operating_mode1</t>
  </si>
  <si>
    <t>operating_mode2</t>
  </si>
  <si>
    <t>transition_allowed</t>
  </si>
  <si>
    <t>min_stay_time</t>
  </si>
  <si>
    <t>max_stay_time</t>
  </si>
  <si>
    <t>granularity_frequency</t>
  </si>
  <si>
    <t>LiquidRepartitionRule</t>
  </si>
  <si>
    <t>DayWeek</t>
  </si>
  <si>
    <t>2018-06-04 00:00:00</t>
  </si>
  <si>
    <t>2018-06-10 23:00:00</t>
  </si>
  <si>
    <t>energy_contract</t>
  </si>
  <si>
    <t>min_stay_time_steady_state</t>
  </si>
  <si>
    <t>gas_value</t>
  </si>
  <si>
    <t>max_o2_content_in_waste</t>
  </si>
  <si>
    <t>waste_to_air_ratio</t>
  </si>
  <si>
    <t>min_rectif_power</t>
  </si>
  <si>
    <t>max_rectif_power</t>
  </si>
  <si>
    <t>RectifPower</t>
  </si>
  <si>
    <t>max_compression_ratio</t>
  </si>
  <si>
    <t>cooling_temperature</t>
  </si>
  <si>
    <t>input_flow_node</t>
  </si>
  <si>
    <t>InputFlow</t>
  </si>
  <si>
    <t>OutputFlow</t>
  </si>
  <si>
    <t>output_flow_node</t>
  </si>
  <si>
    <t>fixed_flow</t>
  </si>
  <si>
    <t>initial_level</t>
  </si>
  <si>
    <t>liquid_value</t>
  </si>
  <si>
    <t>min_level</t>
  </si>
  <si>
    <t>max_level</t>
  </si>
  <si>
    <t>enable_level_constraints</t>
  </si>
  <si>
    <t>status</t>
  </si>
  <si>
    <t>RUN</t>
  </si>
  <si>
    <t>U/AVL</t>
  </si>
  <si>
    <t>AVL</t>
  </si>
  <si>
    <t>value_per_unit</t>
  </si>
  <si>
    <t>TurbInsufflationManualControl</t>
  </si>
  <si>
    <t>TurbInsufflationLPLevelControl</t>
  </si>
  <si>
    <t>TurbInsufflationRemoteControl</t>
  </si>
  <si>
    <t>control_mode_element</t>
  </si>
  <si>
    <t>control_mode</t>
  </si>
  <si>
    <t>OperatingMode</t>
  </si>
  <si>
    <t>StatusMode</t>
  </si>
  <si>
    <t>status_element</t>
  </si>
  <si>
    <t>op_mode_forced</t>
  </si>
  <si>
    <t>box_type</t>
  </si>
  <si>
    <t>box</t>
  </si>
  <si>
    <t>box_connection_type</t>
  </si>
  <si>
    <t>input1</t>
  </si>
  <si>
    <t>input2</t>
  </si>
  <si>
    <t>input3</t>
  </si>
  <si>
    <t>input4</t>
  </si>
  <si>
    <t>input5</t>
  </si>
  <si>
    <t>input6</t>
  </si>
  <si>
    <t>input7</t>
  </si>
  <si>
    <t>input8</t>
  </si>
  <si>
    <t>input9</t>
  </si>
  <si>
    <t>input10</t>
  </si>
  <si>
    <t>output1</t>
  </si>
  <si>
    <t>output2</t>
  </si>
  <si>
    <t>output3</t>
  </si>
  <si>
    <t>output4</t>
  </si>
  <si>
    <t>output5</t>
  </si>
  <si>
    <t>output6</t>
  </si>
  <si>
    <t>output7</t>
  </si>
  <si>
    <t>output8</t>
  </si>
  <si>
    <t>output9</t>
  </si>
  <si>
    <t>output10</t>
  </si>
  <si>
    <t>box_parameter</t>
  </si>
  <si>
    <t>UserBox_Par1</t>
  </si>
  <si>
    <t>UserBox</t>
  </si>
  <si>
    <t>UserBox_Par2</t>
  </si>
  <si>
    <t>UserBox_Par3</t>
  </si>
  <si>
    <t>UserBox_Par4</t>
  </si>
  <si>
    <t>UserBox_Par5</t>
  </si>
  <si>
    <t>UserBox_Par6</t>
  </si>
  <si>
    <t>UserBox_Par7</t>
  </si>
  <si>
    <t>UserBox_Par8</t>
  </si>
  <si>
    <t>UserBox_Par9</t>
  </si>
  <si>
    <t>UserBox_Par10</t>
  </si>
  <si>
    <t>UserBox_LinearPar1</t>
  </si>
  <si>
    <t>UserBox_LinearPar2</t>
  </si>
  <si>
    <t>UserBox_LinearPar3</t>
  </si>
  <si>
    <t>UserBox_LinearPar4</t>
  </si>
  <si>
    <t>UserBox_LinearPar5</t>
  </si>
  <si>
    <t>UserBox_LinearPar6</t>
  </si>
  <si>
    <t>UserBox_LinearPar7</t>
  </si>
  <si>
    <t>UserBox_LinearPar8</t>
  </si>
  <si>
    <t>UserBox_LinearPar9</t>
  </si>
  <si>
    <t>UserBox_LinearPar10</t>
  </si>
  <si>
    <t>boxConnection</t>
  </si>
  <si>
    <t>coldbox_process</t>
  </si>
  <si>
    <t>AokGok</t>
  </si>
  <si>
    <t>total_air</t>
  </si>
  <si>
    <t>internal_liquid</t>
  </si>
  <si>
    <t>air_turbine_lp</t>
  </si>
  <si>
    <t>gox_to_waste</t>
  </si>
  <si>
    <t>exchanger</t>
  </si>
  <si>
    <t>userbox</t>
  </si>
  <si>
    <t>coldbox_internal_flow</t>
  </si>
  <si>
    <t>coldbox1</t>
  </si>
  <si>
    <t>wizard_picture</t>
  </si>
  <si>
    <t>ExampleWizradView.PNG</t>
  </si>
  <si>
    <t>box_connection_type_in</t>
  </si>
  <si>
    <t>box_connection_type_out</t>
  </si>
  <si>
    <t>use_specific_power</t>
  </si>
  <si>
    <t>use_specific_pressure_drop</t>
  </si>
  <si>
    <t>use_specific_friction_factor</t>
  </si>
  <si>
    <t>use_specific_flash</t>
  </si>
  <si>
    <t>use_specific_operating_mode</t>
  </si>
  <si>
    <t>use_specific_flow</t>
  </si>
  <si>
    <t>use_specific_internal_flow</t>
  </si>
  <si>
    <t>use_specific</t>
  </si>
  <si>
    <t>EL_Test_Plant</t>
  </si>
  <si>
    <t>coldbox_specific_equation</t>
  </si>
  <si>
    <t>InOutputflow</t>
  </si>
  <si>
    <t>OnOff_valve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</si>
</sst>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6" fillId="0" borderId="1" applyNumberFormat="0" applyFill="0" applyAlignment="0" applyProtection="0"/>
    <xf numFmtId="0" fontId="5" fillId="0" borderId="0"/>
    <xf numFmtId="164" fontId="5" fillId="0" borderId="0" applyFont="0" applyFill="0" applyBorder="0" applyAlignment="0" applyProtection="0"/>
  </cellStyleXfs>
  <cellXfs count="15">
    <xf numFmtId="0" fontId="0" fillId="0" borderId="0" xfId="0" applyNumberFormat="1"/>
    <xf numFmtId="0" fontId="0" fillId="0" borderId="0" xfId="0" quotePrefix="1" applyNumberFormat="1"/>
    <xf numFmtId="22" fontId="0" fillId="0" borderId="0" xfId="0" applyNumberFormat="1"/>
    <xf numFmtId="0" fontId="0" fillId="2" borderId="0" xfId="0" applyNumberFormat="1" applyFill="1"/>
    <xf numFmtId="0" fontId="0" fillId="0" borderId="0" xfId="0"/>
    <xf numFmtId="0" fontId="6" fillId="0" borderId="1" xfId="1"/>
    <xf numFmtId="0" fontId="5" fillId="0" borderId="0" xfId="2"/>
    <xf numFmtId="165" fontId="0" fillId="0" borderId="0" xfId="3" applyNumberFormat="1" applyFont="1"/>
    <xf numFmtId="0" fontId="5" fillId="0" borderId="0" xfId="2" applyFont="1" applyFill="1"/>
    <xf numFmtId="165" fontId="5" fillId="0" borderId="0" xfId="2" applyNumberFormat="1"/>
    <xf numFmtId="0" fontId="5" fillId="0" borderId="0" xfId="2" applyFill="1"/>
    <xf numFmtId="0" fontId="4" fillId="0" borderId="0" xfId="2" applyFont="1"/>
    <xf numFmtId="0" fontId="3" fillId="0" borderId="0" xfId="2" applyFont="1"/>
    <xf numFmtId="0" fontId="2" fillId="0" borderId="0" xfId="2" applyFont="1"/>
    <xf numFmtId="0" fontId="1" fillId="0" borderId="0" xfId="2" applyFont="1"/>
  </cellXfs>
  <cellStyles count="4">
    <cellStyle name="Comma 2" xfId="3"/>
    <cellStyle name="Normal" xfId="0" builtinId="0"/>
    <cellStyle name="Normal 2" xfId="2"/>
    <cellStyle name="Titre 2" xfId="1" builtinId="1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8</xdr:col>
      <xdr:colOff>400049</xdr:colOff>
      <xdr:row>13</xdr:row>
      <xdr:rowOff>28575</xdr:rowOff>
    </xdr:to>
    <xdr:sp macro="" textlink="">
      <xdr:nvSpPr>
        <xdr:cNvPr id="2" name="ZoneTexte 1"/>
        <xdr:cNvSpPr txBox="1"/>
      </xdr:nvSpPr>
      <xdr:spPr>
        <a:xfrm>
          <a:off x="8001000" y="2000250"/>
          <a:ext cx="2076449" cy="628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"forced" column move to switchable_element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</xdr:row>
      <xdr:rowOff>9525</xdr:rowOff>
    </xdr:from>
    <xdr:to>
      <xdr:col>9</xdr:col>
      <xdr:colOff>47624</xdr:colOff>
      <xdr:row>5</xdr:row>
      <xdr:rowOff>38100</xdr:rowOff>
    </xdr:to>
    <xdr:sp macro="" textlink="">
      <xdr:nvSpPr>
        <xdr:cNvPr id="2" name="ZoneTexte 1"/>
        <xdr:cNvSpPr txBox="1"/>
      </xdr:nvSpPr>
      <xdr:spPr>
        <a:xfrm>
          <a:off x="4486275" y="409575"/>
          <a:ext cx="2076449" cy="628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"forced" column move to switchable_element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284884</xdr:colOff>
      <xdr:row>1</xdr:row>
      <xdr:rowOff>99579</xdr:rowOff>
    </xdr:from>
    <xdr:to>
      <xdr:col>17</xdr:col>
      <xdr:colOff>266700</xdr:colOff>
      <xdr:row>7</xdr:row>
      <xdr:rowOff>123825</xdr:rowOff>
    </xdr:to>
    <xdr:sp macro="" textlink="">
      <xdr:nvSpPr>
        <xdr:cNvPr id="2" name="TextBox 1"/>
        <xdr:cNvSpPr txBox="1"/>
      </xdr:nvSpPr>
      <xdr:spPr>
        <a:xfrm>
          <a:off x="15953509" y="328179"/>
          <a:ext cx="2620241" cy="11767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aseline="0"/>
            <a:t>For a bascule pressure parameters are unused (Pin = Pout). Input1 is Nitrogen and Input 2 is Oxygen</a:t>
          </a:r>
        </a:p>
        <a:p>
          <a:endParaRPr lang="en-US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erry.roba/Documents/CoreEngine_V2.2.2c_Exchan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"/>
      <sheetName val="calendar"/>
      <sheetName val="node_type"/>
      <sheetName val="node"/>
      <sheetName val="arc_type"/>
      <sheetName val="arc"/>
      <sheetName val="input_flow_node"/>
      <sheetName val="input_flow_node_time"/>
      <sheetName val="output_flow_node"/>
      <sheetName val="output_flow_node_time"/>
      <sheetName val="pressure_control_node"/>
      <sheetName val="control_mode"/>
      <sheetName val="pressure_control_node_time"/>
      <sheetName val="energy_contract"/>
      <sheetName val="energy_contract_time"/>
      <sheetName val="auxiliary_power_group"/>
      <sheetName val="cooling_tower"/>
      <sheetName val="cooling_tower_time"/>
      <sheetName val="compressor"/>
      <sheetName val="compressor_time"/>
      <sheetName val="compressor_dependency"/>
      <sheetName val="compressor_parameter"/>
      <sheetName val="compressor_parameter_data"/>
      <sheetName val="pipe_calculation_mode"/>
      <sheetName val="pipe"/>
      <sheetName val="products"/>
      <sheetName val="scalar"/>
      <sheetName val="valve_control_mode"/>
      <sheetName val="valve"/>
      <sheetName val="valve_time"/>
      <sheetName val="coldbox_type"/>
      <sheetName val="coldbox_connection_type"/>
      <sheetName val="coldbox_general_equation"/>
      <sheetName val="coldbox_general_equation_data"/>
      <sheetName val="coldbox"/>
      <sheetName val="coldbox_time"/>
      <sheetName val="coldbox_flow"/>
      <sheetName val="coldbox_flow_time"/>
      <sheetName val="coldbox_parameter"/>
      <sheetName val="coldbox_parameter_data"/>
      <sheetName val="tank"/>
      <sheetName val="tank_level"/>
      <sheetName val="tank_level_time"/>
      <sheetName val="liquefier_calculation_mode"/>
      <sheetName val="liquefier"/>
      <sheetName val="liquefier_time"/>
      <sheetName val="liquefier_parameter"/>
      <sheetName val="liquefier_parameter_data"/>
      <sheetName val="buffer"/>
      <sheetName val="backup"/>
      <sheetName val="backup_time"/>
      <sheetName val="operating_mode"/>
      <sheetName val="switchable_element"/>
      <sheetName val="operating_mode_allowed"/>
      <sheetName val="operating_mode_allowed_time"/>
      <sheetName val="operating_mode_switch"/>
      <sheetName val="node_init_type"/>
      <sheetName val="init_nodes"/>
      <sheetName val="arc_init_type"/>
      <sheetName val="init_arcs"/>
      <sheetName val="init_operating_mode"/>
      <sheetName val="userbox_type"/>
      <sheetName val="userbox"/>
      <sheetName val="userbox_time"/>
      <sheetName val="userbox_connection_type"/>
      <sheetName val="userbox_flow"/>
      <sheetName val="userbox_flow_time"/>
      <sheetName val="userbox_parameter"/>
      <sheetName val="userbox_parameter_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airhp</v>
          </cell>
        </row>
        <row r="3">
          <cell r="A3" t="str">
            <v>airmp</v>
          </cell>
        </row>
        <row r="4">
          <cell r="A4" t="str">
            <v>hpgan</v>
          </cell>
        </row>
        <row r="5">
          <cell r="A5" t="str">
            <v>hpgox</v>
          </cell>
        </row>
        <row r="6">
          <cell r="A6" t="str">
            <v>lar</v>
          </cell>
        </row>
        <row r="7">
          <cell r="A7" t="str">
            <v>lin</v>
          </cell>
        </row>
        <row r="8">
          <cell r="A8" t="str">
            <v>lox</v>
          </cell>
        </row>
        <row r="9">
          <cell r="A9" t="str">
            <v>lpgan</v>
          </cell>
        </row>
        <row r="10">
          <cell r="A10" t="str">
            <v>lpgox</v>
          </cell>
        </row>
        <row r="11">
          <cell r="A11" t="str">
            <v>mpgan</v>
          </cell>
        </row>
        <row r="12">
          <cell r="A12" t="str">
            <v>mpgox</v>
          </cell>
        </row>
        <row r="13">
          <cell r="A13" t="str">
            <v>linassist</v>
          </cell>
        </row>
        <row r="14">
          <cell r="A14" t="str">
            <v>loxassist</v>
          </cell>
        </row>
      </sheetData>
      <sheetData sheetId="32"/>
      <sheetData sheetId="33"/>
      <sheetData sheetId="34"/>
      <sheetData sheetId="35"/>
      <sheetData sheetId="36"/>
      <sheetData sheetId="37"/>
      <sheetData sheetId="38">
        <row r="2">
          <cell r="A2" t="str">
            <v>Pumping process par Linear 1</v>
          </cell>
        </row>
        <row r="3">
          <cell r="A3" t="str">
            <v>Pumping process par Linear 2</v>
          </cell>
        </row>
        <row r="4">
          <cell r="A4" t="str">
            <v>Pumping process par Linear 3</v>
          </cell>
        </row>
        <row r="5">
          <cell r="A5" t="str">
            <v>Pumping process par Linear 4</v>
          </cell>
        </row>
        <row r="6">
          <cell r="A6" t="str">
            <v>Pumping process par Linear 5</v>
          </cell>
        </row>
        <row r="7">
          <cell r="A7" t="str">
            <v>Pumping process par Linear 6</v>
          </cell>
        </row>
        <row r="8">
          <cell r="A8" t="str">
            <v>Pumping process par Linear 7</v>
          </cell>
        </row>
        <row r="9">
          <cell r="A9" t="str">
            <v>Pumping process par Linear 8</v>
          </cell>
        </row>
        <row r="10">
          <cell r="A10" t="str">
            <v>Pumping process par Linear 9</v>
          </cell>
        </row>
        <row r="11">
          <cell r="A11" t="str">
            <v>Pumping process par Linear 10</v>
          </cell>
        </row>
        <row r="12">
          <cell r="A12" t="str">
            <v>Pumping process par1</v>
          </cell>
        </row>
        <row r="13">
          <cell r="A13" t="str">
            <v>Pumping process par2</v>
          </cell>
        </row>
        <row r="14">
          <cell r="A14" t="str">
            <v>Pumping process par3</v>
          </cell>
        </row>
        <row r="15">
          <cell r="A15" t="str">
            <v>Pumping process par4</v>
          </cell>
        </row>
        <row r="16">
          <cell r="A16" t="str">
            <v>Pumping process par5</v>
          </cell>
        </row>
        <row r="17">
          <cell r="A17" t="str">
            <v>Recovery AR par Linear 1</v>
          </cell>
        </row>
        <row r="18">
          <cell r="A18" t="str">
            <v>Recovery AR par Linear 2</v>
          </cell>
        </row>
        <row r="19">
          <cell r="A19" t="str">
            <v>Recovery AR par Linear 3</v>
          </cell>
        </row>
        <row r="20">
          <cell r="A20" t="str">
            <v>Recovery AR par Linear 4</v>
          </cell>
        </row>
        <row r="21">
          <cell r="A21" t="str">
            <v>Recovery AR lambda</v>
          </cell>
        </row>
        <row r="22">
          <cell r="A22" t="str">
            <v>Recovery AR par1</v>
          </cell>
        </row>
        <row r="23">
          <cell r="A23" t="str">
            <v>Recovery AR par2</v>
          </cell>
        </row>
        <row r="24">
          <cell r="A24" t="str">
            <v>Recovery AR par3</v>
          </cell>
        </row>
        <row r="25">
          <cell r="A25" t="str">
            <v>Recovery AR par4</v>
          </cell>
        </row>
        <row r="26">
          <cell r="A26" t="str">
            <v>Recovery O2 par Linear 1</v>
          </cell>
        </row>
        <row r="27">
          <cell r="A27" t="str">
            <v>Recovery O2 par Linear 2</v>
          </cell>
        </row>
        <row r="28">
          <cell r="A28" t="str">
            <v>Recovery O2 par Linear 3</v>
          </cell>
        </row>
        <row r="29">
          <cell r="A29" t="str">
            <v>Recovery O2 par Linear 4</v>
          </cell>
        </row>
        <row r="30">
          <cell r="A30" t="str">
            <v>Recovery O2 lambda</v>
          </cell>
        </row>
        <row r="31">
          <cell r="A31" t="str">
            <v>Recovery O2 par1</v>
          </cell>
        </row>
        <row r="32">
          <cell r="A32" t="str">
            <v>Recovery O2 par2</v>
          </cell>
        </row>
        <row r="33">
          <cell r="A33" t="str">
            <v>Recovery O2 par3</v>
          </cell>
        </row>
        <row r="34">
          <cell r="A34" t="str">
            <v>Recovery O2 par4</v>
          </cell>
        </row>
        <row r="35">
          <cell r="A35" t="str">
            <v>TurbInsufflationPar1</v>
          </cell>
        </row>
        <row r="36">
          <cell r="A36" t="str">
            <v>Nitrogen Mode par1</v>
          </cell>
        </row>
        <row r="37">
          <cell r="A37" t="str">
            <v>Nitrogen Mode par2</v>
          </cell>
        </row>
        <row r="38">
          <cell r="A38" t="str">
            <v>Nitrogen Mode par3</v>
          </cell>
        </row>
        <row r="39">
          <cell r="A39" t="str">
            <v>Nitrogen Mode par4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2">
          <cell r="A2" t="str">
            <v>input_flow</v>
          </cell>
        </row>
        <row r="3">
          <cell r="A3" t="str">
            <v>output_flow</v>
          </cell>
        </row>
        <row r="4">
          <cell r="A4" t="str">
            <v>pressure</v>
          </cell>
        </row>
      </sheetData>
      <sheetData sheetId="57"/>
      <sheetData sheetId="58">
        <row r="2">
          <cell r="A2" t="str">
            <v>flow</v>
          </cell>
        </row>
        <row r="3">
          <cell r="A3" t="str">
            <v>power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run"/>
  <dimension ref="A1:B9"/>
  <sheetViews>
    <sheetView workbookViewId="0">
      <selection activeCell="C13" sqref="C13"/>
    </sheetView>
  </sheetViews>
  <sheetFormatPr baseColWidth="10" defaultColWidth="11" defaultRowHeight="15.6" x14ac:dyDescent="0.3"/>
  <cols>
    <col min="1" max="1" width="17.8984375" bestFit="1" customWidth="1"/>
  </cols>
  <sheetData>
    <row r="1" spans="1:2" x14ac:dyDescent="0.3">
      <c r="A1" t="s">
        <v>261</v>
      </c>
    </row>
    <row r="2" spans="1:2" x14ac:dyDescent="0.3">
      <c r="A2" t="s">
        <v>262</v>
      </c>
    </row>
    <row r="3" spans="1:2" x14ac:dyDescent="0.3">
      <c r="A3" t="s">
        <v>263</v>
      </c>
    </row>
    <row r="4" spans="1:2" x14ac:dyDescent="0.3">
      <c r="A4" t="s">
        <v>264</v>
      </c>
    </row>
    <row r="5" spans="1:2" x14ac:dyDescent="0.3">
      <c r="A5" t="s">
        <v>265</v>
      </c>
    </row>
    <row r="6" spans="1:2" x14ac:dyDescent="0.3">
      <c r="A6" t="s">
        <v>266</v>
      </c>
    </row>
    <row r="7" spans="1:2" x14ac:dyDescent="0.3">
      <c r="A7" t="s">
        <v>267</v>
      </c>
    </row>
    <row r="8" spans="1:2" x14ac:dyDescent="0.3">
      <c r="A8" t="s">
        <v>268</v>
      </c>
    </row>
    <row r="9" spans="1:2" x14ac:dyDescent="0.3">
      <c r="A9" t="s">
        <v>381</v>
      </c>
      <c r="B9" t="s">
        <v>382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ustomer"/>
  <dimension ref="A1:J6"/>
  <sheetViews>
    <sheetView workbookViewId="0">
      <selection activeCell="E4" sqref="E4:E6"/>
    </sheetView>
  </sheetViews>
  <sheetFormatPr baseColWidth="10" defaultColWidth="11" defaultRowHeight="15.6" x14ac:dyDescent="0.3"/>
  <cols>
    <col min="1" max="1" width="11.8984375" bestFit="1" customWidth="1"/>
  </cols>
  <sheetData>
    <row r="1" spans="1:10" x14ac:dyDescent="0.3">
      <c r="A1" t="s">
        <v>304</v>
      </c>
      <c r="B1" t="s">
        <v>305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292</v>
      </c>
      <c r="J1" t="s">
        <v>315</v>
      </c>
    </row>
    <row r="2" spans="1:10" x14ac:dyDescent="0.3">
      <c r="A2" t="s">
        <v>17</v>
      </c>
      <c r="B2">
        <v>25000</v>
      </c>
      <c r="C2" t="s">
        <v>86</v>
      </c>
    </row>
    <row r="3" spans="1:10" x14ac:dyDescent="0.3">
      <c r="A3" t="s">
        <v>20</v>
      </c>
      <c r="B3">
        <v>22000</v>
      </c>
      <c r="C3" t="s">
        <v>86</v>
      </c>
      <c r="D3" t="s">
        <v>86</v>
      </c>
    </row>
    <row r="4" spans="1:10" x14ac:dyDescent="0.3">
      <c r="A4" t="s">
        <v>37</v>
      </c>
      <c r="B4">
        <f>3000*7/5</f>
        <v>4200</v>
      </c>
      <c r="C4" t="s">
        <v>86</v>
      </c>
      <c r="D4" t="s">
        <v>86</v>
      </c>
    </row>
    <row r="5" spans="1:10" x14ac:dyDescent="0.3">
      <c r="A5" t="s">
        <v>38</v>
      </c>
      <c r="B5">
        <f>1000*7/5</f>
        <v>1400</v>
      </c>
      <c r="C5" t="s">
        <v>86</v>
      </c>
      <c r="D5" t="s">
        <v>86</v>
      </c>
    </row>
    <row r="6" spans="1:10" x14ac:dyDescent="0.3">
      <c r="A6" t="s">
        <v>39</v>
      </c>
      <c r="B6">
        <f>850*7/5</f>
        <v>1190</v>
      </c>
      <c r="C6" t="s">
        <v>86</v>
      </c>
      <c r="D6" t="s">
        <v>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ustomer_time"/>
  <dimension ref="A1:P924"/>
  <sheetViews>
    <sheetView workbookViewId="0">
      <selection activeCell="F15" sqref="F15"/>
    </sheetView>
  </sheetViews>
  <sheetFormatPr baseColWidth="10" defaultColWidth="11" defaultRowHeight="15.6" x14ac:dyDescent="0.3"/>
  <cols>
    <col min="1" max="1" width="11.8984375" bestFit="1" customWidth="1"/>
    <col min="2" max="2" width="15.3984375" bestFit="1" customWidth="1"/>
    <col min="14" max="14" width="15.3984375" bestFit="1" customWidth="1"/>
  </cols>
  <sheetData>
    <row r="1" spans="1:15" x14ac:dyDescent="0.3">
      <c r="A1" t="s">
        <v>304</v>
      </c>
      <c r="B1" t="s">
        <v>87</v>
      </c>
      <c r="C1" t="s">
        <v>305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292</v>
      </c>
      <c r="K1" t="s">
        <v>315</v>
      </c>
      <c r="L1" t="s">
        <v>88</v>
      </c>
      <c r="N1" t="s">
        <v>287</v>
      </c>
      <c r="O1" t="s">
        <v>288</v>
      </c>
    </row>
    <row r="2" spans="1:15" x14ac:dyDescent="0.3">
      <c r="A2" t="s">
        <v>17</v>
      </c>
      <c r="B2" s="2" t="str">
        <f>calendar!B1</f>
        <v>2018-06-04 00:00:00</v>
      </c>
      <c r="C2">
        <v>25000</v>
      </c>
      <c r="L2">
        <v>1</v>
      </c>
    </row>
    <row r="3" spans="1:15" x14ac:dyDescent="0.3">
      <c r="A3" t="s">
        <v>17</v>
      </c>
      <c r="B3" s="2">
        <f>B2+1/24</f>
        <v>43255.041666666664</v>
      </c>
      <c r="C3">
        <v>25000</v>
      </c>
      <c r="L3">
        <v>1</v>
      </c>
      <c r="N3" s="2"/>
    </row>
    <row r="4" spans="1:15" x14ac:dyDescent="0.3">
      <c r="A4" t="s">
        <v>17</v>
      </c>
      <c r="B4" s="2">
        <f t="shared" ref="B4:B67" si="0">B3+1/24</f>
        <v>43255.083333333328</v>
      </c>
      <c r="C4">
        <v>25000</v>
      </c>
      <c r="L4">
        <v>1</v>
      </c>
      <c r="N4" s="2"/>
    </row>
    <row r="5" spans="1:15" x14ac:dyDescent="0.3">
      <c r="A5" t="s">
        <v>17</v>
      </c>
      <c r="B5" s="2">
        <f t="shared" si="0"/>
        <v>43255.124999999993</v>
      </c>
      <c r="C5">
        <v>25000</v>
      </c>
      <c r="L5">
        <v>1</v>
      </c>
      <c r="N5" s="2"/>
    </row>
    <row r="6" spans="1:15" x14ac:dyDescent="0.3">
      <c r="A6" t="s">
        <v>17</v>
      </c>
      <c r="B6" s="2">
        <f t="shared" si="0"/>
        <v>43255.166666666657</v>
      </c>
      <c r="C6">
        <v>25000</v>
      </c>
      <c r="L6">
        <v>1</v>
      </c>
      <c r="N6" s="2"/>
    </row>
    <row r="7" spans="1:15" x14ac:dyDescent="0.3">
      <c r="A7" t="s">
        <v>17</v>
      </c>
      <c r="B7" s="2">
        <f t="shared" si="0"/>
        <v>43255.208333333321</v>
      </c>
      <c r="C7">
        <v>25000</v>
      </c>
      <c r="L7">
        <v>1</v>
      </c>
      <c r="N7" s="2"/>
    </row>
    <row r="8" spans="1:15" x14ac:dyDescent="0.3">
      <c r="A8" t="s">
        <v>17</v>
      </c>
      <c r="B8" s="2">
        <f t="shared" si="0"/>
        <v>43255.249999999985</v>
      </c>
      <c r="C8">
        <v>25000</v>
      </c>
      <c r="L8">
        <v>1</v>
      </c>
      <c r="N8" s="2"/>
    </row>
    <row r="9" spans="1:15" x14ac:dyDescent="0.3">
      <c r="A9" t="s">
        <v>17</v>
      </c>
      <c r="B9" s="2">
        <f t="shared" si="0"/>
        <v>43255.29166666665</v>
      </c>
      <c r="C9">
        <v>20000</v>
      </c>
      <c r="L9">
        <v>1</v>
      </c>
      <c r="N9" s="2"/>
    </row>
    <row r="10" spans="1:15" x14ac:dyDescent="0.3">
      <c r="A10" t="s">
        <v>17</v>
      </c>
      <c r="B10" s="2">
        <f t="shared" si="0"/>
        <v>43255.333333333314</v>
      </c>
      <c r="C10">
        <v>20000</v>
      </c>
      <c r="L10">
        <v>1</v>
      </c>
      <c r="N10" s="2"/>
    </row>
    <row r="11" spans="1:15" x14ac:dyDescent="0.3">
      <c r="A11" t="s">
        <v>17</v>
      </c>
      <c r="B11" s="2">
        <f t="shared" si="0"/>
        <v>43255.374999999978</v>
      </c>
      <c r="C11">
        <v>20000</v>
      </c>
      <c r="L11">
        <v>1</v>
      </c>
      <c r="N11" s="2"/>
    </row>
    <row r="12" spans="1:15" x14ac:dyDescent="0.3">
      <c r="A12" t="s">
        <v>17</v>
      </c>
      <c r="B12" s="2">
        <f t="shared" si="0"/>
        <v>43255.416666666642</v>
      </c>
      <c r="C12">
        <v>20000</v>
      </c>
      <c r="L12">
        <v>1</v>
      </c>
      <c r="N12" s="2"/>
    </row>
    <row r="13" spans="1:15" x14ac:dyDescent="0.3">
      <c r="A13" t="s">
        <v>17</v>
      </c>
      <c r="B13" s="2">
        <f t="shared" si="0"/>
        <v>43255.458333333307</v>
      </c>
      <c r="C13">
        <v>20000</v>
      </c>
      <c r="L13">
        <v>1</v>
      </c>
      <c r="N13" s="2"/>
    </row>
    <row r="14" spans="1:15" x14ac:dyDescent="0.3">
      <c r="A14" t="s">
        <v>17</v>
      </c>
      <c r="B14" s="2">
        <f t="shared" si="0"/>
        <v>43255.499999999971</v>
      </c>
      <c r="C14">
        <v>20000</v>
      </c>
      <c r="L14">
        <v>1</v>
      </c>
      <c r="N14" s="2"/>
    </row>
    <row r="15" spans="1:15" x14ac:dyDescent="0.3">
      <c r="A15" t="s">
        <v>17</v>
      </c>
      <c r="B15" s="2">
        <f t="shared" si="0"/>
        <v>43255.541666666635</v>
      </c>
      <c r="C15">
        <v>20000</v>
      </c>
      <c r="L15">
        <v>1</v>
      </c>
      <c r="N15" s="2"/>
    </row>
    <row r="16" spans="1:15" x14ac:dyDescent="0.3">
      <c r="A16" t="s">
        <v>17</v>
      </c>
      <c r="B16" s="2">
        <f t="shared" si="0"/>
        <v>43255.583333333299</v>
      </c>
      <c r="C16">
        <v>20000</v>
      </c>
      <c r="L16">
        <v>1</v>
      </c>
      <c r="N16" s="2"/>
    </row>
    <row r="17" spans="1:14" x14ac:dyDescent="0.3">
      <c r="A17" t="s">
        <v>17</v>
      </c>
      <c r="B17" s="2">
        <f t="shared" si="0"/>
        <v>43255.624999999964</v>
      </c>
      <c r="C17">
        <v>20000</v>
      </c>
      <c r="L17">
        <v>1</v>
      </c>
      <c r="N17" s="2"/>
    </row>
    <row r="18" spans="1:14" x14ac:dyDescent="0.3">
      <c r="A18" t="s">
        <v>17</v>
      </c>
      <c r="B18" s="2">
        <f t="shared" si="0"/>
        <v>43255.666666666628</v>
      </c>
      <c r="C18">
        <v>20000</v>
      </c>
      <c r="L18">
        <v>1</v>
      </c>
      <c r="N18" s="2"/>
    </row>
    <row r="19" spans="1:14" x14ac:dyDescent="0.3">
      <c r="A19" t="s">
        <v>17</v>
      </c>
      <c r="B19" s="2">
        <f t="shared" si="0"/>
        <v>43255.708333333292</v>
      </c>
      <c r="C19">
        <v>20000</v>
      </c>
      <c r="L19">
        <v>1</v>
      </c>
      <c r="N19" s="2"/>
    </row>
    <row r="20" spans="1:14" x14ac:dyDescent="0.3">
      <c r="A20" t="s">
        <v>17</v>
      </c>
      <c r="B20" s="2">
        <f t="shared" si="0"/>
        <v>43255.749999999956</v>
      </c>
      <c r="C20">
        <v>20000</v>
      </c>
      <c r="L20">
        <v>1</v>
      </c>
      <c r="N20" s="2"/>
    </row>
    <row r="21" spans="1:14" x14ac:dyDescent="0.3">
      <c r="A21" t="s">
        <v>17</v>
      </c>
      <c r="B21" s="2">
        <f t="shared" si="0"/>
        <v>43255.791666666621</v>
      </c>
      <c r="C21">
        <v>20000</v>
      </c>
      <c r="L21">
        <v>1</v>
      </c>
      <c r="N21" s="2"/>
    </row>
    <row r="22" spans="1:14" x14ac:dyDescent="0.3">
      <c r="A22" t="s">
        <v>17</v>
      </c>
      <c r="B22" s="2">
        <f t="shared" si="0"/>
        <v>43255.833333333285</v>
      </c>
      <c r="C22">
        <v>20000</v>
      </c>
      <c r="L22">
        <v>1</v>
      </c>
      <c r="N22" s="2"/>
    </row>
    <row r="23" spans="1:14" x14ac:dyDescent="0.3">
      <c r="A23" t="s">
        <v>17</v>
      </c>
      <c r="B23" s="2">
        <f t="shared" si="0"/>
        <v>43255.874999999949</v>
      </c>
      <c r="C23">
        <v>20000</v>
      </c>
      <c r="L23">
        <v>1</v>
      </c>
      <c r="N23" s="2"/>
    </row>
    <row r="24" spans="1:14" x14ac:dyDescent="0.3">
      <c r="A24" t="s">
        <v>17</v>
      </c>
      <c r="B24" s="2">
        <f t="shared" si="0"/>
        <v>43255.916666666613</v>
      </c>
      <c r="C24">
        <v>20000</v>
      </c>
      <c r="L24">
        <v>1</v>
      </c>
      <c r="N24" s="2"/>
    </row>
    <row r="25" spans="1:14" x14ac:dyDescent="0.3">
      <c r="A25" t="s">
        <v>17</v>
      </c>
      <c r="B25" s="2">
        <f t="shared" si="0"/>
        <v>43255.958333333278</v>
      </c>
      <c r="C25">
        <v>20000</v>
      </c>
      <c r="L25">
        <v>1</v>
      </c>
      <c r="N25" s="2"/>
    </row>
    <row r="26" spans="1:14" x14ac:dyDescent="0.3">
      <c r="A26" t="s">
        <v>17</v>
      </c>
      <c r="B26" s="2">
        <f t="shared" si="0"/>
        <v>43255.999999999942</v>
      </c>
      <c r="C26">
        <v>25000</v>
      </c>
      <c r="L26">
        <v>1</v>
      </c>
      <c r="N26" s="2"/>
    </row>
    <row r="27" spans="1:14" x14ac:dyDescent="0.3">
      <c r="A27" t="s">
        <v>17</v>
      </c>
      <c r="B27" s="2">
        <f t="shared" si="0"/>
        <v>43256.041666666606</v>
      </c>
      <c r="C27">
        <v>25000</v>
      </c>
      <c r="L27">
        <v>1</v>
      </c>
      <c r="N27" s="2"/>
    </row>
    <row r="28" spans="1:14" x14ac:dyDescent="0.3">
      <c r="A28" t="s">
        <v>17</v>
      </c>
      <c r="B28" s="2">
        <f t="shared" si="0"/>
        <v>43256.08333333327</v>
      </c>
      <c r="C28">
        <v>25000</v>
      </c>
      <c r="L28">
        <v>1</v>
      </c>
      <c r="N28" s="2"/>
    </row>
    <row r="29" spans="1:14" x14ac:dyDescent="0.3">
      <c r="A29" t="s">
        <v>17</v>
      </c>
      <c r="B29" s="2">
        <f t="shared" si="0"/>
        <v>43256.124999999935</v>
      </c>
      <c r="C29">
        <v>25000</v>
      </c>
      <c r="L29">
        <v>1</v>
      </c>
      <c r="N29" s="2"/>
    </row>
    <row r="30" spans="1:14" x14ac:dyDescent="0.3">
      <c r="A30" t="s">
        <v>17</v>
      </c>
      <c r="B30" s="2">
        <f t="shared" si="0"/>
        <v>43256.166666666599</v>
      </c>
      <c r="C30">
        <v>25000</v>
      </c>
      <c r="L30">
        <v>1</v>
      </c>
      <c r="N30" s="2"/>
    </row>
    <row r="31" spans="1:14" x14ac:dyDescent="0.3">
      <c r="A31" t="s">
        <v>17</v>
      </c>
      <c r="B31" s="2">
        <f t="shared" si="0"/>
        <v>43256.208333333263</v>
      </c>
      <c r="C31">
        <v>25000</v>
      </c>
      <c r="L31">
        <v>1</v>
      </c>
      <c r="N31" s="2"/>
    </row>
    <row r="32" spans="1:14" x14ac:dyDescent="0.3">
      <c r="A32" t="s">
        <v>17</v>
      </c>
      <c r="B32" s="2">
        <f t="shared" si="0"/>
        <v>43256.249999999927</v>
      </c>
      <c r="C32">
        <v>25000</v>
      </c>
      <c r="L32">
        <v>1</v>
      </c>
      <c r="N32" s="2"/>
    </row>
    <row r="33" spans="1:14" x14ac:dyDescent="0.3">
      <c r="A33" t="s">
        <v>17</v>
      </c>
      <c r="B33" s="2">
        <f t="shared" si="0"/>
        <v>43256.291666666591</v>
      </c>
      <c r="C33">
        <v>25000</v>
      </c>
      <c r="L33">
        <v>1</v>
      </c>
      <c r="N33" s="2"/>
    </row>
    <row r="34" spans="1:14" x14ac:dyDescent="0.3">
      <c r="A34" t="s">
        <v>17</v>
      </c>
      <c r="B34" s="2">
        <f t="shared" si="0"/>
        <v>43256.333333333256</v>
      </c>
      <c r="C34">
        <v>25000</v>
      </c>
      <c r="L34">
        <v>1</v>
      </c>
      <c r="N34" s="2"/>
    </row>
    <row r="35" spans="1:14" x14ac:dyDescent="0.3">
      <c r="A35" t="s">
        <v>17</v>
      </c>
      <c r="B35" s="2">
        <f t="shared" si="0"/>
        <v>43256.37499999992</v>
      </c>
      <c r="C35">
        <v>25000</v>
      </c>
      <c r="L35">
        <v>1</v>
      </c>
      <c r="N35" s="2"/>
    </row>
    <row r="36" spans="1:14" x14ac:dyDescent="0.3">
      <c r="A36" t="s">
        <v>17</v>
      </c>
      <c r="B36" s="2">
        <f t="shared" si="0"/>
        <v>43256.416666666584</v>
      </c>
      <c r="C36">
        <v>25000</v>
      </c>
      <c r="L36">
        <v>1</v>
      </c>
      <c r="N36" s="2"/>
    </row>
    <row r="37" spans="1:14" x14ac:dyDescent="0.3">
      <c r="A37" t="s">
        <v>17</v>
      </c>
      <c r="B37" s="2">
        <f t="shared" si="0"/>
        <v>43256.458333333248</v>
      </c>
      <c r="C37">
        <v>25000</v>
      </c>
      <c r="L37">
        <v>1</v>
      </c>
      <c r="N37" s="2"/>
    </row>
    <row r="38" spans="1:14" x14ac:dyDescent="0.3">
      <c r="A38" t="s">
        <v>17</v>
      </c>
      <c r="B38" s="2">
        <f t="shared" si="0"/>
        <v>43256.499999999913</v>
      </c>
      <c r="C38">
        <v>25000</v>
      </c>
      <c r="L38">
        <v>1</v>
      </c>
      <c r="N38" s="2"/>
    </row>
    <row r="39" spans="1:14" x14ac:dyDescent="0.3">
      <c r="A39" t="s">
        <v>17</v>
      </c>
      <c r="B39" s="2">
        <f t="shared" si="0"/>
        <v>43256.541666666577</v>
      </c>
      <c r="C39">
        <v>25000</v>
      </c>
      <c r="L39">
        <v>1</v>
      </c>
      <c r="N39" s="2"/>
    </row>
    <row r="40" spans="1:14" x14ac:dyDescent="0.3">
      <c r="A40" t="s">
        <v>17</v>
      </c>
      <c r="B40" s="2">
        <f t="shared" si="0"/>
        <v>43256.583333333241</v>
      </c>
      <c r="C40">
        <v>25000</v>
      </c>
      <c r="L40">
        <v>1</v>
      </c>
      <c r="N40" s="2"/>
    </row>
    <row r="41" spans="1:14" x14ac:dyDescent="0.3">
      <c r="A41" t="s">
        <v>17</v>
      </c>
      <c r="B41" s="2">
        <f t="shared" si="0"/>
        <v>43256.624999999905</v>
      </c>
      <c r="C41">
        <v>25000</v>
      </c>
      <c r="L41">
        <v>1</v>
      </c>
      <c r="N41" s="2"/>
    </row>
    <row r="42" spans="1:14" x14ac:dyDescent="0.3">
      <c r="A42" t="s">
        <v>17</v>
      </c>
      <c r="B42" s="2">
        <f t="shared" si="0"/>
        <v>43256.66666666657</v>
      </c>
      <c r="C42">
        <v>25000</v>
      </c>
      <c r="L42">
        <v>1</v>
      </c>
      <c r="N42" s="2"/>
    </row>
    <row r="43" spans="1:14" x14ac:dyDescent="0.3">
      <c r="A43" t="s">
        <v>17</v>
      </c>
      <c r="B43" s="2">
        <f t="shared" si="0"/>
        <v>43256.708333333234</v>
      </c>
      <c r="C43">
        <v>25000</v>
      </c>
      <c r="L43">
        <v>1</v>
      </c>
      <c r="N43" s="2"/>
    </row>
    <row r="44" spans="1:14" x14ac:dyDescent="0.3">
      <c r="A44" t="s">
        <v>17</v>
      </c>
      <c r="B44" s="2">
        <f t="shared" si="0"/>
        <v>43256.749999999898</v>
      </c>
      <c r="C44">
        <v>25000</v>
      </c>
      <c r="L44">
        <v>1</v>
      </c>
      <c r="N44" s="2"/>
    </row>
    <row r="45" spans="1:14" x14ac:dyDescent="0.3">
      <c r="A45" t="s">
        <v>17</v>
      </c>
      <c r="B45" s="2">
        <f t="shared" si="0"/>
        <v>43256.791666666562</v>
      </c>
      <c r="C45">
        <v>25000</v>
      </c>
      <c r="L45">
        <v>1</v>
      </c>
      <c r="N45" s="2"/>
    </row>
    <row r="46" spans="1:14" x14ac:dyDescent="0.3">
      <c r="A46" t="s">
        <v>17</v>
      </c>
      <c r="B46" s="2">
        <f t="shared" si="0"/>
        <v>43256.833333333227</v>
      </c>
      <c r="C46">
        <v>27000</v>
      </c>
      <c r="L46">
        <v>1</v>
      </c>
      <c r="N46" s="2"/>
    </row>
    <row r="47" spans="1:14" x14ac:dyDescent="0.3">
      <c r="A47" t="s">
        <v>17</v>
      </c>
      <c r="B47" s="2">
        <f t="shared" si="0"/>
        <v>43256.874999999891</v>
      </c>
      <c r="C47">
        <v>27000</v>
      </c>
      <c r="L47">
        <v>1</v>
      </c>
      <c r="N47" s="2"/>
    </row>
    <row r="48" spans="1:14" x14ac:dyDescent="0.3">
      <c r="A48" t="s">
        <v>17</v>
      </c>
      <c r="B48" s="2">
        <f t="shared" si="0"/>
        <v>43256.916666666555</v>
      </c>
      <c r="C48">
        <v>27000</v>
      </c>
      <c r="L48">
        <v>1</v>
      </c>
      <c r="N48" s="2"/>
    </row>
    <row r="49" spans="1:14" x14ac:dyDescent="0.3">
      <c r="A49" t="s">
        <v>17</v>
      </c>
      <c r="B49" s="2">
        <f t="shared" si="0"/>
        <v>43256.958333333219</v>
      </c>
      <c r="C49">
        <v>27000</v>
      </c>
      <c r="L49">
        <v>1</v>
      </c>
      <c r="N49" s="2"/>
    </row>
    <row r="50" spans="1:14" x14ac:dyDescent="0.3">
      <c r="A50" t="s">
        <v>17</v>
      </c>
      <c r="B50" s="2">
        <f t="shared" si="0"/>
        <v>43256.999999999884</v>
      </c>
      <c r="C50">
        <v>27000</v>
      </c>
      <c r="L50">
        <v>1</v>
      </c>
      <c r="N50" s="2"/>
    </row>
    <row r="51" spans="1:14" x14ac:dyDescent="0.3">
      <c r="A51" t="s">
        <v>17</v>
      </c>
      <c r="B51" s="2">
        <f t="shared" si="0"/>
        <v>43257.041666666548</v>
      </c>
      <c r="C51">
        <v>27000</v>
      </c>
      <c r="L51">
        <v>1</v>
      </c>
      <c r="N51" s="2"/>
    </row>
    <row r="52" spans="1:14" x14ac:dyDescent="0.3">
      <c r="A52" t="s">
        <v>17</v>
      </c>
      <c r="B52" s="2">
        <f t="shared" si="0"/>
        <v>43257.083333333212</v>
      </c>
      <c r="C52">
        <v>27000</v>
      </c>
      <c r="L52">
        <v>1</v>
      </c>
      <c r="N52" s="2"/>
    </row>
    <row r="53" spans="1:14" x14ac:dyDescent="0.3">
      <c r="A53" t="s">
        <v>17</v>
      </c>
      <c r="B53" s="2">
        <f t="shared" si="0"/>
        <v>43257.124999999876</v>
      </c>
      <c r="C53">
        <v>27000</v>
      </c>
      <c r="L53">
        <v>1</v>
      </c>
      <c r="N53" s="2"/>
    </row>
    <row r="54" spans="1:14" x14ac:dyDescent="0.3">
      <c r="A54" t="s">
        <v>17</v>
      </c>
      <c r="B54" s="2">
        <f t="shared" si="0"/>
        <v>43257.166666666541</v>
      </c>
      <c r="C54">
        <v>27000</v>
      </c>
      <c r="L54">
        <v>1</v>
      </c>
      <c r="N54" s="2"/>
    </row>
    <row r="55" spans="1:14" x14ac:dyDescent="0.3">
      <c r="A55" t="s">
        <v>17</v>
      </c>
      <c r="B55" s="2">
        <f t="shared" si="0"/>
        <v>43257.208333333205</v>
      </c>
      <c r="C55">
        <v>27000</v>
      </c>
      <c r="L55">
        <v>1</v>
      </c>
      <c r="N55" s="2"/>
    </row>
    <row r="56" spans="1:14" x14ac:dyDescent="0.3">
      <c r="A56" t="s">
        <v>17</v>
      </c>
      <c r="B56" s="2">
        <f t="shared" si="0"/>
        <v>43257.249999999869</v>
      </c>
      <c r="C56">
        <v>27000</v>
      </c>
      <c r="L56">
        <v>1</v>
      </c>
      <c r="N56" s="2"/>
    </row>
    <row r="57" spans="1:14" x14ac:dyDescent="0.3">
      <c r="A57" t="s">
        <v>17</v>
      </c>
      <c r="B57" s="2">
        <f t="shared" si="0"/>
        <v>43257.291666666533</v>
      </c>
      <c r="C57">
        <v>27000</v>
      </c>
      <c r="L57">
        <v>1</v>
      </c>
      <c r="N57" s="2"/>
    </row>
    <row r="58" spans="1:14" x14ac:dyDescent="0.3">
      <c r="A58" t="s">
        <v>17</v>
      </c>
      <c r="B58" s="2">
        <f t="shared" si="0"/>
        <v>43257.333333333198</v>
      </c>
      <c r="C58">
        <v>27000</v>
      </c>
      <c r="L58">
        <v>1</v>
      </c>
      <c r="N58" s="2"/>
    </row>
    <row r="59" spans="1:14" x14ac:dyDescent="0.3">
      <c r="A59" t="s">
        <v>17</v>
      </c>
      <c r="B59" s="2">
        <f t="shared" si="0"/>
        <v>43257.374999999862</v>
      </c>
      <c r="C59">
        <v>25000</v>
      </c>
      <c r="L59">
        <v>1</v>
      </c>
      <c r="N59" s="2"/>
    </row>
    <row r="60" spans="1:14" x14ac:dyDescent="0.3">
      <c r="A60" t="s">
        <v>17</v>
      </c>
      <c r="B60" s="2">
        <f t="shared" si="0"/>
        <v>43257.416666666526</v>
      </c>
      <c r="C60">
        <v>25000</v>
      </c>
      <c r="L60">
        <v>1</v>
      </c>
      <c r="N60" s="2"/>
    </row>
    <row r="61" spans="1:14" x14ac:dyDescent="0.3">
      <c r="A61" t="s">
        <v>17</v>
      </c>
      <c r="B61" s="2">
        <f t="shared" si="0"/>
        <v>43257.45833333319</v>
      </c>
      <c r="C61">
        <v>25000</v>
      </c>
      <c r="L61">
        <v>1</v>
      </c>
      <c r="N61" s="2"/>
    </row>
    <row r="62" spans="1:14" x14ac:dyDescent="0.3">
      <c r="A62" t="s">
        <v>17</v>
      </c>
      <c r="B62" s="2">
        <f t="shared" si="0"/>
        <v>43257.499999999854</v>
      </c>
      <c r="C62">
        <v>25000</v>
      </c>
      <c r="L62">
        <v>1</v>
      </c>
      <c r="N62" s="2"/>
    </row>
    <row r="63" spans="1:14" x14ac:dyDescent="0.3">
      <c r="A63" t="s">
        <v>17</v>
      </c>
      <c r="B63" s="2">
        <f t="shared" si="0"/>
        <v>43257.541666666519</v>
      </c>
      <c r="C63">
        <v>25000</v>
      </c>
      <c r="L63">
        <v>1</v>
      </c>
      <c r="N63" s="2"/>
    </row>
    <row r="64" spans="1:14" x14ac:dyDescent="0.3">
      <c r="A64" t="s">
        <v>17</v>
      </c>
      <c r="B64" s="2">
        <f t="shared" si="0"/>
        <v>43257.583333333183</v>
      </c>
      <c r="C64">
        <v>25000</v>
      </c>
      <c r="L64">
        <v>1</v>
      </c>
      <c r="N64" s="2"/>
    </row>
    <row r="65" spans="1:14" x14ac:dyDescent="0.3">
      <c r="A65" t="s">
        <v>17</v>
      </c>
      <c r="B65" s="2">
        <f t="shared" si="0"/>
        <v>43257.624999999847</v>
      </c>
      <c r="C65">
        <v>25000</v>
      </c>
      <c r="L65">
        <v>1</v>
      </c>
      <c r="N65" s="2"/>
    </row>
    <row r="66" spans="1:14" x14ac:dyDescent="0.3">
      <c r="A66" t="s">
        <v>17</v>
      </c>
      <c r="B66" s="2">
        <f t="shared" si="0"/>
        <v>43257.666666666511</v>
      </c>
      <c r="C66">
        <v>25000</v>
      </c>
      <c r="L66">
        <v>1</v>
      </c>
      <c r="N66" s="2"/>
    </row>
    <row r="67" spans="1:14" x14ac:dyDescent="0.3">
      <c r="A67" t="s">
        <v>17</v>
      </c>
      <c r="B67" s="2">
        <f t="shared" si="0"/>
        <v>43257.708333333176</v>
      </c>
      <c r="C67">
        <v>25000</v>
      </c>
      <c r="L67">
        <v>1</v>
      </c>
      <c r="N67" s="2"/>
    </row>
    <row r="68" spans="1:14" x14ac:dyDescent="0.3">
      <c r="A68" t="s">
        <v>17</v>
      </c>
      <c r="B68" s="2">
        <f t="shared" ref="B68:B131" si="1">B67+1/24</f>
        <v>43257.74999999984</v>
      </c>
      <c r="C68">
        <v>25000</v>
      </c>
      <c r="L68">
        <v>1</v>
      </c>
      <c r="N68" s="2"/>
    </row>
    <row r="69" spans="1:14" x14ac:dyDescent="0.3">
      <c r="A69" t="s">
        <v>17</v>
      </c>
      <c r="B69" s="2">
        <f t="shared" si="1"/>
        <v>43257.791666666504</v>
      </c>
      <c r="C69">
        <v>25000</v>
      </c>
      <c r="L69">
        <v>1</v>
      </c>
      <c r="N69" s="2"/>
    </row>
    <row r="70" spans="1:14" x14ac:dyDescent="0.3">
      <c r="A70" t="s">
        <v>17</v>
      </c>
      <c r="B70" s="2">
        <f t="shared" si="1"/>
        <v>43257.833333333168</v>
      </c>
      <c r="C70">
        <v>25000</v>
      </c>
      <c r="L70">
        <v>1</v>
      </c>
      <c r="N70" s="2"/>
    </row>
    <row r="71" spans="1:14" x14ac:dyDescent="0.3">
      <c r="A71" t="s">
        <v>17</v>
      </c>
      <c r="B71" s="2">
        <f t="shared" si="1"/>
        <v>43257.874999999833</v>
      </c>
      <c r="C71">
        <v>25000</v>
      </c>
      <c r="L71">
        <v>1</v>
      </c>
      <c r="N71" s="2"/>
    </row>
    <row r="72" spans="1:14" x14ac:dyDescent="0.3">
      <c r="A72" t="s">
        <v>17</v>
      </c>
      <c r="B72" s="2">
        <f t="shared" si="1"/>
        <v>43257.916666666497</v>
      </c>
      <c r="C72">
        <v>25000</v>
      </c>
      <c r="L72">
        <v>1</v>
      </c>
      <c r="N72" s="2"/>
    </row>
    <row r="73" spans="1:14" x14ac:dyDescent="0.3">
      <c r="A73" t="s">
        <v>17</v>
      </c>
      <c r="B73" s="2">
        <f t="shared" si="1"/>
        <v>43257.958333333161</v>
      </c>
      <c r="C73">
        <v>25000</v>
      </c>
      <c r="L73">
        <v>1</v>
      </c>
      <c r="N73" s="2"/>
    </row>
    <row r="74" spans="1:14" x14ac:dyDescent="0.3">
      <c r="A74" t="s">
        <v>17</v>
      </c>
      <c r="B74" s="2">
        <f t="shared" si="1"/>
        <v>43257.999999999825</v>
      </c>
      <c r="C74">
        <v>25000</v>
      </c>
      <c r="L74">
        <v>1</v>
      </c>
      <c r="N74" s="2"/>
    </row>
    <row r="75" spans="1:14" x14ac:dyDescent="0.3">
      <c r="A75" t="s">
        <v>17</v>
      </c>
      <c r="B75" s="2">
        <f t="shared" si="1"/>
        <v>43258.04166666649</v>
      </c>
      <c r="C75">
        <v>25000</v>
      </c>
      <c r="L75">
        <v>1</v>
      </c>
      <c r="N75" s="2"/>
    </row>
    <row r="76" spans="1:14" x14ac:dyDescent="0.3">
      <c r="A76" t="s">
        <v>17</v>
      </c>
      <c r="B76" s="2">
        <f t="shared" si="1"/>
        <v>43258.083333333154</v>
      </c>
      <c r="C76">
        <v>25000</v>
      </c>
      <c r="L76">
        <v>1</v>
      </c>
      <c r="N76" s="2"/>
    </row>
    <row r="77" spans="1:14" x14ac:dyDescent="0.3">
      <c r="A77" t="s">
        <v>17</v>
      </c>
      <c r="B77" s="2">
        <f t="shared" si="1"/>
        <v>43258.124999999818</v>
      </c>
      <c r="C77">
        <v>25000</v>
      </c>
      <c r="L77">
        <v>1</v>
      </c>
      <c r="N77" s="2"/>
    </row>
    <row r="78" spans="1:14" x14ac:dyDescent="0.3">
      <c r="A78" t="s">
        <v>17</v>
      </c>
      <c r="B78" s="2">
        <f t="shared" si="1"/>
        <v>43258.166666666482</v>
      </c>
      <c r="C78">
        <v>25000</v>
      </c>
      <c r="L78">
        <v>1</v>
      </c>
      <c r="N78" s="2"/>
    </row>
    <row r="79" spans="1:14" x14ac:dyDescent="0.3">
      <c r="A79" t="s">
        <v>17</v>
      </c>
      <c r="B79" s="2">
        <f t="shared" si="1"/>
        <v>43258.208333333147</v>
      </c>
      <c r="C79">
        <v>13000</v>
      </c>
      <c r="L79">
        <v>1</v>
      </c>
      <c r="N79" s="2"/>
    </row>
    <row r="80" spans="1:14" x14ac:dyDescent="0.3">
      <c r="A80" t="s">
        <v>17</v>
      </c>
      <c r="B80" s="2">
        <f t="shared" si="1"/>
        <v>43258.249999999811</v>
      </c>
      <c r="C80">
        <v>13000</v>
      </c>
      <c r="L80">
        <v>1</v>
      </c>
      <c r="N80" s="2"/>
    </row>
    <row r="81" spans="1:14" x14ac:dyDescent="0.3">
      <c r="A81" t="s">
        <v>17</v>
      </c>
      <c r="B81" s="2">
        <f t="shared" si="1"/>
        <v>43258.291666666475</v>
      </c>
      <c r="C81">
        <v>13000</v>
      </c>
      <c r="L81">
        <v>1</v>
      </c>
      <c r="N81" s="2"/>
    </row>
    <row r="82" spans="1:14" x14ac:dyDescent="0.3">
      <c r="A82" t="s">
        <v>17</v>
      </c>
      <c r="B82" s="2">
        <f t="shared" si="1"/>
        <v>43258.333333333139</v>
      </c>
      <c r="C82">
        <v>13000</v>
      </c>
      <c r="L82">
        <v>1</v>
      </c>
      <c r="N82" s="2"/>
    </row>
    <row r="83" spans="1:14" x14ac:dyDescent="0.3">
      <c r="A83" t="s">
        <v>17</v>
      </c>
      <c r="B83" s="2">
        <f t="shared" si="1"/>
        <v>43258.374999999804</v>
      </c>
      <c r="C83">
        <v>13000</v>
      </c>
      <c r="L83">
        <v>1</v>
      </c>
      <c r="N83" s="2"/>
    </row>
    <row r="84" spans="1:14" x14ac:dyDescent="0.3">
      <c r="A84" t="s">
        <v>17</v>
      </c>
      <c r="B84" s="2">
        <f t="shared" si="1"/>
        <v>43258.416666666468</v>
      </c>
      <c r="C84">
        <v>13000</v>
      </c>
      <c r="L84">
        <v>1</v>
      </c>
      <c r="N84" s="2"/>
    </row>
    <row r="85" spans="1:14" x14ac:dyDescent="0.3">
      <c r="A85" t="s">
        <v>17</v>
      </c>
      <c r="B85" s="2">
        <f t="shared" si="1"/>
        <v>43258.458333333132</v>
      </c>
      <c r="C85">
        <v>13000</v>
      </c>
      <c r="L85">
        <v>1</v>
      </c>
      <c r="N85" s="2"/>
    </row>
    <row r="86" spans="1:14" x14ac:dyDescent="0.3">
      <c r="A86" t="s">
        <v>17</v>
      </c>
      <c r="B86" s="2">
        <f t="shared" si="1"/>
        <v>43258.499999999796</v>
      </c>
      <c r="C86">
        <v>13000</v>
      </c>
      <c r="L86">
        <v>1</v>
      </c>
      <c r="N86" s="2"/>
    </row>
    <row r="87" spans="1:14" x14ac:dyDescent="0.3">
      <c r="A87" t="s">
        <v>17</v>
      </c>
      <c r="B87" s="2">
        <f t="shared" si="1"/>
        <v>43258.541666666461</v>
      </c>
      <c r="C87">
        <v>13000</v>
      </c>
      <c r="L87">
        <v>1</v>
      </c>
      <c r="N87" s="2"/>
    </row>
    <row r="88" spans="1:14" x14ac:dyDescent="0.3">
      <c r="A88" t="s">
        <v>17</v>
      </c>
      <c r="B88" s="2">
        <f t="shared" si="1"/>
        <v>43258.583333333125</v>
      </c>
      <c r="C88">
        <v>13000</v>
      </c>
      <c r="L88">
        <v>1</v>
      </c>
      <c r="N88" s="2"/>
    </row>
    <row r="89" spans="1:14" x14ac:dyDescent="0.3">
      <c r="A89" t="s">
        <v>17</v>
      </c>
      <c r="B89" s="2">
        <f t="shared" si="1"/>
        <v>43258.624999999789</v>
      </c>
      <c r="C89">
        <v>13000</v>
      </c>
      <c r="L89">
        <v>1</v>
      </c>
      <c r="N89" s="2"/>
    </row>
    <row r="90" spans="1:14" x14ac:dyDescent="0.3">
      <c r="A90" t="s">
        <v>17</v>
      </c>
      <c r="B90" s="2">
        <f t="shared" si="1"/>
        <v>43258.666666666453</v>
      </c>
      <c r="C90">
        <v>13000</v>
      </c>
      <c r="L90">
        <v>1</v>
      </c>
      <c r="N90" s="2"/>
    </row>
    <row r="91" spans="1:14" x14ac:dyDescent="0.3">
      <c r="A91" t="s">
        <v>17</v>
      </c>
      <c r="B91" s="2">
        <f t="shared" si="1"/>
        <v>43258.708333333117</v>
      </c>
      <c r="C91">
        <v>13000</v>
      </c>
      <c r="L91">
        <v>1</v>
      </c>
      <c r="N91" s="2"/>
    </row>
    <row r="92" spans="1:14" x14ac:dyDescent="0.3">
      <c r="A92" t="s">
        <v>17</v>
      </c>
      <c r="B92" s="2">
        <f t="shared" si="1"/>
        <v>43258.749999999782</v>
      </c>
      <c r="C92">
        <v>13000</v>
      </c>
      <c r="L92">
        <v>1</v>
      </c>
      <c r="N92" s="2"/>
    </row>
    <row r="93" spans="1:14" x14ac:dyDescent="0.3">
      <c r="A93" t="s">
        <v>17</v>
      </c>
      <c r="B93" s="2">
        <f t="shared" si="1"/>
        <v>43258.791666666446</v>
      </c>
      <c r="C93">
        <v>13000</v>
      </c>
      <c r="L93">
        <v>1</v>
      </c>
      <c r="N93" s="2"/>
    </row>
    <row r="94" spans="1:14" x14ac:dyDescent="0.3">
      <c r="A94" t="s">
        <v>17</v>
      </c>
      <c r="B94" s="2">
        <f t="shared" si="1"/>
        <v>43258.83333333311</v>
      </c>
      <c r="C94">
        <v>13000</v>
      </c>
      <c r="L94">
        <v>1</v>
      </c>
      <c r="N94" s="2"/>
    </row>
    <row r="95" spans="1:14" x14ac:dyDescent="0.3">
      <c r="A95" t="s">
        <v>17</v>
      </c>
      <c r="B95" s="2">
        <f t="shared" si="1"/>
        <v>43258.874999999774</v>
      </c>
      <c r="C95">
        <v>13000</v>
      </c>
      <c r="L95">
        <v>1</v>
      </c>
      <c r="N95" s="2"/>
    </row>
    <row r="96" spans="1:14" x14ac:dyDescent="0.3">
      <c r="A96" t="s">
        <v>17</v>
      </c>
      <c r="B96" s="2">
        <f t="shared" si="1"/>
        <v>43258.916666666439</v>
      </c>
      <c r="C96">
        <v>13000</v>
      </c>
      <c r="L96">
        <v>1</v>
      </c>
      <c r="N96" s="2"/>
    </row>
    <row r="97" spans="1:14" x14ac:dyDescent="0.3">
      <c r="A97" t="s">
        <v>17</v>
      </c>
      <c r="B97" s="2">
        <f t="shared" si="1"/>
        <v>43258.958333333103</v>
      </c>
      <c r="C97">
        <v>13000</v>
      </c>
      <c r="L97">
        <v>1</v>
      </c>
      <c r="N97" s="2"/>
    </row>
    <row r="98" spans="1:14" x14ac:dyDescent="0.3">
      <c r="A98" t="s">
        <v>17</v>
      </c>
      <c r="B98" s="2">
        <f t="shared" si="1"/>
        <v>43258.999999999767</v>
      </c>
      <c r="C98">
        <v>13000</v>
      </c>
      <c r="L98">
        <v>1</v>
      </c>
      <c r="N98" s="2"/>
    </row>
    <row r="99" spans="1:14" x14ac:dyDescent="0.3">
      <c r="A99" t="s">
        <v>17</v>
      </c>
      <c r="B99" s="2">
        <f t="shared" si="1"/>
        <v>43259.041666666431</v>
      </c>
      <c r="C99">
        <v>13000</v>
      </c>
      <c r="L99">
        <v>1</v>
      </c>
      <c r="N99" s="2"/>
    </row>
    <row r="100" spans="1:14" x14ac:dyDescent="0.3">
      <c r="A100" t="s">
        <v>17</v>
      </c>
      <c r="B100" s="2">
        <f t="shared" si="1"/>
        <v>43259.083333333096</v>
      </c>
      <c r="C100">
        <v>13000</v>
      </c>
      <c r="L100">
        <v>1</v>
      </c>
      <c r="N100" s="2"/>
    </row>
    <row r="101" spans="1:14" x14ac:dyDescent="0.3">
      <c r="A101" t="s">
        <v>17</v>
      </c>
      <c r="B101" s="2">
        <f t="shared" si="1"/>
        <v>43259.12499999976</v>
      </c>
      <c r="C101">
        <v>13000</v>
      </c>
      <c r="L101">
        <v>1</v>
      </c>
      <c r="N101" s="2"/>
    </row>
    <row r="102" spans="1:14" x14ac:dyDescent="0.3">
      <c r="A102" t="s">
        <v>17</v>
      </c>
      <c r="B102" s="2">
        <f t="shared" si="1"/>
        <v>43259.166666666424</v>
      </c>
      <c r="C102">
        <v>13000</v>
      </c>
      <c r="L102">
        <v>1</v>
      </c>
      <c r="N102" s="2"/>
    </row>
    <row r="103" spans="1:14" x14ac:dyDescent="0.3">
      <c r="A103" t="s">
        <v>17</v>
      </c>
      <c r="B103" s="2">
        <f t="shared" si="1"/>
        <v>43259.208333333088</v>
      </c>
      <c r="C103">
        <v>13000</v>
      </c>
      <c r="L103">
        <v>1</v>
      </c>
      <c r="N103" s="2"/>
    </row>
    <row r="104" spans="1:14" x14ac:dyDescent="0.3">
      <c r="A104" t="s">
        <v>17</v>
      </c>
      <c r="B104" s="2">
        <f t="shared" si="1"/>
        <v>43259.249999999753</v>
      </c>
      <c r="C104">
        <v>13000</v>
      </c>
      <c r="L104">
        <v>1</v>
      </c>
      <c r="N104" s="2"/>
    </row>
    <row r="105" spans="1:14" x14ac:dyDescent="0.3">
      <c r="A105" t="s">
        <v>17</v>
      </c>
      <c r="B105" s="2">
        <f t="shared" si="1"/>
        <v>43259.291666666417</v>
      </c>
      <c r="C105">
        <v>13000</v>
      </c>
      <c r="L105">
        <v>1</v>
      </c>
      <c r="N105" s="2"/>
    </row>
    <row r="106" spans="1:14" x14ac:dyDescent="0.3">
      <c r="A106" t="s">
        <v>17</v>
      </c>
      <c r="B106" s="2">
        <f t="shared" si="1"/>
        <v>43259.333333333081</v>
      </c>
      <c r="C106">
        <v>13000</v>
      </c>
      <c r="L106">
        <v>1</v>
      </c>
      <c r="N106" s="2"/>
    </row>
    <row r="107" spans="1:14" x14ac:dyDescent="0.3">
      <c r="A107" t="s">
        <v>17</v>
      </c>
      <c r="B107" s="2">
        <f t="shared" si="1"/>
        <v>43259.374999999745</v>
      </c>
      <c r="C107">
        <v>13000</v>
      </c>
      <c r="L107">
        <v>1</v>
      </c>
      <c r="N107" s="2"/>
    </row>
    <row r="108" spans="1:14" x14ac:dyDescent="0.3">
      <c r="A108" t="s">
        <v>17</v>
      </c>
      <c r="B108" s="2">
        <f t="shared" si="1"/>
        <v>43259.41666666641</v>
      </c>
      <c r="C108">
        <v>13000</v>
      </c>
      <c r="L108">
        <v>1</v>
      </c>
      <c r="N108" s="2"/>
    </row>
    <row r="109" spans="1:14" x14ac:dyDescent="0.3">
      <c r="A109" t="s">
        <v>17</v>
      </c>
      <c r="B109" s="2">
        <f t="shared" si="1"/>
        <v>43259.458333333074</v>
      </c>
      <c r="C109">
        <v>13000</v>
      </c>
      <c r="L109">
        <v>1</v>
      </c>
      <c r="N109" s="2"/>
    </row>
    <row r="110" spans="1:14" x14ac:dyDescent="0.3">
      <c r="A110" t="s">
        <v>17</v>
      </c>
      <c r="B110" s="2">
        <f t="shared" si="1"/>
        <v>43259.499999999738</v>
      </c>
      <c r="C110">
        <v>13000</v>
      </c>
      <c r="L110">
        <v>1</v>
      </c>
      <c r="N110" s="2"/>
    </row>
    <row r="111" spans="1:14" x14ac:dyDescent="0.3">
      <c r="A111" t="s">
        <v>17</v>
      </c>
      <c r="B111" s="2">
        <f t="shared" si="1"/>
        <v>43259.541666666402</v>
      </c>
      <c r="C111">
        <v>13000</v>
      </c>
      <c r="L111">
        <v>1</v>
      </c>
      <c r="N111" s="2"/>
    </row>
    <row r="112" spans="1:14" x14ac:dyDescent="0.3">
      <c r="A112" t="s">
        <v>17</v>
      </c>
      <c r="B112" s="2">
        <f t="shared" si="1"/>
        <v>43259.583333333067</v>
      </c>
      <c r="C112">
        <v>13000</v>
      </c>
      <c r="L112">
        <v>1</v>
      </c>
      <c r="N112" s="2"/>
    </row>
    <row r="113" spans="1:14" x14ac:dyDescent="0.3">
      <c r="A113" t="s">
        <v>17</v>
      </c>
      <c r="B113" s="2">
        <f t="shared" si="1"/>
        <v>43259.624999999731</v>
      </c>
      <c r="C113">
        <v>13000</v>
      </c>
      <c r="L113">
        <v>1</v>
      </c>
      <c r="N113" s="2"/>
    </row>
    <row r="114" spans="1:14" x14ac:dyDescent="0.3">
      <c r="A114" t="s">
        <v>17</v>
      </c>
      <c r="B114" s="2">
        <f t="shared" si="1"/>
        <v>43259.666666666395</v>
      </c>
      <c r="C114">
        <v>13000</v>
      </c>
      <c r="L114">
        <v>1</v>
      </c>
      <c r="N114" s="2"/>
    </row>
    <row r="115" spans="1:14" x14ac:dyDescent="0.3">
      <c r="A115" t="s">
        <v>17</v>
      </c>
      <c r="B115" s="2">
        <f t="shared" si="1"/>
        <v>43259.708333333059</v>
      </c>
      <c r="C115">
        <v>13000</v>
      </c>
      <c r="L115">
        <v>1</v>
      </c>
      <c r="N115" s="2"/>
    </row>
    <row r="116" spans="1:14" x14ac:dyDescent="0.3">
      <c r="A116" t="s">
        <v>17</v>
      </c>
      <c r="B116" s="2">
        <f t="shared" si="1"/>
        <v>43259.749999999724</v>
      </c>
      <c r="C116">
        <v>13000</v>
      </c>
      <c r="L116">
        <v>1</v>
      </c>
      <c r="N116" s="2"/>
    </row>
    <row r="117" spans="1:14" x14ac:dyDescent="0.3">
      <c r="A117" t="s">
        <v>17</v>
      </c>
      <c r="B117" s="2">
        <f t="shared" si="1"/>
        <v>43259.791666666388</v>
      </c>
      <c r="C117">
        <v>13000</v>
      </c>
      <c r="L117">
        <v>1</v>
      </c>
      <c r="N117" s="2"/>
    </row>
    <row r="118" spans="1:14" x14ac:dyDescent="0.3">
      <c r="A118" t="s">
        <v>17</v>
      </c>
      <c r="B118" s="2">
        <f t="shared" si="1"/>
        <v>43259.833333333052</v>
      </c>
      <c r="C118">
        <v>13000</v>
      </c>
      <c r="L118">
        <v>1</v>
      </c>
      <c r="N118" s="2"/>
    </row>
    <row r="119" spans="1:14" x14ac:dyDescent="0.3">
      <c r="A119" t="s">
        <v>17</v>
      </c>
      <c r="B119" s="2">
        <f t="shared" si="1"/>
        <v>43259.874999999716</v>
      </c>
      <c r="C119">
        <v>13000</v>
      </c>
      <c r="L119">
        <v>1</v>
      </c>
      <c r="N119" s="2"/>
    </row>
    <row r="120" spans="1:14" x14ac:dyDescent="0.3">
      <c r="A120" t="s">
        <v>17</v>
      </c>
      <c r="B120" s="2">
        <f t="shared" si="1"/>
        <v>43259.91666666638</v>
      </c>
      <c r="C120">
        <v>13000</v>
      </c>
      <c r="L120">
        <v>1</v>
      </c>
      <c r="N120" s="2"/>
    </row>
    <row r="121" spans="1:14" x14ac:dyDescent="0.3">
      <c r="A121" t="s">
        <v>17</v>
      </c>
      <c r="B121" s="2">
        <f t="shared" si="1"/>
        <v>43259.958333333045</v>
      </c>
      <c r="C121">
        <v>13000</v>
      </c>
      <c r="L121">
        <v>1</v>
      </c>
      <c r="N121" s="2"/>
    </row>
    <row r="122" spans="1:14" x14ac:dyDescent="0.3">
      <c r="A122" t="s">
        <v>17</v>
      </c>
      <c r="B122" s="2">
        <f t="shared" si="1"/>
        <v>43259.999999999709</v>
      </c>
      <c r="C122">
        <v>13000</v>
      </c>
      <c r="L122">
        <v>1</v>
      </c>
      <c r="N122" s="2"/>
    </row>
    <row r="123" spans="1:14" x14ac:dyDescent="0.3">
      <c r="A123" t="s">
        <v>17</v>
      </c>
      <c r="B123" s="2">
        <f t="shared" si="1"/>
        <v>43260.041666666373</v>
      </c>
      <c r="C123">
        <v>13000</v>
      </c>
      <c r="L123">
        <v>1</v>
      </c>
      <c r="N123" s="2"/>
    </row>
    <row r="124" spans="1:14" x14ac:dyDescent="0.3">
      <c r="A124" t="s">
        <v>17</v>
      </c>
      <c r="B124" s="2">
        <f t="shared" si="1"/>
        <v>43260.083333333037</v>
      </c>
      <c r="C124">
        <v>13000</v>
      </c>
      <c r="L124">
        <v>1</v>
      </c>
      <c r="N124" s="2"/>
    </row>
    <row r="125" spans="1:14" x14ac:dyDescent="0.3">
      <c r="A125" t="s">
        <v>17</v>
      </c>
      <c r="B125" s="2">
        <f t="shared" si="1"/>
        <v>43260.124999999702</v>
      </c>
      <c r="C125">
        <v>13000</v>
      </c>
      <c r="L125">
        <v>1</v>
      </c>
      <c r="N125" s="2"/>
    </row>
    <row r="126" spans="1:14" x14ac:dyDescent="0.3">
      <c r="A126" t="s">
        <v>17</v>
      </c>
      <c r="B126" s="2">
        <f t="shared" si="1"/>
        <v>43260.166666666366</v>
      </c>
      <c r="C126">
        <v>13000</v>
      </c>
      <c r="L126">
        <v>1</v>
      </c>
      <c r="N126" s="2"/>
    </row>
    <row r="127" spans="1:14" x14ac:dyDescent="0.3">
      <c r="A127" t="s">
        <v>17</v>
      </c>
      <c r="B127" s="2">
        <f t="shared" si="1"/>
        <v>43260.20833333303</v>
      </c>
      <c r="C127">
        <v>13000</v>
      </c>
      <c r="L127">
        <v>1</v>
      </c>
      <c r="N127" s="2"/>
    </row>
    <row r="128" spans="1:14" x14ac:dyDescent="0.3">
      <c r="A128" t="s">
        <v>17</v>
      </c>
      <c r="B128" s="2">
        <f t="shared" si="1"/>
        <v>43260.249999999694</v>
      </c>
      <c r="C128">
        <v>13000</v>
      </c>
      <c r="L128">
        <v>1</v>
      </c>
      <c r="N128" s="2"/>
    </row>
    <row r="129" spans="1:14" x14ac:dyDescent="0.3">
      <c r="A129" t="s">
        <v>17</v>
      </c>
      <c r="B129" s="2">
        <f t="shared" si="1"/>
        <v>43260.291666666359</v>
      </c>
      <c r="C129">
        <v>13000</v>
      </c>
      <c r="L129">
        <v>1</v>
      </c>
      <c r="N129" s="2"/>
    </row>
    <row r="130" spans="1:14" x14ac:dyDescent="0.3">
      <c r="A130" t="s">
        <v>17</v>
      </c>
      <c r="B130" s="2">
        <f t="shared" si="1"/>
        <v>43260.333333333023</v>
      </c>
      <c r="C130">
        <v>13000</v>
      </c>
      <c r="L130">
        <v>1</v>
      </c>
      <c r="N130" s="2"/>
    </row>
    <row r="131" spans="1:14" x14ac:dyDescent="0.3">
      <c r="A131" t="s">
        <v>17</v>
      </c>
      <c r="B131" s="2">
        <f t="shared" si="1"/>
        <v>43260.374999999687</v>
      </c>
      <c r="C131">
        <v>13000</v>
      </c>
      <c r="L131">
        <v>1</v>
      </c>
      <c r="N131" s="2"/>
    </row>
    <row r="132" spans="1:14" x14ac:dyDescent="0.3">
      <c r="A132" t="s">
        <v>17</v>
      </c>
      <c r="B132" s="2">
        <f t="shared" ref="B132:B169" si="2">B131+1/24</f>
        <v>43260.416666666351</v>
      </c>
      <c r="C132">
        <v>13000</v>
      </c>
      <c r="L132">
        <v>1</v>
      </c>
      <c r="N132" s="2"/>
    </row>
    <row r="133" spans="1:14" x14ac:dyDescent="0.3">
      <c r="A133" t="s">
        <v>17</v>
      </c>
      <c r="B133" s="2">
        <f t="shared" si="2"/>
        <v>43260.458333333016</v>
      </c>
      <c r="C133">
        <v>13000</v>
      </c>
      <c r="L133">
        <v>1</v>
      </c>
      <c r="N133" s="2"/>
    </row>
    <row r="134" spans="1:14" x14ac:dyDescent="0.3">
      <c r="A134" t="s">
        <v>17</v>
      </c>
      <c r="B134" s="2">
        <f t="shared" si="2"/>
        <v>43260.49999999968</v>
      </c>
      <c r="C134">
        <v>13000</v>
      </c>
      <c r="L134">
        <v>1</v>
      </c>
      <c r="N134" s="2"/>
    </row>
    <row r="135" spans="1:14" x14ac:dyDescent="0.3">
      <c r="A135" t="s">
        <v>17</v>
      </c>
      <c r="B135" s="2">
        <f t="shared" si="2"/>
        <v>43260.541666666344</v>
      </c>
      <c r="C135">
        <v>13000</v>
      </c>
      <c r="L135">
        <v>1</v>
      </c>
      <c r="N135" s="2"/>
    </row>
    <row r="136" spans="1:14" x14ac:dyDescent="0.3">
      <c r="A136" t="s">
        <v>17</v>
      </c>
      <c r="B136" s="2">
        <f t="shared" si="2"/>
        <v>43260.583333333008</v>
      </c>
      <c r="C136">
        <v>13000</v>
      </c>
      <c r="L136">
        <v>1</v>
      </c>
      <c r="N136" s="2"/>
    </row>
    <row r="137" spans="1:14" x14ac:dyDescent="0.3">
      <c r="A137" t="s">
        <v>17</v>
      </c>
      <c r="B137" s="2">
        <f t="shared" si="2"/>
        <v>43260.624999999673</v>
      </c>
      <c r="C137">
        <v>13000</v>
      </c>
      <c r="L137">
        <v>1</v>
      </c>
      <c r="N137" s="2"/>
    </row>
    <row r="138" spans="1:14" x14ac:dyDescent="0.3">
      <c r="A138" t="s">
        <v>17</v>
      </c>
      <c r="B138" s="2">
        <f t="shared" si="2"/>
        <v>43260.666666666337</v>
      </c>
      <c r="C138">
        <v>13000</v>
      </c>
      <c r="L138">
        <v>1</v>
      </c>
      <c r="N138" s="2"/>
    </row>
    <row r="139" spans="1:14" x14ac:dyDescent="0.3">
      <c r="A139" t="s">
        <v>17</v>
      </c>
      <c r="B139" s="2">
        <f t="shared" si="2"/>
        <v>43260.708333333001</v>
      </c>
      <c r="C139">
        <v>13000</v>
      </c>
      <c r="L139">
        <v>1</v>
      </c>
      <c r="N139" s="2"/>
    </row>
    <row r="140" spans="1:14" x14ac:dyDescent="0.3">
      <c r="A140" t="s">
        <v>17</v>
      </c>
      <c r="B140" s="2">
        <f t="shared" si="2"/>
        <v>43260.749999999665</v>
      </c>
      <c r="C140">
        <v>13000</v>
      </c>
      <c r="L140">
        <v>1</v>
      </c>
      <c r="N140" s="2"/>
    </row>
    <row r="141" spans="1:14" x14ac:dyDescent="0.3">
      <c r="A141" t="s">
        <v>17</v>
      </c>
      <c r="B141" s="2">
        <f t="shared" si="2"/>
        <v>43260.79166666633</v>
      </c>
      <c r="C141">
        <v>13000</v>
      </c>
      <c r="L141">
        <v>1</v>
      </c>
      <c r="N141" s="2"/>
    </row>
    <row r="142" spans="1:14" x14ac:dyDescent="0.3">
      <c r="A142" t="s">
        <v>17</v>
      </c>
      <c r="B142" s="2">
        <f t="shared" si="2"/>
        <v>43260.833333332994</v>
      </c>
      <c r="C142">
        <v>13000</v>
      </c>
      <c r="L142">
        <v>1</v>
      </c>
      <c r="N142" s="2"/>
    </row>
    <row r="143" spans="1:14" x14ac:dyDescent="0.3">
      <c r="A143" t="s">
        <v>17</v>
      </c>
      <c r="B143" s="2">
        <f t="shared" si="2"/>
        <v>43260.874999999658</v>
      </c>
      <c r="C143">
        <v>25000</v>
      </c>
      <c r="L143">
        <v>1</v>
      </c>
      <c r="N143" s="2"/>
    </row>
    <row r="144" spans="1:14" x14ac:dyDescent="0.3">
      <c r="A144" t="s">
        <v>17</v>
      </c>
      <c r="B144" s="2">
        <f t="shared" si="2"/>
        <v>43260.916666666322</v>
      </c>
      <c r="C144">
        <v>25000</v>
      </c>
      <c r="L144">
        <v>1</v>
      </c>
      <c r="N144" s="2"/>
    </row>
    <row r="145" spans="1:14" x14ac:dyDescent="0.3">
      <c r="A145" t="s">
        <v>17</v>
      </c>
      <c r="B145" s="2">
        <f t="shared" si="2"/>
        <v>43260.958333332987</v>
      </c>
      <c r="C145">
        <v>25000</v>
      </c>
      <c r="L145">
        <v>1</v>
      </c>
      <c r="N145" s="2"/>
    </row>
    <row r="146" spans="1:14" x14ac:dyDescent="0.3">
      <c r="A146" t="s">
        <v>17</v>
      </c>
      <c r="B146" s="2">
        <f t="shared" si="2"/>
        <v>43260.999999999651</v>
      </c>
      <c r="C146">
        <v>25000</v>
      </c>
      <c r="L146">
        <v>1</v>
      </c>
      <c r="N146" s="2"/>
    </row>
    <row r="147" spans="1:14" x14ac:dyDescent="0.3">
      <c r="A147" t="s">
        <v>17</v>
      </c>
      <c r="B147" s="2">
        <f t="shared" si="2"/>
        <v>43261.041666666315</v>
      </c>
      <c r="C147">
        <v>25000</v>
      </c>
      <c r="L147">
        <v>1</v>
      </c>
      <c r="N147" s="2"/>
    </row>
    <row r="148" spans="1:14" x14ac:dyDescent="0.3">
      <c r="A148" t="s">
        <v>17</v>
      </c>
      <c r="B148" s="2">
        <f t="shared" si="2"/>
        <v>43261.083333332979</v>
      </c>
      <c r="C148">
        <v>25000</v>
      </c>
      <c r="L148">
        <v>1</v>
      </c>
      <c r="N148" s="2"/>
    </row>
    <row r="149" spans="1:14" x14ac:dyDescent="0.3">
      <c r="A149" t="s">
        <v>17</v>
      </c>
      <c r="B149" s="2">
        <f t="shared" si="2"/>
        <v>43261.124999999643</v>
      </c>
      <c r="C149">
        <v>25000</v>
      </c>
      <c r="L149">
        <v>1</v>
      </c>
      <c r="N149" s="2"/>
    </row>
    <row r="150" spans="1:14" x14ac:dyDescent="0.3">
      <c r="A150" t="s">
        <v>17</v>
      </c>
      <c r="B150" s="2">
        <f t="shared" si="2"/>
        <v>43261.166666666308</v>
      </c>
      <c r="C150">
        <v>25000</v>
      </c>
      <c r="L150">
        <v>1</v>
      </c>
      <c r="N150" s="2"/>
    </row>
    <row r="151" spans="1:14" x14ac:dyDescent="0.3">
      <c r="A151" t="s">
        <v>17</v>
      </c>
      <c r="B151" s="2">
        <f t="shared" si="2"/>
        <v>43261.208333332972</v>
      </c>
      <c r="C151">
        <v>25000</v>
      </c>
      <c r="L151">
        <v>1</v>
      </c>
      <c r="N151" s="2"/>
    </row>
    <row r="152" spans="1:14" x14ac:dyDescent="0.3">
      <c r="A152" t="s">
        <v>17</v>
      </c>
      <c r="B152" s="2">
        <f t="shared" si="2"/>
        <v>43261.249999999636</v>
      </c>
      <c r="C152">
        <v>25000</v>
      </c>
      <c r="L152">
        <v>1</v>
      </c>
      <c r="N152" s="2"/>
    </row>
    <row r="153" spans="1:14" x14ac:dyDescent="0.3">
      <c r="A153" t="s">
        <v>17</v>
      </c>
      <c r="B153" s="2">
        <f t="shared" si="2"/>
        <v>43261.2916666663</v>
      </c>
      <c r="C153">
        <v>25000</v>
      </c>
      <c r="L153">
        <v>1</v>
      </c>
      <c r="N153" s="2"/>
    </row>
    <row r="154" spans="1:14" x14ac:dyDescent="0.3">
      <c r="A154" t="s">
        <v>17</v>
      </c>
      <c r="B154" s="2">
        <f t="shared" si="2"/>
        <v>43261.333333332965</v>
      </c>
      <c r="C154">
        <v>25000</v>
      </c>
      <c r="L154">
        <v>1</v>
      </c>
      <c r="N154" s="2"/>
    </row>
    <row r="155" spans="1:14" x14ac:dyDescent="0.3">
      <c r="A155" t="s">
        <v>17</v>
      </c>
      <c r="B155" s="2">
        <f t="shared" si="2"/>
        <v>43261.374999999629</v>
      </c>
      <c r="C155">
        <v>25000</v>
      </c>
      <c r="L155">
        <v>1</v>
      </c>
      <c r="N155" s="2"/>
    </row>
    <row r="156" spans="1:14" x14ac:dyDescent="0.3">
      <c r="A156" t="s">
        <v>17</v>
      </c>
      <c r="B156" s="2">
        <f t="shared" si="2"/>
        <v>43261.416666666293</v>
      </c>
      <c r="C156">
        <v>25000</v>
      </c>
      <c r="L156">
        <v>1</v>
      </c>
      <c r="N156" s="2"/>
    </row>
    <row r="157" spans="1:14" x14ac:dyDescent="0.3">
      <c r="A157" t="s">
        <v>17</v>
      </c>
      <c r="B157" s="2">
        <f t="shared" si="2"/>
        <v>43261.458333332957</v>
      </c>
      <c r="C157">
        <v>25000</v>
      </c>
      <c r="L157">
        <v>1</v>
      </c>
      <c r="N157" s="2"/>
    </row>
    <row r="158" spans="1:14" x14ac:dyDescent="0.3">
      <c r="A158" t="s">
        <v>17</v>
      </c>
      <c r="B158" s="2">
        <f t="shared" si="2"/>
        <v>43261.499999999622</v>
      </c>
      <c r="C158">
        <v>25000</v>
      </c>
      <c r="L158">
        <v>1</v>
      </c>
      <c r="N158" s="2"/>
    </row>
    <row r="159" spans="1:14" x14ac:dyDescent="0.3">
      <c r="A159" t="s">
        <v>17</v>
      </c>
      <c r="B159" s="2">
        <f t="shared" si="2"/>
        <v>43261.541666666286</v>
      </c>
      <c r="C159">
        <v>25000</v>
      </c>
      <c r="L159">
        <v>1</v>
      </c>
      <c r="N159" s="2"/>
    </row>
    <row r="160" spans="1:14" x14ac:dyDescent="0.3">
      <c r="A160" t="s">
        <v>17</v>
      </c>
      <c r="B160" s="2">
        <f t="shared" si="2"/>
        <v>43261.58333333295</v>
      </c>
      <c r="C160">
        <v>25000</v>
      </c>
      <c r="L160">
        <v>1</v>
      </c>
      <c r="N160" s="2"/>
    </row>
    <row r="161" spans="1:14" x14ac:dyDescent="0.3">
      <c r="A161" t="s">
        <v>17</v>
      </c>
      <c r="B161" s="2">
        <f t="shared" si="2"/>
        <v>43261.624999999614</v>
      </c>
      <c r="C161">
        <v>25000</v>
      </c>
      <c r="L161">
        <v>1</v>
      </c>
      <c r="N161" s="2"/>
    </row>
    <row r="162" spans="1:14" x14ac:dyDescent="0.3">
      <c r="A162" t="s">
        <v>17</v>
      </c>
      <c r="B162" s="2">
        <f t="shared" si="2"/>
        <v>43261.666666666279</v>
      </c>
      <c r="C162">
        <v>25000</v>
      </c>
      <c r="L162">
        <v>1</v>
      </c>
      <c r="N162" s="2"/>
    </row>
    <row r="163" spans="1:14" x14ac:dyDescent="0.3">
      <c r="A163" t="s">
        <v>17</v>
      </c>
      <c r="B163" s="2">
        <f t="shared" si="2"/>
        <v>43261.708333332943</v>
      </c>
      <c r="C163">
        <v>25000</v>
      </c>
      <c r="L163">
        <v>1</v>
      </c>
      <c r="N163" s="2"/>
    </row>
    <row r="164" spans="1:14" x14ac:dyDescent="0.3">
      <c r="A164" t="s">
        <v>17</v>
      </c>
      <c r="B164" s="2">
        <f t="shared" si="2"/>
        <v>43261.749999999607</v>
      </c>
      <c r="C164">
        <v>25000</v>
      </c>
      <c r="L164">
        <v>1</v>
      </c>
      <c r="N164" s="2"/>
    </row>
    <row r="165" spans="1:14" x14ac:dyDescent="0.3">
      <c r="A165" t="s">
        <v>17</v>
      </c>
      <c r="B165" s="2">
        <f t="shared" si="2"/>
        <v>43261.791666666271</v>
      </c>
      <c r="C165">
        <v>25000</v>
      </c>
      <c r="L165">
        <v>1</v>
      </c>
      <c r="N165" s="2"/>
    </row>
    <row r="166" spans="1:14" x14ac:dyDescent="0.3">
      <c r="A166" t="s">
        <v>17</v>
      </c>
      <c r="B166" s="2">
        <f t="shared" si="2"/>
        <v>43261.833333332936</v>
      </c>
      <c r="C166">
        <v>25000</v>
      </c>
      <c r="L166">
        <v>1</v>
      </c>
      <c r="N166" s="2"/>
    </row>
    <row r="167" spans="1:14" x14ac:dyDescent="0.3">
      <c r="A167" t="s">
        <v>17</v>
      </c>
      <c r="B167" s="2">
        <f t="shared" si="2"/>
        <v>43261.8749999996</v>
      </c>
      <c r="C167">
        <v>25000</v>
      </c>
      <c r="L167">
        <v>1</v>
      </c>
      <c r="N167" s="2"/>
    </row>
    <row r="168" spans="1:14" x14ac:dyDescent="0.3">
      <c r="A168" t="s">
        <v>17</v>
      </c>
      <c r="B168" s="2">
        <f t="shared" si="2"/>
        <v>43261.916666666264</v>
      </c>
      <c r="C168">
        <v>25000</v>
      </c>
      <c r="L168">
        <v>1</v>
      </c>
      <c r="N168" s="2"/>
    </row>
    <row r="169" spans="1:14" x14ac:dyDescent="0.3">
      <c r="A169" t="s">
        <v>17</v>
      </c>
      <c r="B169" s="2">
        <f t="shared" si="2"/>
        <v>43261.958333332928</v>
      </c>
      <c r="C169">
        <v>25000</v>
      </c>
      <c r="L169">
        <v>1</v>
      </c>
      <c r="N169" s="2"/>
    </row>
    <row r="170" spans="1:14" x14ac:dyDescent="0.3">
      <c r="A170" t="s">
        <v>20</v>
      </c>
      <c r="B170" s="2" t="str">
        <f>B2</f>
        <v>2018-06-04 00:00:00</v>
      </c>
      <c r="C170">
        <v>22000</v>
      </c>
      <c r="L170">
        <v>1</v>
      </c>
      <c r="N170" s="2"/>
    </row>
    <row r="171" spans="1:14" x14ac:dyDescent="0.3">
      <c r="A171" t="s">
        <v>20</v>
      </c>
      <c r="B171" s="2">
        <f t="shared" ref="B171:B234" si="3">B3</f>
        <v>43255.041666666664</v>
      </c>
      <c r="C171">
        <v>22000</v>
      </c>
      <c r="L171">
        <v>1</v>
      </c>
    </row>
    <row r="172" spans="1:14" x14ac:dyDescent="0.3">
      <c r="A172" t="s">
        <v>20</v>
      </c>
      <c r="B172" s="2">
        <f t="shared" si="3"/>
        <v>43255.083333333328</v>
      </c>
      <c r="C172">
        <v>22000</v>
      </c>
      <c r="L172">
        <v>1</v>
      </c>
    </row>
    <row r="173" spans="1:14" x14ac:dyDescent="0.3">
      <c r="A173" t="s">
        <v>20</v>
      </c>
      <c r="B173" s="2">
        <f t="shared" si="3"/>
        <v>43255.124999999993</v>
      </c>
      <c r="C173">
        <v>22000</v>
      </c>
      <c r="L173">
        <v>1</v>
      </c>
    </row>
    <row r="174" spans="1:14" x14ac:dyDescent="0.3">
      <c r="A174" t="s">
        <v>20</v>
      </c>
      <c r="B174" s="2">
        <f t="shared" si="3"/>
        <v>43255.166666666657</v>
      </c>
      <c r="C174">
        <v>22000</v>
      </c>
      <c r="L174">
        <v>1</v>
      </c>
    </row>
    <row r="175" spans="1:14" x14ac:dyDescent="0.3">
      <c r="A175" t="s">
        <v>20</v>
      </c>
      <c r="B175" s="2">
        <f t="shared" si="3"/>
        <v>43255.208333333321</v>
      </c>
      <c r="C175">
        <v>22000</v>
      </c>
      <c r="L175">
        <v>1</v>
      </c>
    </row>
    <row r="176" spans="1:14" x14ac:dyDescent="0.3">
      <c r="A176" t="s">
        <v>20</v>
      </c>
      <c r="B176" s="2">
        <f t="shared" si="3"/>
        <v>43255.249999999985</v>
      </c>
      <c r="C176">
        <v>22000</v>
      </c>
      <c r="L176">
        <v>1</v>
      </c>
    </row>
    <row r="177" spans="1:12" x14ac:dyDescent="0.3">
      <c r="A177" t="s">
        <v>20</v>
      </c>
      <c r="B177" s="2">
        <f t="shared" si="3"/>
        <v>43255.29166666665</v>
      </c>
      <c r="C177">
        <v>22000</v>
      </c>
      <c r="L177">
        <v>1</v>
      </c>
    </row>
    <row r="178" spans="1:12" x14ac:dyDescent="0.3">
      <c r="A178" t="s">
        <v>20</v>
      </c>
      <c r="B178" s="2">
        <f t="shared" si="3"/>
        <v>43255.333333333314</v>
      </c>
      <c r="C178">
        <v>22000</v>
      </c>
      <c r="L178">
        <v>1</v>
      </c>
    </row>
    <row r="179" spans="1:12" x14ac:dyDescent="0.3">
      <c r="A179" t="s">
        <v>20</v>
      </c>
      <c r="B179" s="2">
        <f t="shared" si="3"/>
        <v>43255.374999999978</v>
      </c>
      <c r="C179">
        <v>22000</v>
      </c>
      <c r="L179">
        <v>1</v>
      </c>
    </row>
    <row r="180" spans="1:12" x14ac:dyDescent="0.3">
      <c r="A180" t="s">
        <v>20</v>
      </c>
      <c r="B180" s="2">
        <f t="shared" si="3"/>
        <v>43255.416666666642</v>
      </c>
      <c r="C180">
        <v>22000</v>
      </c>
      <c r="L180">
        <v>1</v>
      </c>
    </row>
    <row r="181" spans="1:12" x14ac:dyDescent="0.3">
      <c r="A181" t="s">
        <v>20</v>
      </c>
      <c r="B181" s="2">
        <f t="shared" si="3"/>
        <v>43255.458333333307</v>
      </c>
      <c r="C181">
        <v>22000</v>
      </c>
      <c r="L181">
        <v>1</v>
      </c>
    </row>
    <row r="182" spans="1:12" x14ac:dyDescent="0.3">
      <c r="A182" t="s">
        <v>20</v>
      </c>
      <c r="B182" s="2">
        <f t="shared" si="3"/>
        <v>43255.499999999971</v>
      </c>
      <c r="C182">
        <v>22000</v>
      </c>
      <c r="L182">
        <v>1</v>
      </c>
    </row>
    <row r="183" spans="1:12" x14ac:dyDescent="0.3">
      <c r="A183" t="s">
        <v>20</v>
      </c>
      <c r="B183" s="2">
        <f t="shared" si="3"/>
        <v>43255.541666666635</v>
      </c>
      <c r="C183">
        <v>22000</v>
      </c>
      <c r="L183">
        <v>1</v>
      </c>
    </row>
    <row r="184" spans="1:12" x14ac:dyDescent="0.3">
      <c r="A184" t="s">
        <v>20</v>
      </c>
      <c r="B184" s="2">
        <f t="shared" si="3"/>
        <v>43255.583333333299</v>
      </c>
      <c r="C184">
        <v>22000</v>
      </c>
      <c r="L184">
        <v>1</v>
      </c>
    </row>
    <row r="185" spans="1:12" x14ac:dyDescent="0.3">
      <c r="A185" t="s">
        <v>20</v>
      </c>
      <c r="B185" s="2">
        <f t="shared" si="3"/>
        <v>43255.624999999964</v>
      </c>
      <c r="C185">
        <v>22000</v>
      </c>
      <c r="L185">
        <v>1</v>
      </c>
    </row>
    <row r="186" spans="1:12" x14ac:dyDescent="0.3">
      <c r="A186" t="s">
        <v>20</v>
      </c>
      <c r="B186" s="2">
        <f t="shared" si="3"/>
        <v>43255.666666666628</v>
      </c>
      <c r="C186">
        <v>22000</v>
      </c>
      <c r="L186">
        <v>1</v>
      </c>
    </row>
    <row r="187" spans="1:12" x14ac:dyDescent="0.3">
      <c r="A187" t="s">
        <v>20</v>
      </c>
      <c r="B187" s="2">
        <f t="shared" si="3"/>
        <v>43255.708333333292</v>
      </c>
      <c r="C187">
        <v>22000</v>
      </c>
      <c r="L187">
        <v>1</v>
      </c>
    </row>
    <row r="188" spans="1:12" x14ac:dyDescent="0.3">
      <c r="A188" t="s">
        <v>20</v>
      </c>
      <c r="B188" s="2">
        <f t="shared" si="3"/>
        <v>43255.749999999956</v>
      </c>
      <c r="C188">
        <v>22000</v>
      </c>
      <c r="L188">
        <v>1</v>
      </c>
    </row>
    <row r="189" spans="1:12" x14ac:dyDescent="0.3">
      <c r="A189" t="s">
        <v>20</v>
      </c>
      <c r="B189" s="2">
        <f t="shared" si="3"/>
        <v>43255.791666666621</v>
      </c>
      <c r="C189">
        <v>22000</v>
      </c>
      <c r="L189">
        <v>1</v>
      </c>
    </row>
    <row r="190" spans="1:12" x14ac:dyDescent="0.3">
      <c r="A190" t="s">
        <v>20</v>
      </c>
      <c r="B190" s="2">
        <f t="shared" si="3"/>
        <v>43255.833333333285</v>
      </c>
      <c r="C190">
        <v>22000</v>
      </c>
      <c r="L190">
        <v>1</v>
      </c>
    </row>
    <row r="191" spans="1:12" x14ac:dyDescent="0.3">
      <c r="A191" t="s">
        <v>20</v>
      </c>
      <c r="B191" s="2">
        <f t="shared" si="3"/>
        <v>43255.874999999949</v>
      </c>
      <c r="C191">
        <v>22000</v>
      </c>
      <c r="L191">
        <v>1</v>
      </c>
    </row>
    <row r="192" spans="1:12" x14ac:dyDescent="0.3">
      <c r="A192" t="s">
        <v>20</v>
      </c>
      <c r="B192" s="2">
        <f t="shared" si="3"/>
        <v>43255.916666666613</v>
      </c>
      <c r="C192">
        <v>22000</v>
      </c>
      <c r="L192">
        <v>1</v>
      </c>
    </row>
    <row r="193" spans="1:12" x14ac:dyDescent="0.3">
      <c r="A193" t="s">
        <v>20</v>
      </c>
      <c r="B193" s="2">
        <f t="shared" si="3"/>
        <v>43255.958333333278</v>
      </c>
      <c r="C193">
        <v>22000</v>
      </c>
      <c r="L193">
        <v>1</v>
      </c>
    </row>
    <row r="194" spans="1:12" x14ac:dyDescent="0.3">
      <c r="A194" t="s">
        <v>20</v>
      </c>
      <c r="B194" s="2">
        <f t="shared" si="3"/>
        <v>43255.999999999942</v>
      </c>
      <c r="C194">
        <v>22000</v>
      </c>
      <c r="L194">
        <v>1</v>
      </c>
    </row>
    <row r="195" spans="1:12" x14ac:dyDescent="0.3">
      <c r="A195" t="s">
        <v>20</v>
      </c>
      <c r="B195" s="2">
        <f t="shared" si="3"/>
        <v>43256.041666666606</v>
      </c>
      <c r="C195">
        <v>22000</v>
      </c>
      <c r="L195">
        <v>1</v>
      </c>
    </row>
    <row r="196" spans="1:12" x14ac:dyDescent="0.3">
      <c r="A196" t="s">
        <v>20</v>
      </c>
      <c r="B196" s="2">
        <f t="shared" si="3"/>
        <v>43256.08333333327</v>
      </c>
      <c r="C196">
        <v>22000</v>
      </c>
      <c r="L196">
        <v>1</v>
      </c>
    </row>
    <row r="197" spans="1:12" x14ac:dyDescent="0.3">
      <c r="A197" t="s">
        <v>20</v>
      </c>
      <c r="B197" s="2">
        <f t="shared" si="3"/>
        <v>43256.124999999935</v>
      </c>
      <c r="C197">
        <v>22000</v>
      </c>
      <c r="L197">
        <v>1</v>
      </c>
    </row>
    <row r="198" spans="1:12" x14ac:dyDescent="0.3">
      <c r="A198" t="s">
        <v>20</v>
      </c>
      <c r="B198" s="2">
        <f t="shared" si="3"/>
        <v>43256.166666666599</v>
      </c>
      <c r="C198">
        <v>22000</v>
      </c>
      <c r="L198">
        <v>1</v>
      </c>
    </row>
    <row r="199" spans="1:12" x14ac:dyDescent="0.3">
      <c r="A199" t="s">
        <v>20</v>
      </c>
      <c r="B199" s="2">
        <f t="shared" si="3"/>
        <v>43256.208333333263</v>
      </c>
      <c r="C199">
        <v>22000</v>
      </c>
      <c r="L199">
        <v>1</v>
      </c>
    </row>
    <row r="200" spans="1:12" x14ac:dyDescent="0.3">
      <c r="A200" t="s">
        <v>20</v>
      </c>
      <c r="B200" s="2">
        <f t="shared" si="3"/>
        <v>43256.249999999927</v>
      </c>
      <c r="C200">
        <v>22000</v>
      </c>
      <c r="L200">
        <v>1</v>
      </c>
    </row>
    <row r="201" spans="1:12" x14ac:dyDescent="0.3">
      <c r="A201" t="s">
        <v>20</v>
      </c>
      <c r="B201" s="2">
        <f t="shared" si="3"/>
        <v>43256.291666666591</v>
      </c>
      <c r="C201">
        <v>22000</v>
      </c>
      <c r="L201">
        <v>1</v>
      </c>
    </row>
    <row r="202" spans="1:12" x14ac:dyDescent="0.3">
      <c r="A202" t="s">
        <v>20</v>
      </c>
      <c r="B202" s="2">
        <f t="shared" si="3"/>
        <v>43256.333333333256</v>
      </c>
      <c r="C202">
        <v>22000</v>
      </c>
      <c r="L202">
        <v>1</v>
      </c>
    </row>
    <row r="203" spans="1:12" x14ac:dyDescent="0.3">
      <c r="A203" t="s">
        <v>20</v>
      </c>
      <c r="B203" s="2">
        <f t="shared" si="3"/>
        <v>43256.37499999992</v>
      </c>
      <c r="C203">
        <v>22000</v>
      </c>
      <c r="L203">
        <v>1</v>
      </c>
    </row>
    <row r="204" spans="1:12" x14ac:dyDescent="0.3">
      <c r="A204" t="s">
        <v>20</v>
      </c>
      <c r="B204" s="2">
        <f t="shared" si="3"/>
        <v>43256.416666666584</v>
      </c>
      <c r="C204">
        <v>22000</v>
      </c>
      <c r="L204">
        <v>1</v>
      </c>
    </row>
    <row r="205" spans="1:12" x14ac:dyDescent="0.3">
      <c r="A205" t="s">
        <v>20</v>
      </c>
      <c r="B205" s="2">
        <f t="shared" si="3"/>
        <v>43256.458333333248</v>
      </c>
      <c r="C205">
        <v>22000</v>
      </c>
      <c r="L205">
        <v>1</v>
      </c>
    </row>
    <row r="206" spans="1:12" x14ac:dyDescent="0.3">
      <c r="A206" t="s">
        <v>20</v>
      </c>
      <c r="B206" s="2">
        <f t="shared" si="3"/>
        <v>43256.499999999913</v>
      </c>
      <c r="C206">
        <v>22000</v>
      </c>
      <c r="L206">
        <v>1</v>
      </c>
    </row>
    <row r="207" spans="1:12" x14ac:dyDescent="0.3">
      <c r="A207" t="s">
        <v>20</v>
      </c>
      <c r="B207" s="2">
        <f t="shared" si="3"/>
        <v>43256.541666666577</v>
      </c>
      <c r="C207">
        <v>22000</v>
      </c>
      <c r="L207">
        <v>1</v>
      </c>
    </row>
    <row r="208" spans="1:12" x14ac:dyDescent="0.3">
      <c r="A208" t="s">
        <v>20</v>
      </c>
      <c r="B208" s="2">
        <f t="shared" si="3"/>
        <v>43256.583333333241</v>
      </c>
      <c r="C208">
        <v>22000</v>
      </c>
      <c r="L208">
        <v>1</v>
      </c>
    </row>
    <row r="209" spans="1:12" x14ac:dyDescent="0.3">
      <c r="A209" t="s">
        <v>20</v>
      </c>
      <c r="B209" s="2">
        <f t="shared" si="3"/>
        <v>43256.624999999905</v>
      </c>
      <c r="C209">
        <v>22000</v>
      </c>
      <c r="L209">
        <v>1</v>
      </c>
    </row>
    <row r="210" spans="1:12" x14ac:dyDescent="0.3">
      <c r="A210" t="s">
        <v>20</v>
      </c>
      <c r="B210" s="2">
        <f t="shared" si="3"/>
        <v>43256.66666666657</v>
      </c>
      <c r="C210">
        <v>22000</v>
      </c>
      <c r="L210">
        <v>1</v>
      </c>
    </row>
    <row r="211" spans="1:12" x14ac:dyDescent="0.3">
      <c r="A211" t="s">
        <v>20</v>
      </c>
      <c r="B211" s="2">
        <f t="shared" si="3"/>
        <v>43256.708333333234</v>
      </c>
      <c r="C211">
        <v>22000</v>
      </c>
      <c r="L211">
        <v>1</v>
      </c>
    </row>
    <row r="212" spans="1:12" x14ac:dyDescent="0.3">
      <c r="A212" t="s">
        <v>20</v>
      </c>
      <c r="B212" s="2">
        <f t="shared" si="3"/>
        <v>43256.749999999898</v>
      </c>
      <c r="C212">
        <v>22000</v>
      </c>
      <c r="L212">
        <v>1</v>
      </c>
    </row>
    <row r="213" spans="1:12" x14ac:dyDescent="0.3">
      <c r="A213" t="s">
        <v>20</v>
      </c>
      <c r="B213" s="2">
        <f t="shared" si="3"/>
        <v>43256.791666666562</v>
      </c>
      <c r="C213">
        <v>22000</v>
      </c>
      <c r="L213">
        <v>1</v>
      </c>
    </row>
    <row r="214" spans="1:12" x14ac:dyDescent="0.3">
      <c r="A214" t="s">
        <v>20</v>
      </c>
      <c r="B214" s="2">
        <f t="shared" si="3"/>
        <v>43256.833333333227</v>
      </c>
      <c r="C214">
        <v>22000</v>
      </c>
      <c r="L214">
        <v>1</v>
      </c>
    </row>
    <row r="215" spans="1:12" x14ac:dyDescent="0.3">
      <c r="A215" t="s">
        <v>20</v>
      </c>
      <c r="B215" s="2">
        <f t="shared" si="3"/>
        <v>43256.874999999891</v>
      </c>
      <c r="C215">
        <v>22000</v>
      </c>
      <c r="L215">
        <v>1</v>
      </c>
    </row>
    <row r="216" spans="1:12" x14ac:dyDescent="0.3">
      <c r="A216" t="s">
        <v>20</v>
      </c>
      <c r="B216" s="2">
        <f t="shared" si="3"/>
        <v>43256.916666666555</v>
      </c>
      <c r="C216">
        <v>22000</v>
      </c>
      <c r="L216">
        <v>1</v>
      </c>
    </row>
    <row r="217" spans="1:12" x14ac:dyDescent="0.3">
      <c r="A217" t="s">
        <v>20</v>
      </c>
      <c r="B217" s="2">
        <f t="shared" si="3"/>
        <v>43256.958333333219</v>
      </c>
      <c r="C217">
        <v>22000</v>
      </c>
      <c r="L217">
        <v>1</v>
      </c>
    </row>
    <row r="218" spans="1:12" x14ac:dyDescent="0.3">
      <c r="A218" t="s">
        <v>20</v>
      </c>
      <c r="B218" s="2">
        <f t="shared" si="3"/>
        <v>43256.999999999884</v>
      </c>
      <c r="C218">
        <v>22000</v>
      </c>
      <c r="L218">
        <v>1</v>
      </c>
    </row>
    <row r="219" spans="1:12" x14ac:dyDescent="0.3">
      <c r="A219" t="s">
        <v>20</v>
      </c>
      <c r="B219" s="2">
        <f t="shared" si="3"/>
        <v>43257.041666666548</v>
      </c>
      <c r="C219">
        <v>22000</v>
      </c>
      <c r="L219">
        <v>1</v>
      </c>
    </row>
    <row r="220" spans="1:12" x14ac:dyDescent="0.3">
      <c r="A220" t="s">
        <v>20</v>
      </c>
      <c r="B220" s="2">
        <f t="shared" si="3"/>
        <v>43257.083333333212</v>
      </c>
      <c r="C220">
        <v>22000</v>
      </c>
      <c r="L220">
        <v>1</v>
      </c>
    </row>
    <row r="221" spans="1:12" x14ac:dyDescent="0.3">
      <c r="A221" t="s">
        <v>20</v>
      </c>
      <c r="B221" s="2">
        <f t="shared" si="3"/>
        <v>43257.124999999876</v>
      </c>
      <c r="C221">
        <v>22000</v>
      </c>
      <c r="L221">
        <v>1</v>
      </c>
    </row>
    <row r="222" spans="1:12" x14ac:dyDescent="0.3">
      <c r="A222" t="s">
        <v>20</v>
      </c>
      <c r="B222" s="2">
        <f t="shared" si="3"/>
        <v>43257.166666666541</v>
      </c>
      <c r="C222">
        <v>22000</v>
      </c>
      <c r="L222">
        <v>1</v>
      </c>
    </row>
    <row r="223" spans="1:12" x14ac:dyDescent="0.3">
      <c r="A223" t="s">
        <v>20</v>
      </c>
      <c r="B223" s="2">
        <f t="shared" si="3"/>
        <v>43257.208333333205</v>
      </c>
      <c r="C223">
        <v>22000</v>
      </c>
      <c r="L223">
        <v>1</v>
      </c>
    </row>
    <row r="224" spans="1:12" x14ac:dyDescent="0.3">
      <c r="A224" t="s">
        <v>20</v>
      </c>
      <c r="B224" s="2">
        <f t="shared" si="3"/>
        <v>43257.249999999869</v>
      </c>
      <c r="C224">
        <v>22000</v>
      </c>
      <c r="L224">
        <v>1</v>
      </c>
    </row>
    <row r="225" spans="1:12" x14ac:dyDescent="0.3">
      <c r="A225" t="s">
        <v>20</v>
      </c>
      <c r="B225" s="2">
        <f t="shared" si="3"/>
        <v>43257.291666666533</v>
      </c>
      <c r="C225">
        <v>22000</v>
      </c>
      <c r="L225">
        <v>1</v>
      </c>
    </row>
    <row r="226" spans="1:12" x14ac:dyDescent="0.3">
      <c r="A226" t="s">
        <v>20</v>
      </c>
      <c r="B226" s="2">
        <f t="shared" si="3"/>
        <v>43257.333333333198</v>
      </c>
      <c r="C226">
        <v>22000</v>
      </c>
      <c r="L226">
        <v>1</v>
      </c>
    </row>
    <row r="227" spans="1:12" x14ac:dyDescent="0.3">
      <c r="A227" t="s">
        <v>20</v>
      </c>
      <c r="B227" s="2">
        <f t="shared" si="3"/>
        <v>43257.374999999862</v>
      </c>
      <c r="C227">
        <v>22000</v>
      </c>
      <c r="L227">
        <v>1</v>
      </c>
    </row>
    <row r="228" spans="1:12" x14ac:dyDescent="0.3">
      <c r="A228" t="s">
        <v>20</v>
      </c>
      <c r="B228" s="2">
        <f t="shared" si="3"/>
        <v>43257.416666666526</v>
      </c>
      <c r="C228">
        <v>22000</v>
      </c>
      <c r="L228">
        <v>1</v>
      </c>
    </row>
    <row r="229" spans="1:12" x14ac:dyDescent="0.3">
      <c r="A229" t="s">
        <v>20</v>
      </c>
      <c r="B229" s="2">
        <f t="shared" si="3"/>
        <v>43257.45833333319</v>
      </c>
      <c r="C229">
        <v>22000</v>
      </c>
      <c r="L229">
        <v>1</v>
      </c>
    </row>
    <row r="230" spans="1:12" x14ac:dyDescent="0.3">
      <c r="A230" t="s">
        <v>20</v>
      </c>
      <c r="B230" s="2">
        <f t="shared" si="3"/>
        <v>43257.499999999854</v>
      </c>
      <c r="C230">
        <v>22000</v>
      </c>
      <c r="L230">
        <v>1</v>
      </c>
    </row>
    <row r="231" spans="1:12" x14ac:dyDescent="0.3">
      <c r="A231" t="s">
        <v>20</v>
      </c>
      <c r="B231" s="2">
        <f t="shared" si="3"/>
        <v>43257.541666666519</v>
      </c>
      <c r="C231">
        <v>22000</v>
      </c>
      <c r="L231">
        <v>1</v>
      </c>
    </row>
    <row r="232" spans="1:12" x14ac:dyDescent="0.3">
      <c r="A232" t="s">
        <v>20</v>
      </c>
      <c r="B232" s="2">
        <f t="shared" si="3"/>
        <v>43257.583333333183</v>
      </c>
      <c r="C232">
        <v>22000</v>
      </c>
      <c r="L232">
        <v>1</v>
      </c>
    </row>
    <row r="233" spans="1:12" x14ac:dyDescent="0.3">
      <c r="A233" t="s">
        <v>20</v>
      </c>
      <c r="B233" s="2">
        <f t="shared" si="3"/>
        <v>43257.624999999847</v>
      </c>
      <c r="C233">
        <v>22000</v>
      </c>
      <c r="L233">
        <v>1</v>
      </c>
    </row>
    <row r="234" spans="1:12" x14ac:dyDescent="0.3">
      <c r="A234" t="s">
        <v>20</v>
      </c>
      <c r="B234" s="2">
        <f t="shared" si="3"/>
        <v>43257.666666666511</v>
      </c>
      <c r="C234">
        <v>22000</v>
      </c>
      <c r="L234">
        <v>1</v>
      </c>
    </row>
    <row r="235" spans="1:12" x14ac:dyDescent="0.3">
      <c r="A235" t="s">
        <v>20</v>
      </c>
      <c r="B235" s="2">
        <f t="shared" ref="B235:B298" si="4">B67</f>
        <v>43257.708333333176</v>
      </c>
      <c r="C235">
        <v>22000</v>
      </c>
      <c r="L235">
        <v>1</v>
      </c>
    </row>
    <row r="236" spans="1:12" x14ac:dyDescent="0.3">
      <c r="A236" t="s">
        <v>20</v>
      </c>
      <c r="B236" s="2">
        <f t="shared" si="4"/>
        <v>43257.74999999984</v>
      </c>
      <c r="C236">
        <v>22000</v>
      </c>
      <c r="L236">
        <v>1</v>
      </c>
    </row>
    <row r="237" spans="1:12" x14ac:dyDescent="0.3">
      <c r="A237" t="s">
        <v>20</v>
      </c>
      <c r="B237" s="2">
        <f t="shared" si="4"/>
        <v>43257.791666666504</v>
      </c>
      <c r="C237">
        <v>22000</v>
      </c>
      <c r="L237">
        <v>1</v>
      </c>
    </row>
    <row r="238" spans="1:12" x14ac:dyDescent="0.3">
      <c r="A238" t="s">
        <v>20</v>
      </c>
      <c r="B238" s="2">
        <f t="shared" si="4"/>
        <v>43257.833333333168</v>
      </c>
      <c r="C238">
        <v>22000</v>
      </c>
      <c r="L238">
        <v>1</v>
      </c>
    </row>
    <row r="239" spans="1:12" x14ac:dyDescent="0.3">
      <c r="A239" t="s">
        <v>20</v>
      </c>
      <c r="B239" s="2">
        <f t="shared" si="4"/>
        <v>43257.874999999833</v>
      </c>
      <c r="C239">
        <v>22000</v>
      </c>
      <c r="L239">
        <v>1</v>
      </c>
    </row>
    <row r="240" spans="1:12" x14ac:dyDescent="0.3">
      <c r="A240" t="s">
        <v>20</v>
      </c>
      <c r="B240" s="2">
        <f t="shared" si="4"/>
        <v>43257.916666666497</v>
      </c>
      <c r="C240">
        <v>22000</v>
      </c>
      <c r="L240">
        <v>1</v>
      </c>
    </row>
    <row r="241" spans="1:12" x14ac:dyDescent="0.3">
      <c r="A241" t="s">
        <v>20</v>
      </c>
      <c r="B241" s="2">
        <f t="shared" si="4"/>
        <v>43257.958333333161</v>
      </c>
      <c r="C241">
        <v>22000</v>
      </c>
      <c r="L241">
        <v>1</v>
      </c>
    </row>
    <row r="242" spans="1:12" x14ac:dyDescent="0.3">
      <c r="A242" t="s">
        <v>20</v>
      </c>
      <c r="B242" s="2">
        <f t="shared" si="4"/>
        <v>43257.999999999825</v>
      </c>
      <c r="C242">
        <v>22000</v>
      </c>
      <c r="L242">
        <v>1</v>
      </c>
    </row>
    <row r="243" spans="1:12" x14ac:dyDescent="0.3">
      <c r="A243" t="s">
        <v>20</v>
      </c>
      <c r="B243" s="2">
        <f t="shared" si="4"/>
        <v>43258.04166666649</v>
      </c>
      <c r="C243">
        <v>22000</v>
      </c>
      <c r="L243">
        <v>1</v>
      </c>
    </row>
    <row r="244" spans="1:12" x14ac:dyDescent="0.3">
      <c r="A244" t="s">
        <v>20</v>
      </c>
      <c r="B244" s="2">
        <f t="shared" si="4"/>
        <v>43258.083333333154</v>
      </c>
      <c r="C244">
        <v>22000</v>
      </c>
      <c r="L244">
        <v>1</v>
      </c>
    </row>
    <row r="245" spans="1:12" x14ac:dyDescent="0.3">
      <c r="A245" t="s">
        <v>20</v>
      </c>
      <c r="B245" s="2">
        <f t="shared" si="4"/>
        <v>43258.124999999818</v>
      </c>
      <c r="C245">
        <v>22000</v>
      </c>
      <c r="L245">
        <v>1</v>
      </c>
    </row>
    <row r="246" spans="1:12" x14ac:dyDescent="0.3">
      <c r="A246" t="s">
        <v>20</v>
      </c>
      <c r="B246" s="2">
        <f t="shared" si="4"/>
        <v>43258.166666666482</v>
      </c>
      <c r="C246">
        <v>22000</v>
      </c>
      <c r="L246">
        <v>1</v>
      </c>
    </row>
    <row r="247" spans="1:12" x14ac:dyDescent="0.3">
      <c r="A247" t="s">
        <v>20</v>
      </c>
      <c r="B247" s="2">
        <f t="shared" si="4"/>
        <v>43258.208333333147</v>
      </c>
      <c r="C247">
        <v>10000</v>
      </c>
      <c r="L247">
        <v>1</v>
      </c>
    </row>
    <row r="248" spans="1:12" x14ac:dyDescent="0.3">
      <c r="A248" t="s">
        <v>20</v>
      </c>
      <c r="B248" s="2">
        <f t="shared" si="4"/>
        <v>43258.249999999811</v>
      </c>
      <c r="C248">
        <v>10000</v>
      </c>
      <c r="L248">
        <v>1</v>
      </c>
    </row>
    <row r="249" spans="1:12" x14ac:dyDescent="0.3">
      <c r="A249" t="s">
        <v>20</v>
      </c>
      <c r="B249" s="2">
        <f t="shared" si="4"/>
        <v>43258.291666666475</v>
      </c>
      <c r="C249">
        <v>10000</v>
      </c>
      <c r="L249">
        <v>1</v>
      </c>
    </row>
    <row r="250" spans="1:12" x14ac:dyDescent="0.3">
      <c r="A250" t="s">
        <v>20</v>
      </c>
      <c r="B250" s="2">
        <f t="shared" si="4"/>
        <v>43258.333333333139</v>
      </c>
      <c r="C250">
        <v>10000</v>
      </c>
      <c r="L250">
        <v>1</v>
      </c>
    </row>
    <row r="251" spans="1:12" x14ac:dyDescent="0.3">
      <c r="A251" t="s">
        <v>20</v>
      </c>
      <c r="B251" s="2">
        <f t="shared" si="4"/>
        <v>43258.374999999804</v>
      </c>
      <c r="C251">
        <v>10000</v>
      </c>
      <c r="L251">
        <v>1</v>
      </c>
    </row>
    <row r="252" spans="1:12" x14ac:dyDescent="0.3">
      <c r="A252" t="s">
        <v>20</v>
      </c>
      <c r="B252" s="2">
        <f t="shared" si="4"/>
        <v>43258.416666666468</v>
      </c>
      <c r="C252">
        <v>10000</v>
      </c>
      <c r="L252">
        <v>1</v>
      </c>
    </row>
    <row r="253" spans="1:12" x14ac:dyDescent="0.3">
      <c r="A253" t="s">
        <v>20</v>
      </c>
      <c r="B253" s="2">
        <f t="shared" si="4"/>
        <v>43258.458333333132</v>
      </c>
      <c r="C253">
        <v>10000</v>
      </c>
      <c r="L253">
        <v>1</v>
      </c>
    </row>
    <row r="254" spans="1:12" x14ac:dyDescent="0.3">
      <c r="A254" t="s">
        <v>20</v>
      </c>
      <c r="B254" s="2">
        <f t="shared" si="4"/>
        <v>43258.499999999796</v>
      </c>
      <c r="C254">
        <v>10000</v>
      </c>
      <c r="L254">
        <v>1</v>
      </c>
    </row>
    <row r="255" spans="1:12" x14ac:dyDescent="0.3">
      <c r="A255" t="s">
        <v>20</v>
      </c>
      <c r="B255" s="2">
        <f t="shared" si="4"/>
        <v>43258.541666666461</v>
      </c>
      <c r="C255">
        <v>10000</v>
      </c>
      <c r="L255">
        <v>1</v>
      </c>
    </row>
    <row r="256" spans="1:12" x14ac:dyDescent="0.3">
      <c r="A256" t="s">
        <v>20</v>
      </c>
      <c r="B256" s="2">
        <f t="shared" si="4"/>
        <v>43258.583333333125</v>
      </c>
      <c r="C256">
        <v>10000</v>
      </c>
      <c r="L256">
        <v>1</v>
      </c>
    </row>
    <row r="257" spans="1:12" x14ac:dyDescent="0.3">
      <c r="A257" t="s">
        <v>20</v>
      </c>
      <c r="B257" s="2">
        <f t="shared" si="4"/>
        <v>43258.624999999789</v>
      </c>
      <c r="C257">
        <v>10000</v>
      </c>
      <c r="L257">
        <v>1</v>
      </c>
    </row>
    <row r="258" spans="1:12" x14ac:dyDescent="0.3">
      <c r="A258" t="s">
        <v>20</v>
      </c>
      <c r="B258" s="2">
        <f t="shared" si="4"/>
        <v>43258.666666666453</v>
      </c>
      <c r="C258">
        <v>10000</v>
      </c>
      <c r="L258">
        <v>1</v>
      </c>
    </row>
    <row r="259" spans="1:12" x14ac:dyDescent="0.3">
      <c r="A259" t="s">
        <v>20</v>
      </c>
      <c r="B259" s="2">
        <f t="shared" si="4"/>
        <v>43258.708333333117</v>
      </c>
      <c r="C259">
        <v>10000</v>
      </c>
      <c r="L259">
        <v>1</v>
      </c>
    </row>
    <row r="260" spans="1:12" x14ac:dyDescent="0.3">
      <c r="A260" t="s">
        <v>20</v>
      </c>
      <c r="B260" s="2">
        <f t="shared" si="4"/>
        <v>43258.749999999782</v>
      </c>
      <c r="C260">
        <v>10000</v>
      </c>
      <c r="L260">
        <v>1</v>
      </c>
    </row>
    <row r="261" spans="1:12" x14ac:dyDescent="0.3">
      <c r="A261" t="s">
        <v>20</v>
      </c>
      <c r="B261" s="2">
        <f t="shared" si="4"/>
        <v>43258.791666666446</v>
      </c>
      <c r="C261">
        <v>10000</v>
      </c>
      <c r="L261">
        <v>1</v>
      </c>
    </row>
    <row r="262" spans="1:12" x14ac:dyDescent="0.3">
      <c r="A262" t="s">
        <v>20</v>
      </c>
      <c r="B262" s="2">
        <f t="shared" si="4"/>
        <v>43258.83333333311</v>
      </c>
      <c r="C262">
        <v>10000</v>
      </c>
      <c r="L262">
        <v>1</v>
      </c>
    </row>
    <row r="263" spans="1:12" x14ac:dyDescent="0.3">
      <c r="A263" t="s">
        <v>20</v>
      </c>
      <c r="B263" s="2">
        <f t="shared" si="4"/>
        <v>43258.874999999774</v>
      </c>
      <c r="C263">
        <v>10000</v>
      </c>
      <c r="L263">
        <v>1</v>
      </c>
    </row>
    <row r="264" spans="1:12" x14ac:dyDescent="0.3">
      <c r="A264" t="s">
        <v>20</v>
      </c>
      <c r="B264" s="2">
        <f t="shared" si="4"/>
        <v>43258.916666666439</v>
      </c>
      <c r="C264">
        <v>10000</v>
      </c>
      <c r="L264">
        <v>1</v>
      </c>
    </row>
    <row r="265" spans="1:12" x14ac:dyDescent="0.3">
      <c r="A265" t="s">
        <v>20</v>
      </c>
      <c r="B265" s="2">
        <f t="shared" si="4"/>
        <v>43258.958333333103</v>
      </c>
      <c r="C265">
        <v>10000</v>
      </c>
      <c r="L265">
        <v>1</v>
      </c>
    </row>
    <row r="266" spans="1:12" x14ac:dyDescent="0.3">
      <c r="A266" t="s">
        <v>20</v>
      </c>
      <c r="B266" s="2">
        <f t="shared" si="4"/>
        <v>43258.999999999767</v>
      </c>
      <c r="C266">
        <v>10000</v>
      </c>
      <c r="L266">
        <v>1</v>
      </c>
    </row>
    <row r="267" spans="1:12" x14ac:dyDescent="0.3">
      <c r="A267" t="s">
        <v>20</v>
      </c>
      <c r="B267" s="2">
        <f t="shared" si="4"/>
        <v>43259.041666666431</v>
      </c>
      <c r="C267">
        <v>10000</v>
      </c>
      <c r="L267">
        <v>1</v>
      </c>
    </row>
    <row r="268" spans="1:12" x14ac:dyDescent="0.3">
      <c r="A268" t="s">
        <v>20</v>
      </c>
      <c r="B268" s="2">
        <f t="shared" si="4"/>
        <v>43259.083333333096</v>
      </c>
      <c r="C268">
        <v>10000</v>
      </c>
      <c r="L268">
        <v>1</v>
      </c>
    </row>
    <row r="269" spans="1:12" x14ac:dyDescent="0.3">
      <c r="A269" t="s">
        <v>20</v>
      </c>
      <c r="B269" s="2">
        <f t="shared" si="4"/>
        <v>43259.12499999976</v>
      </c>
      <c r="C269">
        <v>10000</v>
      </c>
      <c r="L269">
        <v>1</v>
      </c>
    </row>
    <row r="270" spans="1:12" x14ac:dyDescent="0.3">
      <c r="A270" t="s">
        <v>20</v>
      </c>
      <c r="B270" s="2">
        <f t="shared" si="4"/>
        <v>43259.166666666424</v>
      </c>
      <c r="C270">
        <v>10000</v>
      </c>
      <c r="L270">
        <v>1</v>
      </c>
    </row>
    <row r="271" spans="1:12" x14ac:dyDescent="0.3">
      <c r="A271" t="s">
        <v>20</v>
      </c>
      <c r="B271" s="2">
        <f t="shared" si="4"/>
        <v>43259.208333333088</v>
      </c>
      <c r="C271">
        <v>10000</v>
      </c>
      <c r="L271">
        <v>1</v>
      </c>
    </row>
    <row r="272" spans="1:12" x14ac:dyDescent="0.3">
      <c r="A272" t="s">
        <v>20</v>
      </c>
      <c r="B272" s="2">
        <f t="shared" si="4"/>
        <v>43259.249999999753</v>
      </c>
      <c r="C272">
        <v>10000</v>
      </c>
      <c r="L272">
        <v>1</v>
      </c>
    </row>
    <row r="273" spans="1:12" x14ac:dyDescent="0.3">
      <c r="A273" t="s">
        <v>20</v>
      </c>
      <c r="B273" s="2">
        <f t="shared" si="4"/>
        <v>43259.291666666417</v>
      </c>
      <c r="C273">
        <v>10000</v>
      </c>
      <c r="L273">
        <v>1</v>
      </c>
    </row>
    <row r="274" spans="1:12" x14ac:dyDescent="0.3">
      <c r="A274" t="s">
        <v>20</v>
      </c>
      <c r="B274" s="2">
        <f t="shared" si="4"/>
        <v>43259.333333333081</v>
      </c>
      <c r="C274">
        <v>10000</v>
      </c>
      <c r="L274">
        <v>1</v>
      </c>
    </row>
    <row r="275" spans="1:12" x14ac:dyDescent="0.3">
      <c r="A275" t="s">
        <v>20</v>
      </c>
      <c r="B275" s="2">
        <f t="shared" si="4"/>
        <v>43259.374999999745</v>
      </c>
      <c r="C275">
        <v>10000</v>
      </c>
      <c r="L275">
        <v>1</v>
      </c>
    </row>
    <row r="276" spans="1:12" x14ac:dyDescent="0.3">
      <c r="A276" t="s">
        <v>20</v>
      </c>
      <c r="B276" s="2">
        <f t="shared" si="4"/>
        <v>43259.41666666641</v>
      </c>
      <c r="C276">
        <v>10000</v>
      </c>
      <c r="L276">
        <v>1</v>
      </c>
    </row>
    <row r="277" spans="1:12" x14ac:dyDescent="0.3">
      <c r="A277" t="s">
        <v>20</v>
      </c>
      <c r="B277" s="2">
        <f t="shared" si="4"/>
        <v>43259.458333333074</v>
      </c>
      <c r="C277">
        <v>10000</v>
      </c>
      <c r="L277">
        <v>1</v>
      </c>
    </row>
    <row r="278" spans="1:12" x14ac:dyDescent="0.3">
      <c r="A278" t="s">
        <v>20</v>
      </c>
      <c r="B278" s="2">
        <f t="shared" si="4"/>
        <v>43259.499999999738</v>
      </c>
      <c r="C278">
        <v>10000</v>
      </c>
      <c r="L278">
        <v>1</v>
      </c>
    </row>
    <row r="279" spans="1:12" x14ac:dyDescent="0.3">
      <c r="A279" t="s">
        <v>20</v>
      </c>
      <c r="B279" s="2">
        <f t="shared" si="4"/>
        <v>43259.541666666402</v>
      </c>
      <c r="C279">
        <v>10000</v>
      </c>
      <c r="L279">
        <v>1</v>
      </c>
    </row>
    <row r="280" spans="1:12" x14ac:dyDescent="0.3">
      <c r="A280" t="s">
        <v>20</v>
      </c>
      <c r="B280" s="2">
        <f t="shared" si="4"/>
        <v>43259.583333333067</v>
      </c>
      <c r="C280">
        <v>10000</v>
      </c>
      <c r="L280">
        <v>1</v>
      </c>
    </row>
    <row r="281" spans="1:12" x14ac:dyDescent="0.3">
      <c r="A281" t="s">
        <v>20</v>
      </c>
      <c r="B281" s="2">
        <f t="shared" si="4"/>
        <v>43259.624999999731</v>
      </c>
      <c r="C281">
        <v>10000</v>
      </c>
      <c r="L281">
        <v>1</v>
      </c>
    </row>
    <row r="282" spans="1:12" x14ac:dyDescent="0.3">
      <c r="A282" t="s">
        <v>20</v>
      </c>
      <c r="B282" s="2">
        <f t="shared" si="4"/>
        <v>43259.666666666395</v>
      </c>
      <c r="C282">
        <v>10000</v>
      </c>
      <c r="L282">
        <v>1</v>
      </c>
    </row>
    <row r="283" spans="1:12" x14ac:dyDescent="0.3">
      <c r="A283" t="s">
        <v>20</v>
      </c>
      <c r="B283" s="2">
        <f t="shared" si="4"/>
        <v>43259.708333333059</v>
      </c>
      <c r="C283">
        <v>10000</v>
      </c>
      <c r="L283">
        <v>1</v>
      </c>
    </row>
    <row r="284" spans="1:12" x14ac:dyDescent="0.3">
      <c r="A284" t="s">
        <v>20</v>
      </c>
      <c r="B284" s="2">
        <f t="shared" si="4"/>
        <v>43259.749999999724</v>
      </c>
      <c r="C284">
        <v>10000</v>
      </c>
      <c r="L284">
        <v>1</v>
      </c>
    </row>
    <row r="285" spans="1:12" x14ac:dyDescent="0.3">
      <c r="A285" t="s">
        <v>20</v>
      </c>
      <c r="B285" s="2">
        <f t="shared" si="4"/>
        <v>43259.791666666388</v>
      </c>
      <c r="C285">
        <v>10000</v>
      </c>
      <c r="L285">
        <v>1</v>
      </c>
    </row>
    <row r="286" spans="1:12" x14ac:dyDescent="0.3">
      <c r="A286" t="s">
        <v>20</v>
      </c>
      <c r="B286" s="2">
        <f t="shared" si="4"/>
        <v>43259.833333333052</v>
      </c>
      <c r="C286">
        <v>10000</v>
      </c>
      <c r="L286">
        <v>1</v>
      </c>
    </row>
    <row r="287" spans="1:12" x14ac:dyDescent="0.3">
      <c r="A287" t="s">
        <v>20</v>
      </c>
      <c r="B287" s="2">
        <f t="shared" si="4"/>
        <v>43259.874999999716</v>
      </c>
      <c r="C287">
        <v>10000</v>
      </c>
      <c r="L287">
        <v>1</v>
      </c>
    </row>
    <row r="288" spans="1:12" x14ac:dyDescent="0.3">
      <c r="A288" t="s">
        <v>20</v>
      </c>
      <c r="B288" s="2">
        <f t="shared" si="4"/>
        <v>43259.91666666638</v>
      </c>
      <c r="C288">
        <v>10000</v>
      </c>
      <c r="L288">
        <v>1</v>
      </c>
    </row>
    <row r="289" spans="1:12" x14ac:dyDescent="0.3">
      <c r="A289" t="s">
        <v>20</v>
      </c>
      <c r="B289" s="2">
        <f t="shared" si="4"/>
        <v>43259.958333333045</v>
      </c>
      <c r="C289">
        <v>10000</v>
      </c>
      <c r="L289">
        <v>1</v>
      </c>
    </row>
    <row r="290" spans="1:12" x14ac:dyDescent="0.3">
      <c r="A290" t="s">
        <v>20</v>
      </c>
      <c r="B290" s="2">
        <f t="shared" si="4"/>
        <v>43259.999999999709</v>
      </c>
      <c r="C290">
        <v>10000</v>
      </c>
      <c r="L290">
        <v>1</v>
      </c>
    </row>
    <row r="291" spans="1:12" x14ac:dyDescent="0.3">
      <c r="A291" t="s">
        <v>20</v>
      </c>
      <c r="B291" s="2">
        <f t="shared" si="4"/>
        <v>43260.041666666373</v>
      </c>
      <c r="C291">
        <v>10000</v>
      </c>
      <c r="L291">
        <v>1</v>
      </c>
    </row>
    <row r="292" spans="1:12" x14ac:dyDescent="0.3">
      <c r="A292" t="s">
        <v>20</v>
      </c>
      <c r="B292" s="2">
        <f t="shared" si="4"/>
        <v>43260.083333333037</v>
      </c>
      <c r="C292">
        <v>10000</v>
      </c>
      <c r="L292">
        <v>1</v>
      </c>
    </row>
    <row r="293" spans="1:12" x14ac:dyDescent="0.3">
      <c r="A293" t="s">
        <v>20</v>
      </c>
      <c r="B293" s="2">
        <f t="shared" si="4"/>
        <v>43260.124999999702</v>
      </c>
      <c r="C293">
        <v>10000</v>
      </c>
      <c r="L293">
        <v>1</v>
      </c>
    </row>
    <row r="294" spans="1:12" x14ac:dyDescent="0.3">
      <c r="A294" t="s">
        <v>20</v>
      </c>
      <c r="B294" s="2">
        <f t="shared" si="4"/>
        <v>43260.166666666366</v>
      </c>
      <c r="C294">
        <v>10000</v>
      </c>
      <c r="L294">
        <v>1</v>
      </c>
    </row>
    <row r="295" spans="1:12" x14ac:dyDescent="0.3">
      <c r="A295" t="s">
        <v>20</v>
      </c>
      <c r="B295" s="2">
        <f t="shared" si="4"/>
        <v>43260.20833333303</v>
      </c>
      <c r="C295">
        <v>10000</v>
      </c>
      <c r="L295">
        <v>1</v>
      </c>
    </row>
    <row r="296" spans="1:12" x14ac:dyDescent="0.3">
      <c r="A296" t="s">
        <v>20</v>
      </c>
      <c r="B296" s="2">
        <f t="shared" si="4"/>
        <v>43260.249999999694</v>
      </c>
      <c r="C296">
        <v>10000</v>
      </c>
      <c r="L296">
        <v>1</v>
      </c>
    </row>
    <row r="297" spans="1:12" x14ac:dyDescent="0.3">
      <c r="A297" t="s">
        <v>20</v>
      </c>
      <c r="B297" s="2">
        <f t="shared" si="4"/>
        <v>43260.291666666359</v>
      </c>
      <c r="C297">
        <v>10000</v>
      </c>
      <c r="L297">
        <v>1</v>
      </c>
    </row>
    <row r="298" spans="1:12" x14ac:dyDescent="0.3">
      <c r="A298" t="s">
        <v>20</v>
      </c>
      <c r="B298" s="2">
        <f t="shared" si="4"/>
        <v>43260.333333333023</v>
      </c>
      <c r="C298">
        <v>10000</v>
      </c>
      <c r="L298">
        <v>1</v>
      </c>
    </row>
    <row r="299" spans="1:12" x14ac:dyDescent="0.3">
      <c r="A299" t="s">
        <v>20</v>
      </c>
      <c r="B299" s="2">
        <f t="shared" ref="B299:B362" si="5">B131</f>
        <v>43260.374999999687</v>
      </c>
      <c r="C299">
        <v>10000</v>
      </c>
      <c r="L299">
        <v>1</v>
      </c>
    </row>
    <row r="300" spans="1:12" x14ac:dyDescent="0.3">
      <c r="A300" t="s">
        <v>20</v>
      </c>
      <c r="B300" s="2">
        <f t="shared" si="5"/>
        <v>43260.416666666351</v>
      </c>
      <c r="C300">
        <v>10000</v>
      </c>
      <c r="L300">
        <v>1</v>
      </c>
    </row>
    <row r="301" spans="1:12" x14ac:dyDescent="0.3">
      <c r="A301" t="s">
        <v>20</v>
      </c>
      <c r="B301" s="2">
        <f t="shared" si="5"/>
        <v>43260.458333333016</v>
      </c>
      <c r="C301">
        <v>10000</v>
      </c>
      <c r="L301">
        <v>1</v>
      </c>
    </row>
    <row r="302" spans="1:12" x14ac:dyDescent="0.3">
      <c r="A302" t="s">
        <v>20</v>
      </c>
      <c r="B302" s="2">
        <f t="shared" si="5"/>
        <v>43260.49999999968</v>
      </c>
      <c r="C302">
        <v>10000</v>
      </c>
      <c r="L302">
        <v>1</v>
      </c>
    </row>
    <row r="303" spans="1:12" x14ac:dyDescent="0.3">
      <c r="A303" t="s">
        <v>20</v>
      </c>
      <c r="B303" s="2">
        <f t="shared" si="5"/>
        <v>43260.541666666344</v>
      </c>
      <c r="C303">
        <v>10000</v>
      </c>
      <c r="L303">
        <v>1</v>
      </c>
    </row>
    <row r="304" spans="1:12" x14ac:dyDescent="0.3">
      <c r="A304" t="s">
        <v>20</v>
      </c>
      <c r="B304" s="2">
        <f t="shared" si="5"/>
        <v>43260.583333333008</v>
      </c>
      <c r="C304">
        <v>10000</v>
      </c>
      <c r="L304">
        <v>1</v>
      </c>
    </row>
    <row r="305" spans="1:12" x14ac:dyDescent="0.3">
      <c r="A305" t="s">
        <v>20</v>
      </c>
      <c r="B305" s="2">
        <f t="shared" si="5"/>
        <v>43260.624999999673</v>
      </c>
      <c r="C305">
        <v>10000</v>
      </c>
      <c r="L305">
        <v>1</v>
      </c>
    </row>
    <row r="306" spans="1:12" x14ac:dyDescent="0.3">
      <c r="A306" t="s">
        <v>20</v>
      </c>
      <c r="B306" s="2">
        <f t="shared" si="5"/>
        <v>43260.666666666337</v>
      </c>
      <c r="C306">
        <v>10000</v>
      </c>
      <c r="L306">
        <v>1</v>
      </c>
    </row>
    <row r="307" spans="1:12" x14ac:dyDescent="0.3">
      <c r="A307" t="s">
        <v>20</v>
      </c>
      <c r="B307" s="2">
        <f t="shared" si="5"/>
        <v>43260.708333333001</v>
      </c>
      <c r="C307">
        <v>10000</v>
      </c>
      <c r="L307">
        <v>1</v>
      </c>
    </row>
    <row r="308" spans="1:12" x14ac:dyDescent="0.3">
      <c r="A308" t="s">
        <v>20</v>
      </c>
      <c r="B308" s="2">
        <f t="shared" si="5"/>
        <v>43260.749999999665</v>
      </c>
      <c r="C308">
        <v>10000</v>
      </c>
      <c r="L308">
        <v>1</v>
      </c>
    </row>
    <row r="309" spans="1:12" x14ac:dyDescent="0.3">
      <c r="A309" t="s">
        <v>20</v>
      </c>
      <c r="B309" s="2">
        <f t="shared" si="5"/>
        <v>43260.79166666633</v>
      </c>
      <c r="C309">
        <v>10000</v>
      </c>
      <c r="L309">
        <v>1</v>
      </c>
    </row>
    <row r="310" spans="1:12" x14ac:dyDescent="0.3">
      <c r="A310" t="s">
        <v>20</v>
      </c>
      <c r="B310" s="2">
        <f t="shared" si="5"/>
        <v>43260.833333332994</v>
      </c>
      <c r="C310">
        <v>10000</v>
      </c>
      <c r="L310">
        <v>1</v>
      </c>
    </row>
    <row r="311" spans="1:12" x14ac:dyDescent="0.3">
      <c r="A311" t="s">
        <v>20</v>
      </c>
      <c r="B311" s="2">
        <f t="shared" si="5"/>
        <v>43260.874999999658</v>
      </c>
      <c r="C311">
        <v>20000</v>
      </c>
      <c r="L311">
        <v>1</v>
      </c>
    </row>
    <row r="312" spans="1:12" x14ac:dyDescent="0.3">
      <c r="A312" t="s">
        <v>20</v>
      </c>
      <c r="B312" s="2">
        <f t="shared" si="5"/>
        <v>43260.916666666322</v>
      </c>
      <c r="C312">
        <v>20000</v>
      </c>
      <c r="L312">
        <v>1</v>
      </c>
    </row>
    <row r="313" spans="1:12" x14ac:dyDescent="0.3">
      <c r="A313" t="s">
        <v>20</v>
      </c>
      <c r="B313" s="2">
        <f t="shared" si="5"/>
        <v>43260.958333332987</v>
      </c>
      <c r="C313">
        <v>20000</v>
      </c>
      <c r="L313">
        <v>1</v>
      </c>
    </row>
    <row r="314" spans="1:12" x14ac:dyDescent="0.3">
      <c r="A314" t="s">
        <v>20</v>
      </c>
      <c r="B314" s="2">
        <f t="shared" si="5"/>
        <v>43260.999999999651</v>
      </c>
      <c r="C314">
        <v>20000</v>
      </c>
      <c r="L314">
        <v>1</v>
      </c>
    </row>
    <row r="315" spans="1:12" x14ac:dyDescent="0.3">
      <c r="A315" t="s">
        <v>20</v>
      </c>
      <c r="B315" s="2">
        <f t="shared" si="5"/>
        <v>43261.041666666315</v>
      </c>
      <c r="C315">
        <v>20000</v>
      </c>
      <c r="L315">
        <v>1</v>
      </c>
    </row>
    <row r="316" spans="1:12" x14ac:dyDescent="0.3">
      <c r="A316" t="s">
        <v>20</v>
      </c>
      <c r="B316" s="2">
        <f t="shared" si="5"/>
        <v>43261.083333332979</v>
      </c>
      <c r="C316">
        <v>20000</v>
      </c>
      <c r="L316">
        <v>1</v>
      </c>
    </row>
    <row r="317" spans="1:12" x14ac:dyDescent="0.3">
      <c r="A317" t="s">
        <v>20</v>
      </c>
      <c r="B317" s="2">
        <f t="shared" si="5"/>
        <v>43261.124999999643</v>
      </c>
      <c r="C317">
        <v>20000</v>
      </c>
      <c r="L317">
        <v>1</v>
      </c>
    </row>
    <row r="318" spans="1:12" x14ac:dyDescent="0.3">
      <c r="A318" t="s">
        <v>20</v>
      </c>
      <c r="B318" s="2">
        <f t="shared" si="5"/>
        <v>43261.166666666308</v>
      </c>
      <c r="C318">
        <v>20000</v>
      </c>
      <c r="L318">
        <v>1</v>
      </c>
    </row>
    <row r="319" spans="1:12" x14ac:dyDescent="0.3">
      <c r="A319" t="s">
        <v>20</v>
      </c>
      <c r="B319" s="2">
        <f t="shared" si="5"/>
        <v>43261.208333332972</v>
      </c>
      <c r="C319">
        <v>20000</v>
      </c>
      <c r="L319">
        <v>1</v>
      </c>
    </row>
    <row r="320" spans="1:12" x14ac:dyDescent="0.3">
      <c r="A320" t="s">
        <v>20</v>
      </c>
      <c r="B320" s="2">
        <f t="shared" si="5"/>
        <v>43261.249999999636</v>
      </c>
      <c r="C320">
        <v>20000</v>
      </c>
      <c r="L320">
        <v>1</v>
      </c>
    </row>
    <row r="321" spans="1:12" x14ac:dyDescent="0.3">
      <c r="A321" t="s">
        <v>20</v>
      </c>
      <c r="B321" s="2">
        <f t="shared" si="5"/>
        <v>43261.2916666663</v>
      </c>
      <c r="C321">
        <v>20000</v>
      </c>
      <c r="L321">
        <v>1</v>
      </c>
    </row>
    <row r="322" spans="1:12" x14ac:dyDescent="0.3">
      <c r="A322" t="s">
        <v>20</v>
      </c>
      <c r="B322" s="2">
        <f t="shared" si="5"/>
        <v>43261.333333332965</v>
      </c>
      <c r="C322">
        <v>20000</v>
      </c>
      <c r="L322">
        <v>1</v>
      </c>
    </row>
    <row r="323" spans="1:12" x14ac:dyDescent="0.3">
      <c r="A323" t="s">
        <v>20</v>
      </c>
      <c r="B323" s="2">
        <f t="shared" si="5"/>
        <v>43261.374999999629</v>
      </c>
      <c r="C323">
        <v>20000</v>
      </c>
      <c r="L323">
        <v>1</v>
      </c>
    </row>
    <row r="324" spans="1:12" x14ac:dyDescent="0.3">
      <c r="A324" t="s">
        <v>20</v>
      </c>
      <c r="B324" s="2">
        <f t="shared" si="5"/>
        <v>43261.416666666293</v>
      </c>
      <c r="C324">
        <v>20000</v>
      </c>
      <c r="L324">
        <v>1</v>
      </c>
    </row>
    <row r="325" spans="1:12" x14ac:dyDescent="0.3">
      <c r="A325" t="s">
        <v>20</v>
      </c>
      <c r="B325" s="2">
        <f t="shared" si="5"/>
        <v>43261.458333332957</v>
      </c>
      <c r="C325">
        <v>20000</v>
      </c>
      <c r="L325">
        <v>1</v>
      </c>
    </row>
    <row r="326" spans="1:12" x14ac:dyDescent="0.3">
      <c r="A326" t="s">
        <v>20</v>
      </c>
      <c r="B326" s="2">
        <f t="shared" si="5"/>
        <v>43261.499999999622</v>
      </c>
      <c r="C326">
        <v>20000</v>
      </c>
      <c r="L326">
        <v>1</v>
      </c>
    </row>
    <row r="327" spans="1:12" x14ac:dyDescent="0.3">
      <c r="A327" t="s">
        <v>20</v>
      </c>
      <c r="B327" s="2">
        <f t="shared" si="5"/>
        <v>43261.541666666286</v>
      </c>
      <c r="C327">
        <v>20000</v>
      </c>
      <c r="L327">
        <v>1</v>
      </c>
    </row>
    <row r="328" spans="1:12" x14ac:dyDescent="0.3">
      <c r="A328" t="s">
        <v>20</v>
      </c>
      <c r="B328" s="2">
        <f t="shared" si="5"/>
        <v>43261.58333333295</v>
      </c>
      <c r="C328">
        <v>20000</v>
      </c>
      <c r="L328">
        <v>1</v>
      </c>
    </row>
    <row r="329" spans="1:12" x14ac:dyDescent="0.3">
      <c r="A329" t="s">
        <v>20</v>
      </c>
      <c r="B329" s="2">
        <f t="shared" si="5"/>
        <v>43261.624999999614</v>
      </c>
      <c r="C329">
        <v>20000</v>
      </c>
      <c r="L329">
        <v>1</v>
      </c>
    </row>
    <row r="330" spans="1:12" x14ac:dyDescent="0.3">
      <c r="A330" t="s">
        <v>20</v>
      </c>
      <c r="B330" s="2">
        <f t="shared" si="5"/>
        <v>43261.666666666279</v>
      </c>
      <c r="C330">
        <v>20000</v>
      </c>
      <c r="L330">
        <v>1</v>
      </c>
    </row>
    <row r="331" spans="1:12" x14ac:dyDescent="0.3">
      <c r="A331" t="s">
        <v>20</v>
      </c>
      <c r="B331" s="2">
        <f t="shared" si="5"/>
        <v>43261.708333332943</v>
      </c>
      <c r="C331">
        <v>20000</v>
      </c>
      <c r="L331">
        <v>1</v>
      </c>
    </row>
    <row r="332" spans="1:12" x14ac:dyDescent="0.3">
      <c r="A332" t="s">
        <v>20</v>
      </c>
      <c r="B332" s="2">
        <f t="shared" si="5"/>
        <v>43261.749999999607</v>
      </c>
      <c r="C332">
        <v>20000</v>
      </c>
      <c r="L332">
        <v>1</v>
      </c>
    </row>
    <row r="333" spans="1:12" x14ac:dyDescent="0.3">
      <c r="A333" t="s">
        <v>20</v>
      </c>
      <c r="B333" s="2">
        <f t="shared" si="5"/>
        <v>43261.791666666271</v>
      </c>
      <c r="C333">
        <v>20000</v>
      </c>
      <c r="L333">
        <v>1</v>
      </c>
    </row>
    <row r="334" spans="1:12" x14ac:dyDescent="0.3">
      <c r="A334" t="s">
        <v>20</v>
      </c>
      <c r="B334" s="2">
        <f t="shared" si="5"/>
        <v>43261.833333332936</v>
      </c>
      <c r="C334">
        <v>20000</v>
      </c>
      <c r="L334">
        <v>1</v>
      </c>
    </row>
    <row r="335" spans="1:12" x14ac:dyDescent="0.3">
      <c r="A335" t="s">
        <v>20</v>
      </c>
      <c r="B335" s="2">
        <f t="shared" si="5"/>
        <v>43261.8749999996</v>
      </c>
      <c r="C335">
        <v>20000</v>
      </c>
      <c r="L335">
        <v>1</v>
      </c>
    </row>
    <row r="336" spans="1:12" x14ac:dyDescent="0.3">
      <c r="A336" t="s">
        <v>20</v>
      </c>
      <c r="B336" s="2">
        <f t="shared" si="5"/>
        <v>43261.916666666264</v>
      </c>
      <c r="C336">
        <v>20000</v>
      </c>
      <c r="L336">
        <v>1</v>
      </c>
    </row>
    <row r="337" spans="1:16" x14ac:dyDescent="0.3">
      <c r="A337" t="s">
        <v>20</v>
      </c>
      <c r="B337" s="2">
        <f t="shared" si="5"/>
        <v>43261.958333332928</v>
      </c>
      <c r="C337">
        <v>20000</v>
      </c>
      <c r="L337">
        <v>1</v>
      </c>
    </row>
    <row r="338" spans="1:16" x14ac:dyDescent="0.3">
      <c r="A338" t="s">
        <v>37</v>
      </c>
      <c r="B338" s="2" t="str">
        <f t="shared" si="5"/>
        <v>2018-06-04 00:00:00</v>
      </c>
      <c r="C338">
        <f>output_flow_node!$B$4*output_flow_node_time!N338*24/14</f>
        <v>0</v>
      </c>
      <c r="L338">
        <v>1</v>
      </c>
      <c r="N338">
        <f>IF(AND(O338&lt;6,AND(P338&gt;6,P338&lt;21)),1,0)</f>
        <v>0</v>
      </c>
      <c r="O338">
        <f>WEEKDAY(B338,2)</f>
        <v>1</v>
      </c>
      <c r="P338">
        <f>HOUR(B338)</f>
        <v>0</v>
      </c>
    </row>
    <row r="339" spans="1:16" x14ac:dyDescent="0.3">
      <c r="A339" t="s">
        <v>37</v>
      </c>
      <c r="B339" s="2">
        <f t="shared" si="5"/>
        <v>43255.041666666664</v>
      </c>
      <c r="C339">
        <f>output_flow_node!$B$4*output_flow_node_time!N339*24/14</f>
        <v>0</v>
      </c>
      <c r="L339">
        <v>1</v>
      </c>
      <c r="N339">
        <f t="shared" ref="N339:N402" si="6">IF(AND(O339&lt;6,AND(P339&gt;6,P339&lt;21)),1,0)</f>
        <v>0</v>
      </c>
      <c r="O339">
        <f t="shared" ref="O339:O402" si="7">WEEKDAY(B339,2)</f>
        <v>1</v>
      </c>
      <c r="P339">
        <f t="shared" ref="P339:P402" si="8">HOUR(B339)</f>
        <v>1</v>
      </c>
    </row>
    <row r="340" spans="1:16" x14ac:dyDescent="0.3">
      <c r="A340" t="s">
        <v>37</v>
      </c>
      <c r="B340" s="2">
        <f t="shared" si="5"/>
        <v>43255.083333333328</v>
      </c>
      <c r="C340">
        <f>output_flow_node!$B$4*output_flow_node_time!N340*24/14</f>
        <v>0</v>
      </c>
      <c r="L340">
        <v>1</v>
      </c>
      <c r="N340">
        <f t="shared" si="6"/>
        <v>0</v>
      </c>
      <c r="O340">
        <f t="shared" si="7"/>
        <v>1</v>
      </c>
      <c r="P340">
        <f t="shared" si="8"/>
        <v>2</v>
      </c>
    </row>
    <row r="341" spans="1:16" x14ac:dyDescent="0.3">
      <c r="A341" t="s">
        <v>37</v>
      </c>
      <c r="B341" s="2">
        <f t="shared" si="5"/>
        <v>43255.124999999993</v>
      </c>
      <c r="C341">
        <f>output_flow_node!$B$4*output_flow_node_time!N341*24/14</f>
        <v>0</v>
      </c>
      <c r="L341">
        <v>1</v>
      </c>
      <c r="N341">
        <f t="shared" si="6"/>
        <v>0</v>
      </c>
      <c r="O341">
        <f t="shared" si="7"/>
        <v>1</v>
      </c>
      <c r="P341">
        <f t="shared" si="8"/>
        <v>3</v>
      </c>
    </row>
    <row r="342" spans="1:16" x14ac:dyDescent="0.3">
      <c r="A342" t="s">
        <v>37</v>
      </c>
      <c r="B342" s="2">
        <f t="shared" si="5"/>
        <v>43255.166666666657</v>
      </c>
      <c r="C342">
        <f>output_flow_node!$B$4*output_flow_node_time!N342*24/14</f>
        <v>0</v>
      </c>
      <c r="L342">
        <v>1</v>
      </c>
      <c r="N342">
        <f t="shared" si="6"/>
        <v>0</v>
      </c>
      <c r="O342">
        <f t="shared" si="7"/>
        <v>1</v>
      </c>
      <c r="P342">
        <f t="shared" si="8"/>
        <v>4</v>
      </c>
    </row>
    <row r="343" spans="1:16" x14ac:dyDescent="0.3">
      <c r="A343" t="s">
        <v>37</v>
      </c>
      <c r="B343" s="2">
        <f t="shared" si="5"/>
        <v>43255.208333333321</v>
      </c>
      <c r="C343">
        <f>output_flow_node!$B$4*output_flow_node_time!N343*24/14</f>
        <v>0</v>
      </c>
      <c r="L343">
        <v>1</v>
      </c>
      <c r="N343">
        <f t="shared" si="6"/>
        <v>0</v>
      </c>
      <c r="O343">
        <f t="shared" si="7"/>
        <v>1</v>
      </c>
      <c r="P343">
        <f t="shared" si="8"/>
        <v>5</v>
      </c>
    </row>
    <row r="344" spans="1:16" x14ac:dyDescent="0.3">
      <c r="A344" t="s">
        <v>37</v>
      </c>
      <c r="B344" s="2">
        <f t="shared" si="5"/>
        <v>43255.249999999985</v>
      </c>
      <c r="C344">
        <f>output_flow_node!$B$4*output_flow_node_time!N344*24/14</f>
        <v>0</v>
      </c>
      <c r="L344">
        <v>1</v>
      </c>
      <c r="N344">
        <f t="shared" si="6"/>
        <v>0</v>
      </c>
      <c r="O344">
        <f t="shared" si="7"/>
        <v>1</v>
      </c>
      <c r="P344">
        <f t="shared" si="8"/>
        <v>6</v>
      </c>
    </row>
    <row r="345" spans="1:16" x14ac:dyDescent="0.3">
      <c r="A345" t="s">
        <v>37</v>
      </c>
      <c r="B345" s="2">
        <f t="shared" si="5"/>
        <v>43255.29166666665</v>
      </c>
      <c r="C345">
        <f>output_flow_node!$B$4*output_flow_node_time!N345*24/14</f>
        <v>7200</v>
      </c>
      <c r="L345">
        <v>1</v>
      </c>
      <c r="N345">
        <f t="shared" si="6"/>
        <v>1</v>
      </c>
      <c r="O345">
        <f t="shared" si="7"/>
        <v>1</v>
      </c>
      <c r="P345">
        <f t="shared" si="8"/>
        <v>7</v>
      </c>
    </row>
    <row r="346" spans="1:16" x14ac:dyDescent="0.3">
      <c r="A346" t="s">
        <v>37</v>
      </c>
      <c r="B346" s="2">
        <f t="shared" si="5"/>
        <v>43255.333333333314</v>
      </c>
      <c r="C346">
        <f>output_flow_node!$B$4*output_flow_node_time!N346*24/14</f>
        <v>7200</v>
      </c>
      <c r="L346">
        <v>1</v>
      </c>
      <c r="N346">
        <f t="shared" si="6"/>
        <v>1</v>
      </c>
      <c r="O346">
        <f t="shared" si="7"/>
        <v>1</v>
      </c>
      <c r="P346">
        <f t="shared" si="8"/>
        <v>8</v>
      </c>
    </row>
    <row r="347" spans="1:16" x14ac:dyDescent="0.3">
      <c r="A347" t="s">
        <v>37</v>
      </c>
      <c r="B347" s="2">
        <f t="shared" si="5"/>
        <v>43255.374999999978</v>
      </c>
      <c r="C347">
        <f>output_flow_node!$B$4*output_flow_node_time!N347*24/14</f>
        <v>7200</v>
      </c>
      <c r="L347">
        <v>1</v>
      </c>
      <c r="N347">
        <f t="shared" si="6"/>
        <v>1</v>
      </c>
      <c r="O347">
        <f t="shared" si="7"/>
        <v>1</v>
      </c>
      <c r="P347">
        <f t="shared" si="8"/>
        <v>9</v>
      </c>
    </row>
    <row r="348" spans="1:16" x14ac:dyDescent="0.3">
      <c r="A348" t="s">
        <v>37</v>
      </c>
      <c r="B348" s="2">
        <f t="shared" si="5"/>
        <v>43255.416666666642</v>
      </c>
      <c r="C348">
        <f>output_flow_node!$B$4*output_flow_node_time!N348*24/14</f>
        <v>7200</v>
      </c>
      <c r="L348">
        <v>1</v>
      </c>
      <c r="N348">
        <f t="shared" si="6"/>
        <v>1</v>
      </c>
      <c r="O348">
        <f t="shared" si="7"/>
        <v>1</v>
      </c>
      <c r="P348">
        <f t="shared" si="8"/>
        <v>10</v>
      </c>
    </row>
    <row r="349" spans="1:16" x14ac:dyDescent="0.3">
      <c r="A349" t="s">
        <v>37</v>
      </c>
      <c r="B349" s="2">
        <f t="shared" si="5"/>
        <v>43255.458333333307</v>
      </c>
      <c r="C349">
        <f>output_flow_node!$B$4*output_flow_node_time!N349*24/14</f>
        <v>7200</v>
      </c>
      <c r="L349">
        <v>1</v>
      </c>
      <c r="N349">
        <f t="shared" si="6"/>
        <v>1</v>
      </c>
      <c r="O349">
        <f t="shared" si="7"/>
        <v>1</v>
      </c>
      <c r="P349">
        <f t="shared" si="8"/>
        <v>11</v>
      </c>
    </row>
    <row r="350" spans="1:16" x14ac:dyDescent="0.3">
      <c r="A350" t="s">
        <v>37</v>
      </c>
      <c r="B350" s="2">
        <f t="shared" si="5"/>
        <v>43255.499999999971</v>
      </c>
      <c r="C350">
        <f>output_flow_node!$B$4*output_flow_node_time!N350*24/14</f>
        <v>7200</v>
      </c>
      <c r="L350">
        <v>1</v>
      </c>
      <c r="N350">
        <f t="shared" si="6"/>
        <v>1</v>
      </c>
      <c r="O350">
        <f t="shared" si="7"/>
        <v>1</v>
      </c>
      <c r="P350">
        <f t="shared" si="8"/>
        <v>12</v>
      </c>
    </row>
    <row r="351" spans="1:16" x14ac:dyDescent="0.3">
      <c r="A351" t="s">
        <v>37</v>
      </c>
      <c r="B351" s="2">
        <f t="shared" si="5"/>
        <v>43255.541666666635</v>
      </c>
      <c r="C351">
        <f>output_flow_node!$B$4*output_flow_node_time!N351*24/14</f>
        <v>7200</v>
      </c>
      <c r="L351">
        <v>1</v>
      </c>
      <c r="N351">
        <f t="shared" si="6"/>
        <v>1</v>
      </c>
      <c r="O351">
        <f t="shared" si="7"/>
        <v>1</v>
      </c>
      <c r="P351">
        <f t="shared" si="8"/>
        <v>13</v>
      </c>
    </row>
    <row r="352" spans="1:16" x14ac:dyDescent="0.3">
      <c r="A352" t="s">
        <v>37</v>
      </c>
      <c r="B352" s="2">
        <f t="shared" si="5"/>
        <v>43255.583333333299</v>
      </c>
      <c r="C352">
        <f>output_flow_node!$B$4*output_flow_node_time!N352*24/14</f>
        <v>7200</v>
      </c>
      <c r="L352">
        <v>1</v>
      </c>
      <c r="N352">
        <f t="shared" si="6"/>
        <v>1</v>
      </c>
      <c r="O352">
        <f t="shared" si="7"/>
        <v>1</v>
      </c>
      <c r="P352">
        <f t="shared" si="8"/>
        <v>14</v>
      </c>
    </row>
    <row r="353" spans="1:16" x14ac:dyDescent="0.3">
      <c r="A353" t="s">
        <v>37</v>
      </c>
      <c r="B353" s="2">
        <f t="shared" si="5"/>
        <v>43255.624999999964</v>
      </c>
      <c r="C353">
        <f>output_flow_node!$B$4*output_flow_node_time!N353*24/14</f>
        <v>7200</v>
      </c>
      <c r="L353">
        <v>1</v>
      </c>
      <c r="N353">
        <f t="shared" si="6"/>
        <v>1</v>
      </c>
      <c r="O353">
        <f t="shared" si="7"/>
        <v>1</v>
      </c>
      <c r="P353">
        <f t="shared" si="8"/>
        <v>15</v>
      </c>
    </row>
    <row r="354" spans="1:16" x14ac:dyDescent="0.3">
      <c r="A354" t="s">
        <v>37</v>
      </c>
      <c r="B354" s="2">
        <f t="shared" si="5"/>
        <v>43255.666666666628</v>
      </c>
      <c r="C354">
        <f>output_flow_node!$B$4*output_flow_node_time!N354*24/14</f>
        <v>7200</v>
      </c>
      <c r="L354">
        <v>1</v>
      </c>
      <c r="N354">
        <f t="shared" si="6"/>
        <v>1</v>
      </c>
      <c r="O354">
        <f t="shared" si="7"/>
        <v>1</v>
      </c>
      <c r="P354">
        <f t="shared" si="8"/>
        <v>16</v>
      </c>
    </row>
    <row r="355" spans="1:16" x14ac:dyDescent="0.3">
      <c r="A355" t="s">
        <v>37</v>
      </c>
      <c r="B355" s="2">
        <f t="shared" si="5"/>
        <v>43255.708333333292</v>
      </c>
      <c r="C355">
        <f>output_flow_node!$B$4*output_flow_node_time!N355*24/14</f>
        <v>7200</v>
      </c>
      <c r="L355">
        <v>1</v>
      </c>
      <c r="N355">
        <f t="shared" si="6"/>
        <v>1</v>
      </c>
      <c r="O355">
        <f t="shared" si="7"/>
        <v>1</v>
      </c>
      <c r="P355">
        <f t="shared" si="8"/>
        <v>17</v>
      </c>
    </row>
    <row r="356" spans="1:16" x14ac:dyDescent="0.3">
      <c r="A356" t="s">
        <v>37</v>
      </c>
      <c r="B356" s="2">
        <f t="shared" si="5"/>
        <v>43255.749999999956</v>
      </c>
      <c r="C356">
        <f>output_flow_node!$B$4*output_flow_node_time!N356*24/14</f>
        <v>7200</v>
      </c>
      <c r="L356">
        <v>1</v>
      </c>
      <c r="N356">
        <f t="shared" si="6"/>
        <v>1</v>
      </c>
      <c r="O356">
        <f t="shared" si="7"/>
        <v>1</v>
      </c>
      <c r="P356">
        <f t="shared" si="8"/>
        <v>18</v>
      </c>
    </row>
    <row r="357" spans="1:16" x14ac:dyDescent="0.3">
      <c r="A357" t="s">
        <v>37</v>
      </c>
      <c r="B357" s="2">
        <f t="shared" si="5"/>
        <v>43255.791666666621</v>
      </c>
      <c r="C357">
        <f>output_flow_node!$B$4*output_flow_node_time!N357*24/14</f>
        <v>7200</v>
      </c>
      <c r="L357">
        <v>1</v>
      </c>
      <c r="N357">
        <f t="shared" si="6"/>
        <v>1</v>
      </c>
      <c r="O357">
        <f t="shared" si="7"/>
        <v>1</v>
      </c>
      <c r="P357">
        <f t="shared" si="8"/>
        <v>19</v>
      </c>
    </row>
    <row r="358" spans="1:16" x14ac:dyDescent="0.3">
      <c r="A358" t="s">
        <v>37</v>
      </c>
      <c r="B358" s="2">
        <f t="shared" si="5"/>
        <v>43255.833333333285</v>
      </c>
      <c r="C358">
        <f>output_flow_node!$B$4*output_flow_node_time!N358*24/14</f>
        <v>7200</v>
      </c>
      <c r="L358">
        <v>1</v>
      </c>
      <c r="N358">
        <f t="shared" si="6"/>
        <v>1</v>
      </c>
      <c r="O358">
        <f t="shared" si="7"/>
        <v>1</v>
      </c>
      <c r="P358">
        <f t="shared" si="8"/>
        <v>20</v>
      </c>
    </row>
    <row r="359" spans="1:16" x14ac:dyDescent="0.3">
      <c r="A359" t="s">
        <v>37</v>
      </c>
      <c r="B359" s="2">
        <f t="shared" si="5"/>
        <v>43255.874999999949</v>
      </c>
      <c r="C359">
        <f>output_flow_node!$B$4*output_flow_node_time!N359*24/14</f>
        <v>0</v>
      </c>
      <c r="L359">
        <v>1</v>
      </c>
      <c r="N359">
        <f t="shared" si="6"/>
        <v>0</v>
      </c>
      <c r="O359">
        <f t="shared" si="7"/>
        <v>1</v>
      </c>
      <c r="P359">
        <f t="shared" si="8"/>
        <v>21</v>
      </c>
    </row>
    <row r="360" spans="1:16" x14ac:dyDescent="0.3">
      <c r="A360" t="s">
        <v>37</v>
      </c>
      <c r="B360" s="2">
        <f t="shared" si="5"/>
        <v>43255.916666666613</v>
      </c>
      <c r="C360">
        <f>output_flow_node!$B$4*output_flow_node_time!N360*24/14</f>
        <v>0</v>
      </c>
      <c r="L360">
        <v>1</v>
      </c>
      <c r="N360">
        <f t="shared" si="6"/>
        <v>0</v>
      </c>
      <c r="O360">
        <f t="shared" si="7"/>
        <v>1</v>
      </c>
      <c r="P360">
        <f t="shared" si="8"/>
        <v>22</v>
      </c>
    </row>
    <row r="361" spans="1:16" x14ac:dyDescent="0.3">
      <c r="A361" t="s">
        <v>37</v>
      </c>
      <c r="B361" s="2">
        <f t="shared" si="5"/>
        <v>43255.958333333278</v>
      </c>
      <c r="C361">
        <f>output_flow_node!$B$4*output_flow_node_time!N361*24/14</f>
        <v>0</v>
      </c>
      <c r="L361">
        <v>1</v>
      </c>
      <c r="N361">
        <f t="shared" si="6"/>
        <v>0</v>
      </c>
      <c r="O361">
        <f t="shared" si="7"/>
        <v>1</v>
      </c>
      <c r="P361">
        <f t="shared" si="8"/>
        <v>23</v>
      </c>
    </row>
    <row r="362" spans="1:16" x14ac:dyDescent="0.3">
      <c r="A362" t="s">
        <v>37</v>
      </c>
      <c r="B362" s="2">
        <f t="shared" si="5"/>
        <v>43255.999999999942</v>
      </c>
      <c r="C362">
        <f>output_flow_node!$B$4*output_flow_node_time!N362*24/14</f>
        <v>0</v>
      </c>
      <c r="L362">
        <v>1</v>
      </c>
      <c r="N362">
        <f t="shared" si="6"/>
        <v>0</v>
      </c>
      <c r="O362">
        <f t="shared" si="7"/>
        <v>2</v>
      </c>
      <c r="P362">
        <f t="shared" si="8"/>
        <v>0</v>
      </c>
    </row>
    <row r="363" spans="1:16" x14ac:dyDescent="0.3">
      <c r="A363" t="s">
        <v>37</v>
      </c>
      <c r="B363" s="2">
        <f t="shared" ref="B363:B426" si="9">B195</f>
        <v>43256.041666666606</v>
      </c>
      <c r="C363">
        <f>output_flow_node!$B$4*output_flow_node_time!N363*24/14</f>
        <v>0</v>
      </c>
      <c r="L363">
        <v>1</v>
      </c>
      <c r="N363">
        <f t="shared" si="6"/>
        <v>0</v>
      </c>
      <c r="O363">
        <f t="shared" si="7"/>
        <v>2</v>
      </c>
      <c r="P363">
        <f t="shared" si="8"/>
        <v>1</v>
      </c>
    </row>
    <row r="364" spans="1:16" x14ac:dyDescent="0.3">
      <c r="A364" t="s">
        <v>37</v>
      </c>
      <c r="B364" s="2">
        <f t="shared" si="9"/>
        <v>43256.08333333327</v>
      </c>
      <c r="C364">
        <f>output_flow_node!$B$4*output_flow_node_time!N364*24/14</f>
        <v>0</v>
      </c>
      <c r="L364">
        <v>1</v>
      </c>
      <c r="N364">
        <f t="shared" si="6"/>
        <v>0</v>
      </c>
      <c r="O364">
        <f t="shared" si="7"/>
        <v>2</v>
      </c>
      <c r="P364">
        <f t="shared" si="8"/>
        <v>2</v>
      </c>
    </row>
    <row r="365" spans="1:16" x14ac:dyDescent="0.3">
      <c r="A365" t="s">
        <v>37</v>
      </c>
      <c r="B365" s="2">
        <f t="shared" si="9"/>
        <v>43256.124999999935</v>
      </c>
      <c r="C365">
        <f>output_flow_node!$B$4*output_flow_node_time!N365*24/14</f>
        <v>0</v>
      </c>
      <c r="L365">
        <v>1</v>
      </c>
      <c r="N365">
        <f t="shared" si="6"/>
        <v>0</v>
      </c>
      <c r="O365">
        <f t="shared" si="7"/>
        <v>2</v>
      </c>
      <c r="P365">
        <f t="shared" si="8"/>
        <v>3</v>
      </c>
    </row>
    <row r="366" spans="1:16" x14ac:dyDescent="0.3">
      <c r="A366" t="s">
        <v>37</v>
      </c>
      <c r="B366" s="2">
        <f t="shared" si="9"/>
        <v>43256.166666666599</v>
      </c>
      <c r="C366">
        <f>output_flow_node!$B$4*output_flow_node_time!N366*24/14</f>
        <v>0</v>
      </c>
      <c r="L366">
        <v>1</v>
      </c>
      <c r="N366">
        <f t="shared" si="6"/>
        <v>0</v>
      </c>
      <c r="O366">
        <f t="shared" si="7"/>
        <v>2</v>
      </c>
      <c r="P366">
        <f t="shared" si="8"/>
        <v>4</v>
      </c>
    </row>
    <row r="367" spans="1:16" x14ac:dyDescent="0.3">
      <c r="A367" t="s">
        <v>37</v>
      </c>
      <c r="B367" s="2">
        <f t="shared" si="9"/>
        <v>43256.208333333263</v>
      </c>
      <c r="C367">
        <f>output_flow_node!$B$4*output_flow_node_time!N367*24/14</f>
        <v>0</v>
      </c>
      <c r="L367">
        <v>1</v>
      </c>
      <c r="N367">
        <f t="shared" si="6"/>
        <v>0</v>
      </c>
      <c r="O367">
        <f t="shared" si="7"/>
        <v>2</v>
      </c>
      <c r="P367">
        <f t="shared" si="8"/>
        <v>5</v>
      </c>
    </row>
    <row r="368" spans="1:16" x14ac:dyDescent="0.3">
      <c r="A368" t="s">
        <v>37</v>
      </c>
      <c r="B368" s="2">
        <f t="shared" si="9"/>
        <v>43256.249999999927</v>
      </c>
      <c r="C368">
        <f>output_flow_node!$B$4*output_flow_node_time!N368*24/14</f>
        <v>0</v>
      </c>
      <c r="L368">
        <v>1</v>
      </c>
      <c r="N368">
        <f t="shared" si="6"/>
        <v>0</v>
      </c>
      <c r="O368">
        <f t="shared" si="7"/>
        <v>2</v>
      </c>
      <c r="P368">
        <f t="shared" si="8"/>
        <v>6</v>
      </c>
    </row>
    <row r="369" spans="1:16" x14ac:dyDescent="0.3">
      <c r="A369" t="s">
        <v>37</v>
      </c>
      <c r="B369" s="2">
        <f t="shared" si="9"/>
        <v>43256.291666666591</v>
      </c>
      <c r="C369">
        <f>output_flow_node!$B$4*output_flow_node_time!N369*24/14</f>
        <v>7200</v>
      </c>
      <c r="L369">
        <v>1</v>
      </c>
      <c r="N369">
        <f t="shared" si="6"/>
        <v>1</v>
      </c>
      <c r="O369">
        <f t="shared" si="7"/>
        <v>2</v>
      </c>
      <c r="P369">
        <f t="shared" si="8"/>
        <v>7</v>
      </c>
    </row>
    <row r="370" spans="1:16" x14ac:dyDescent="0.3">
      <c r="A370" t="s">
        <v>37</v>
      </c>
      <c r="B370" s="2">
        <f t="shared" si="9"/>
        <v>43256.333333333256</v>
      </c>
      <c r="C370">
        <f>output_flow_node!$B$4*output_flow_node_time!N370*24/14</f>
        <v>7200</v>
      </c>
      <c r="L370">
        <v>1</v>
      </c>
      <c r="N370">
        <f t="shared" si="6"/>
        <v>1</v>
      </c>
      <c r="O370">
        <f t="shared" si="7"/>
        <v>2</v>
      </c>
      <c r="P370">
        <f t="shared" si="8"/>
        <v>8</v>
      </c>
    </row>
    <row r="371" spans="1:16" x14ac:dyDescent="0.3">
      <c r="A371" t="s">
        <v>37</v>
      </c>
      <c r="B371" s="2">
        <f t="shared" si="9"/>
        <v>43256.37499999992</v>
      </c>
      <c r="C371">
        <f>output_flow_node!$B$4*output_flow_node_time!N371*24/14</f>
        <v>7200</v>
      </c>
      <c r="L371">
        <v>1</v>
      </c>
      <c r="N371">
        <f t="shared" si="6"/>
        <v>1</v>
      </c>
      <c r="O371">
        <f t="shared" si="7"/>
        <v>2</v>
      </c>
      <c r="P371">
        <f t="shared" si="8"/>
        <v>9</v>
      </c>
    </row>
    <row r="372" spans="1:16" x14ac:dyDescent="0.3">
      <c r="A372" t="s">
        <v>37</v>
      </c>
      <c r="B372" s="2">
        <f t="shared" si="9"/>
        <v>43256.416666666584</v>
      </c>
      <c r="C372">
        <f>output_flow_node!$B$4*output_flow_node_time!N372*24/14</f>
        <v>7200</v>
      </c>
      <c r="L372">
        <v>1</v>
      </c>
      <c r="N372">
        <f t="shared" si="6"/>
        <v>1</v>
      </c>
      <c r="O372">
        <f t="shared" si="7"/>
        <v>2</v>
      </c>
      <c r="P372">
        <f t="shared" si="8"/>
        <v>10</v>
      </c>
    </row>
    <row r="373" spans="1:16" x14ac:dyDescent="0.3">
      <c r="A373" t="s">
        <v>37</v>
      </c>
      <c r="B373" s="2">
        <f t="shared" si="9"/>
        <v>43256.458333333248</v>
      </c>
      <c r="C373">
        <f>output_flow_node!$B$4*output_flow_node_time!N373*24/14</f>
        <v>7200</v>
      </c>
      <c r="L373">
        <v>1</v>
      </c>
      <c r="N373">
        <f t="shared" si="6"/>
        <v>1</v>
      </c>
      <c r="O373">
        <f t="shared" si="7"/>
        <v>2</v>
      </c>
      <c r="P373">
        <f t="shared" si="8"/>
        <v>11</v>
      </c>
    </row>
    <row r="374" spans="1:16" x14ac:dyDescent="0.3">
      <c r="A374" t="s">
        <v>37</v>
      </c>
      <c r="B374" s="2">
        <f t="shared" si="9"/>
        <v>43256.499999999913</v>
      </c>
      <c r="C374">
        <f>output_flow_node!$B$4*output_flow_node_time!N374*24/14</f>
        <v>7200</v>
      </c>
      <c r="L374">
        <v>1</v>
      </c>
      <c r="N374">
        <f t="shared" si="6"/>
        <v>1</v>
      </c>
      <c r="O374">
        <f t="shared" si="7"/>
        <v>2</v>
      </c>
      <c r="P374">
        <f t="shared" si="8"/>
        <v>12</v>
      </c>
    </row>
    <row r="375" spans="1:16" x14ac:dyDescent="0.3">
      <c r="A375" t="s">
        <v>37</v>
      </c>
      <c r="B375" s="2">
        <f t="shared" si="9"/>
        <v>43256.541666666577</v>
      </c>
      <c r="C375">
        <f>output_flow_node!$B$4*output_flow_node_time!N375*24/14</f>
        <v>7200</v>
      </c>
      <c r="L375">
        <v>1</v>
      </c>
      <c r="N375">
        <f t="shared" si="6"/>
        <v>1</v>
      </c>
      <c r="O375">
        <f t="shared" si="7"/>
        <v>2</v>
      </c>
      <c r="P375">
        <f t="shared" si="8"/>
        <v>13</v>
      </c>
    </row>
    <row r="376" spans="1:16" x14ac:dyDescent="0.3">
      <c r="A376" t="s">
        <v>37</v>
      </c>
      <c r="B376" s="2">
        <f t="shared" si="9"/>
        <v>43256.583333333241</v>
      </c>
      <c r="C376">
        <f>output_flow_node!$B$4*output_flow_node_time!N376*24/14</f>
        <v>7200</v>
      </c>
      <c r="L376">
        <v>1</v>
      </c>
      <c r="N376">
        <f t="shared" si="6"/>
        <v>1</v>
      </c>
      <c r="O376">
        <f t="shared" si="7"/>
        <v>2</v>
      </c>
      <c r="P376">
        <f t="shared" si="8"/>
        <v>14</v>
      </c>
    </row>
    <row r="377" spans="1:16" x14ac:dyDescent="0.3">
      <c r="A377" t="s">
        <v>37</v>
      </c>
      <c r="B377" s="2">
        <f t="shared" si="9"/>
        <v>43256.624999999905</v>
      </c>
      <c r="C377">
        <f>output_flow_node!$B$4*output_flow_node_time!N377*24/14</f>
        <v>7200</v>
      </c>
      <c r="L377">
        <v>1</v>
      </c>
      <c r="N377">
        <f t="shared" si="6"/>
        <v>1</v>
      </c>
      <c r="O377">
        <f t="shared" si="7"/>
        <v>2</v>
      </c>
      <c r="P377">
        <f t="shared" si="8"/>
        <v>15</v>
      </c>
    </row>
    <row r="378" spans="1:16" x14ac:dyDescent="0.3">
      <c r="A378" t="s">
        <v>37</v>
      </c>
      <c r="B378" s="2">
        <f t="shared" si="9"/>
        <v>43256.66666666657</v>
      </c>
      <c r="C378">
        <f>output_flow_node!$B$4*output_flow_node_time!N378*24/14</f>
        <v>7200</v>
      </c>
      <c r="L378">
        <v>1</v>
      </c>
      <c r="N378">
        <f t="shared" si="6"/>
        <v>1</v>
      </c>
      <c r="O378">
        <f t="shared" si="7"/>
        <v>2</v>
      </c>
      <c r="P378">
        <f t="shared" si="8"/>
        <v>16</v>
      </c>
    </row>
    <row r="379" spans="1:16" x14ac:dyDescent="0.3">
      <c r="A379" t="s">
        <v>37</v>
      </c>
      <c r="B379" s="2">
        <f t="shared" si="9"/>
        <v>43256.708333333234</v>
      </c>
      <c r="C379">
        <f>output_flow_node!$B$4*output_flow_node_time!N379*24/14</f>
        <v>7200</v>
      </c>
      <c r="L379">
        <v>1</v>
      </c>
      <c r="N379">
        <f t="shared" si="6"/>
        <v>1</v>
      </c>
      <c r="O379">
        <f t="shared" si="7"/>
        <v>2</v>
      </c>
      <c r="P379">
        <f t="shared" si="8"/>
        <v>17</v>
      </c>
    </row>
    <row r="380" spans="1:16" x14ac:dyDescent="0.3">
      <c r="A380" t="s">
        <v>37</v>
      </c>
      <c r="B380" s="2">
        <f t="shared" si="9"/>
        <v>43256.749999999898</v>
      </c>
      <c r="C380">
        <f>output_flow_node!$B$4*output_flow_node_time!N380*24/14</f>
        <v>7200</v>
      </c>
      <c r="L380">
        <v>1</v>
      </c>
      <c r="N380">
        <f t="shared" si="6"/>
        <v>1</v>
      </c>
      <c r="O380">
        <f t="shared" si="7"/>
        <v>2</v>
      </c>
      <c r="P380">
        <f t="shared" si="8"/>
        <v>18</v>
      </c>
    </row>
    <row r="381" spans="1:16" x14ac:dyDescent="0.3">
      <c r="A381" t="s">
        <v>37</v>
      </c>
      <c r="B381" s="2">
        <f t="shared" si="9"/>
        <v>43256.791666666562</v>
      </c>
      <c r="C381">
        <f>output_flow_node!$B$4*output_flow_node_time!N381*24/14</f>
        <v>7200</v>
      </c>
      <c r="L381">
        <v>1</v>
      </c>
      <c r="N381">
        <f t="shared" si="6"/>
        <v>1</v>
      </c>
      <c r="O381">
        <f t="shared" si="7"/>
        <v>2</v>
      </c>
      <c r="P381">
        <f t="shared" si="8"/>
        <v>19</v>
      </c>
    </row>
    <row r="382" spans="1:16" x14ac:dyDescent="0.3">
      <c r="A382" t="s">
        <v>37</v>
      </c>
      <c r="B382" s="2">
        <f t="shared" si="9"/>
        <v>43256.833333333227</v>
      </c>
      <c r="C382">
        <f>output_flow_node!$B$4*output_flow_node_time!N382*24/14</f>
        <v>7200</v>
      </c>
      <c r="L382">
        <v>1</v>
      </c>
      <c r="N382">
        <f t="shared" si="6"/>
        <v>1</v>
      </c>
      <c r="O382">
        <f t="shared" si="7"/>
        <v>2</v>
      </c>
      <c r="P382">
        <f t="shared" si="8"/>
        <v>20</v>
      </c>
    </row>
    <row r="383" spans="1:16" x14ac:dyDescent="0.3">
      <c r="A383" t="s">
        <v>37</v>
      </c>
      <c r="B383" s="2">
        <f t="shared" si="9"/>
        <v>43256.874999999891</v>
      </c>
      <c r="C383">
        <f>output_flow_node!$B$4*output_flow_node_time!N383*24/14</f>
        <v>0</v>
      </c>
      <c r="L383">
        <v>1</v>
      </c>
      <c r="N383">
        <f t="shared" si="6"/>
        <v>0</v>
      </c>
      <c r="O383">
        <f t="shared" si="7"/>
        <v>2</v>
      </c>
      <c r="P383">
        <f t="shared" si="8"/>
        <v>21</v>
      </c>
    </row>
    <row r="384" spans="1:16" x14ac:dyDescent="0.3">
      <c r="A384" t="s">
        <v>37</v>
      </c>
      <c r="B384" s="2">
        <f t="shared" si="9"/>
        <v>43256.916666666555</v>
      </c>
      <c r="C384">
        <f>output_flow_node!$B$4*output_flow_node_time!N384*24/14</f>
        <v>0</v>
      </c>
      <c r="L384">
        <v>1</v>
      </c>
      <c r="N384">
        <f t="shared" si="6"/>
        <v>0</v>
      </c>
      <c r="O384">
        <f t="shared" si="7"/>
        <v>2</v>
      </c>
      <c r="P384">
        <f t="shared" si="8"/>
        <v>22</v>
      </c>
    </row>
    <row r="385" spans="1:16" x14ac:dyDescent="0.3">
      <c r="A385" t="s">
        <v>37</v>
      </c>
      <c r="B385" s="2">
        <f t="shared" si="9"/>
        <v>43256.958333333219</v>
      </c>
      <c r="C385">
        <f>output_flow_node!$B$4*output_flow_node_time!N385*24/14</f>
        <v>0</v>
      </c>
      <c r="L385">
        <v>1</v>
      </c>
      <c r="N385">
        <f t="shared" si="6"/>
        <v>0</v>
      </c>
      <c r="O385">
        <f t="shared" si="7"/>
        <v>2</v>
      </c>
      <c r="P385">
        <f t="shared" si="8"/>
        <v>23</v>
      </c>
    </row>
    <row r="386" spans="1:16" x14ac:dyDescent="0.3">
      <c r="A386" t="s">
        <v>37</v>
      </c>
      <c r="B386" s="2">
        <f t="shared" si="9"/>
        <v>43256.999999999884</v>
      </c>
      <c r="C386">
        <f>output_flow_node!$B$4*output_flow_node_time!N386*24/14</f>
        <v>0</v>
      </c>
      <c r="L386">
        <v>1</v>
      </c>
      <c r="N386">
        <f t="shared" si="6"/>
        <v>0</v>
      </c>
      <c r="O386">
        <f t="shared" si="7"/>
        <v>3</v>
      </c>
      <c r="P386">
        <f t="shared" si="8"/>
        <v>0</v>
      </c>
    </row>
    <row r="387" spans="1:16" x14ac:dyDescent="0.3">
      <c r="A387" t="s">
        <v>37</v>
      </c>
      <c r="B387" s="2">
        <f t="shared" si="9"/>
        <v>43257.041666666548</v>
      </c>
      <c r="C387">
        <f>output_flow_node!$B$4*output_flow_node_time!N387*24/14</f>
        <v>0</v>
      </c>
      <c r="L387">
        <v>1</v>
      </c>
      <c r="N387">
        <f t="shared" si="6"/>
        <v>0</v>
      </c>
      <c r="O387">
        <f t="shared" si="7"/>
        <v>3</v>
      </c>
      <c r="P387">
        <f t="shared" si="8"/>
        <v>1</v>
      </c>
    </row>
    <row r="388" spans="1:16" x14ac:dyDescent="0.3">
      <c r="A388" t="s">
        <v>37</v>
      </c>
      <c r="B388" s="2">
        <f t="shared" si="9"/>
        <v>43257.083333333212</v>
      </c>
      <c r="C388">
        <f>output_flow_node!$B$4*output_flow_node_time!N388*24/14</f>
        <v>0</v>
      </c>
      <c r="L388">
        <v>1</v>
      </c>
      <c r="N388">
        <f t="shared" si="6"/>
        <v>0</v>
      </c>
      <c r="O388">
        <f t="shared" si="7"/>
        <v>3</v>
      </c>
      <c r="P388">
        <f t="shared" si="8"/>
        <v>2</v>
      </c>
    </row>
    <row r="389" spans="1:16" x14ac:dyDescent="0.3">
      <c r="A389" t="s">
        <v>37</v>
      </c>
      <c r="B389" s="2">
        <f t="shared" si="9"/>
        <v>43257.124999999876</v>
      </c>
      <c r="C389">
        <f>output_flow_node!$B$4*output_flow_node_time!N389*24/14</f>
        <v>0</v>
      </c>
      <c r="L389">
        <v>1</v>
      </c>
      <c r="N389">
        <f t="shared" si="6"/>
        <v>0</v>
      </c>
      <c r="O389">
        <f t="shared" si="7"/>
        <v>3</v>
      </c>
      <c r="P389">
        <f t="shared" si="8"/>
        <v>3</v>
      </c>
    </row>
    <row r="390" spans="1:16" x14ac:dyDescent="0.3">
      <c r="A390" t="s">
        <v>37</v>
      </c>
      <c r="B390" s="2">
        <f t="shared" si="9"/>
        <v>43257.166666666541</v>
      </c>
      <c r="C390">
        <f>output_flow_node!$B$4*output_flow_node_time!N390*24/14</f>
        <v>0</v>
      </c>
      <c r="L390">
        <v>1</v>
      </c>
      <c r="N390">
        <f t="shared" si="6"/>
        <v>0</v>
      </c>
      <c r="O390">
        <f t="shared" si="7"/>
        <v>3</v>
      </c>
      <c r="P390">
        <f t="shared" si="8"/>
        <v>4</v>
      </c>
    </row>
    <row r="391" spans="1:16" x14ac:dyDescent="0.3">
      <c r="A391" t="s">
        <v>37</v>
      </c>
      <c r="B391" s="2">
        <f t="shared" si="9"/>
        <v>43257.208333333205</v>
      </c>
      <c r="C391">
        <f>output_flow_node!$B$4*output_flow_node_time!N391*24/14</f>
        <v>0</v>
      </c>
      <c r="L391">
        <v>1</v>
      </c>
      <c r="N391">
        <f t="shared" si="6"/>
        <v>0</v>
      </c>
      <c r="O391">
        <f t="shared" si="7"/>
        <v>3</v>
      </c>
      <c r="P391">
        <f t="shared" si="8"/>
        <v>5</v>
      </c>
    </row>
    <row r="392" spans="1:16" x14ac:dyDescent="0.3">
      <c r="A392" t="s">
        <v>37</v>
      </c>
      <c r="B392" s="2">
        <f t="shared" si="9"/>
        <v>43257.249999999869</v>
      </c>
      <c r="C392">
        <f>output_flow_node!$B$4*output_flow_node_time!N392*24/14</f>
        <v>0</v>
      </c>
      <c r="L392">
        <v>1</v>
      </c>
      <c r="N392">
        <f t="shared" si="6"/>
        <v>0</v>
      </c>
      <c r="O392">
        <f t="shared" si="7"/>
        <v>3</v>
      </c>
      <c r="P392">
        <f t="shared" si="8"/>
        <v>6</v>
      </c>
    </row>
    <row r="393" spans="1:16" x14ac:dyDescent="0.3">
      <c r="A393" t="s">
        <v>37</v>
      </c>
      <c r="B393" s="2">
        <f t="shared" si="9"/>
        <v>43257.291666666533</v>
      </c>
      <c r="C393">
        <f>output_flow_node!$B$4*output_flow_node_time!N393*24/14</f>
        <v>7200</v>
      </c>
      <c r="L393">
        <v>1</v>
      </c>
      <c r="N393">
        <f t="shared" si="6"/>
        <v>1</v>
      </c>
      <c r="O393">
        <f t="shared" si="7"/>
        <v>3</v>
      </c>
      <c r="P393">
        <f t="shared" si="8"/>
        <v>7</v>
      </c>
    </row>
    <row r="394" spans="1:16" x14ac:dyDescent="0.3">
      <c r="A394" t="s">
        <v>37</v>
      </c>
      <c r="B394" s="2">
        <f t="shared" si="9"/>
        <v>43257.333333333198</v>
      </c>
      <c r="C394">
        <f>output_flow_node!$B$4*output_flow_node_time!N394*24/14</f>
        <v>7200</v>
      </c>
      <c r="L394">
        <v>1</v>
      </c>
      <c r="N394">
        <f t="shared" si="6"/>
        <v>1</v>
      </c>
      <c r="O394">
        <f t="shared" si="7"/>
        <v>3</v>
      </c>
      <c r="P394">
        <f t="shared" si="8"/>
        <v>8</v>
      </c>
    </row>
    <row r="395" spans="1:16" x14ac:dyDescent="0.3">
      <c r="A395" t="s">
        <v>37</v>
      </c>
      <c r="B395" s="2">
        <f t="shared" si="9"/>
        <v>43257.374999999862</v>
      </c>
      <c r="C395">
        <f>output_flow_node!$B$4*output_flow_node_time!N395*24/14</f>
        <v>7200</v>
      </c>
      <c r="L395">
        <v>1</v>
      </c>
      <c r="N395">
        <f t="shared" si="6"/>
        <v>1</v>
      </c>
      <c r="O395">
        <f t="shared" si="7"/>
        <v>3</v>
      </c>
      <c r="P395">
        <f t="shared" si="8"/>
        <v>9</v>
      </c>
    </row>
    <row r="396" spans="1:16" x14ac:dyDescent="0.3">
      <c r="A396" t="s">
        <v>37</v>
      </c>
      <c r="B396" s="2">
        <f t="shared" si="9"/>
        <v>43257.416666666526</v>
      </c>
      <c r="C396">
        <f>output_flow_node!$B$4*output_flow_node_time!N396*24/14</f>
        <v>7200</v>
      </c>
      <c r="L396">
        <v>1</v>
      </c>
      <c r="N396">
        <f t="shared" si="6"/>
        <v>1</v>
      </c>
      <c r="O396">
        <f t="shared" si="7"/>
        <v>3</v>
      </c>
      <c r="P396">
        <f t="shared" si="8"/>
        <v>10</v>
      </c>
    </row>
    <row r="397" spans="1:16" x14ac:dyDescent="0.3">
      <c r="A397" t="s">
        <v>37</v>
      </c>
      <c r="B397" s="2">
        <f t="shared" si="9"/>
        <v>43257.45833333319</v>
      </c>
      <c r="C397">
        <f>output_flow_node!$B$4*output_flow_node_time!N397*24/14</f>
        <v>7200</v>
      </c>
      <c r="L397">
        <v>1</v>
      </c>
      <c r="N397">
        <f t="shared" si="6"/>
        <v>1</v>
      </c>
      <c r="O397">
        <f t="shared" si="7"/>
        <v>3</v>
      </c>
      <c r="P397">
        <f t="shared" si="8"/>
        <v>11</v>
      </c>
    </row>
    <row r="398" spans="1:16" x14ac:dyDescent="0.3">
      <c r="A398" t="s">
        <v>37</v>
      </c>
      <c r="B398" s="2">
        <f t="shared" si="9"/>
        <v>43257.499999999854</v>
      </c>
      <c r="C398">
        <f>output_flow_node!$B$4*output_flow_node_time!N398*24/14</f>
        <v>7200</v>
      </c>
      <c r="L398">
        <v>1</v>
      </c>
      <c r="N398">
        <f t="shared" si="6"/>
        <v>1</v>
      </c>
      <c r="O398">
        <f t="shared" si="7"/>
        <v>3</v>
      </c>
      <c r="P398">
        <f t="shared" si="8"/>
        <v>12</v>
      </c>
    </row>
    <row r="399" spans="1:16" x14ac:dyDescent="0.3">
      <c r="A399" t="s">
        <v>37</v>
      </c>
      <c r="B399" s="2">
        <f t="shared" si="9"/>
        <v>43257.541666666519</v>
      </c>
      <c r="C399">
        <f>output_flow_node!$B$4*output_flow_node_time!N399*24/14</f>
        <v>7200</v>
      </c>
      <c r="L399">
        <v>1</v>
      </c>
      <c r="N399">
        <f t="shared" si="6"/>
        <v>1</v>
      </c>
      <c r="O399">
        <f t="shared" si="7"/>
        <v>3</v>
      </c>
      <c r="P399">
        <f t="shared" si="8"/>
        <v>13</v>
      </c>
    </row>
    <row r="400" spans="1:16" x14ac:dyDescent="0.3">
      <c r="A400" t="s">
        <v>37</v>
      </c>
      <c r="B400" s="2">
        <f t="shared" si="9"/>
        <v>43257.583333333183</v>
      </c>
      <c r="C400">
        <f>output_flow_node!$B$4*output_flow_node_time!N400*24/14</f>
        <v>7200</v>
      </c>
      <c r="L400">
        <v>1</v>
      </c>
      <c r="N400">
        <f t="shared" si="6"/>
        <v>1</v>
      </c>
      <c r="O400">
        <f t="shared" si="7"/>
        <v>3</v>
      </c>
      <c r="P400">
        <f t="shared" si="8"/>
        <v>14</v>
      </c>
    </row>
    <row r="401" spans="1:16" x14ac:dyDescent="0.3">
      <c r="A401" t="s">
        <v>37</v>
      </c>
      <c r="B401" s="2">
        <f t="shared" si="9"/>
        <v>43257.624999999847</v>
      </c>
      <c r="C401">
        <f>output_flow_node!$B$4*output_flow_node_time!N401*24/14</f>
        <v>7200</v>
      </c>
      <c r="L401">
        <v>1</v>
      </c>
      <c r="N401">
        <f t="shared" si="6"/>
        <v>1</v>
      </c>
      <c r="O401">
        <f t="shared" si="7"/>
        <v>3</v>
      </c>
      <c r="P401">
        <f t="shared" si="8"/>
        <v>15</v>
      </c>
    </row>
    <row r="402" spans="1:16" x14ac:dyDescent="0.3">
      <c r="A402" t="s">
        <v>37</v>
      </c>
      <c r="B402" s="2">
        <f t="shared" si="9"/>
        <v>43257.666666666511</v>
      </c>
      <c r="C402">
        <f>output_flow_node!$B$4*output_flow_node_time!N402*24/14</f>
        <v>7200</v>
      </c>
      <c r="L402">
        <v>1</v>
      </c>
      <c r="N402">
        <f t="shared" si="6"/>
        <v>1</v>
      </c>
      <c r="O402">
        <f t="shared" si="7"/>
        <v>3</v>
      </c>
      <c r="P402">
        <f t="shared" si="8"/>
        <v>16</v>
      </c>
    </row>
    <row r="403" spans="1:16" x14ac:dyDescent="0.3">
      <c r="A403" t="s">
        <v>37</v>
      </c>
      <c r="B403" s="2">
        <f t="shared" si="9"/>
        <v>43257.708333333176</v>
      </c>
      <c r="C403">
        <f>output_flow_node!$B$4*output_flow_node_time!N403*24/14</f>
        <v>7200</v>
      </c>
      <c r="L403">
        <v>1</v>
      </c>
      <c r="N403">
        <f t="shared" ref="N403:N466" si="10">IF(AND(O403&lt;6,AND(P403&gt;6,P403&lt;21)),1,0)</f>
        <v>1</v>
      </c>
      <c r="O403">
        <f t="shared" ref="O403:O466" si="11">WEEKDAY(B403,2)</f>
        <v>3</v>
      </c>
      <c r="P403">
        <f t="shared" ref="P403:P466" si="12">HOUR(B403)</f>
        <v>17</v>
      </c>
    </row>
    <row r="404" spans="1:16" x14ac:dyDescent="0.3">
      <c r="A404" t="s">
        <v>37</v>
      </c>
      <c r="B404" s="2">
        <f t="shared" si="9"/>
        <v>43257.74999999984</v>
      </c>
      <c r="C404">
        <f>output_flow_node!$B$4*output_flow_node_time!N404*24/14</f>
        <v>7200</v>
      </c>
      <c r="L404">
        <v>1</v>
      </c>
      <c r="N404">
        <f t="shared" si="10"/>
        <v>1</v>
      </c>
      <c r="O404">
        <f t="shared" si="11"/>
        <v>3</v>
      </c>
      <c r="P404">
        <f t="shared" si="12"/>
        <v>18</v>
      </c>
    </row>
    <row r="405" spans="1:16" x14ac:dyDescent="0.3">
      <c r="A405" t="s">
        <v>37</v>
      </c>
      <c r="B405" s="2">
        <f t="shared" si="9"/>
        <v>43257.791666666504</v>
      </c>
      <c r="C405">
        <f>output_flow_node!$B$4*output_flow_node_time!N405*24/14</f>
        <v>7200</v>
      </c>
      <c r="L405">
        <v>1</v>
      </c>
      <c r="N405">
        <f t="shared" si="10"/>
        <v>1</v>
      </c>
      <c r="O405">
        <f t="shared" si="11"/>
        <v>3</v>
      </c>
      <c r="P405">
        <f t="shared" si="12"/>
        <v>19</v>
      </c>
    </row>
    <row r="406" spans="1:16" x14ac:dyDescent="0.3">
      <c r="A406" t="s">
        <v>37</v>
      </c>
      <c r="B406" s="2">
        <f t="shared" si="9"/>
        <v>43257.833333333168</v>
      </c>
      <c r="C406">
        <f>output_flow_node!$B$4*output_flow_node_time!N406*24/14</f>
        <v>7200</v>
      </c>
      <c r="L406">
        <v>1</v>
      </c>
      <c r="N406">
        <f t="shared" si="10"/>
        <v>1</v>
      </c>
      <c r="O406">
        <f t="shared" si="11"/>
        <v>3</v>
      </c>
      <c r="P406">
        <f t="shared" si="12"/>
        <v>20</v>
      </c>
    </row>
    <row r="407" spans="1:16" x14ac:dyDescent="0.3">
      <c r="A407" t="s">
        <v>37</v>
      </c>
      <c r="B407" s="2">
        <f t="shared" si="9"/>
        <v>43257.874999999833</v>
      </c>
      <c r="C407">
        <f>output_flow_node!$B$4*output_flow_node_time!N407*24/14</f>
        <v>0</v>
      </c>
      <c r="L407">
        <v>1</v>
      </c>
      <c r="N407">
        <f t="shared" si="10"/>
        <v>0</v>
      </c>
      <c r="O407">
        <f t="shared" si="11"/>
        <v>3</v>
      </c>
      <c r="P407">
        <f t="shared" si="12"/>
        <v>21</v>
      </c>
    </row>
    <row r="408" spans="1:16" x14ac:dyDescent="0.3">
      <c r="A408" t="s">
        <v>37</v>
      </c>
      <c r="B408" s="2">
        <f t="shared" si="9"/>
        <v>43257.916666666497</v>
      </c>
      <c r="C408">
        <f>output_flow_node!$B$4*output_flow_node_time!N408*24/14</f>
        <v>0</v>
      </c>
      <c r="L408">
        <v>1</v>
      </c>
      <c r="N408">
        <f t="shared" si="10"/>
        <v>0</v>
      </c>
      <c r="O408">
        <f t="shared" si="11"/>
        <v>3</v>
      </c>
      <c r="P408">
        <f t="shared" si="12"/>
        <v>22</v>
      </c>
    </row>
    <row r="409" spans="1:16" x14ac:dyDescent="0.3">
      <c r="A409" t="s">
        <v>37</v>
      </c>
      <c r="B409" s="2">
        <f t="shared" si="9"/>
        <v>43257.958333333161</v>
      </c>
      <c r="C409">
        <f>output_flow_node!$B$4*output_flow_node_time!N409*24/14</f>
        <v>0</v>
      </c>
      <c r="L409">
        <v>1</v>
      </c>
      <c r="N409">
        <f t="shared" si="10"/>
        <v>0</v>
      </c>
      <c r="O409">
        <f t="shared" si="11"/>
        <v>3</v>
      </c>
      <c r="P409">
        <f t="shared" si="12"/>
        <v>23</v>
      </c>
    </row>
    <row r="410" spans="1:16" x14ac:dyDescent="0.3">
      <c r="A410" t="s">
        <v>37</v>
      </c>
      <c r="B410" s="2">
        <f t="shared" si="9"/>
        <v>43257.999999999825</v>
      </c>
      <c r="C410">
        <f>output_flow_node!$B$4*output_flow_node_time!N410*24/14</f>
        <v>0</v>
      </c>
      <c r="L410">
        <v>1</v>
      </c>
      <c r="N410">
        <f t="shared" si="10"/>
        <v>0</v>
      </c>
      <c r="O410">
        <f t="shared" si="11"/>
        <v>4</v>
      </c>
      <c r="P410">
        <f t="shared" si="12"/>
        <v>0</v>
      </c>
    </row>
    <row r="411" spans="1:16" x14ac:dyDescent="0.3">
      <c r="A411" t="s">
        <v>37</v>
      </c>
      <c r="B411" s="2">
        <f t="shared" si="9"/>
        <v>43258.04166666649</v>
      </c>
      <c r="C411">
        <f>output_flow_node!$B$4*output_flow_node_time!N411*24/14</f>
        <v>0</v>
      </c>
      <c r="L411">
        <v>1</v>
      </c>
      <c r="N411">
        <f t="shared" si="10"/>
        <v>0</v>
      </c>
      <c r="O411">
        <f t="shared" si="11"/>
        <v>4</v>
      </c>
      <c r="P411">
        <f t="shared" si="12"/>
        <v>1</v>
      </c>
    </row>
    <row r="412" spans="1:16" x14ac:dyDescent="0.3">
      <c r="A412" t="s">
        <v>37</v>
      </c>
      <c r="B412" s="2">
        <f t="shared" si="9"/>
        <v>43258.083333333154</v>
      </c>
      <c r="C412">
        <f>output_flow_node!$B$4*output_flow_node_time!N412*24/14</f>
        <v>0</v>
      </c>
      <c r="L412">
        <v>1</v>
      </c>
      <c r="N412">
        <f t="shared" si="10"/>
        <v>0</v>
      </c>
      <c r="O412">
        <f t="shared" si="11"/>
        <v>4</v>
      </c>
      <c r="P412">
        <f t="shared" si="12"/>
        <v>2</v>
      </c>
    </row>
    <row r="413" spans="1:16" x14ac:dyDescent="0.3">
      <c r="A413" t="s">
        <v>37</v>
      </c>
      <c r="B413" s="2">
        <f t="shared" si="9"/>
        <v>43258.124999999818</v>
      </c>
      <c r="C413">
        <f>output_flow_node!$B$4*output_flow_node_time!N413*24/14</f>
        <v>0</v>
      </c>
      <c r="L413">
        <v>1</v>
      </c>
      <c r="N413">
        <f t="shared" si="10"/>
        <v>0</v>
      </c>
      <c r="O413">
        <f t="shared" si="11"/>
        <v>4</v>
      </c>
      <c r="P413">
        <f t="shared" si="12"/>
        <v>3</v>
      </c>
    </row>
    <row r="414" spans="1:16" x14ac:dyDescent="0.3">
      <c r="A414" t="s">
        <v>37</v>
      </c>
      <c r="B414" s="2">
        <f t="shared" si="9"/>
        <v>43258.166666666482</v>
      </c>
      <c r="C414">
        <f>output_flow_node!$B$4*output_flow_node_time!N414*24/14</f>
        <v>0</v>
      </c>
      <c r="L414">
        <v>1</v>
      </c>
      <c r="N414">
        <f t="shared" si="10"/>
        <v>0</v>
      </c>
      <c r="O414">
        <f t="shared" si="11"/>
        <v>4</v>
      </c>
      <c r="P414">
        <f t="shared" si="12"/>
        <v>4</v>
      </c>
    </row>
    <row r="415" spans="1:16" x14ac:dyDescent="0.3">
      <c r="A415" t="s">
        <v>37</v>
      </c>
      <c r="B415" s="2">
        <f t="shared" si="9"/>
        <v>43258.208333333147</v>
      </c>
      <c r="C415">
        <f>output_flow_node!$B$4*output_flow_node_time!N415*24/14</f>
        <v>0</v>
      </c>
      <c r="L415">
        <v>1</v>
      </c>
      <c r="N415">
        <f t="shared" si="10"/>
        <v>0</v>
      </c>
      <c r="O415">
        <f t="shared" si="11"/>
        <v>4</v>
      </c>
      <c r="P415">
        <f t="shared" si="12"/>
        <v>5</v>
      </c>
    </row>
    <row r="416" spans="1:16" x14ac:dyDescent="0.3">
      <c r="A416" t="s">
        <v>37</v>
      </c>
      <c r="B416" s="2">
        <f t="shared" si="9"/>
        <v>43258.249999999811</v>
      </c>
      <c r="C416">
        <f>output_flow_node!$B$4*output_flow_node_time!N416*24/14</f>
        <v>0</v>
      </c>
      <c r="L416">
        <v>1</v>
      </c>
      <c r="N416">
        <f t="shared" si="10"/>
        <v>0</v>
      </c>
      <c r="O416">
        <f t="shared" si="11"/>
        <v>4</v>
      </c>
      <c r="P416">
        <f t="shared" si="12"/>
        <v>6</v>
      </c>
    </row>
    <row r="417" spans="1:16" x14ac:dyDescent="0.3">
      <c r="A417" t="s">
        <v>37</v>
      </c>
      <c r="B417" s="2">
        <f t="shared" si="9"/>
        <v>43258.291666666475</v>
      </c>
      <c r="C417">
        <f>output_flow_node!$B$4*output_flow_node_time!N417*24/14</f>
        <v>7200</v>
      </c>
      <c r="L417">
        <v>1</v>
      </c>
      <c r="N417">
        <f t="shared" si="10"/>
        <v>1</v>
      </c>
      <c r="O417">
        <f t="shared" si="11"/>
        <v>4</v>
      </c>
      <c r="P417">
        <f t="shared" si="12"/>
        <v>7</v>
      </c>
    </row>
    <row r="418" spans="1:16" x14ac:dyDescent="0.3">
      <c r="A418" t="s">
        <v>37</v>
      </c>
      <c r="B418" s="2">
        <f t="shared" si="9"/>
        <v>43258.333333333139</v>
      </c>
      <c r="C418">
        <f>output_flow_node!$B$4*output_flow_node_time!N418*24/14</f>
        <v>7200</v>
      </c>
      <c r="L418">
        <v>1</v>
      </c>
      <c r="N418">
        <f t="shared" si="10"/>
        <v>1</v>
      </c>
      <c r="O418">
        <f t="shared" si="11"/>
        <v>4</v>
      </c>
      <c r="P418">
        <f t="shared" si="12"/>
        <v>8</v>
      </c>
    </row>
    <row r="419" spans="1:16" x14ac:dyDescent="0.3">
      <c r="A419" t="s">
        <v>37</v>
      </c>
      <c r="B419" s="2">
        <f t="shared" si="9"/>
        <v>43258.374999999804</v>
      </c>
      <c r="C419">
        <f>output_flow_node!$B$4*output_flow_node_time!N419*24/14</f>
        <v>7200</v>
      </c>
      <c r="L419">
        <v>1</v>
      </c>
      <c r="N419">
        <f t="shared" si="10"/>
        <v>1</v>
      </c>
      <c r="O419">
        <f t="shared" si="11"/>
        <v>4</v>
      </c>
      <c r="P419">
        <f t="shared" si="12"/>
        <v>9</v>
      </c>
    </row>
    <row r="420" spans="1:16" x14ac:dyDescent="0.3">
      <c r="A420" t="s">
        <v>37</v>
      </c>
      <c r="B420" s="2">
        <f t="shared" si="9"/>
        <v>43258.416666666468</v>
      </c>
      <c r="C420">
        <f>output_flow_node!$B$4*output_flow_node_time!N420*24/14</f>
        <v>7200</v>
      </c>
      <c r="L420">
        <v>1</v>
      </c>
      <c r="N420">
        <f t="shared" si="10"/>
        <v>1</v>
      </c>
      <c r="O420">
        <f t="shared" si="11"/>
        <v>4</v>
      </c>
      <c r="P420">
        <f t="shared" si="12"/>
        <v>10</v>
      </c>
    </row>
    <row r="421" spans="1:16" x14ac:dyDescent="0.3">
      <c r="A421" t="s">
        <v>37</v>
      </c>
      <c r="B421" s="2">
        <f t="shared" si="9"/>
        <v>43258.458333333132</v>
      </c>
      <c r="C421">
        <f>output_flow_node!$B$4*output_flow_node_time!N421*24/14</f>
        <v>7200</v>
      </c>
      <c r="L421">
        <v>1</v>
      </c>
      <c r="N421">
        <f t="shared" si="10"/>
        <v>1</v>
      </c>
      <c r="O421">
        <f t="shared" si="11"/>
        <v>4</v>
      </c>
      <c r="P421">
        <f t="shared" si="12"/>
        <v>11</v>
      </c>
    </row>
    <row r="422" spans="1:16" x14ac:dyDescent="0.3">
      <c r="A422" t="s">
        <v>37</v>
      </c>
      <c r="B422" s="2">
        <f t="shared" si="9"/>
        <v>43258.499999999796</v>
      </c>
      <c r="C422">
        <f>output_flow_node!$B$4*output_flow_node_time!N422*24/14</f>
        <v>7200</v>
      </c>
      <c r="L422">
        <v>1</v>
      </c>
      <c r="N422">
        <f t="shared" si="10"/>
        <v>1</v>
      </c>
      <c r="O422">
        <f t="shared" si="11"/>
        <v>4</v>
      </c>
      <c r="P422">
        <f t="shared" si="12"/>
        <v>12</v>
      </c>
    </row>
    <row r="423" spans="1:16" x14ac:dyDescent="0.3">
      <c r="A423" t="s">
        <v>37</v>
      </c>
      <c r="B423" s="2">
        <f t="shared" si="9"/>
        <v>43258.541666666461</v>
      </c>
      <c r="C423">
        <f>output_flow_node!$B$4*output_flow_node_time!N423*24/14</f>
        <v>7200</v>
      </c>
      <c r="L423">
        <v>1</v>
      </c>
      <c r="N423">
        <f t="shared" si="10"/>
        <v>1</v>
      </c>
      <c r="O423">
        <f t="shared" si="11"/>
        <v>4</v>
      </c>
      <c r="P423">
        <f t="shared" si="12"/>
        <v>13</v>
      </c>
    </row>
    <row r="424" spans="1:16" x14ac:dyDescent="0.3">
      <c r="A424" t="s">
        <v>37</v>
      </c>
      <c r="B424" s="2">
        <f t="shared" si="9"/>
        <v>43258.583333333125</v>
      </c>
      <c r="C424">
        <f>output_flow_node!$B$4*output_flow_node_time!N424*24/14</f>
        <v>7200</v>
      </c>
      <c r="L424">
        <v>1</v>
      </c>
      <c r="N424">
        <f t="shared" si="10"/>
        <v>1</v>
      </c>
      <c r="O424">
        <f t="shared" si="11"/>
        <v>4</v>
      </c>
      <c r="P424">
        <f t="shared" si="12"/>
        <v>14</v>
      </c>
    </row>
    <row r="425" spans="1:16" x14ac:dyDescent="0.3">
      <c r="A425" t="s">
        <v>37</v>
      </c>
      <c r="B425" s="2">
        <f t="shared" si="9"/>
        <v>43258.624999999789</v>
      </c>
      <c r="C425">
        <f>output_flow_node!$B$4*output_flow_node_time!N425*24/14</f>
        <v>7200</v>
      </c>
      <c r="L425">
        <v>1</v>
      </c>
      <c r="N425">
        <f t="shared" si="10"/>
        <v>1</v>
      </c>
      <c r="O425">
        <f t="shared" si="11"/>
        <v>4</v>
      </c>
      <c r="P425">
        <f t="shared" si="12"/>
        <v>15</v>
      </c>
    </row>
    <row r="426" spans="1:16" x14ac:dyDescent="0.3">
      <c r="A426" t="s">
        <v>37</v>
      </c>
      <c r="B426" s="2">
        <f t="shared" si="9"/>
        <v>43258.666666666453</v>
      </c>
      <c r="C426">
        <f>output_flow_node!$B$4*output_flow_node_time!N426*24/14</f>
        <v>7200</v>
      </c>
      <c r="L426">
        <v>1</v>
      </c>
      <c r="N426">
        <f t="shared" si="10"/>
        <v>1</v>
      </c>
      <c r="O426">
        <f t="shared" si="11"/>
        <v>4</v>
      </c>
      <c r="P426">
        <f t="shared" si="12"/>
        <v>16</v>
      </c>
    </row>
    <row r="427" spans="1:16" x14ac:dyDescent="0.3">
      <c r="A427" t="s">
        <v>37</v>
      </c>
      <c r="B427" s="2">
        <f t="shared" ref="B427:B490" si="13">B259</f>
        <v>43258.708333333117</v>
      </c>
      <c r="C427">
        <f>output_flow_node!$B$4*output_flow_node_time!N427*24/14</f>
        <v>7200</v>
      </c>
      <c r="L427">
        <v>1</v>
      </c>
      <c r="N427">
        <f t="shared" si="10"/>
        <v>1</v>
      </c>
      <c r="O427">
        <f t="shared" si="11"/>
        <v>4</v>
      </c>
      <c r="P427">
        <f t="shared" si="12"/>
        <v>17</v>
      </c>
    </row>
    <row r="428" spans="1:16" x14ac:dyDescent="0.3">
      <c r="A428" t="s">
        <v>37</v>
      </c>
      <c r="B428" s="2">
        <f t="shared" si="13"/>
        <v>43258.749999999782</v>
      </c>
      <c r="C428">
        <f>output_flow_node!$B$4*output_flow_node_time!N428*24/14</f>
        <v>7200</v>
      </c>
      <c r="L428">
        <v>1</v>
      </c>
      <c r="N428">
        <f t="shared" si="10"/>
        <v>1</v>
      </c>
      <c r="O428">
        <f t="shared" si="11"/>
        <v>4</v>
      </c>
      <c r="P428">
        <f t="shared" si="12"/>
        <v>18</v>
      </c>
    </row>
    <row r="429" spans="1:16" x14ac:dyDescent="0.3">
      <c r="A429" t="s">
        <v>37</v>
      </c>
      <c r="B429" s="2">
        <f t="shared" si="13"/>
        <v>43258.791666666446</v>
      </c>
      <c r="C429">
        <f>output_flow_node!$B$4*output_flow_node_time!N429*24/14</f>
        <v>7200</v>
      </c>
      <c r="L429">
        <v>1</v>
      </c>
      <c r="N429">
        <f t="shared" si="10"/>
        <v>1</v>
      </c>
      <c r="O429">
        <f t="shared" si="11"/>
        <v>4</v>
      </c>
      <c r="P429">
        <f t="shared" si="12"/>
        <v>19</v>
      </c>
    </row>
    <row r="430" spans="1:16" x14ac:dyDescent="0.3">
      <c r="A430" t="s">
        <v>37</v>
      </c>
      <c r="B430" s="2">
        <f t="shared" si="13"/>
        <v>43258.83333333311</v>
      </c>
      <c r="C430">
        <f>output_flow_node!$B$4*output_flow_node_time!N430*24/14</f>
        <v>7200</v>
      </c>
      <c r="L430">
        <v>1</v>
      </c>
      <c r="N430">
        <f t="shared" si="10"/>
        <v>1</v>
      </c>
      <c r="O430">
        <f t="shared" si="11"/>
        <v>4</v>
      </c>
      <c r="P430">
        <f t="shared" si="12"/>
        <v>20</v>
      </c>
    </row>
    <row r="431" spans="1:16" x14ac:dyDescent="0.3">
      <c r="A431" t="s">
        <v>37</v>
      </c>
      <c r="B431" s="2">
        <f t="shared" si="13"/>
        <v>43258.874999999774</v>
      </c>
      <c r="C431">
        <f>output_flow_node!$B$4*output_flow_node_time!N431*24/14</f>
        <v>0</v>
      </c>
      <c r="L431">
        <v>1</v>
      </c>
      <c r="N431">
        <f t="shared" si="10"/>
        <v>0</v>
      </c>
      <c r="O431">
        <f t="shared" si="11"/>
        <v>4</v>
      </c>
      <c r="P431">
        <f t="shared" si="12"/>
        <v>21</v>
      </c>
    </row>
    <row r="432" spans="1:16" x14ac:dyDescent="0.3">
      <c r="A432" t="s">
        <v>37</v>
      </c>
      <c r="B432" s="2">
        <f t="shared" si="13"/>
        <v>43258.916666666439</v>
      </c>
      <c r="C432">
        <f>output_flow_node!$B$4*output_flow_node_time!N432*24/14</f>
        <v>0</v>
      </c>
      <c r="L432">
        <v>1</v>
      </c>
      <c r="N432">
        <f t="shared" si="10"/>
        <v>0</v>
      </c>
      <c r="O432">
        <f t="shared" si="11"/>
        <v>4</v>
      </c>
      <c r="P432">
        <f t="shared" si="12"/>
        <v>22</v>
      </c>
    </row>
    <row r="433" spans="1:16" x14ac:dyDescent="0.3">
      <c r="A433" t="s">
        <v>37</v>
      </c>
      <c r="B433" s="2">
        <f t="shared" si="13"/>
        <v>43258.958333333103</v>
      </c>
      <c r="C433">
        <f>output_flow_node!$B$4*output_flow_node_time!N433*24/14</f>
        <v>0</v>
      </c>
      <c r="L433">
        <v>1</v>
      </c>
      <c r="N433">
        <f t="shared" si="10"/>
        <v>0</v>
      </c>
      <c r="O433">
        <f t="shared" si="11"/>
        <v>4</v>
      </c>
      <c r="P433">
        <f t="shared" si="12"/>
        <v>23</v>
      </c>
    </row>
    <row r="434" spans="1:16" x14ac:dyDescent="0.3">
      <c r="A434" t="s">
        <v>37</v>
      </c>
      <c r="B434" s="2">
        <f t="shared" si="13"/>
        <v>43258.999999999767</v>
      </c>
      <c r="C434">
        <f>output_flow_node!$B$4*output_flow_node_time!N434*24/14</f>
        <v>0</v>
      </c>
      <c r="L434">
        <v>1</v>
      </c>
      <c r="N434">
        <f t="shared" si="10"/>
        <v>0</v>
      </c>
      <c r="O434">
        <f t="shared" si="11"/>
        <v>5</v>
      </c>
      <c r="P434">
        <f t="shared" si="12"/>
        <v>0</v>
      </c>
    </row>
    <row r="435" spans="1:16" x14ac:dyDescent="0.3">
      <c r="A435" t="s">
        <v>37</v>
      </c>
      <c r="B435" s="2">
        <f t="shared" si="13"/>
        <v>43259.041666666431</v>
      </c>
      <c r="C435">
        <f>output_flow_node!$B$4*output_flow_node_time!N435*24/14</f>
        <v>0</v>
      </c>
      <c r="L435">
        <v>1</v>
      </c>
      <c r="N435">
        <f t="shared" si="10"/>
        <v>0</v>
      </c>
      <c r="O435">
        <f t="shared" si="11"/>
        <v>5</v>
      </c>
      <c r="P435">
        <f t="shared" si="12"/>
        <v>1</v>
      </c>
    </row>
    <row r="436" spans="1:16" x14ac:dyDescent="0.3">
      <c r="A436" t="s">
        <v>37</v>
      </c>
      <c r="B436" s="2">
        <f t="shared" si="13"/>
        <v>43259.083333333096</v>
      </c>
      <c r="C436">
        <f>output_flow_node!$B$4*output_flow_node_time!N436*24/14</f>
        <v>0</v>
      </c>
      <c r="L436">
        <v>1</v>
      </c>
      <c r="N436">
        <f t="shared" si="10"/>
        <v>0</v>
      </c>
      <c r="O436">
        <f t="shared" si="11"/>
        <v>5</v>
      </c>
      <c r="P436">
        <f t="shared" si="12"/>
        <v>2</v>
      </c>
    </row>
    <row r="437" spans="1:16" x14ac:dyDescent="0.3">
      <c r="A437" t="s">
        <v>37</v>
      </c>
      <c r="B437" s="2">
        <f t="shared" si="13"/>
        <v>43259.12499999976</v>
      </c>
      <c r="C437">
        <f>output_flow_node!$B$4*output_flow_node_time!N437*24/14</f>
        <v>0</v>
      </c>
      <c r="L437">
        <v>1</v>
      </c>
      <c r="N437">
        <f t="shared" si="10"/>
        <v>0</v>
      </c>
      <c r="O437">
        <f t="shared" si="11"/>
        <v>5</v>
      </c>
      <c r="P437">
        <f t="shared" si="12"/>
        <v>3</v>
      </c>
    </row>
    <row r="438" spans="1:16" x14ac:dyDescent="0.3">
      <c r="A438" t="s">
        <v>37</v>
      </c>
      <c r="B438" s="2">
        <f t="shared" si="13"/>
        <v>43259.166666666424</v>
      </c>
      <c r="C438">
        <f>output_flow_node!$B$4*output_flow_node_time!N438*24/14</f>
        <v>0</v>
      </c>
      <c r="L438">
        <v>1</v>
      </c>
      <c r="N438">
        <f t="shared" si="10"/>
        <v>0</v>
      </c>
      <c r="O438">
        <f t="shared" si="11"/>
        <v>5</v>
      </c>
      <c r="P438">
        <f t="shared" si="12"/>
        <v>4</v>
      </c>
    </row>
    <row r="439" spans="1:16" x14ac:dyDescent="0.3">
      <c r="A439" t="s">
        <v>37</v>
      </c>
      <c r="B439" s="2">
        <f t="shared" si="13"/>
        <v>43259.208333333088</v>
      </c>
      <c r="C439">
        <f>output_flow_node!$B$4*output_flow_node_time!N439*24/14</f>
        <v>0</v>
      </c>
      <c r="L439">
        <v>1</v>
      </c>
      <c r="N439">
        <f t="shared" si="10"/>
        <v>0</v>
      </c>
      <c r="O439">
        <f t="shared" si="11"/>
        <v>5</v>
      </c>
      <c r="P439">
        <f t="shared" si="12"/>
        <v>5</v>
      </c>
    </row>
    <row r="440" spans="1:16" x14ac:dyDescent="0.3">
      <c r="A440" t="s">
        <v>37</v>
      </c>
      <c r="B440" s="2">
        <f t="shared" si="13"/>
        <v>43259.249999999753</v>
      </c>
      <c r="C440">
        <f>output_flow_node!$B$4*output_flow_node_time!N440*24/14</f>
        <v>0</v>
      </c>
      <c r="L440">
        <v>1</v>
      </c>
      <c r="N440">
        <f t="shared" si="10"/>
        <v>0</v>
      </c>
      <c r="O440">
        <f t="shared" si="11"/>
        <v>5</v>
      </c>
      <c r="P440">
        <f t="shared" si="12"/>
        <v>6</v>
      </c>
    </row>
    <row r="441" spans="1:16" x14ac:dyDescent="0.3">
      <c r="A441" t="s">
        <v>37</v>
      </c>
      <c r="B441" s="2">
        <f t="shared" si="13"/>
        <v>43259.291666666417</v>
      </c>
      <c r="C441">
        <f>output_flow_node!$B$4*output_flow_node_time!N441*24/14</f>
        <v>7200</v>
      </c>
      <c r="L441">
        <v>1</v>
      </c>
      <c r="N441">
        <f t="shared" si="10"/>
        <v>1</v>
      </c>
      <c r="O441">
        <f t="shared" si="11"/>
        <v>5</v>
      </c>
      <c r="P441">
        <f t="shared" si="12"/>
        <v>7</v>
      </c>
    </row>
    <row r="442" spans="1:16" x14ac:dyDescent="0.3">
      <c r="A442" t="s">
        <v>37</v>
      </c>
      <c r="B442" s="2">
        <f t="shared" si="13"/>
        <v>43259.333333333081</v>
      </c>
      <c r="C442">
        <f>output_flow_node!$B$4*output_flow_node_time!N442*24/14</f>
        <v>7200</v>
      </c>
      <c r="L442">
        <v>1</v>
      </c>
      <c r="N442">
        <f t="shared" si="10"/>
        <v>1</v>
      </c>
      <c r="O442">
        <f t="shared" si="11"/>
        <v>5</v>
      </c>
      <c r="P442">
        <f t="shared" si="12"/>
        <v>8</v>
      </c>
    </row>
    <row r="443" spans="1:16" x14ac:dyDescent="0.3">
      <c r="A443" t="s">
        <v>37</v>
      </c>
      <c r="B443" s="2">
        <f t="shared" si="13"/>
        <v>43259.374999999745</v>
      </c>
      <c r="C443">
        <f>output_flow_node!$B$4*output_flow_node_time!N443*24/14</f>
        <v>7200</v>
      </c>
      <c r="L443">
        <v>1</v>
      </c>
      <c r="N443">
        <f t="shared" si="10"/>
        <v>1</v>
      </c>
      <c r="O443">
        <f t="shared" si="11"/>
        <v>5</v>
      </c>
      <c r="P443">
        <f t="shared" si="12"/>
        <v>9</v>
      </c>
    </row>
    <row r="444" spans="1:16" x14ac:dyDescent="0.3">
      <c r="A444" t="s">
        <v>37</v>
      </c>
      <c r="B444" s="2">
        <f t="shared" si="13"/>
        <v>43259.41666666641</v>
      </c>
      <c r="C444">
        <f>output_flow_node!$B$4*output_flow_node_time!N444*24/14</f>
        <v>7200</v>
      </c>
      <c r="L444">
        <v>1</v>
      </c>
      <c r="N444">
        <f t="shared" si="10"/>
        <v>1</v>
      </c>
      <c r="O444">
        <f t="shared" si="11"/>
        <v>5</v>
      </c>
      <c r="P444">
        <f t="shared" si="12"/>
        <v>10</v>
      </c>
    </row>
    <row r="445" spans="1:16" x14ac:dyDescent="0.3">
      <c r="A445" t="s">
        <v>37</v>
      </c>
      <c r="B445" s="2">
        <f t="shared" si="13"/>
        <v>43259.458333333074</v>
      </c>
      <c r="C445">
        <f>output_flow_node!$B$4*output_flow_node_time!N445*24/14</f>
        <v>7200</v>
      </c>
      <c r="L445">
        <v>1</v>
      </c>
      <c r="N445">
        <f t="shared" si="10"/>
        <v>1</v>
      </c>
      <c r="O445">
        <f t="shared" si="11"/>
        <v>5</v>
      </c>
      <c r="P445">
        <f t="shared" si="12"/>
        <v>11</v>
      </c>
    </row>
    <row r="446" spans="1:16" x14ac:dyDescent="0.3">
      <c r="A446" t="s">
        <v>37</v>
      </c>
      <c r="B446" s="2">
        <f t="shared" si="13"/>
        <v>43259.499999999738</v>
      </c>
      <c r="C446">
        <f>output_flow_node!$B$4*output_flow_node_time!N446*24/14</f>
        <v>7200</v>
      </c>
      <c r="L446">
        <v>1</v>
      </c>
      <c r="N446">
        <f t="shared" si="10"/>
        <v>1</v>
      </c>
      <c r="O446">
        <f t="shared" si="11"/>
        <v>5</v>
      </c>
      <c r="P446">
        <f t="shared" si="12"/>
        <v>12</v>
      </c>
    </row>
    <row r="447" spans="1:16" x14ac:dyDescent="0.3">
      <c r="A447" t="s">
        <v>37</v>
      </c>
      <c r="B447" s="2">
        <f t="shared" si="13"/>
        <v>43259.541666666402</v>
      </c>
      <c r="C447">
        <f>output_flow_node!$B$4*output_flow_node_time!N447*24/14</f>
        <v>7200</v>
      </c>
      <c r="L447">
        <v>1</v>
      </c>
      <c r="N447">
        <f t="shared" si="10"/>
        <v>1</v>
      </c>
      <c r="O447">
        <f t="shared" si="11"/>
        <v>5</v>
      </c>
      <c r="P447">
        <f t="shared" si="12"/>
        <v>13</v>
      </c>
    </row>
    <row r="448" spans="1:16" x14ac:dyDescent="0.3">
      <c r="A448" t="s">
        <v>37</v>
      </c>
      <c r="B448" s="2">
        <f t="shared" si="13"/>
        <v>43259.583333333067</v>
      </c>
      <c r="C448">
        <f>output_flow_node!$B$4*output_flow_node_time!N448*24/14</f>
        <v>7200</v>
      </c>
      <c r="L448">
        <v>1</v>
      </c>
      <c r="N448">
        <f t="shared" si="10"/>
        <v>1</v>
      </c>
      <c r="O448">
        <f t="shared" si="11"/>
        <v>5</v>
      </c>
      <c r="P448">
        <f t="shared" si="12"/>
        <v>14</v>
      </c>
    </row>
    <row r="449" spans="1:16" x14ac:dyDescent="0.3">
      <c r="A449" t="s">
        <v>37</v>
      </c>
      <c r="B449" s="2">
        <f t="shared" si="13"/>
        <v>43259.624999999731</v>
      </c>
      <c r="C449">
        <f>output_flow_node!$B$4*output_flow_node_time!N449*24/14</f>
        <v>7200</v>
      </c>
      <c r="L449">
        <v>1</v>
      </c>
      <c r="N449">
        <f t="shared" si="10"/>
        <v>1</v>
      </c>
      <c r="O449">
        <f t="shared" si="11"/>
        <v>5</v>
      </c>
      <c r="P449">
        <f t="shared" si="12"/>
        <v>15</v>
      </c>
    </row>
    <row r="450" spans="1:16" x14ac:dyDescent="0.3">
      <c r="A450" t="s">
        <v>37</v>
      </c>
      <c r="B450" s="2">
        <f t="shared" si="13"/>
        <v>43259.666666666395</v>
      </c>
      <c r="C450">
        <f>output_flow_node!$B$4*output_flow_node_time!N450*24/14</f>
        <v>7200</v>
      </c>
      <c r="L450">
        <v>1</v>
      </c>
      <c r="N450">
        <f t="shared" si="10"/>
        <v>1</v>
      </c>
      <c r="O450">
        <f t="shared" si="11"/>
        <v>5</v>
      </c>
      <c r="P450">
        <f t="shared" si="12"/>
        <v>16</v>
      </c>
    </row>
    <row r="451" spans="1:16" x14ac:dyDescent="0.3">
      <c r="A451" t="s">
        <v>37</v>
      </c>
      <c r="B451" s="2">
        <f t="shared" si="13"/>
        <v>43259.708333333059</v>
      </c>
      <c r="C451">
        <f>output_flow_node!$B$4*output_flow_node_time!N451*24/14</f>
        <v>7200</v>
      </c>
      <c r="L451">
        <v>1</v>
      </c>
      <c r="N451">
        <f t="shared" si="10"/>
        <v>1</v>
      </c>
      <c r="O451">
        <f t="shared" si="11"/>
        <v>5</v>
      </c>
      <c r="P451">
        <f t="shared" si="12"/>
        <v>17</v>
      </c>
    </row>
    <row r="452" spans="1:16" x14ac:dyDescent="0.3">
      <c r="A452" t="s">
        <v>37</v>
      </c>
      <c r="B452" s="2">
        <f t="shared" si="13"/>
        <v>43259.749999999724</v>
      </c>
      <c r="C452">
        <f>output_flow_node!$B$4*output_flow_node_time!N452*24/14</f>
        <v>7200</v>
      </c>
      <c r="L452">
        <v>1</v>
      </c>
      <c r="N452">
        <f t="shared" si="10"/>
        <v>1</v>
      </c>
      <c r="O452">
        <f t="shared" si="11"/>
        <v>5</v>
      </c>
      <c r="P452">
        <f t="shared" si="12"/>
        <v>18</v>
      </c>
    </row>
    <row r="453" spans="1:16" x14ac:dyDescent="0.3">
      <c r="A453" t="s">
        <v>37</v>
      </c>
      <c r="B453" s="2">
        <f t="shared" si="13"/>
        <v>43259.791666666388</v>
      </c>
      <c r="C453">
        <f>output_flow_node!$B$4*output_flow_node_time!N453*24/14</f>
        <v>7200</v>
      </c>
      <c r="L453">
        <v>1</v>
      </c>
      <c r="N453">
        <f t="shared" si="10"/>
        <v>1</v>
      </c>
      <c r="O453">
        <f t="shared" si="11"/>
        <v>5</v>
      </c>
      <c r="P453">
        <f t="shared" si="12"/>
        <v>19</v>
      </c>
    </row>
    <row r="454" spans="1:16" x14ac:dyDescent="0.3">
      <c r="A454" t="s">
        <v>37</v>
      </c>
      <c r="B454" s="2">
        <f t="shared" si="13"/>
        <v>43259.833333333052</v>
      </c>
      <c r="C454">
        <f>output_flow_node!$B$4*output_flow_node_time!N454*24/14</f>
        <v>7200</v>
      </c>
      <c r="L454">
        <v>1</v>
      </c>
      <c r="N454">
        <f t="shared" si="10"/>
        <v>1</v>
      </c>
      <c r="O454">
        <f t="shared" si="11"/>
        <v>5</v>
      </c>
      <c r="P454">
        <f t="shared" si="12"/>
        <v>20</v>
      </c>
    </row>
    <row r="455" spans="1:16" x14ac:dyDescent="0.3">
      <c r="A455" t="s">
        <v>37</v>
      </c>
      <c r="B455" s="2">
        <f t="shared" si="13"/>
        <v>43259.874999999716</v>
      </c>
      <c r="C455">
        <f>output_flow_node!$B$4*output_flow_node_time!N455*24/14</f>
        <v>0</v>
      </c>
      <c r="L455">
        <v>1</v>
      </c>
      <c r="N455">
        <f t="shared" si="10"/>
        <v>0</v>
      </c>
      <c r="O455">
        <f t="shared" si="11"/>
        <v>5</v>
      </c>
      <c r="P455">
        <f t="shared" si="12"/>
        <v>21</v>
      </c>
    </row>
    <row r="456" spans="1:16" x14ac:dyDescent="0.3">
      <c r="A456" t="s">
        <v>37</v>
      </c>
      <c r="B456" s="2">
        <f t="shared" si="13"/>
        <v>43259.91666666638</v>
      </c>
      <c r="C456">
        <f>output_flow_node!$B$4*output_flow_node_time!N456*24/14</f>
        <v>0</v>
      </c>
      <c r="L456">
        <v>1</v>
      </c>
      <c r="N456">
        <f t="shared" si="10"/>
        <v>0</v>
      </c>
      <c r="O456">
        <f t="shared" si="11"/>
        <v>5</v>
      </c>
      <c r="P456">
        <f t="shared" si="12"/>
        <v>22</v>
      </c>
    </row>
    <row r="457" spans="1:16" x14ac:dyDescent="0.3">
      <c r="A457" t="s">
        <v>37</v>
      </c>
      <c r="B457" s="2">
        <f t="shared" si="13"/>
        <v>43259.958333333045</v>
      </c>
      <c r="C457">
        <f>output_flow_node!$B$4*output_flow_node_time!N457*24/14</f>
        <v>0</v>
      </c>
      <c r="L457">
        <v>1</v>
      </c>
      <c r="N457">
        <f t="shared" si="10"/>
        <v>0</v>
      </c>
      <c r="O457">
        <f t="shared" si="11"/>
        <v>5</v>
      </c>
      <c r="P457">
        <f t="shared" si="12"/>
        <v>23</v>
      </c>
    </row>
    <row r="458" spans="1:16" x14ac:dyDescent="0.3">
      <c r="A458" t="s">
        <v>37</v>
      </c>
      <c r="B458" s="2">
        <f t="shared" si="13"/>
        <v>43259.999999999709</v>
      </c>
      <c r="C458">
        <f>output_flow_node!$B$4*output_flow_node_time!N458*24/14</f>
        <v>0</v>
      </c>
      <c r="L458">
        <v>1</v>
      </c>
      <c r="N458">
        <f t="shared" si="10"/>
        <v>0</v>
      </c>
      <c r="O458">
        <f t="shared" si="11"/>
        <v>6</v>
      </c>
      <c r="P458">
        <f t="shared" si="12"/>
        <v>0</v>
      </c>
    </row>
    <row r="459" spans="1:16" x14ac:dyDescent="0.3">
      <c r="A459" t="s">
        <v>37</v>
      </c>
      <c r="B459" s="2">
        <f t="shared" si="13"/>
        <v>43260.041666666373</v>
      </c>
      <c r="C459">
        <f>output_flow_node!$B$4*output_flow_node_time!N459*24/14</f>
        <v>0</v>
      </c>
      <c r="L459">
        <v>1</v>
      </c>
      <c r="N459">
        <f t="shared" si="10"/>
        <v>0</v>
      </c>
      <c r="O459">
        <f t="shared" si="11"/>
        <v>6</v>
      </c>
      <c r="P459">
        <f t="shared" si="12"/>
        <v>1</v>
      </c>
    </row>
    <row r="460" spans="1:16" x14ac:dyDescent="0.3">
      <c r="A460" t="s">
        <v>37</v>
      </c>
      <c r="B460" s="2">
        <f t="shared" si="13"/>
        <v>43260.083333333037</v>
      </c>
      <c r="C460">
        <f>output_flow_node!$B$4*output_flow_node_time!N460*24/14</f>
        <v>0</v>
      </c>
      <c r="L460">
        <v>1</v>
      </c>
      <c r="N460">
        <f t="shared" si="10"/>
        <v>0</v>
      </c>
      <c r="O460">
        <f t="shared" si="11"/>
        <v>6</v>
      </c>
      <c r="P460">
        <f t="shared" si="12"/>
        <v>2</v>
      </c>
    </row>
    <row r="461" spans="1:16" x14ac:dyDescent="0.3">
      <c r="A461" t="s">
        <v>37</v>
      </c>
      <c r="B461" s="2">
        <f t="shared" si="13"/>
        <v>43260.124999999702</v>
      </c>
      <c r="C461">
        <f>output_flow_node!$B$4*output_flow_node_time!N461*24/14</f>
        <v>0</v>
      </c>
      <c r="L461">
        <v>1</v>
      </c>
      <c r="N461">
        <f t="shared" si="10"/>
        <v>0</v>
      </c>
      <c r="O461">
        <f t="shared" si="11"/>
        <v>6</v>
      </c>
      <c r="P461">
        <f t="shared" si="12"/>
        <v>3</v>
      </c>
    </row>
    <row r="462" spans="1:16" x14ac:dyDescent="0.3">
      <c r="A462" t="s">
        <v>37</v>
      </c>
      <c r="B462" s="2">
        <f t="shared" si="13"/>
        <v>43260.166666666366</v>
      </c>
      <c r="C462">
        <f>output_flow_node!$B$4*output_flow_node_time!N462*24/14</f>
        <v>0</v>
      </c>
      <c r="L462">
        <v>1</v>
      </c>
      <c r="N462">
        <f t="shared" si="10"/>
        <v>0</v>
      </c>
      <c r="O462">
        <f t="shared" si="11"/>
        <v>6</v>
      </c>
      <c r="P462">
        <f t="shared" si="12"/>
        <v>4</v>
      </c>
    </row>
    <row r="463" spans="1:16" x14ac:dyDescent="0.3">
      <c r="A463" t="s">
        <v>37</v>
      </c>
      <c r="B463" s="2">
        <f t="shared" si="13"/>
        <v>43260.20833333303</v>
      </c>
      <c r="C463">
        <f>output_flow_node!$B$4*output_flow_node_time!N463*24/14</f>
        <v>0</v>
      </c>
      <c r="L463">
        <v>1</v>
      </c>
      <c r="N463">
        <f t="shared" si="10"/>
        <v>0</v>
      </c>
      <c r="O463">
        <f t="shared" si="11"/>
        <v>6</v>
      </c>
      <c r="P463">
        <f t="shared" si="12"/>
        <v>5</v>
      </c>
    </row>
    <row r="464" spans="1:16" x14ac:dyDescent="0.3">
      <c r="A464" t="s">
        <v>37</v>
      </c>
      <c r="B464" s="2">
        <f t="shared" si="13"/>
        <v>43260.249999999694</v>
      </c>
      <c r="C464">
        <f>output_flow_node!$B$4*output_flow_node_time!N464*24/14</f>
        <v>0</v>
      </c>
      <c r="L464">
        <v>1</v>
      </c>
      <c r="N464">
        <f t="shared" si="10"/>
        <v>0</v>
      </c>
      <c r="O464">
        <f t="shared" si="11"/>
        <v>6</v>
      </c>
      <c r="P464">
        <f t="shared" si="12"/>
        <v>6</v>
      </c>
    </row>
    <row r="465" spans="1:16" x14ac:dyDescent="0.3">
      <c r="A465" t="s">
        <v>37</v>
      </c>
      <c r="B465" s="2">
        <f t="shared" si="13"/>
        <v>43260.291666666359</v>
      </c>
      <c r="C465">
        <f>output_flow_node!$B$4*output_flow_node_time!N465*24/14</f>
        <v>0</v>
      </c>
      <c r="L465">
        <v>1</v>
      </c>
      <c r="N465">
        <f t="shared" si="10"/>
        <v>0</v>
      </c>
      <c r="O465">
        <f t="shared" si="11"/>
        <v>6</v>
      </c>
      <c r="P465">
        <f t="shared" si="12"/>
        <v>7</v>
      </c>
    </row>
    <row r="466" spans="1:16" x14ac:dyDescent="0.3">
      <c r="A466" t="s">
        <v>37</v>
      </c>
      <c r="B466" s="2">
        <f t="shared" si="13"/>
        <v>43260.333333333023</v>
      </c>
      <c r="C466">
        <f>output_flow_node!$B$4*output_flow_node_time!N466*24/14</f>
        <v>0</v>
      </c>
      <c r="L466">
        <v>1</v>
      </c>
      <c r="N466">
        <f t="shared" si="10"/>
        <v>0</v>
      </c>
      <c r="O466">
        <f t="shared" si="11"/>
        <v>6</v>
      </c>
      <c r="P466">
        <f t="shared" si="12"/>
        <v>8</v>
      </c>
    </row>
    <row r="467" spans="1:16" x14ac:dyDescent="0.3">
      <c r="A467" t="s">
        <v>37</v>
      </c>
      <c r="B467" s="2">
        <f t="shared" si="13"/>
        <v>43260.374999999687</v>
      </c>
      <c r="C467">
        <f>output_flow_node!$B$4*output_flow_node_time!N467*24/14</f>
        <v>0</v>
      </c>
      <c r="L467">
        <v>1</v>
      </c>
      <c r="N467">
        <f t="shared" ref="N467:N499" si="14">IF(AND(O467&lt;6,AND(P467&gt;6,P467&lt;21)),1,0)</f>
        <v>0</v>
      </c>
      <c r="O467">
        <f t="shared" ref="O467:O530" si="15">WEEKDAY(B467,2)</f>
        <v>6</v>
      </c>
      <c r="P467">
        <f t="shared" ref="P467:P505" si="16">HOUR(B467)</f>
        <v>9</v>
      </c>
    </row>
    <row r="468" spans="1:16" x14ac:dyDescent="0.3">
      <c r="A468" t="s">
        <v>37</v>
      </c>
      <c r="B468" s="2">
        <f t="shared" si="13"/>
        <v>43260.416666666351</v>
      </c>
      <c r="C468">
        <f>output_flow_node!$B$4*output_flow_node_time!N468*24/14</f>
        <v>0</v>
      </c>
      <c r="L468">
        <v>1</v>
      </c>
      <c r="N468">
        <f t="shared" si="14"/>
        <v>0</v>
      </c>
      <c r="O468">
        <f t="shared" si="15"/>
        <v>6</v>
      </c>
      <c r="P468">
        <f t="shared" si="16"/>
        <v>10</v>
      </c>
    </row>
    <row r="469" spans="1:16" x14ac:dyDescent="0.3">
      <c r="A469" t="s">
        <v>37</v>
      </c>
      <c r="B469" s="2">
        <f t="shared" si="13"/>
        <v>43260.458333333016</v>
      </c>
      <c r="C469">
        <f>output_flow_node!$B$4*output_flow_node_time!N469*24/14</f>
        <v>0</v>
      </c>
      <c r="L469">
        <v>1</v>
      </c>
      <c r="N469">
        <f t="shared" si="14"/>
        <v>0</v>
      </c>
      <c r="O469">
        <f t="shared" si="15"/>
        <v>6</v>
      </c>
      <c r="P469">
        <f t="shared" si="16"/>
        <v>11</v>
      </c>
    </row>
    <row r="470" spans="1:16" x14ac:dyDescent="0.3">
      <c r="A470" t="s">
        <v>37</v>
      </c>
      <c r="B470" s="2">
        <f t="shared" si="13"/>
        <v>43260.49999999968</v>
      </c>
      <c r="C470">
        <f>output_flow_node!$B$4*output_flow_node_time!N470*24/14</f>
        <v>0</v>
      </c>
      <c r="L470">
        <v>1</v>
      </c>
      <c r="N470">
        <f t="shared" si="14"/>
        <v>0</v>
      </c>
      <c r="O470">
        <f t="shared" si="15"/>
        <v>6</v>
      </c>
      <c r="P470">
        <f t="shared" si="16"/>
        <v>12</v>
      </c>
    </row>
    <row r="471" spans="1:16" x14ac:dyDescent="0.3">
      <c r="A471" t="s">
        <v>37</v>
      </c>
      <c r="B471" s="2">
        <f t="shared" si="13"/>
        <v>43260.541666666344</v>
      </c>
      <c r="C471">
        <f>output_flow_node!$B$4*output_flow_node_time!N471*24/14</f>
        <v>0</v>
      </c>
      <c r="L471">
        <v>1</v>
      </c>
      <c r="N471">
        <f t="shared" si="14"/>
        <v>0</v>
      </c>
      <c r="O471">
        <f t="shared" si="15"/>
        <v>6</v>
      </c>
      <c r="P471">
        <f t="shared" si="16"/>
        <v>13</v>
      </c>
    </row>
    <row r="472" spans="1:16" x14ac:dyDescent="0.3">
      <c r="A472" t="s">
        <v>37</v>
      </c>
      <c r="B472" s="2">
        <f t="shared" si="13"/>
        <v>43260.583333333008</v>
      </c>
      <c r="C472">
        <f>output_flow_node!$B$4*output_flow_node_time!N472*24/14</f>
        <v>0</v>
      </c>
      <c r="L472">
        <v>1</v>
      </c>
      <c r="N472">
        <f t="shared" si="14"/>
        <v>0</v>
      </c>
      <c r="O472">
        <f t="shared" si="15"/>
        <v>6</v>
      </c>
      <c r="P472">
        <f t="shared" si="16"/>
        <v>14</v>
      </c>
    </row>
    <row r="473" spans="1:16" x14ac:dyDescent="0.3">
      <c r="A473" t="s">
        <v>37</v>
      </c>
      <c r="B473" s="2">
        <f t="shared" si="13"/>
        <v>43260.624999999673</v>
      </c>
      <c r="C473">
        <f>output_flow_node!$B$4*output_flow_node_time!N473*24/14</f>
        <v>0</v>
      </c>
      <c r="L473">
        <v>1</v>
      </c>
      <c r="N473">
        <f t="shared" si="14"/>
        <v>0</v>
      </c>
      <c r="O473">
        <f t="shared" si="15"/>
        <v>6</v>
      </c>
      <c r="P473">
        <f t="shared" si="16"/>
        <v>15</v>
      </c>
    </row>
    <row r="474" spans="1:16" x14ac:dyDescent="0.3">
      <c r="A474" t="s">
        <v>37</v>
      </c>
      <c r="B474" s="2">
        <f t="shared" si="13"/>
        <v>43260.666666666337</v>
      </c>
      <c r="C474">
        <f>output_flow_node!$B$4*output_flow_node_time!N474*24/14</f>
        <v>0</v>
      </c>
      <c r="L474">
        <v>1</v>
      </c>
      <c r="N474">
        <f t="shared" si="14"/>
        <v>0</v>
      </c>
      <c r="O474">
        <f t="shared" si="15"/>
        <v>6</v>
      </c>
      <c r="P474">
        <f t="shared" si="16"/>
        <v>16</v>
      </c>
    </row>
    <row r="475" spans="1:16" x14ac:dyDescent="0.3">
      <c r="A475" t="s">
        <v>37</v>
      </c>
      <c r="B475" s="2">
        <f t="shared" si="13"/>
        <v>43260.708333333001</v>
      </c>
      <c r="C475">
        <f>output_flow_node!$B$4*output_flow_node_time!N475*24/14</f>
        <v>0</v>
      </c>
      <c r="L475">
        <v>1</v>
      </c>
      <c r="N475">
        <f t="shared" si="14"/>
        <v>0</v>
      </c>
      <c r="O475">
        <f t="shared" si="15"/>
        <v>6</v>
      </c>
      <c r="P475">
        <f t="shared" si="16"/>
        <v>17</v>
      </c>
    </row>
    <row r="476" spans="1:16" x14ac:dyDescent="0.3">
      <c r="A476" t="s">
        <v>37</v>
      </c>
      <c r="B476" s="2">
        <f t="shared" si="13"/>
        <v>43260.749999999665</v>
      </c>
      <c r="C476">
        <f>output_flow_node!$B$4*output_flow_node_time!N476*24/14</f>
        <v>0</v>
      </c>
      <c r="L476">
        <v>1</v>
      </c>
      <c r="N476">
        <f t="shared" si="14"/>
        <v>0</v>
      </c>
      <c r="O476">
        <f t="shared" si="15"/>
        <v>6</v>
      </c>
      <c r="P476">
        <f t="shared" si="16"/>
        <v>18</v>
      </c>
    </row>
    <row r="477" spans="1:16" x14ac:dyDescent="0.3">
      <c r="A477" t="s">
        <v>37</v>
      </c>
      <c r="B477" s="2">
        <f t="shared" si="13"/>
        <v>43260.79166666633</v>
      </c>
      <c r="C477">
        <f>output_flow_node!$B$4*output_flow_node_time!N477*24/14</f>
        <v>0</v>
      </c>
      <c r="L477">
        <v>1</v>
      </c>
      <c r="N477">
        <f t="shared" si="14"/>
        <v>0</v>
      </c>
      <c r="O477">
        <f t="shared" si="15"/>
        <v>6</v>
      </c>
      <c r="P477">
        <f t="shared" si="16"/>
        <v>19</v>
      </c>
    </row>
    <row r="478" spans="1:16" x14ac:dyDescent="0.3">
      <c r="A478" t="s">
        <v>37</v>
      </c>
      <c r="B478" s="2">
        <f t="shared" si="13"/>
        <v>43260.833333332994</v>
      </c>
      <c r="C478">
        <f>output_flow_node!$B$4*output_flow_node_time!N478*24/14</f>
        <v>0</v>
      </c>
      <c r="L478">
        <v>1</v>
      </c>
      <c r="N478">
        <f t="shared" si="14"/>
        <v>0</v>
      </c>
      <c r="O478">
        <f t="shared" si="15"/>
        <v>6</v>
      </c>
      <c r="P478">
        <f t="shared" si="16"/>
        <v>20</v>
      </c>
    </row>
    <row r="479" spans="1:16" x14ac:dyDescent="0.3">
      <c r="A479" t="s">
        <v>37</v>
      </c>
      <c r="B479" s="2">
        <f t="shared" si="13"/>
        <v>43260.874999999658</v>
      </c>
      <c r="C479">
        <f>output_flow_node!$B$4*output_flow_node_time!N479*24/14</f>
        <v>0</v>
      </c>
      <c r="L479">
        <v>1</v>
      </c>
      <c r="N479">
        <f t="shared" si="14"/>
        <v>0</v>
      </c>
      <c r="O479">
        <f t="shared" si="15"/>
        <v>6</v>
      </c>
      <c r="P479">
        <f t="shared" si="16"/>
        <v>21</v>
      </c>
    </row>
    <row r="480" spans="1:16" x14ac:dyDescent="0.3">
      <c r="A480" t="s">
        <v>37</v>
      </c>
      <c r="B480" s="2">
        <f t="shared" si="13"/>
        <v>43260.916666666322</v>
      </c>
      <c r="C480">
        <f>output_flow_node!$B$4*output_flow_node_time!N480*24/14</f>
        <v>0</v>
      </c>
      <c r="L480">
        <v>1</v>
      </c>
      <c r="N480">
        <f t="shared" si="14"/>
        <v>0</v>
      </c>
      <c r="O480">
        <f t="shared" si="15"/>
        <v>6</v>
      </c>
      <c r="P480">
        <f t="shared" si="16"/>
        <v>22</v>
      </c>
    </row>
    <row r="481" spans="1:16" x14ac:dyDescent="0.3">
      <c r="A481" t="s">
        <v>37</v>
      </c>
      <c r="B481" s="2">
        <f t="shared" si="13"/>
        <v>43260.958333332987</v>
      </c>
      <c r="C481">
        <f>output_flow_node!$B$4*output_flow_node_time!N481*24/14</f>
        <v>0</v>
      </c>
      <c r="L481">
        <v>1</v>
      </c>
      <c r="N481">
        <f t="shared" si="14"/>
        <v>0</v>
      </c>
      <c r="O481">
        <f t="shared" si="15"/>
        <v>6</v>
      </c>
      <c r="P481">
        <f t="shared" si="16"/>
        <v>23</v>
      </c>
    </row>
    <row r="482" spans="1:16" x14ac:dyDescent="0.3">
      <c r="A482" t="s">
        <v>37</v>
      </c>
      <c r="B482" s="2">
        <f t="shared" si="13"/>
        <v>43260.999999999651</v>
      </c>
      <c r="C482">
        <f>output_flow_node!$B$4*output_flow_node_time!N482*24/14</f>
        <v>0</v>
      </c>
      <c r="L482">
        <v>1</v>
      </c>
      <c r="N482">
        <f t="shared" si="14"/>
        <v>0</v>
      </c>
      <c r="O482">
        <f t="shared" si="15"/>
        <v>7</v>
      </c>
      <c r="P482">
        <f t="shared" si="16"/>
        <v>0</v>
      </c>
    </row>
    <row r="483" spans="1:16" x14ac:dyDescent="0.3">
      <c r="A483" t="s">
        <v>37</v>
      </c>
      <c r="B483" s="2">
        <f t="shared" si="13"/>
        <v>43261.041666666315</v>
      </c>
      <c r="C483">
        <f>output_flow_node!$B$4*output_flow_node_time!N483*24/14</f>
        <v>0</v>
      </c>
      <c r="L483">
        <v>1</v>
      </c>
      <c r="N483">
        <f t="shared" si="14"/>
        <v>0</v>
      </c>
      <c r="O483">
        <f t="shared" si="15"/>
        <v>7</v>
      </c>
      <c r="P483">
        <f t="shared" si="16"/>
        <v>1</v>
      </c>
    </row>
    <row r="484" spans="1:16" x14ac:dyDescent="0.3">
      <c r="A484" t="s">
        <v>37</v>
      </c>
      <c r="B484" s="2">
        <f t="shared" si="13"/>
        <v>43261.083333332979</v>
      </c>
      <c r="C484">
        <f>output_flow_node!$B$4*output_flow_node_time!N484*24/14</f>
        <v>0</v>
      </c>
      <c r="L484">
        <v>1</v>
      </c>
      <c r="N484">
        <f t="shared" si="14"/>
        <v>0</v>
      </c>
      <c r="O484">
        <f t="shared" si="15"/>
        <v>7</v>
      </c>
      <c r="P484">
        <f t="shared" si="16"/>
        <v>2</v>
      </c>
    </row>
    <row r="485" spans="1:16" x14ac:dyDescent="0.3">
      <c r="A485" t="s">
        <v>37</v>
      </c>
      <c r="B485" s="2">
        <f t="shared" si="13"/>
        <v>43261.124999999643</v>
      </c>
      <c r="C485">
        <f>output_flow_node!$B$4*output_flow_node_time!N485*24/14</f>
        <v>0</v>
      </c>
      <c r="L485">
        <v>1</v>
      </c>
      <c r="N485">
        <f t="shared" si="14"/>
        <v>0</v>
      </c>
      <c r="O485">
        <f t="shared" si="15"/>
        <v>7</v>
      </c>
      <c r="P485">
        <f t="shared" si="16"/>
        <v>3</v>
      </c>
    </row>
    <row r="486" spans="1:16" x14ac:dyDescent="0.3">
      <c r="A486" t="s">
        <v>37</v>
      </c>
      <c r="B486" s="2">
        <f t="shared" si="13"/>
        <v>43261.166666666308</v>
      </c>
      <c r="C486">
        <f>output_flow_node!$B$4*output_flow_node_time!N486*24/14</f>
        <v>0</v>
      </c>
      <c r="L486">
        <v>1</v>
      </c>
      <c r="N486">
        <f t="shared" si="14"/>
        <v>0</v>
      </c>
      <c r="O486">
        <f t="shared" si="15"/>
        <v>7</v>
      </c>
      <c r="P486">
        <f t="shared" si="16"/>
        <v>4</v>
      </c>
    </row>
    <row r="487" spans="1:16" x14ac:dyDescent="0.3">
      <c r="A487" t="s">
        <v>37</v>
      </c>
      <c r="B487" s="2">
        <f t="shared" si="13"/>
        <v>43261.208333332972</v>
      </c>
      <c r="C487">
        <f>output_flow_node!$B$4*output_flow_node_time!N487*24/14</f>
        <v>0</v>
      </c>
      <c r="L487">
        <v>1</v>
      </c>
      <c r="N487">
        <f t="shared" si="14"/>
        <v>0</v>
      </c>
      <c r="O487">
        <f t="shared" si="15"/>
        <v>7</v>
      </c>
      <c r="P487">
        <f t="shared" si="16"/>
        <v>5</v>
      </c>
    </row>
    <row r="488" spans="1:16" x14ac:dyDescent="0.3">
      <c r="A488" t="s">
        <v>37</v>
      </c>
      <c r="B488" s="2">
        <f t="shared" si="13"/>
        <v>43261.249999999636</v>
      </c>
      <c r="C488">
        <f>output_flow_node!$B$4*output_flow_node_time!N488*24/14</f>
        <v>0</v>
      </c>
      <c r="L488">
        <v>1</v>
      </c>
      <c r="N488">
        <f t="shared" si="14"/>
        <v>0</v>
      </c>
      <c r="O488">
        <f t="shared" si="15"/>
        <v>7</v>
      </c>
      <c r="P488">
        <f t="shared" si="16"/>
        <v>6</v>
      </c>
    </row>
    <row r="489" spans="1:16" x14ac:dyDescent="0.3">
      <c r="A489" t="s">
        <v>37</v>
      </c>
      <c r="B489" s="2">
        <f t="shared" si="13"/>
        <v>43261.2916666663</v>
      </c>
      <c r="C489">
        <f>output_flow_node!$B$4*output_flow_node_time!N489*24/14</f>
        <v>0</v>
      </c>
      <c r="L489">
        <v>1</v>
      </c>
      <c r="N489">
        <f t="shared" si="14"/>
        <v>0</v>
      </c>
      <c r="O489">
        <f t="shared" si="15"/>
        <v>7</v>
      </c>
      <c r="P489">
        <f t="shared" si="16"/>
        <v>7</v>
      </c>
    </row>
    <row r="490" spans="1:16" x14ac:dyDescent="0.3">
      <c r="A490" t="s">
        <v>37</v>
      </c>
      <c r="B490" s="2">
        <f t="shared" si="13"/>
        <v>43261.333333332965</v>
      </c>
      <c r="C490">
        <f>output_flow_node!$B$4*output_flow_node_time!N490*24/14</f>
        <v>0</v>
      </c>
      <c r="L490">
        <v>1</v>
      </c>
      <c r="N490">
        <f t="shared" si="14"/>
        <v>0</v>
      </c>
      <c r="O490">
        <f t="shared" si="15"/>
        <v>7</v>
      </c>
      <c r="P490">
        <f t="shared" si="16"/>
        <v>8</v>
      </c>
    </row>
    <row r="491" spans="1:16" x14ac:dyDescent="0.3">
      <c r="A491" t="s">
        <v>37</v>
      </c>
      <c r="B491" s="2">
        <f t="shared" ref="B491:B554" si="17">B323</f>
        <v>43261.374999999629</v>
      </c>
      <c r="C491">
        <f>output_flow_node!$B$4*output_flow_node_time!N491*24/14</f>
        <v>0</v>
      </c>
      <c r="L491">
        <v>1</v>
      </c>
      <c r="N491">
        <f t="shared" si="14"/>
        <v>0</v>
      </c>
      <c r="O491">
        <f t="shared" si="15"/>
        <v>7</v>
      </c>
      <c r="P491">
        <f t="shared" si="16"/>
        <v>9</v>
      </c>
    </row>
    <row r="492" spans="1:16" x14ac:dyDescent="0.3">
      <c r="A492" t="s">
        <v>37</v>
      </c>
      <c r="B492" s="2">
        <f t="shared" si="17"/>
        <v>43261.416666666293</v>
      </c>
      <c r="C492">
        <f>output_flow_node!$B$4*output_flow_node_time!N492*24/14</f>
        <v>0</v>
      </c>
      <c r="L492">
        <v>1</v>
      </c>
      <c r="N492">
        <f t="shared" si="14"/>
        <v>0</v>
      </c>
      <c r="O492">
        <f t="shared" si="15"/>
        <v>7</v>
      </c>
      <c r="P492">
        <f t="shared" si="16"/>
        <v>10</v>
      </c>
    </row>
    <row r="493" spans="1:16" x14ac:dyDescent="0.3">
      <c r="A493" t="s">
        <v>37</v>
      </c>
      <c r="B493" s="2">
        <f t="shared" si="17"/>
        <v>43261.458333332957</v>
      </c>
      <c r="C493">
        <f>output_flow_node!$B$4*output_flow_node_time!N493*24/14</f>
        <v>0</v>
      </c>
      <c r="L493">
        <v>1</v>
      </c>
      <c r="N493">
        <f t="shared" si="14"/>
        <v>0</v>
      </c>
      <c r="O493">
        <f t="shared" si="15"/>
        <v>7</v>
      </c>
      <c r="P493">
        <f t="shared" si="16"/>
        <v>11</v>
      </c>
    </row>
    <row r="494" spans="1:16" x14ac:dyDescent="0.3">
      <c r="A494" t="s">
        <v>37</v>
      </c>
      <c r="B494" s="2">
        <f t="shared" si="17"/>
        <v>43261.499999999622</v>
      </c>
      <c r="C494">
        <f>output_flow_node!$B$4*output_flow_node_time!N494*24/14</f>
        <v>0</v>
      </c>
      <c r="L494">
        <v>1</v>
      </c>
      <c r="N494">
        <f t="shared" si="14"/>
        <v>0</v>
      </c>
      <c r="O494">
        <f t="shared" si="15"/>
        <v>7</v>
      </c>
      <c r="P494">
        <f t="shared" si="16"/>
        <v>12</v>
      </c>
    </row>
    <row r="495" spans="1:16" x14ac:dyDescent="0.3">
      <c r="A495" t="s">
        <v>37</v>
      </c>
      <c r="B495" s="2">
        <f t="shared" si="17"/>
        <v>43261.541666666286</v>
      </c>
      <c r="C495">
        <f>output_flow_node!$B$4*output_flow_node_time!N495*24/14</f>
        <v>0</v>
      </c>
      <c r="L495">
        <v>1</v>
      </c>
      <c r="N495">
        <f t="shared" si="14"/>
        <v>0</v>
      </c>
      <c r="O495">
        <f t="shared" si="15"/>
        <v>7</v>
      </c>
      <c r="P495">
        <f t="shared" si="16"/>
        <v>13</v>
      </c>
    </row>
    <row r="496" spans="1:16" x14ac:dyDescent="0.3">
      <c r="A496" t="s">
        <v>37</v>
      </c>
      <c r="B496" s="2">
        <f t="shared" si="17"/>
        <v>43261.58333333295</v>
      </c>
      <c r="C496">
        <f>output_flow_node!$B$4*output_flow_node_time!N496*24/14</f>
        <v>0</v>
      </c>
      <c r="L496">
        <v>1</v>
      </c>
      <c r="N496">
        <f t="shared" si="14"/>
        <v>0</v>
      </c>
      <c r="O496">
        <f t="shared" si="15"/>
        <v>7</v>
      </c>
      <c r="P496">
        <f t="shared" si="16"/>
        <v>14</v>
      </c>
    </row>
    <row r="497" spans="1:16" x14ac:dyDescent="0.3">
      <c r="A497" t="s">
        <v>37</v>
      </c>
      <c r="B497" s="2">
        <f t="shared" si="17"/>
        <v>43261.624999999614</v>
      </c>
      <c r="C497">
        <f>output_flow_node!$B$4*output_flow_node_time!N497*24/14</f>
        <v>0</v>
      </c>
      <c r="L497">
        <v>1</v>
      </c>
      <c r="N497">
        <f t="shared" si="14"/>
        <v>0</v>
      </c>
      <c r="O497">
        <f t="shared" si="15"/>
        <v>7</v>
      </c>
      <c r="P497">
        <f t="shared" si="16"/>
        <v>15</v>
      </c>
    </row>
    <row r="498" spans="1:16" x14ac:dyDescent="0.3">
      <c r="A498" t="s">
        <v>37</v>
      </c>
      <c r="B498" s="2">
        <f t="shared" si="17"/>
        <v>43261.666666666279</v>
      </c>
      <c r="C498">
        <f>output_flow_node!$B$4*output_flow_node_time!N498*24/14</f>
        <v>0</v>
      </c>
      <c r="L498">
        <v>1</v>
      </c>
      <c r="N498">
        <f t="shared" si="14"/>
        <v>0</v>
      </c>
      <c r="O498">
        <f t="shared" si="15"/>
        <v>7</v>
      </c>
      <c r="P498">
        <f t="shared" si="16"/>
        <v>16</v>
      </c>
    </row>
    <row r="499" spans="1:16" x14ac:dyDescent="0.3">
      <c r="A499" t="s">
        <v>37</v>
      </c>
      <c r="B499" s="2">
        <f t="shared" si="17"/>
        <v>43261.708333332943</v>
      </c>
      <c r="C499">
        <f>output_flow_node!$B$4*output_flow_node_time!N499*24/14</f>
        <v>0</v>
      </c>
      <c r="L499">
        <v>1</v>
      </c>
      <c r="N499">
        <f t="shared" si="14"/>
        <v>0</v>
      </c>
      <c r="O499">
        <f t="shared" si="15"/>
        <v>7</v>
      </c>
      <c r="P499">
        <f t="shared" si="16"/>
        <v>17</v>
      </c>
    </row>
    <row r="500" spans="1:16" x14ac:dyDescent="0.3">
      <c r="A500" t="s">
        <v>37</v>
      </c>
      <c r="B500" s="2">
        <f t="shared" si="17"/>
        <v>43261.749999999607</v>
      </c>
      <c r="C500">
        <f>output_flow_node!$B$4*output_flow_node_time!N500*24/14</f>
        <v>0</v>
      </c>
      <c r="L500">
        <v>1</v>
      </c>
      <c r="N500">
        <f>IF(AND(O500&lt;6,AND(P500&gt;6,P500&lt;21)),1,0)</f>
        <v>0</v>
      </c>
      <c r="O500">
        <f t="shared" si="15"/>
        <v>7</v>
      </c>
      <c r="P500">
        <f t="shared" si="16"/>
        <v>18</v>
      </c>
    </row>
    <row r="501" spans="1:16" x14ac:dyDescent="0.3">
      <c r="A501" t="s">
        <v>37</v>
      </c>
      <c r="B501" s="2">
        <f t="shared" si="17"/>
        <v>43261.791666666271</v>
      </c>
      <c r="C501">
        <f>output_flow_node!$B$4*output_flow_node_time!N501*24/14</f>
        <v>0</v>
      </c>
      <c r="L501">
        <v>1</v>
      </c>
      <c r="N501">
        <f t="shared" ref="N501:N505" si="18">IF(AND(O501&lt;6,AND(P501&gt;6,P501&lt;21)),1,0)</f>
        <v>0</v>
      </c>
      <c r="O501">
        <f t="shared" si="15"/>
        <v>7</v>
      </c>
      <c r="P501">
        <f t="shared" si="16"/>
        <v>19</v>
      </c>
    </row>
    <row r="502" spans="1:16" x14ac:dyDescent="0.3">
      <c r="A502" t="s">
        <v>37</v>
      </c>
      <c r="B502" s="2">
        <f t="shared" si="17"/>
        <v>43261.833333332936</v>
      </c>
      <c r="C502">
        <f>output_flow_node!$B$4*output_flow_node_time!N502*24/14</f>
        <v>0</v>
      </c>
      <c r="L502">
        <v>1</v>
      </c>
      <c r="N502">
        <f t="shared" si="18"/>
        <v>0</v>
      </c>
      <c r="O502">
        <f t="shared" si="15"/>
        <v>7</v>
      </c>
      <c r="P502">
        <f t="shared" si="16"/>
        <v>20</v>
      </c>
    </row>
    <row r="503" spans="1:16" x14ac:dyDescent="0.3">
      <c r="A503" t="s">
        <v>37</v>
      </c>
      <c r="B503" s="2">
        <f t="shared" si="17"/>
        <v>43261.8749999996</v>
      </c>
      <c r="C503">
        <f>output_flow_node!$B$4*output_flow_node_time!N503*24/14</f>
        <v>0</v>
      </c>
      <c r="L503">
        <v>1</v>
      </c>
      <c r="N503">
        <f t="shared" si="18"/>
        <v>0</v>
      </c>
      <c r="O503">
        <f t="shared" si="15"/>
        <v>7</v>
      </c>
      <c r="P503">
        <f t="shared" si="16"/>
        <v>21</v>
      </c>
    </row>
    <row r="504" spans="1:16" x14ac:dyDescent="0.3">
      <c r="A504" t="s">
        <v>37</v>
      </c>
      <c r="B504" s="2">
        <f t="shared" si="17"/>
        <v>43261.916666666264</v>
      </c>
      <c r="C504">
        <f>output_flow_node!$B$4*output_flow_node_time!N504*24/14</f>
        <v>0</v>
      </c>
      <c r="L504">
        <v>1</v>
      </c>
      <c r="N504">
        <f t="shared" si="18"/>
        <v>0</v>
      </c>
      <c r="O504">
        <f t="shared" si="15"/>
        <v>7</v>
      </c>
      <c r="P504">
        <f t="shared" si="16"/>
        <v>22</v>
      </c>
    </row>
    <row r="505" spans="1:16" x14ac:dyDescent="0.3">
      <c r="A505" t="s">
        <v>37</v>
      </c>
      <c r="B505" s="2">
        <f t="shared" si="17"/>
        <v>43261.958333332928</v>
      </c>
      <c r="C505">
        <f>output_flow_node!$B$4*output_flow_node_time!N505*24/14</f>
        <v>0</v>
      </c>
      <c r="L505">
        <v>1</v>
      </c>
      <c r="N505">
        <f t="shared" si="18"/>
        <v>0</v>
      </c>
      <c r="O505">
        <f t="shared" si="15"/>
        <v>7</v>
      </c>
      <c r="P505">
        <f t="shared" si="16"/>
        <v>23</v>
      </c>
    </row>
    <row r="506" spans="1:16" x14ac:dyDescent="0.3">
      <c r="A506" t="s">
        <v>38</v>
      </c>
      <c r="B506" s="2" t="str">
        <f t="shared" si="17"/>
        <v>2018-06-04 00:00:00</v>
      </c>
      <c r="C506">
        <f>output_flow_node!$B$5*output_flow_node_time!N506*24/14</f>
        <v>0</v>
      </c>
      <c r="L506">
        <v>1</v>
      </c>
      <c r="N506">
        <f t="shared" ref="N506:N569" si="19">IF(AND(O506&lt;6,AND(P506&gt;6,P506&lt;21)),1,0)</f>
        <v>0</v>
      </c>
      <c r="O506">
        <f t="shared" si="15"/>
        <v>1</v>
      </c>
      <c r="P506">
        <f t="shared" ref="P506:P569" si="20">HOUR(B506)</f>
        <v>0</v>
      </c>
    </row>
    <row r="507" spans="1:16" x14ac:dyDescent="0.3">
      <c r="A507" t="s">
        <v>38</v>
      </c>
      <c r="B507" s="2">
        <f t="shared" si="17"/>
        <v>43255.041666666664</v>
      </c>
      <c r="C507">
        <f>output_flow_node!$B$5*output_flow_node_time!N507*24/14</f>
        <v>0</v>
      </c>
      <c r="L507">
        <v>1</v>
      </c>
      <c r="N507">
        <f t="shared" si="19"/>
        <v>0</v>
      </c>
      <c r="O507">
        <f t="shared" si="15"/>
        <v>1</v>
      </c>
      <c r="P507">
        <f t="shared" si="20"/>
        <v>1</v>
      </c>
    </row>
    <row r="508" spans="1:16" x14ac:dyDescent="0.3">
      <c r="A508" t="s">
        <v>38</v>
      </c>
      <c r="B508" s="2">
        <f t="shared" si="17"/>
        <v>43255.083333333328</v>
      </c>
      <c r="C508">
        <f>output_flow_node!$B$5*output_flow_node_time!N508*24/14</f>
        <v>0</v>
      </c>
      <c r="L508">
        <v>1</v>
      </c>
      <c r="N508">
        <f t="shared" si="19"/>
        <v>0</v>
      </c>
      <c r="O508">
        <f t="shared" si="15"/>
        <v>1</v>
      </c>
      <c r="P508">
        <f t="shared" si="20"/>
        <v>2</v>
      </c>
    </row>
    <row r="509" spans="1:16" x14ac:dyDescent="0.3">
      <c r="A509" t="s">
        <v>38</v>
      </c>
      <c r="B509" s="2">
        <f t="shared" si="17"/>
        <v>43255.124999999993</v>
      </c>
      <c r="C509">
        <f>output_flow_node!$B$5*output_flow_node_time!N509*24/14</f>
        <v>0</v>
      </c>
      <c r="L509">
        <v>1</v>
      </c>
      <c r="N509">
        <f t="shared" si="19"/>
        <v>0</v>
      </c>
      <c r="O509">
        <f t="shared" si="15"/>
        <v>1</v>
      </c>
      <c r="P509">
        <f t="shared" si="20"/>
        <v>3</v>
      </c>
    </row>
    <row r="510" spans="1:16" x14ac:dyDescent="0.3">
      <c r="A510" t="s">
        <v>38</v>
      </c>
      <c r="B510" s="2">
        <f t="shared" si="17"/>
        <v>43255.166666666657</v>
      </c>
      <c r="C510">
        <f>output_flow_node!$B$5*output_flow_node_time!N510*24/14</f>
        <v>0</v>
      </c>
      <c r="L510">
        <v>1</v>
      </c>
      <c r="N510">
        <f t="shared" si="19"/>
        <v>0</v>
      </c>
      <c r="O510">
        <f t="shared" si="15"/>
        <v>1</v>
      </c>
      <c r="P510">
        <f t="shared" si="20"/>
        <v>4</v>
      </c>
    </row>
    <row r="511" spans="1:16" x14ac:dyDescent="0.3">
      <c r="A511" t="s">
        <v>38</v>
      </c>
      <c r="B511" s="2">
        <f t="shared" si="17"/>
        <v>43255.208333333321</v>
      </c>
      <c r="C511">
        <f>output_flow_node!$B$5*output_flow_node_time!N511*24/14</f>
        <v>0</v>
      </c>
      <c r="L511">
        <v>1</v>
      </c>
      <c r="N511">
        <f t="shared" si="19"/>
        <v>0</v>
      </c>
      <c r="O511">
        <f t="shared" si="15"/>
        <v>1</v>
      </c>
      <c r="P511">
        <f t="shared" si="20"/>
        <v>5</v>
      </c>
    </row>
    <row r="512" spans="1:16" x14ac:dyDescent="0.3">
      <c r="A512" t="s">
        <v>38</v>
      </c>
      <c r="B512" s="2">
        <f t="shared" si="17"/>
        <v>43255.249999999985</v>
      </c>
      <c r="C512">
        <f>output_flow_node!$B$5*output_flow_node_time!N512*24/14</f>
        <v>0</v>
      </c>
      <c r="L512">
        <v>1</v>
      </c>
      <c r="N512">
        <f t="shared" si="19"/>
        <v>0</v>
      </c>
      <c r="O512">
        <f t="shared" si="15"/>
        <v>1</v>
      </c>
      <c r="P512">
        <f t="shared" si="20"/>
        <v>6</v>
      </c>
    </row>
    <row r="513" spans="1:16" x14ac:dyDescent="0.3">
      <c r="A513" t="s">
        <v>38</v>
      </c>
      <c r="B513" s="2">
        <f t="shared" si="17"/>
        <v>43255.29166666665</v>
      </c>
      <c r="C513">
        <f>output_flow_node!$B$5*output_flow_node_time!N513*24/14</f>
        <v>2400</v>
      </c>
      <c r="L513">
        <v>1</v>
      </c>
      <c r="N513">
        <f t="shared" si="19"/>
        <v>1</v>
      </c>
      <c r="O513">
        <f t="shared" si="15"/>
        <v>1</v>
      </c>
      <c r="P513">
        <f t="shared" si="20"/>
        <v>7</v>
      </c>
    </row>
    <row r="514" spans="1:16" x14ac:dyDescent="0.3">
      <c r="A514" t="s">
        <v>38</v>
      </c>
      <c r="B514" s="2">
        <f t="shared" si="17"/>
        <v>43255.333333333314</v>
      </c>
      <c r="C514">
        <f>output_flow_node!$B$5*output_flow_node_time!N514*24/14</f>
        <v>2400</v>
      </c>
      <c r="L514">
        <v>1</v>
      </c>
      <c r="N514">
        <f t="shared" si="19"/>
        <v>1</v>
      </c>
      <c r="O514">
        <f t="shared" si="15"/>
        <v>1</v>
      </c>
      <c r="P514">
        <f t="shared" si="20"/>
        <v>8</v>
      </c>
    </row>
    <row r="515" spans="1:16" x14ac:dyDescent="0.3">
      <c r="A515" t="s">
        <v>38</v>
      </c>
      <c r="B515" s="2">
        <f t="shared" si="17"/>
        <v>43255.374999999978</v>
      </c>
      <c r="C515">
        <f>output_flow_node!$B$5*output_flow_node_time!N515*24/14</f>
        <v>2400</v>
      </c>
      <c r="L515">
        <v>1</v>
      </c>
      <c r="N515">
        <f t="shared" si="19"/>
        <v>1</v>
      </c>
      <c r="O515">
        <f t="shared" si="15"/>
        <v>1</v>
      </c>
      <c r="P515">
        <f t="shared" si="20"/>
        <v>9</v>
      </c>
    </row>
    <row r="516" spans="1:16" x14ac:dyDescent="0.3">
      <c r="A516" t="s">
        <v>38</v>
      </c>
      <c r="B516" s="2">
        <f t="shared" si="17"/>
        <v>43255.416666666642</v>
      </c>
      <c r="C516">
        <f>output_flow_node!$B$5*output_flow_node_time!N516*24/14</f>
        <v>2400</v>
      </c>
      <c r="L516">
        <v>1</v>
      </c>
      <c r="N516">
        <f t="shared" si="19"/>
        <v>1</v>
      </c>
      <c r="O516">
        <f t="shared" si="15"/>
        <v>1</v>
      </c>
      <c r="P516">
        <f t="shared" si="20"/>
        <v>10</v>
      </c>
    </row>
    <row r="517" spans="1:16" x14ac:dyDescent="0.3">
      <c r="A517" t="s">
        <v>38</v>
      </c>
      <c r="B517" s="2">
        <f t="shared" si="17"/>
        <v>43255.458333333307</v>
      </c>
      <c r="C517">
        <f>output_flow_node!$B$5*output_flow_node_time!N517*24/14</f>
        <v>2400</v>
      </c>
      <c r="L517">
        <v>1</v>
      </c>
      <c r="N517">
        <f t="shared" si="19"/>
        <v>1</v>
      </c>
      <c r="O517">
        <f t="shared" si="15"/>
        <v>1</v>
      </c>
      <c r="P517">
        <f t="shared" si="20"/>
        <v>11</v>
      </c>
    </row>
    <row r="518" spans="1:16" x14ac:dyDescent="0.3">
      <c r="A518" t="s">
        <v>38</v>
      </c>
      <c r="B518" s="2">
        <f t="shared" si="17"/>
        <v>43255.499999999971</v>
      </c>
      <c r="C518">
        <f>output_flow_node!$B$5*output_flow_node_time!N518*24/14</f>
        <v>2400</v>
      </c>
      <c r="L518">
        <v>1</v>
      </c>
      <c r="N518">
        <f t="shared" si="19"/>
        <v>1</v>
      </c>
      <c r="O518">
        <f t="shared" si="15"/>
        <v>1</v>
      </c>
      <c r="P518">
        <f t="shared" si="20"/>
        <v>12</v>
      </c>
    </row>
    <row r="519" spans="1:16" x14ac:dyDescent="0.3">
      <c r="A519" t="s">
        <v>38</v>
      </c>
      <c r="B519" s="2">
        <f t="shared" si="17"/>
        <v>43255.541666666635</v>
      </c>
      <c r="C519">
        <f>output_flow_node!$B$5*output_flow_node_time!N519*24/14</f>
        <v>2400</v>
      </c>
      <c r="L519">
        <v>1</v>
      </c>
      <c r="N519">
        <f t="shared" si="19"/>
        <v>1</v>
      </c>
      <c r="O519">
        <f t="shared" si="15"/>
        <v>1</v>
      </c>
      <c r="P519">
        <f t="shared" si="20"/>
        <v>13</v>
      </c>
    </row>
    <row r="520" spans="1:16" x14ac:dyDescent="0.3">
      <c r="A520" t="s">
        <v>38</v>
      </c>
      <c r="B520" s="2">
        <f t="shared" si="17"/>
        <v>43255.583333333299</v>
      </c>
      <c r="C520">
        <f>output_flow_node!$B$5*output_flow_node_time!N520*24/14</f>
        <v>2400</v>
      </c>
      <c r="L520">
        <v>1</v>
      </c>
      <c r="N520">
        <f t="shared" si="19"/>
        <v>1</v>
      </c>
      <c r="O520">
        <f t="shared" si="15"/>
        <v>1</v>
      </c>
      <c r="P520">
        <f t="shared" si="20"/>
        <v>14</v>
      </c>
    </row>
    <row r="521" spans="1:16" x14ac:dyDescent="0.3">
      <c r="A521" t="s">
        <v>38</v>
      </c>
      <c r="B521" s="2">
        <f t="shared" si="17"/>
        <v>43255.624999999964</v>
      </c>
      <c r="C521">
        <f>output_flow_node!$B$5*output_flow_node_time!N521*24/14</f>
        <v>2400</v>
      </c>
      <c r="L521">
        <v>1</v>
      </c>
      <c r="N521">
        <f t="shared" si="19"/>
        <v>1</v>
      </c>
      <c r="O521">
        <f t="shared" si="15"/>
        <v>1</v>
      </c>
      <c r="P521">
        <f t="shared" si="20"/>
        <v>15</v>
      </c>
    </row>
    <row r="522" spans="1:16" x14ac:dyDescent="0.3">
      <c r="A522" t="s">
        <v>38</v>
      </c>
      <c r="B522" s="2">
        <f t="shared" si="17"/>
        <v>43255.666666666628</v>
      </c>
      <c r="C522">
        <f>output_flow_node!$B$5*output_flow_node_time!N522*24/14</f>
        <v>2400</v>
      </c>
      <c r="L522">
        <v>1</v>
      </c>
      <c r="N522">
        <f t="shared" si="19"/>
        <v>1</v>
      </c>
      <c r="O522">
        <f t="shared" si="15"/>
        <v>1</v>
      </c>
      <c r="P522">
        <f t="shared" si="20"/>
        <v>16</v>
      </c>
    </row>
    <row r="523" spans="1:16" x14ac:dyDescent="0.3">
      <c r="A523" t="s">
        <v>38</v>
      </c>
      <c r="B523" s="2">
        <f t="shared" si="17"/>
        <v>43255.708333333292</v>
      </c>
      <c r="C523">
        <f>output_flow_node!$B$5*output_flow_node_time!N523*24/14</f>
        <v>2400</v>
      </c>
      <c r="L523">
        <v>1</v>
      </c>
      <c r="N523">
        <f t="shared" si="19"/>
        <v>1</v>
      </c>
      <c r="O523">
        <f t="shared" si="15"/>
        <v>1</v>
      </c>
      <c r="P523">
        <f t="shared" si="20"/>
        <v>17</v>
      </c>
    </row>
    <row r="524" spans="1:16" x14ac:dyDescent="0.3">
      <c r="A524" t="s">
        <v>38</v>
      </c>
      <c r="B524" s="2">
        <f t="shared" si="17"/>
        <v>43255.749999999956</v>
      </c>
      <c r="C524">
        <f>output_flow_node!$B$5*output_flow_node_time!N524*24/14</f>
        <v>2400</v>
      </c>
      <c r="L524">
        <v>1</v>
      </c>
      <c r="N524">
        <f t="shared" si="19"/>
        <v>1</v>
      </c>
      <c r="O524">
        <f t="shared" si="15"/>
        <v>1</v>
      </c>
      <c r="P524">
        <f t="shared" si="20"/>
        <v>18</v>
      </c>
    </row>
    <row r="525" spans="1:16" x14ac:dyDescent="0.3">
      <c r="A525" t="s">
        <v>38</v>
      </c>
      <c r="B525" s="2">
        <f t="shared" si="17"/>
        <v>43255.791666666621</v>
      </c>
      <c r="C525">
        <f>output_flow_node!$B$5*output_flow_node_time!N525*24/14</f>
        <v>2400</v>
      </c>
      <c r="L525">
        <v>1</v>
      </c>
      <c r="N525">
        <f t="shared" si="19"/>
        <v>1</v>
      </c>
      <c r="O525">
        <f t="shared" si="15"/>
        <v>1</v>
      </c>
      <c r="P525">
        <f t="shared" si="20"/>
        <v>19</v>
      </c>
    </row>
    <row r="526" spans="1:16" x14ac:dyDescent="0.3">
      <c r="A526" t="s">
        <v>38</v>
      </c>
      <c r="B526" s="2">
        <f t="shared" si="17"/>
        <v>43255.833333333285</v>
      </c>
      <c r="C526">
        <f>output_flow_node!$B$5*output_flow_node_time!N526*24/14</f>
        <v>2400</v>
      </c>
      <c r="L526">
        <v>1</v>
      </c>
      <c r="N526">
        <f t="shared" si="19"/>
        <v>1</v>
      </c>
      <c r="O526">
        <f t="shared" si="15"/>
        <v>1</v>
      </c>
      <c r="P526">
        <f t="shared" si="20"/>
        <v>20</v>
      </c>
    </row>
    <row r="527" spans="1:16" x14ac:dyDescent="0.3">
      <c r="A527" t="s">
        <v>38</v>
      </c>
      <c r="B527" s="2">
        <f t="shared" si="17"/>
        <v>43255.874999999949</v>
      </c>
      <c r="C527">
        <f>output_flow_node!$B$5*output_flow_node_time!N527*24/14</f>
        <v>0</v>
      </c>
      <c r="L527">
        <v>1</v>
      </c>
      <c r="N527">
        <f t="shared" si="19"/>
        <v>0</v>
      </c>
      <c r="O527">
        <f t="shared" si="15"/>
        <v>1</v>
      </c>
      <c r="P527">
        <f t="shared" si="20"/>
        <v>21</v>
      </c>
    </row>
    <row r="528" spans="1:16" x14ac:dyDescent="0.3">
      <c r="A528" t="s">
        <v>38</v>
      </c>
      <c r="B528" s="2">
        <f t="shared" si="17"/>
        <v>43255.916666666613</v>
      </c>
      <c r="C528">
        <f>output_flow_node!$B$5*output_flow_node_time!N528*24/14</f>
        <v>0</v>
      </c>
      <c r="L528">
        <v>1</v>
      </c>
      <c r="N528">
        <f t="shared" si="19"/>
        <v>0</v>
      </c>
      <c r="O528">
        <f t="shared" si="15"/>
        <v>1</v>
      </c>
      <c r="P528">
        <f t="shared" si="20"/>
        <v>22</v>
      </c>
    </row>
    <row r="529" spans="1:16" x14ac:dyDescent="0.3">
      <c r="A529" t="s">
        <v>38</v>
      </c>
      <c r="B529" s="2">
        <f t="shared" si="17"/>
        <v>43255.958333333278</v>
      </c>
      <c r="C529">
        <f>output_flow_node!$B$5*output_flow_node_time!N529*24/14</f>
        <v>0</v>
      </c>
      <c r="L529">
        <v>1</v>
      </c>
      <c r="N529">
        <f t="shared" si="19"/>
        <v>0</v>
      </c>
      <c r="O529">
        <f t="shared" si="15"/>
        <v>1</v>
      </c>
      <c r="P529">
        <f t="shared" si="20"/>
        <v>23</v>
      </c>
    </row>
    <row r="530" spans="1:16" x14ac:dyDescent="0.3">
      <c r="A530" t="s">
        <v>38</v>
      </c>
      <c r="B530" s="2">
        <f t="shared" si="17"/>
        <v>43255.999999999942</v>
      </c>
      <c r="C530">
        <f>output_flow_node!$B$5*output_flow_node_time!N530*24/14</f>
        <v>0</v>
      </c>
      <c r="L530">
        <v>1</v>
      </c>
      <c r="N530">
        <f t="shared" si="19"/>
        <v>0</v>
      </c>
      <c r="O530">
        <f t="shared" si="15"/>
        <v>2</v>
      </c>
      <c r="P530">
        <f t="shared" si="20"/>
        <v>0</v>
      </c>
    </row>
    <row r="531" spans="1:16" x14ac:dyDescent="0.3">
      <c r="A531" t="s">
        <v>38</v>
      </c>
      <c r="B531" s="2">
        <f t="shared" si="17"/>
        <v>43256.041666666606</v>
      </c>
      <c r="C531">
        <f>output_flow_node!$B$5*output_flow_node_time!N531*24/14</f>
        <v>0</v>
      </c>
      <c r="L531">
        <v>1</v>
      </c>
      <c r="N531">
        <f t="shared" si="19"/>
        <v>0</v>
      </c>
      <c r="O531">
        <f t="shared" ref="O531:O594" si="21">WEEKDAY(B531,2)</f>
        <v>2</v>
      </c>
      <c r="P531">
        <f t="shared" si="20"/>
        <v>1</v>
      </c>
    </row>
    <row r="532" spans="1:16" x14ac:dyDescent="0.3">
      <c r="A532" t="s">
        <v>38</v>
      </c>
      <c r="B532" s="2">
        <f t="shared" si="17"/>
        <v>43256.08333333327</v>
      </c>
      <c r="C532">
        <f>output_flow_node!$B$5*output_flow_node_time!N532*24/14</f>
        <v>0</v>
      </c>
      <c r="L532">
        <v>1</v>
      </c>
      <c r="N532">
        <f t="shared" si="19"/>
        <v>0</v>
      </c>
      <c r="O532">
        <f t="shared" si="21"/>
        <v>2</v>
      </c>
      <c r="P532">
        <f t="shared" si="20"/>
        <v>2</v>
      </c>
    </row>
    <row r="533" spans="1:16" x14ac:dyDescent="0.3">
      <c r="A533" t="s">
        <v>38</v>
      </c>
      <c r="B533" s="2">
        <f t="shared" si="17"/>
        <v>43256.124999999935</v>
      </c>
      <c r="C533">
        <f>output_flow_node!$B$5*output_flow_node_time!N533*24/14</f>
        <v>0</v>
      </c>
      <c r="L533">
        <v>1</v>
      </c>
      <c r="N533">
        <f t="shared" si="19"/>
        <v>0</v>
      </c>
      <c r="O533">
        <f t="shared" si="21"/>
        <v>2</v>
      </c>
      <c r="P533">
        <f t="shared" si="20"/>
        <v>3</v>
      </c>
    </row>
    <row r="534" spans="1:16" x14ac:dyDescent="0.3">
      <c r="A534" t="s">
        <v>38</v>
      </c>
      <c r="B534" s="2">
        <f t="shared" si="17"/>
        <v>43256.166666666599</v>
      </c>
      <c r="C534">
        <f>output_flow_node!$B$5*output_flow_node_time!N534*24/14</f>
        <v>0</v>
      </c>
      <c r="L534">
        <v>1</v>
      </c>
      <c r="N534">
        <f t="shared" si="19"/>
        <v>0</v>
      </c>
      <c r="O534">
        <f t="shared" si="21"/>
        <v>2</v>
      </c>
      <c r="P534">
        <f t="shared" si="20"/>
        <v>4</v>
      </c>
    </row>
    <row r="535" spans="1:16" x14ac:dyDescent="0.3">
      <c r="A535" t="s">
        <v>38</v>
      </c>
      <c r="B535" s="2">
        <f t="shared" si="17"/>
        <v>43256.208333333263</v>
      </c>
      <c r="C535">
        <f>output_flow_node!$B$5*output_flow_node_time!N535*24/14</f>
        <v>0</v>
      </c>
      <c r="L535">
        <v>1</v>
      </c>
      <c r="N535">
        <f t="shared" si="19"/>
        <v>0</v>
      </c>
      <c r="O535">
        <f t="shared" si="21"/>
        <v>2</v>
      </c>
      <c r="P535">
        <f t="shared" si="20"/>
        <v>5</v>
      </c>
    </row>
    <row r="536" spans="1:16" x14ac:dyDescent="0.3">
      <c r="A536" t="s">
        <v>38</v>
      </c>
      <c r="B536" s="2">
        <f t="shared" si="17"/>
        <v>43256.249999999927</v>
      </c>
      <c r="C536">
        <f>output_flow_node!$B$5*output_flow_node_time!N536*24/14</f>
        <v>0</v>
      </c>
      <c r="L536">
        <v>1</v>
      </c>
      <c r="N536">
        <f t="shared" si="19"/>
        <v>0</v>
      </c>
      <c r="O536">
        <f t="shared" si="21"/>
        <v>2</v>
      </c>
      <c r="P536">
        <f t="shared" si="20"/>
        <v>6</v>
      </c>
    </row>
    <row r="537" spans="1:16" x14ac:dyDescent="0.3">
      <c r="A537" t="s">
        <v>38</v>
      </c>
      <c r="B537" s="2">
        <f t="shared" si="17"/>
        <v>43256.291666666591</v>
      </c>
      <c r="C537">
        <f>output_flow_node!$B$5*output_flow_node_time!N537*24/14</f>
        <v>2400</v>
      </c>
      <c r="L537">
        <v>1</v>
      </c>
      <c r="N537">
        <f t="shared" si="19"/>
        <v>1</v>
      </c>
      <c r="O537">
        <f t="shared" si="21"/>
        <v>2</v>
      </c>
      <c r="P537">
        <f t="shared" si="20"/>
        <v>7</v>
      </c>
    </row>
    <row r="538" spans="1:16" x14ac:dyDescent="0.3">
      <c r="A538" t="s">
        <v>38</v>
      </c>
      <c r="B538" s="2">
        <f t="shared" si="17"/>
        <v>43256.333333333256</v>
      </c>
      <c r="C538">
        <f>output_flow_node!$B$5*output_flow_node_time!N538*24/14</f>
        <v>2400</v>
      </c>
      <c r="L538">
        <v>1</v>
      </c>
      <c r="N538">
        <f t="shared" si="19"/>
        <v>1</v>
      </c>
      <c r="O538">
        <f t="shared" si="21"/>
        <v>2</v>
      </c>
      <c r="P538">
        <f t="shared" si="20"/>
        <v>8</v>
      </c>
    </row>
    <row r="539" spans="1:16" x14ac:dyDescent="0.3">
      <c r="A539" t="s">
        <v>38</v>
      </c>
      <c r="B539" s="2">
        <f t="shared" si="17"/>
        <v>43256.37499999992</v>
      </c>
      <c r="C539">
        <f>output_flow_node!$B$5*output_flow_node_time!N539*24/14</f>
        <v>2400</v>
      </c>
      <c r="L539">
        <v>1</v>
      </c>
      <c r="N539">
        <f t="shared" si="19"/>
        <v>1</v>
      </c>
      <c r="O539">
        <f t="shared" si="21"/>
        <v>2</v>
      </c>
      <c r="P539">
        <f t="shared" si="20"/>
        <v>9</v>
      </c>
    </row>
    <row r="540" spans="1:16" x14ac:dyDescent="0.3">
      <c r="A540" t="s">
        <v>38</v>
      </c>
      <c r="B540" s="2">
        <f t="shared" si="17"/>
        <v>43256.416666666584</v>
      </c>
      <c r="C540">
        <f>output_flow_node!$B$5*output_flow_node_time!N540*24/14</f>
        <v>2400</v>
      </c>
      <c r="L540">
        <v>1</v>
      </c>
      <c r="N540">
        <f t="shared" si="19"/>
        <v>1</v>
      </c>
      <c r="O540">
        <f t="shared" si="21"/>
        <v>2</v>
      </c>
      <c r="P540">
        <f t="shared" si="20"/>
        <v>10</v>
      </c>
    </row>
    <row r="541" spans="1:16" x14ac:dyDescent="0.3">
      <c r="A541" t="s">
        <v>38</v>
      </c>
      <c r="B541" s="2">
        <f t="shared" si="17"/>
        <v>43256.458333333248</v>
      </c>
      <c r="C541">
        <f>output_flow_node!$B$5*output_flow_node_time!N541*24/14</f>
        <v>2400</v>
      </c>
      <c r="L541">
        <v>1</v>
      </c>
      <c r="N541">
        <f t="shared" si="19"/>
        <v>1</v>
      </c>
      <c r="O541">
        <f t="shared" si="21"/>
        <v>2</v>
      </c>
      <c r="P541">
        <f t="shared" si="20"/>
        <v>11</v>
      </c>
    </row>
    <row r="542" spans="1:16" x14ac:dyDescent="0.3">
      <c r="A542" t="s">
        <v>38</v>
      </c>
      <c r="B542" s="2">
        <f t="shared" si="17"/>
        <v>43256.499999999913</v>
      </c>
      <c r="C542">
        <f>output_flow_node!$B$5*output_flow_node_time!N542*24/14</f>
        <v>2400</v>
      </c>
      <c r="L542">
        <v>1</v>
      </c>
      <c r="N542">
        <f t="shared" si="19"/>
        <v>1</v>
      </c>
      <c r="O542">
        <f t="shared" si="21"/>
        <v>2</v>
      </c>
      <c r="P542">
        <f t="shared" si="20"/>
        <v>12</v>
      </c>
    </row>
    <row r="543" spans="1:16" x14ac:dyDescent="0.3">
      <c r="A543" t="s">
        <v>38</v>
      </c>
      <c r="B543" s="2">
        <f t="shared" si="17"/>
        <v>43256.541666666577</v>
      </c>
      <c r="C543">
        <f>output_flow_node!$B$5*output_flow_node_time!N543*24/14</f>
        <v>2400</v>
      </c>
      <c r="L543">
        <v>1</v>
      </c>
      <c r="N543">
        <f t="shared" si="19"/>
        <v>1</v>
      </c>
      <c r="O543">
        <f t="shared" si="21"/>
        <v>2</v>
      </c>
      <c r="P543">
        <f t="shared" si="20"/>
        <v>13</v>
      </c>
    </row>
    <row r="544" spans="1:16" x14ac:dyDescent="0.3">
      <c r="A544" t="s">
        <v>38</v>
      </c>
      <c r="B544" s="2">
        <f t="shared" si="17"/>
        <v>43256.583333333241</v>
      </c>
      <c r="C544">
        <f>output_flow_node!$B$5*output_flow_node_time!N544*24/14</f>
        <v>2400</v>
      </c>
      <c r="L544">
        <v>1</v>
      </c>
      <c r="N544">
        <f t="shared" si="19"/>
        <v>1</v>
      </c>
      <c r="O544">
        <f t="shared" si="21"/>
        <v>2</v>
      </c>
      <c r="P544">
        <f t="shared" si="20"/>
        <v>14</v>
      </c>
    </row>
    <row r="545" spans="1:16" x14ac:dyDescent="0.3">
      <c r="A545" t="s">
        <v>38</v>
      </c>
      <c r="B545" s="2">
        <f t="shared" si="17"/>
        <v>43256.624999999905</v>
      </c>
      <c r="C545">
        <f>output_flow_node!$B$5*output_flow_node_time!N545*24/14</f>
        <v>2400</v>
      </c>
      <c r="L545">
        <v>1</v>
      </c>
      <c r="N545">
        <f t="shared" si="19"/>
        <v>1</v>
      </c>
      <c r="O545">
        <f t="shared" si="21"/>
        <v>2</v>
      </c>
      <c r="P545">
        <f t="shared" si="20"/>
        <v>15</v>
      </c>
    </row>
    <row r="546" spans="1:16" x14ac:dyDescent="0.3">
      <c r="A546" t="s">
        <v>38</v>
      </c>
      <c r="B546" s="2">
        <f t="shared" si="17"/>
        <v>43256.66666666657</v>
      </c>
      <c r="C546">
        <f>output_flow_node!$B$5*output_flow_node_time!N546*24/14</f>
        <v>2400</v>
      </c>
      <c r="L546">
        <v>1</v>
      </c>
      <c r="N546">
        <f t="shared" si="19"/>
        <v>1</v>
      </c>
      <c r="O546">
        <f t="shared" si="21"/>
        <v>2</v>
      </c>
      <c r="P546">
        <f t="shared" si="20"/>
        <v>16</v>
      </c>
    </row>
    <row r="547" spans="1:16" x14ac:dyDescent="0.3">
      <c r="A547" t="s">
        <v>38</v>
      </c>
      <c r="B547" s="2">
        <f t="shared" si="17"/>
        <v>43256.708333333234</v>
      </c>
      <c r="C547">
        <f>output_flow_node!$B$5*output_flow_node_time!N547*24/14</f>
        <v>2400</v>
      </c>
      <c r="L547">
        <v>1</v>
      </c>
      <c r="N547">
        <f t="shared" si="19"/>
        <v>1</v>
      </c>
      <c r="O547">
        <f t="shared" si="21"/>
        <v>2</v>
      </c>
      <c r="P547">
        <f t="shared" si="20"/>
        <v>17</v>
      </c>
    </row>
    <row r="548" spans="1:16" x14ac:dyDescent="0.3">
      <c r="A548" t="s">
        <v>38</v>
      </c>
      <c r="B548" s="2">
        <f t="shared" si="17"/>
        <v>43256.749999999898</v>
      </c>
      <c r="C548">
        <f>output_flow_node!$B$5*output_flow_node_time!N548*24/14</f>
        <v>2400</v>
      </c>
      <c r="L548">
        <v>1</v>
      </c>
      <c r="N548">
        <f t="shared" si="19"/>
        <v>1</v>
      </c>
      <c r="O548">
        <f t="shared" si="21"/>
        <v>2</v>
      </c>
      <c r="P548">
        <f t="shared" si="20"/>
        <v>18</v>
      </c>
    </row>
    <row r="549" spans="1:16" x14ac:dyDescent="0.3">
      <c r="A549" t="s">
        <v>38</v>
      </c>
      <c r="B549" s="2">
        <f t="shared" si="17"/>
        <v>43256.791666666562</v>
      </c>
      <c r="C549">
        <f>output_flow_node!$B$5*output_flow_node_time!N549*24/14</f>
        <v>2400</v>
      </c>
      <c r="L549">
        <v>1</v>
      </c>
      <c r="N549">
        <f t="shared" si="19"/>
        <v>1</v>
      </c>
      <c r="O549">
        <f t="shared" si="21"/>
        <v>2</v>
      </c>
      <c r="P549">
        <f t="shared" si="20"/>
        <v>19</v>
      </c>
    </row>
    <row r="550" spans="1:16" x14ac:dyDescent="0.3">
      <c r="A550" t="s">
        <v>38</v>
      </c>
      <c r="B550" s="2">
        <f t="shared" si="17"/>
        <v>43256.833333333227</v>
      </c>
      <c r="C550">
        <f>output_flow_node!$B$5*output_flow_node_time!N550*24/14</f>
        <v>2400</v>
      </c>
      <c r="L550">
        <v>1</v>
      </c>
      <c r="N550">
        <f t="shared" si="19"/>
        <v>1</v>
      </c>
      <c r="O550">
        <f t="shared" si="21"/>
        <v>2</v>
      </c>
      <c r="P550">
        <f t="shared" si="20"/>
        <v>20</v>
      </c>
    </row>
    <row r="551" spans="1:16" x14ac:dyDescent="0.3">
      <c r="A551" t="s">
        <v>38</v>
      </c>
      <c r="B551" s="2">
        <f t="shared" si="17"/>
        <v>43256.874999999891</v>
      </c>
      <c r="C551">
        <f>output_flow_node!$B$5*output_flow_node_time!N551*24/14</f>
        <v>0</v>
      </c>
      <c r="L551">
        <v>1</v>
      </c>
      <c r="N551">
        <f t="shared" si="19"/>
        <v>0</v>
      </c>
      <c r="O551">
        <f t="shared" si="21"/>
        <v>2</v>
      </c>
      <c r="P551">
        <f t="shared" si="20"/>
        <v>21</v>
      </c>
    </row>
    <row r="552" spans="1:16" x14ac:dyDescent="0.3">
      <c r="A552" t="s">
        <v>38</v>
      </c>
      <c r="B552" s="2">
        <f t="shared" si="17"/>
        <v>43256.916666666555</v>
      </c>
      <c r="C552">
        <f>output_flow_node!$B$5*output_flow_node_time!N552*24/14</f>
        <v>0</v>
      </c>
      <c r="L552">
        <v>1</v>
      </c>
      <c r="N552">
        <f t="shared" si="19"/>
        <v>0</v>
      </c>
      <c r="O552">
        <f t="shared" si="21"/>
        <v>2</v>
      </c>
      <c r="P552">
        <f t="shared" si="20"/>
        <v>22</v>
      </c>
    </row>
    <row r="553" spans="1:16" x14ac:dyDescent="0.3">
      <c r="A553" t="s">
        <v>38</v>
      </c>
      <c r="B553" s="2">
        <f t="shared" si="17"/>
        <v>43256.958333333219</v>
      </c>
      <c r="C553">
        <f>output_flow_node!$B$5*output_flow_node_time!N553*24/14</f>
        <v>0</v>
      </c>
      <c r="L553">
        <v>1</v>
      </c>
      <c r="N553">
        <f t="shared" si="19"/>
        <v>0</v>
      </c>
      <c r="O553">
        <f t="shared" si="21"/>
        <v>2</v>
      </c>
      <c r="P553">
        <f t="shared" si="20"/>
        <v>23</v>
      </c>
    </row>
    <row r="554" spans="1:16" x14ac:dyDescent="0.3">
      <c r="A554" t="s">
        <v>38</v>
      </c>
      <c r="B554" s="2">
        <f t="shared" si="17"/>
        <v>43256.999999999884</v>
      </c>
      <c r="C554">
        <f>output_flow_node!$B$5*output_flow_node_time!N554*24/14</f>
        <v>0</v>
      </c>
      <c r="L554">
        <v>1</v>
      </c>
      <c r="N554">
        <f t="shared" si="19"/>
        <v>0</v>
      </c>
      <c r="O554">
        <f t="shared" si="21"/>
        <v>3</v>
      </c>
      <c r="P554">
        <f t="shared" si="20"/>
        <v>0</v>
      </c>
    </row>
    <row r="555" spans="1:16" x14ac:dyDescent="0.3">
      <c r="A555" t="s">
        <v>38</v>
      </c>
      <c r="B555" s="2">
        <f t="shared" ref="B555:B618" si="22">B387</f>
        <v>43257.041666666548</v>
      </c>
      <c r="C555">
        <f>output_flow_node!$B$5*output_flow_node_time!N555*24/14</f>
        <v>0</v>
      </c>
      <c r="L555">
        <v>1</v>
      </c>
      <c r="N555">
        <f t="shared" si="19"/>
        <v>0</v>
      </c>
      <c r="O555">
        <f t="shared" si="21"/>
        <v>3</v>
      </c>
      <c r="P555">
        <f t="shared" si="20"/>
        <v>1</v>
      </c>
    </row>
    <row r="556" spans="1:16" x14ac:dyDescent="0.3">
      <c r="A556" t="s">
        <v>38</v>
      </c>
      <c r="B556" s="2">
        <f t="shared" si="22"/>
        <v>43257.083333333212</v>
      </c>
      <c r="C556">
        <f>output_flow_node!$B$5*output_flow_node_time!N556*24/14</f>
        <v>0</v>
      </c>
      <c r="L556">
        <v>1</v>
      </c>
      <c r="N556">
        <f t="shared" si="19"/>
        <v>0</v>
      </c>
      <c r="O556">
        <f t="shared" si="21"/>
        <v>3</v>
      </c>
      <c r="P556">
        <f t="shared" si="20"/>
        <v>2</v>
      </c>
    </row>
    <row r="557" spans="1:16" x14ac:dyDescent="0.3">
      <c r="A557" t="s">
        <v>38</v>
      </c>
      <c r="B557" s="2">
        <f t="shared" si="22"/>
        <v>43257.124999999876</v>
      </c>
      <c r="C557">
        <f>output_flow_node!$B$5*output_flow_node_time!N557*24/14</f>
        <v>0</v>
      </c>
      <c r="L557">
        <v>1</v>
      </c>
      <c r="N557">
        <f t="shared" si="19"/>
        <v>0</v>
      </c>
      <c r="O557">
        <f t="shared" si="21"/>
        <v>3</v>
      </c>
      <c r="P557">
        <f t="shared" si="20"/>
        <v>3</v>
      </c>
    </row>
    <row r="558" spans="1:16" x14ac:dyDescent="0.3">
      <c r="A558" t="s">
        <v>38</v>
      </c>
      <c r="B558" s="2">
        <f t="shared" si="22"/>
        <v>43257.166666666541</v>
      </c>
      <c r="C558">
        <f>output_flow_node!$B$5*output_flow_node_time!N558*24/14</f>
        <v>0</v>
      </c>
      <c r="L558">
        <v>1</v>
      </c>
      <c r="N558">
        <f t="shared" si="19"/>
        <v>0</v>
      </c>
      <c r="O558">
        <f t="shared" si="21"/>
        <v>3</v>
      </c>
      <c r="P558">
        <f t="shared" si="20"/>
        <v>4</v>
      </c>
    </row>
    <row r="559" spans="1:16" x14ac:dyDescent="0.3">
      <c r="A559" t="s">
        <v>38</v>
      </c>
      <c r="B559" s="2">
        <f t="shared" si="22"/>
        <v>43257.208333333205</v>
      </c>
      <c r="C559">
        <f>output_flow_node!$B$5*output_flow_node_time!N559*24/14</f>
        <v>0</v>
      </c>
      <c r="L559">
        <v>1</v>
      </c>
      <c r="N559">
        <f t="shared" si="19"/>
        <v>0</v>
      </c>
      <c r="O559">
        <f t="shared" si="21"/>
        <v>3</v>
      </c>
      <c r="P559">
        <f t="shared" si="20"/>
        <v>5</v>
      </c>
    </row>
    <row r="560" spans="1:16" x14ac:dyDescent="0.3">
      <c r="A560" t="s">
        <v>38</v>
      </c>
      <c r="B560" s="2">
        <f t="shared" si="22"/>
        <v>43257.249999999869</v>
      </c>
      <c r="C560">
        <f>output_flow_node!$B$5*output_flow_node_time!N560*24/14</f>
        <v>0</v>
      </c>
      <c r="L560">
        <v>1</v>
      </c>
      <c r="N560">
        <f t="shared" si="19"/>
        <v>0</v>
      </c>
      <c r="O560">
        <f t="shared" si="21"/>
        <v>3</v>
      </c>
      <c r="P560">
        <f t="shared" si="20"/>
        <v>6</v>
      </c>
    </row>
    <row r="561" spans="1:16" x14ac:dyDescent="0.3">
      <c r="A561" t="s">
        <v>38</v>
      </c>
      <c r="B561" s="2">
        <f t="shared" si="22"/>
        <v>43257.291666666533</v>
      </c>
      <c r="C561">
        <f>output_flow_node!$B$5*output_flow_node_time!N561*24/14</f>
        <v>2400</v>
      </c>
      <c r="L561">
        <v>1</v>
      </c>
      <c r="N561">
        <f t="shared" si="19"/>
        <v>1</v>
      </c>
      <c r="O561">
        <f t="shared" si="21"/>
        <v>3</v>
      </c>
      <c r="P561">
        <f t="shared" si="20"/>
        <v>7</v>
      </c>
    </row>
    <row r="562" spans="1:16" x14ac:dyDescent="0.3">
      <c r="A562" t="s">
        <v>38</v>
      </c>
      <c r="B562" s="2">
        <f t="shared" si="22"/>
        <v>43257.333333333198</v>
      </c>
      <c r="C562">
        <f>output_flow_node!$B$5*output_flow_node_time!N562*24/14</f>
        <v>2400</v>
      </c>
      <c r="L562">
        <v>1</v>
      </c>
      <c r="N562">
        <f t="shared" si="19"/>
        <v>1</v>
      </c>
      <c r="O562">
        <f t="shared" si="21"/>
        <v>3</v>
      </c>
      <c r="P562">
        <f t="shared" si="20"/>
        <v>8</v>
      </c>
    </row>
    <row r="563" spans="1:16" x14ac:dyDescent="0.3">
      <c r="A563" t="s">
        <v>38</v>
      </c>
      <c r="B563" s="2">
        <f t="shared" si="22"/>
        <v>43257.374999999862</v>
      </c>
      <c r="C563">
        <f>output_flow_node!$B$5*output_flow_node_time!N563*24/14</f>
        <v>2400</v>
      </c>
      <c r="L563">
        <v>1</v>
      </c>
      <c r="N563">
        <f t="shared" si="19"/>
        <v>1</v>
      </c>
      <c r="O563">
        <f t="shared" si="21"/>
        <v>3</v>
      </c>
      <c r="P563">
        <f t="shared" si="20"/>
        <v>9</v>
      </c>
    </row>
    <row r="564" spans="1:16" x14ac:dyDescent="0.3">
      <c r="A564" t="s">
        <v>38</v>
      </c>
      <c r="B564" s="2">
        <f t="shared" si="22"/>
        <v>43257.416666666526</v>
      </c>
      <c r="C564">
        <f>output_flow_node!$B$5*output_flow_node_time!N564*24/14</f>
        <v>2400</v>
      </c>
      <c r="L564">
        <v>1</v>
      </c>
      <c r="N564">
        <f t="shared" si="19"/>
        <v>1</v>
      </c>
      <c r="O564">
        <f t="shared" si="21"/>
        <v>3</v>
      </c>
      <c r="P564">
        <f t="shared" si="20"/>
        <v>10</v>
      </c>
    </row>
    <row r="565" spans="1:16" x14ac:dyDescent="0.3">
      <c r="A565" t="s">
        <v>38</v>
      </c>
      <c r="B565" s="2">
        <f t="shared" si="22"/>
        <v>43257.45833333319</v>
      </c>
      <c r="C565">
        <f>output_flow_node!$B$5*output_flow_node_time!N565*24/14</f>
        <v>2400</v>
      </c>
      <c r="L565">
        <v>1</v>
      </c>
      <c r="N565">
        <f t="shared" si="19"/>
        <v>1</v>
      </c>
      <c r="O565">
        <f t="shared" si="21"/>
        <v>3</v>
      </c>
      <c r="P565">
        <f t="shared" si="20"/>
        <v>11</v>
      </c>
    </row>
    <row r="566" spans="1:16" x14ac:dyDescent="0.3">
      <c r="A566" t="s">
        <v>38</v>
      </c>
      <c r="B566" s="2">
        <f t="shared" si="22"/>
        <v>43257.499999999854</v>
      </c>
      <c r="C566">
        <f>output_flow_node!$B$5*output_flow_node_time!N566*24/14</f>
        <v>2400</v>
      </c>
      <c r="L566">
        <v>1</v>
      </c>
      <c r="N566">
        <f t="shared" si="19"/>
        <v>1</v>
      </c>
      <c r="O566">
        <f t="shared" si="21"/>
        <v>3</v>
      </c>
      <c r="P566">
        <f t="shared" si="20"/>
        <v>12</v>
      </c>
    </row>
    <row r="567" spans="1:16" x14ac:dyDescent="0.3">
      <c r="A567" t="s">
        <v>38</v>
      </c>
      <c r="B567" s="2">
        <f t="shared" si="22"/>
        <v>43257.541666666519</v>
      </c>
      <c r="C567">
        <f>output_flow_node!$B$5*output_flow_node_time!N567*24/14</f>
        <v>2400</v>
      </c>
      <c r="L567">
        <v>1</v>
      </c>
      <c r="N567">
        <f t="shared" si="19"/>
        <v>1</v>
      </c>
      <c r="O567">
        <f t="shared" si="21"/>
        <v>3</v>
      </c>
      <c r="P567">
        <f t="shared" si="20"/>
        <v>13</v>
      </c>
    </row>
    <row r="568" spans="1:16" x14ac:dyDescent="0.3">
      <c r="A568" t="s">
        <v>38</v>
      </c>
      <c r="B568" s="2">
        <f t="shared" si="22"/>
        <v>43257.583333333183</v>
      </c>
      <c r="C568">
        <f>output_flow_node!$B$5*output_flow_node_time!N568*24/14</f>
        <v>2400</v>
      </c>
      <c r="L568">
        <v>1</v>
      </c>
      <c r="N568">
        <f t="shared" si="19"/>
        <v>1</v>
      </c>
      <c r="O568">
        <f t="shared" si="21"/>
        <v>3</v>
      </c>
      <c r="P568">
        <f t="shared" si="20"/>
        <v>14</v>
      </c>
    </row>
    <row r="569" spans="1:16" x14ac:dyDescent="0.3">
      <c r="A569" t="s">
        <v>38</v>
      </c>
      <c r="B569" s="2">
        <f t="shared" si="22"/>
        <v>43257.624999999847</v>
      </c>
      <c r="C569">
        <f>output_flow_node!$B$5*output_flow_node_time!N569*24/14</f>
        <v>2400</v>
      </c>
      <c r="L569">
        <v>1</v>
      </c>
      <c r="N569">
        <f t="shared" si="19"/>
        <v>1</v>
      </c>
      <c r="O569">
        <f t="shared" si="21"/>
        <v>3</v>
      </c>
      <c r="P569">
        <f t="shared" si="20"/>
        <v>15</v>
      </c>
    </row>
    <row r="570" spans="1:16" x14ac:dyDescent="0.3">
      <c r="A570" t="s">
        <v>38</v>
      </c>
      <c r="B570" s="2">
        <f t="shared" si="22"/>
        <v>43257.666666666511</v>
      </c>
      <c r="C570">
        <f>output_flow_node!$B$5*output_flow_node_time!N570*24/14</f>
        <v>2400</v>
      </c>
      <c r="L570">
        <v>1</v>
      </c>
      <c r="N570">
        <f t="shared" ref="N570:N633" si="23">IF(AND(O570&lt;6,AND(P570&gt;6,P570&lt;21)),1,0)</f>
        <v>1</v>
      </c>
      <c r="O570">
        <f t="shared" si="21"/>
        <v>3</v>
      </c>
      <c r="P570">
        <f t="shared" ref="P570:P633" si="24">HOUR(B570)</f>
        <v>16</v>
      </c>
    </row>
    <row r="571" spans="1:16" x14ac:dyDescent="0.3">
      <c r="A571" t="s">
        <v>38</v>
      </c>
      <c r="B571" s="2">
        <f t="shared" si="22"/>
        <v>43257.708333333176</v>
      </c>
      <c r="C571">
        <f>output_flow_node!$B$5*output_flow_node_time!N571*24/14</f>
        <v>2400</v>
      </c>
      <c r="L571">
        <v>1</v>
      </c>
      <c r="N571">
        <f t="shared" si="23"/>
        <v>1</v>
      </c>
      <c r="O571">
        <f t="shared" si="21"/>
        <v>3</v>
      </c>
      <c r="P571">
        <f t="shared" si="24"/>
        <v>17</v>
      </c>
    </row>
    <row r="572" spans="1:16" x14ac:dyDescent="0.3">
      <c r="A572" t="s">
        <v>38</v>
      </c>
      <c r="B572" s="2">
        <f t="shared" si="22"/>
        <v>43257.74999999984</v>
      </c>
      <c r="C572">
        <f>output_flow_node!$B$5*output_flow_node_time!N572*24/14</f>
        <v>2400</v>
      </c>
      <c r="L572">
        <v>1</v>
      </c>
      <c r="N572">
        <f t="shared" si="23"/>
        <v>1</v>
      </c>
      <c r="O572">
        <f t="shared" si="21"/>
        <v>3</v>
      </c>
      <c r="P572">
        <f t="shared" si="24"/>
        <v>18</v>
      </c>
    </row>
    <row r="573" spans="1:16" x14ac:dyDescent="0.3">
      <c r="A573" t="s">
        <v>38</v>
      </c>
      <c r="B573" s="2">
        <f t="shared" si="22"/>
        <v>43257.791666666504</v>
      </c>
      <c r="C573">
        <f>output_flow_node!$B$5*output_flow_node_time!N573*24/14</f>
        <v>2400</v>
      </c>
      <c r="L573">
        <v>1</v>
      </c>
      <c r="N573">
        <f t="shared" si="23"/>
        <v>1</v>
      </c>
      <c r="O573">
        <f t="shared" si="21"/>
        <v>3</v>
      </c>
      <c r="P573">
        <f t="shared" si="24"/>
        <v>19</v>
      </c>
    </row>
    <row r="574" spans="1:16" x14ac:dyDescent="0.3">
      <c r="A574" t="s">
        <v>38</v>
      </c>
      <c r="B574" s="2">
        <f t="shared" si="22"/>
        <v>43257.833333333168</v>
      </c>
      <c r="C574">
        <f>output_flow_node!$B$5*output_flow_node_time!N574*24/14</f>
        <v>2400</v>
      </c>
      <c r="L574">
        <v>1</v>
      </c>
      <c r="N574">
        <f t="shared" si="23"/>
        <v>1</v>
      </c>
      <c r="O574">
        <f t="shared" si="21"/>
        <v>3</v>
      </c>
      <c r="P574">
        <f t="shared" si="24"/>
        <v>20</v>
      </c>
    </row>
    <row r="575" spans="1:16" x14ac:dyDescent="0.3">
      <c r="A575" t="s">
        <v>38</v>
      </c>
      <c r="B575" s="2">
        <f t="shared" si="22"/>
        <v>43257.874999999833</v>
      </c>
      <c r="C575">
        <f>output_flow_node!$B$5*output_flow_node_time!N575*24/14</f>
        <v>0</v>
      </c>
      <c r="L575">
        <v>1</v>
      </c>
      <c r="N575">
        <f t="shared" si="23"/>
        <v>0</v>
      </c>
      <c r="O575">
        <f t="shared" si="21"/>
        <v>3</v>
      </c>
      <c r="P575">
        <f t="shared" si="24"/>
        <v>21</v>
      </c>
    </row>
    <row r="576" spans="1:16" x14ac:dyDescent="0.3">
      <c r="A576" t="s">
        <v>38</v>
      </c>
      <c r="B576" s="2">
        <f t="shared" si="22"/>
        <v>43257.916666666497</v>
      </c>
      <c r="C576">
        <f>output_flow_node!$B$5*output_flow_node_time!N576*24/14</f>
        <v>0</v>
      </c>
      <c r="L576">
        <v>1</v>
      </c>
      <c r="N576">
        <f t="shared" si="23"/>
        <v>0</v>
      </c>
      <c r="O576">
        <f t="shared" si="21"/>
        <v>3</v>
      </c>
      <c r="P576">
        <f t="shared" si="24"/>
        <v>22</v>
      </c>
    </row>
    <row r="577" spans="1:16" x14ac:dyDescent="0.3">
      <c r="A577" t="s">
        <v>38</v>
      </c>
      <c r="B577" s="2">
        <f t="shared" si="22"/>
        <v>43257.958333333161</v>
      </c>
      <c r="C577">
        <f>output_flow_node!$B$5*output_flow_node_time!N577*24/14</f>
        <v>0</v>
      </c>
      <c r="L577">
        <v>1</v>
      </c>
      <c r="N577">
        <f t="shared" si="23"/>
        <v>0</v>
      </c>
      <c r="O577">
        <f t="shared" si="21"/>
        <v>3</v>
      </c>
      <c r="P577">
        <f t="shared" si="24"/>
        <v>23</v>
      </c>
    </row>
    <row r="578" spans="1:16" x14ac:dyDescent="0.3">
      <c r="A578" t="s">
        <v>38</v>
      </c>
      <c r="B578" s="2">
        <f t="shared" si="22"/>
        <v>43257.999999999825</v>
      </c>
      <c r="C578">
        <f>output_flow_node!$B$5*output_flow_node_time!N578*24/14</f>
        <v>0</v>
      </c>
      <c r="L578">
        <v>1</v>
      </c>
      <c r="N578">
        <f t="shared" si="23"/>
        <v>0</v>
      </c>
      <c r="O578">
        <f t="shared" si="21"/>
        <v>4</v>
      </c>
      <c r="P578">
        <f t="shared" si="24"/>
        <v>0</v>
      </c>
    </row>
    <row r="579" spans="1:16" x14ac:dyDescent="0.3">
      <c r="A579" t="s">
        <v>38</v>
      </c>
      <c r="B579" s="2">
        <f t="shared" si="22"/>
        <v>43258.04166666649</v>
      </c>
      <c r="C579">
        <f>output_flow_node!$B$5*output_flow_node_time!N579*24/14</f>
        <v>0</v>
      </c>
      <c r="L579">
        <v>1</v>
      </c>
      <c r="N579">
        <f t="shared" si="23"/>
        <v>0</v>
      </c>
      <c r="O579">
        <f t="shared" si="21"/>
        <v>4</v>
      </c>
      <c r="P579">
        <f t="shared" si="24"/>
        <v>1</v>
      </c>
    </row>
    <row r="580" spans="1:16" x14ac:dyDescent="0.3">
      <c r="A580" t="s">
        <v>38</v>
      </c>
      <c r="B580" s="2">
        <f t="shared" si="22"/>
        <v>43258.083333333154</v>
      </c>
      <c r="C580">
        <f>output_flow_node!$B$5*output_flow_node_time!N580*24/14</f>
        <v>0</v>
      </c>
      <c r="L580">
        <v>1</v>
      </c>
      <c r="N580">
        <f t="shared" si="23"/>
        <v>0</v>
      </c>
      <c r="O580">
        <f t="shared" si="21"/>
        <v>4</v>
      </c>
      <c r="P580">
        <f t="shared" si="24"/>
        <v>2</v>
      </c>
    </row>
    <row r="581" spans="1:16" x14ac:dyDescent="0.3">
      <c r="A581" t="s">
        <v>38</v>
      </c>
      <c r="B581" s="2">
        <f t="shared" si="22"/>
        <v>43258.124999999818</v>
      </c>
      <c r="C581">
        <f>output_flow_node!$B$5*output_flow_node_time!N581*24/14</f>
        <v>0</v>
      </c>
      <c r="L581">
        <v>1</v>
      </c>
      <c r="N581">
        <f t="shared" si="23"/>
        <v>0</v>
      </c>
      <c r="O581">
        <f t="shared" si="21"/>
        <v>4</v>
      </c>
      <c r="P581">
        <f t="shared" si="24"/>
        <v>3</v>
      </c>
    </row>
    <row r="582" spans="1:16" x14ac:dyDescent="0.3">
      <c r="A582" t="s">
        <v>38</v>
      </c>
      <c r="B582" s="2">
        <f t="shared" si="22"/>
        <v>43258.166666666482</v>
      </c>
      <c r="C582">
        <f>output_flow_node!$B$5*output_flow_node_time!N582*24/14</f>
        <v>0</v>
      </c>
      <c r="L582">
        <v>1</v>
      </c>
      <c r="N582">
        <f t="shared" si="23"/>
        <v>0</v>
      </c>
      <c r="O582">
        <f t="shared" si="21"/>
        <v>4</v>
      </c>
      <c r="P582">
        <f t="shared" si="24"/>
        <v>4</v>
      </c>
    </row>
    <row r="583" spans="1:16" x14ac:dyDescent="0.3">
      <c r="A583" t="s">
        <v>38</v>
      </c>
      <c r="B583" s="2">
        <f t="shared" si="22"/>
        <v>43258.208333333147</v>
      </c>
      <c r="C583">
        <f>output_flow_node!$B$5*output_flow_node_time!N583*24/14</f>
        <v>0</v>
      </c>
      <c r="L583">
        <v>1</v>
      </c>
      <c r="N583">
        <f t="shared" si="23"/>
        <v>0</v>
      </c>
      <c r="O583">
        <f t="shared" si="21"/>
        <v>4</v>
      </c>
      <c r="P583">
        <f t="shared" si="24"/>
        <v>5</v>
      </c>
    </row>
    <row r="584" spans="1:16" x14ac:dyDescent="0.3">
      <c r="A584" t="s">
        <v>38</v>
      </c>
      <c r="B584" s="2">
        <f t="shared" si="22"/>
        <v>43258.249999999811</v>
      </c>
      <c r="C584">
        <f>output_flow_node!$B$5*output_flow_node_time!N584*24/14</f>
        <v>0</v>
      </c>
      <c r="L584">
        <v>1</v>
      </c>
      <c r="N584">
        <f t="shared" si="23"/>
        <v>0</v>
      </c>
      <c r="O584">
        <f t="shared" si="21"/>
        <v>4</v>
      </c>
      <c r="P584">
        <f t="shared" si="24"/>
        <v>6</v>
      </c>
    </row>
    <row r="585" spans="1:16" x14ac:dyDescent="0.3">
      <c r="A585" t="s">
        <v>38</v>
      </c>
      <c r="B585" s="2">
        <f t="shared" si="22"/>
        <v>43258.291666666475</v>
      </c>
      <c r="C585">
        <f>output_flow_node!$B$5*output_flow_node_time!N585*24/14</f>
        <v>2400</v>
      </c>
      <c r="L585">
        <v>1</v>
      </c>
      <c r="N585">
        <f t="shared" si="23"/>
        <v>1</v>
      </c>
      <c r="O585">
        <f t="shared" si="21"/>
        <v>4</v>
      </c>
      <c r="P585">
        <f t="shared" si="24"/>
        <v>7</v>
      </c>
    </row>
    <row r="586" spans="1:16" x14ac:dyDescent="0.3">
      <c r="A586" t="s">
        <v>38</v>
      </c>
      <c r="B586" s="2">
        <f t="shared" si="22"/>
        <v>43258.333333333139</v>
      </c>
      <c r="C586">
        <f>output_flow_node!$B$5*output_flow_node_time!N586*24/14</f>
        <v>2400</v>
      </c>
      <c r="L586">
        <v>1</v>
      </c>
      <c r="N586">
        <f t="shared" si="23"/>
        <v>1</v>
      </c>
      <c r="O586">
        <f t="shared" si="21"/>
        <v>4</v>
      </c>
      <c r="P586">
        <f t="shared" si="24"/>
        <v>8</v>
      </c>
    </row>
    <row r="587" spans="1:16" x14ac:dyDescent="0.3">
      <c r="A587" t="s">
        <v>38</v>
      </c>
      <c r="B587" s="2">
        <f t="shared" si="22"/>
        <v>43258.374999999804</v>
      </c>
      <c r="C587">
        <f>output_flow_node!$B$5*output_flow_node_time!N587*24/14</f>
        <v>2400</v>
      </c>
      <c r="L587">
        <v>1</v>
      </c>
      <c r="N587">
        <f t="shared" si="23"/>
        <v>1</v>
      </c>
      <c r="O587">
        <f t="shared" si="21"/>
        <v>4</v>
      </c>
      <c r="P587">
        <f t="shared" si="24"/>
        <v>9</v>
      </c>
    </row>
    <row r="588" spans="1:16" x14ac:dyDescent="0.3">
      <c r="A588" t="s">
        <v>38</v>
      </c>
      <c r="B588" s="2">
        <f t="shared" si="22"/>
        <v>43258.416666666468</v>
      </c>
      <c r="C588">
        <f>output_flow_node!$B$5*output_flow_node_time!N588*24/14</f>
        <v>2400</v>
      </c>
      <c r="L588">
        <v>1</v>
      </c>
      <c r="N588">
        <f t="shared" si="23"/>
        <v>1</v>
      </c>
      <c r="O588">
        <f t="shared" si="21"/>
        <v>4</v>
      </c>
      <c r="P588">
        <f t="shared" si="24"/>
        <v>10</v>
      </c>
    </row>
    <row r="589" spans="1:16" x14ac:dyDescent="0.3">
      <c r="A589" t="s">
        <v>38</v>
      </c>
      <c r="B589" s="2">
        <f t="shared" si="22"/>
        <v>43258.458333333132</v>
      </c>
      <c r="C589">
        <f>output_flow_node!$B$5*output_flow_node_time!N589*24/14</f>
        <v>2400</v>
      </c>
      <c r="L589">
        <v>1</v>
      </c>
      <c r="N589">
        <f t="shared" si="23"/>
        <v>1</v>
      </c>
      <c r="O589">
        <f t="shared" si="21"/>
        <v>4</v>
      </c>
      <c r="P589">
        <f t="shared" si="24"/>
        <v>11</v>
      </c>
    </row>
    <row r="590" spans="1:16" x14ac:dyDescent="0.3">
      <c r="A590" t="s">
        <v>38</v>
      </c>
      <c r="B590" s="2">
        <f t="shared" si="22"/>
        <v>43258.499999999796</v>
      </c>
      <c r="C590">
        <f>output_flow_node!$B$5*output_flow_node_time!N590*24/14</f>
        <v>2400</v>
      </c>
      <c r="L590">
        <v>1</v>
      </c>
      <c r="N590">
        <f t="shared" si="23"/>
        <v>1</v>
      </c>
      <c r="O590">
        <f t="shared" si="21"/>
        <v>4</v>
      </c>
      <c r="P590">
        <f t="shared" si="24"/>
        <v>12</v>
      </c>
    </row>
    <row r="591" spans="1:16" x14ac:dyDescent="0.3">
      <c r="A591" t="s">
        <v>38</v>
      </c>
      <c r="B591" s="2">
        <f t="shared" si="22"/>
        <v>43258.541666666461</v>
      </c>
      <c r="C591">
        <f>output_flow_node!$B$5*output_flow_node_time!N591*24/14</f>
        <v>2400</v>
      </c>
      <c r="L591">
        <v>1</v>
      </c>
      <c r="N591">
        <f t="shared" si="23"/>
        <v>1</v>
      </c>
      <c r="O591">
        <f t="shared" si="21"/>
        <v>4</v>
      </c>
      <c r="P591">
        <f t="shared" si="24"/>
        <v>13</v>
      </c>
    </row>
    <row r="592" spans="1:16" x14ac:dyDescent="0.3">
      <c r="A592" t="s">
        <v>38</v>
      </c>
      <c r="B592" s="2">
        <f t="shared" si="22"/>
        <v>43258.583333333125</v>
      </c>
      <c r="C592">
        <f>output_flow_node!$B$5*output_flow_node_time!N592*24/14</f>
        <v>2400</v>
      </c>
      <c r="L592">
        <v>1</v>
      </c>
      <c r="N592">
        <f t="shared" si="23"/>
        <v>1</v>
      </c>
      <c r="O592">
        <f t="shared" si="21"/>
        <v>4</v>
      </c>
      <c r="P592">
        <f t="shared" si="24"/>
        <v>14</v>
      </c>
    </row>
    <row r="593" spans="1:16" x14ac:dyDescent="0.3">
      <c r="A593" t="s">
        <v>38</v>
      </c>
      <c r="B593" s="2">
        <f t="shared" si="22"/>
        <v>43258.624999999789</v>
      </c>
      <c r="C593">
        <f>output_flow_node!$B$5*output_flow_node_time!N593*24/14</f>
        <v>2400</v>
      </c>
      <c r="L593">
        <v>1</v>
      </c>
      <c r="N593">
        <f t="shared" si="23"/>
        <v>1</v>
      </c>
      <c r="O593">
        <f t="shared" si="21"/>
        <v>4</v>
      </c>
      <c r="P593">
        <f t="shared" si="24"/>
        <v>15</v>
      </c>
    </row>
    <row r="594" spans="1:16" x14ac:dyDescent="0.3">
      <c r="A594" t="s">
        <v>38</v>
      </c>
      <c r="B594" s="2">
        <f t="shared" si="22"/>
        <v>43258.666666666453</v>
      </c>
      <c r="C594">
        <f>output_flow_node!$B$5*output_flow_node_time!N594*24/14</f>
        <v>2400</v>
      </c>
      <c r="L594">
        <v>1</v>
      </c>
      <c r="N594">
        <f t="shared" si="23"/>
        <v>1</v>
      </c>
      <c r="O594">
        <f t="shared" si="21"/>
        <v>4</v>
      </c>
      <c r="P594">
        <f t="shared" si="24"/>
        <v>16</v>
      </c>
    </row>
    <row r="595" spans="1:16" x14ac:dyDescent="0.3">
      <c r="A595" t="s">
        <v>38</v>
      </c>
      <c r="B595" s="2">
        <f t="shared" si="22"/>
        <v>43258.708333333117</v>
      </c>
      <c r="C595">
        <f>output_flow_node!$B$5*output_flow_node_time!N595*24/14</f>
        <v>2400</v>
      </c>
      <c r="L595">
        <v>1</v>
      </c>
      <c r="N595">
        <f t="shared" si="23"/>
        <v>1</v>
      </c>
      <c r="O595">
        <f t="shared" ref="O595:O658" si="25">WEEKDAY(B595,2)</f>
        <v>4</v>
      </c>
      <c r="P595">
        <f t="shared" si="24"/>
        <v>17</v>
      </c>
    </row>
    <row r="596" spans="1:16" x14ac:dyDescent="0.3">
      <c r="A596" t="s">
        <v>38</v>
      </c>
      <c r="B596" s="2">
        <f t="shared" si="22"/>
        <v>43258.749999999782</v>
      </c>
      <c r="C596">
        <f>output_flow_node!$B$5*output_flow_node_time!N596*24/14</f>
        <v>2400</v>
      </c>
      <c r="L596">
        <v>1</v>
      </c>
      <c r="N596">
        <f t="shared" si="23"/>
        <v>1</v>
      </c>
      <c r="O596">
        <f t="shared" si="25"/>
        <v>4</v>
      </c>
      <c r="P596">
        <f t="shared" si="24"/>
        <v>18</v>
      </c>
    </row>
    <row r="597" spans="1:16" x14ac:dyDescent="0.3">
      <c r="A597" t="s">
        <v>38</v>
      </c>
      <c r="B597" s="2">
        <f t="shared" si="22"/>
        <v>43258.791666666446</v>
      </c>
      <c r="C597">
        <f>output_flow_node!$B$5*output_flow_node_time!N597*24/14</f>
        <v>2400</v>
      </c>
      <c r="L597">
        <v>1</v>
      </c>
      <c r="N597">
        <f t="shared" si="23"/>
        <v>1</v>
      </c>
      <c r="O597">
        <f t="shared" si="25"/>
        <v>4</v>
      </c>
      <c r="P597">
        <f t="shared" si="24"/>
        <v>19</v>
      </c>
    </row>
    <row r="598" spans="1:16" x14ac:dyDescent="0.3">
      <c r="A598" t="s">
        <v>38</v>
      </c>
      <c r="B598" s="2">
        <f t="shared" si="22"/>
        <v>43258.83333333311</v>
      </c>
      <c r="C598">
        <f>output_flow_node!$B$5*output_flow_node_time!N598*24/14</f>
        <v>2400</v>
      </c>
      <c r="L598">
        <v>1</v>
      </c>
      <c r="N598">
        <f t="shared" si="23"/>
        <v>1</v>
      </c>
      <c r="O598">
        <f t="shared" si="25"/>
        <v>4</v>
      </c>
      <c r="P598">
        <f t="shared" si="24"/>
        <v>20</v>
      </c>
    </row>
    <row r="599" spans="1:16" x14ac:dyDescent="0.3">
      <c r="A599" t="s">
        <v>38</v>
      </c>
      <c r="B599" s="2">
        <f t="shared" si="22"/>
        <v>43258.874999999774</v>
      </c>
      <c r="C599">
        <f>output_flow_node!$B$5*output_flow_node_time!N599*24/14</f>
        <v>0</v>
      </c>
      <c r="L599">
        <v>1</v>
      </c>
      <c r="N599">
        <f t="shared" si="23"/>
        <v>0</v>
      </c>
      <c r="O599">
        <f t="shared" si="25"/>
        <v>4</v>
      </c>
      <c r="P599">
        <f t="shared" si="24"/>
        <v>21</v>
      </c>
    </row>
    <row r="600" spans="1:16" x14ac:dyDescent="0.3">
      <c r="A600" t="s">
        <v>38</v>
      </c>
      <c r="B600" s="2">
        <f t="shared" si="22"/>
        <v>43258.916666666439</v>
      </c>
      <c r="C600">
        <f>output_flow_node!$B$5*output_flow_node_time!N600*24/14</f>
        <v>0</v>
      </c>
      <c r="L600">
        <v>1</v>
      </c>
      <c r="N600">
        <f t="shared" si="23"/>
        <v>0</v>
      </c>
      <c r="O600">
        <f t="shared" si="25"/>
        <v>4</v>
      </c>
      <c r="P600">
        <f t="shared" si="24"/>
        <v>22</v>
      </c>
    </row>
    <row r="601" spans="1:16" x14ac:dyDescent="0.3">
      <c r="A601" t="s">
        <v>38</v>
      </c>
      <c r="B601" s="2">
        <f t="shared" si="22"/>
        <v>43258.958333333103</v>
      </c>
      <c r="C601">
        <f>output_flow_node!$B$5*output_flow_node_time!N601*24/14</f>
        <v>0</v>
      </c>
      <c r="L601">
        <v>1</v>
      </c>
      <c r="N601">
        <f t="shared" si="23"/>
        <v>0</v>
      </c>
      <c r="O601">
        <f t="shared" si="25"/>
        <v>4</v>
      </c>
      <c r="P601">
        <f t="shared" si="24"/>
        <v>23</v>
      </c>
    </row>
    <row r="602" spans="1:16" x14ac:dyDescent="0.3">
      <c r="A602" t="s">
        <v>38</v>
      </c>
      <c r="B602" s="2">
        <f t="shared" si="22"/>
        <v>43258.999999999767</v>
      </c>
      <c r="C602">
        <f>output_flow_node!$B$5*output_flow_node_time!N602*24/14</f>
        <v>0</v>
      </c>
      <c r="L602">
        <v>1</v>
      </c>
      <c r="N602">
        <f t="shared" si="23"/>
        <v>0</v>
      </c>
      <c r="O602">
        <f t="shared" si="25"/>
        <v>5</v>
      </c>
      <c r="P602">
        <f t="shared" si="24"/>
        <v>0</v>
      </c>
    </row>
    <row r="603" spans="1:16" x14ac:dyDescent="0.3">
      <c r="A603" t="s">
        <v>38</v>
      </c>
      <c r="B603" s="2">
        <f t="shared" si="22"/>
        <v>43259.041666666431</v>
      </c>
      <c r="C603">
        <f>output_flow_node!$B$5*output_flow_node_time!N603*24/14</f>
        <v>0</v>
      </c>
      <c r="L603">
        <v>1</v>
      </c>
      <c r="N603">
        <f t="shared" si="23"/>
        <v>0</v>
      </c>
      <c r="O603">
        <f t="shared" si="25"/>
        <v>5</v>
      </c>
      <c r="P603">
        <f t="shared" si="24"/>
        <v>1</v>
      </c>
    </row>
    <row r="604" spans="1:16" x14ac:dyDescent="0.3">
      <c r="A604" t="s">
        <v>38</v>
      </c>
      <c r="B604" s="2">
        <f t="shared" si="22"/>
        <v>43259.083333333096</v>
      </c>
      <c r="C604">
        <f>output_flow_node!$B$5*output_flow_node_time!N604*24/14</f>
        <v>0</v>
      </c>
      <c r="L604">
        <v>1</v>
      </c>
      <c r="N604">
        <f t="shared" si="23"/>
        <v>0</v>
      </c>
      <c r="O604">
        <f t="shared" si="25"/>
        <v>5</v>
      </c>
      <c r="P604">
        <f t="shared" si="24"/>
        <v>2</v>
      </c>
    </row>
    <row r="605" spans="1:16" x14ac:dyDescent="0.3">
      <c r="A605" t="s">
        <v>38</v>
      </c>
      <c r="B605" s="2">
        <f t="shared" si="22"/>
        <v>43259.12499999976</v>
      </c>
      <c r="C605">
        <f>output_flow_node!$B$5*output_flow_node_time!N605*24/14</f>
        <v>0</v>
      </c>
      <c r="L605">
        <v>1</v>
      </c>
      <c r="N605">
        <f t="shared" si="23"/>
        <v>0</v>
      </c>
      <c r="O605">
        <f t="shared" si="25"/>
        <v>5</v>
      </c>
      <c r="P605">
        <f t="shared" si="24"/>
        <v>3</v>
      </c>
    </row>
    <row r="606" spans="1:16" x14ac:dyDescent="0.3">
      <c r="A606" t="s">
        <v>38</v>
      </c>
      <c r="B606" s="2">
        <f t="shared" si="22"/>
        <v>43259.166666666424</v>
      </c>
      <c r="C606">
        <f>output_flow_node!$B$5*output_flow_node_time!N606*24/14</f>
        <v>0</v>
      </c>
      <c r="L606">
        <v>1</v>
      </c>
      <c r="N606">
        <f t="shared" si="23"/>
        <v>0</v>
      </c>
      <c r="O606">
        <f t="shared" si="25"/>
        <v>5</v>
      </c>
      <c r="P606">
        <f t="shared" si="24"/>
        <v>4</v>
      </c>
    </row>
    <row r="607" spans="1:16" x14ac:dyDescent="0.3">
      <c r="A607" t="s">
        <v>38</v>
      </c>
      <c r="B607" s="2">
        <f t="shared" si="22"/>
        <v>43259.208333333088</v>
      </c>
      <c r="C607">
        <f>output_flow_node!$B$5*output_flow_node_time!N607*24/14</f>
        <v>0</v>
      </c>
      <c r="L607">
        <v>1</v>
      </c>
      <c r="N607">
        <f t="shared" si="23"/>
        <v>0</v>
      </c>
      <c r="O607">
        <f t="shared" si="25"/>
        <v>5</v>
      </c>
      <c r="P607">
        <f t="shared" si="24"/>
        <v>5</v>
      </c>
    </row>
    <row r="608" spans="1:16" x14ac:dyDescent="0.3">
      <c r="A608" t="s">
        <v>38</v>
      </c>
      <c r="B608" s="2">
        <f t="shared" si="22"/>
        <v>43259.249999999753</v>
      </c>
      <c r="C608">
        <f>output_flow_node!$B$5*output_flow_node_time!N608*24/14</f>
        <v>0</v>
      </c>
      <c r="L608">
        <v>1</v>
      </c>
      <c r="N608">
        <f t="shared" si="23"/>
        <v>0</v>
      </c>
      <c r="O608">
        <f t="shared" si="25"/>
        <v>5</v>
      </c>
      <c r="P608">
        <f t="shared" si="24"/>
        <v>6</v>
      </c>
    </row>
    <row r="609" spans="1:16" x14ac:dyDescent="0.3">
      <c r="A609" t="s">
        <v>38</v>
      </c>
      <c r="B609" s="2">
        <f t="shared" si="22"/>
        <v>43259.291666666417</v>
      </c>
      <c r="C609">
        <f>output_flow_node!$B$5*output_flow_node_time!N609*24/14</f>
        <v>2400</v>
      </c>
      <c r="L609">
        <v>1</v>
      </c>
      <c r="N609">
        <f t="shared" si="23"/>
        <v>1</v>
      </c>
      <c r="O609">
        <f t="shared" si="25"/>
        <v>5</v>
      </c>
      <c r="P609">
        <f t="shared" si="24"/>
        <v>7</v>
      </c>
    </row>
    <row r="610" spans="1:16" x14ac:dyDescent="0.3">
      <c r="A610" t="s">
        <v>38</v>
      </c>
      <c r="B610" s="2">
        <f t="shared" si="22"/>
        <v>43259.333333333081</v>
      </c>
      <c r="C610">
        <f>output_flow_node!$B$5*output_flow_node_time!N610*24/14</f>
        <v>2400</v>
      </c>
      <c r="L610">
        <v>1</v>
      </c>
      <c r="N610">
        <f t="shared" si="23"/>
        <v>1</v>
      </c>
      <c r="O610">
        <f t="shared" si="25"/>
        <v>5</v>
      </c>
      <c r="P610">
        <f t="shared" si="24"/>
        <v>8</v>
      </c>
    </row>
    <row r="611" spans="1:16" x14ac:dyDescent="0.3">
      <c r="A611" t="s">
        <v>38</v>
      </c>
      <c r="B611" s="2">
        <f t="shared" si="22"/>
        <v>43259.374999999745</v>
      </c>
      <c r="C611">
        <f>output_flow_node!$B$5*output_flow_node_time!N611*24/14</f>
        <v>2400</v>
      </c>
      <c r="L611">
        <v>1</v>
      </c>
      <c r="N611">
        <f t="shared" si="23"/>
        <v>1</v>
      </c>
      <c r="O611">
        <f t="shared" si="25"/>
        <v>5</v>
      </c>
      <c r="P611">
        <f t="shared" si="24"/>
        <v>9</v>
      </c>
    </row>
    <row r="612" spans="1:16" x14ac:dyDescent="0.3">
      <c r="A612" t="s">
        <v>38</v>
      </c>
      <c r="B612" s="2">
        <f t="shared" si="22"/>
        <v>43259.41666666641</v>
      </c>
      <c r="C612">
        <f>output_flow_node!$B$5*output_flow_node_time!N612*24/14</f>
        <v>2400</v>
      </c>
      <c r="L612">
        <v>1</v>
      </c>
      <c r="N612">
        <f t="shared" si="23"/>
        <v>1</v>
      </c>
      <c r="O612">
        <f t="shared" si="25"/>
        <v>5</v>
      </c>
      <c r="P612">
        <f t="shared" si="24"/>
        <v>10</v>
      </c>
    </row>
    <row r="613" spans="1:16" x14ac:dyDescent="0.3">
      <c r="A613" t="s">
        <v>38</v>
      </c>
      <c r="B613" s="2">
        <f t="shared" si="22"/>
        <v>43259.458333333074</v>
      </c>
      <c r="C613">
        <f>output_flow_node!$B$5*output_flow_node_time!N613*24/14</f>
        <v>2400</v>
      </c>
      <c r="L613">
        <v>1</v>
      </c>
      <c r="N613">
        <f t="shared" si="23"/>
        <v>1</v>
      </c>
      <c r="O613">
        <f t="shared" si="25"/>
        <v>5</v>
      </c>
      <c r="P613">
        <f t="shared" si="24"/>
        <v>11</v>
      </c>
    </row>
    <row r="614" spans="1:16" x14ac:dyDescent="0.3">
      <c r="A614" t="s">
        <v>38</v>
      </c>
      <c r="B614" s="2">
        <f t="shared" si="22"/>
        <v>43259.499999999738</v>
      </c>
      <c r="C614">
        <f>output_flow_node!$B$5*output_flow_node_time!N614*24/14</f>
        <v>2400</v>
      </c>
      <c r="L614">
        <v>1</v>
      </c>
      <c r="N614">
        <f t="shared" si="23"/>
        <v>1</v>
      </c>
      <c r="O614">
        <f t="shared" si="25"/>
        <v>5</v>
      </c>
      <c r="P614">
        <f t="shared" si="24"/>
        <v>12</v>
      </c>
    </row>
    <row r="615" spans="1:16" x14ac:dyDescent="0.3">
      <c r="A615" t="s">
        <v>38</v>
      </c>
      <c r="B615" s="2">
        <f t="shared" si="22"/>
        <v>43259.541666666402</v>
      </c>
      <c r="C615">
        <f>output_flow_node!$B$5*output_flow_node_time!N615*24/14</f>
        <v>2400</v>
      </c>
      <c r="L615">
        <v>1</v>
      </c>
      <c r="N615">
        <f t="shared" si="23"/>
        <v>1</v>
      </c>
      <c r="O615">
        <f t="shared" si="25"/>
        <v>5</v>
      </c>
      <c r="P615">
        <f t="shared" si="24"/>
        <v>13</v>
      </c>
    </row>
    <row r="616" spans="1:16" x14ac:dyDescent="0.3">
      <c r="A616" t="s">
        <v>38</v>
      </c>
      <c r="B616" s="2">
        <f t="shared" si="22"/>
        <v>43259.583333333067</v>
      </c>
      <c r="C616">
        <f>output_flow_node!$B$5*output_flow_node_time!N616*24/14</f>
        <v>2400</v>
      </c>
      <c r="L616">
        <v>1</v>
      </c>
      <c r="N616">
        <f t="shared" si="23"/>
        <v>1</v>
      </c>
      <c r="O616">
        <f t="shared" si="25"/>
        <v>5</v>
      </c>
      <c r="P616">
        <f t="shared" si="24"/>
        <v>14</v>
      </c>
    </row>
    <row r="617" spans="1:16" x14ac:dyDescent="0.3">
      <c r="A617" t="s">
        <v>38</v>
      </c>
      <c r="B617" s="2">
        <f t="shared" si="22"/>
        <v>43259.624999999731</v>
      </c>
      <c r="C617">
        <f>output_flow_node!$B$5*output_flow_node_time!N617*24/14</f>
        <v>2400</v>
      </c>
      <c r="L617">
        <v>1</v>
      </c>
      <c r="N617">
        <f t="shared" si="23"/>
        <v>1</v>
      </c>
      <c r="O617">
        <f t="shared" si="25"/>
        <v>5</v>
      </c>
      <c r="P617">
        <f t="shared" si="24"/>
        <v>15</v>
      </c>
    </row>
    <row r="618" spans="1:16" x14ac:dyDescent="0.3">
      <c r="A618" t="s">
        <v>38</v>
      </c>
      <c r="B618" s="2">
        <f t="shared" si="22"/>
        <v>43259.666666666395</v>
      </c>
      <c r="C618">
        <f>output_flow_node!$B$5*output_flow_node_time!N618*24/14</f>
        <v>2400</v>
      </c>
      <c r="L618">
        <v>1</v>
      </c>
      <c r="N618">
        <f t="shared" si="23"/>
        <v>1</v>
      </c>
      <c r="O618">
        <f t="shared" si="25"/>
        <v>5</v>
      </c>
      <c r="P618">
        <f t="shared" si="24"/>
        <v>16</v>
      </c>
    </row>
    <row r="619" spans="1:16" x14ac:dyDescent="0.3">
      <c r="A619" t="s">
        <v>38</v>
      </c>
      <c r="B619" s="2">
        <f t="shared" ref="B619:B682" si="26">B451</f>
        <v>43259.708333333059</v>
      </c>
      <c r="C619">
        <f>output_flow_node!$B$5*output_flow_node_time!N619*24/14</f>
        <v>2400</v>
      </c>
      <c r="L619">
        <v>1</v>
      </c>
      <c r="N619">
        <f t="shared" si="23"/>
        <v>1</v>
      </c>
      <c r="O619">
        <f t="shared" si="25"/>
        <v>5</v>
      </c>
      <c r="P619">
        <f t="shared" si="24"/>
        <v>17</v>
      </c>
    </row>
    <row r="620" spans="1:16" x14ac:dyDescent="0.3">
      <c r="A620" t="s">
        <v>38</v>
      </c>
      <c r="B620" s="2">
        <f t="shared" si="26"/>
        <v>43259.749999999724</v>
      </c>
      <c r="C620">
        <f>output_flow_node!$B$5*output_flow_node_time!N620*24/14</f>
        <v>2400</v>
      </c>
      <c r="L620">
        <v>1</v>
      </c>
      <c r="N620">
        <f t="shared" si="23"/>
        <v>1</v>
      </c>
      <c r="O620">
        <f t="shared" si="25"/>
        <v>5</v>
      </c>
      <c r="P620">
        <f t="shared" si="24"/>
        <v>18</v>
      </c>
    </row>
    <row r="621" spans="1:16" x14ac:dyDescent="0.3">
      <c r="A621" t="s">
        <v>38</v>
      </c>
      <c r="B621" s="2">
        <f t="shared" si="26"/>
        <v>43259.791666666388</v>
      </c>
      <c r="C621">
        <f>output_flow_node!$B$5*output_flow_node_time!N621*24/14</f>
        <v>2400</v>
      </c>
      <c r="L621">
        <v>1</v>
      </c>
      <c r="N621">
        <f t="shared" si="23"/>
        <v>1</v>
      </c>
      <c r="O621">
        <f t="shared" si="25"/>
        <v>5</v>
      </c>
      <c r="P621">
        <f t="shared" si="24"/>
        <v>19</v>
      </c>
    </row>
    <row r="622" spans="1:16" x14ac:dyDescent="0.3">
      <c r="A622" t="s">
        <v>38</v>
      </c>
      <c r="B622" s="2">
        <f t="shared" si="26"/>
        <v>43259.833333333052</v>
      </c>
      <c r="C622">
        <f>output_flow_node!$B$5*output_flow_node_time!N622*24/14</f>
        <v>2400</v>
      </c>
      <c r="L622">
        <v>1</v>
      </c>
      <c r="N622">
        <f t="shared" si="23"/>
        <v>1</v>
      </c>
      <c r="O622">
        <f t="shared" si="25"/>
        <v>5</v>
      </c>
      <c r="P622">
        <f t="shared" si="24"/>
        <v>20</v>
      </c>
    </row>
    <row r="623" spans="1:16" x14ac:dyDescent="0.3">
      <c r="A623" t="s">
        <v>38</v>
      </c>
      <c r="B623" s="2">
        <f t="shared" si="26"/>
        <v>43259.874999999716</v>
      </c>
      <c r="C623">
        <f>output_flow_node!$B$5*output_flow_node_time!N623*24/14</f>
        <v>0</v>
      </c>
      <c r="L623">
        <v>1</v>
      </c>
      <c r="N623">
        <f t="shared" si="23"/>
        <v>0</v>
      </c>
      <c r="O623">
        <f t="shared" si="25"/>
        <v>5</v>
      </c>
      <c r="P623">
        <f t="shared" si="24"/>
        <v>21</v>
      </c>
    </row>
    <row r="624" spans="1:16" x14ac:dyDescent="0.3">
      <c r="A624" t="s">
        <v>38</v>
      </c>
      <c r="B624" s="2">
        <f t="shared" si="26"/>
        <v>43259.91666666638</v>
      </c>
      <c r="C624">
        <f>output_flow_node!$B$5*output_flow_node_time!N624*24/14</f>
        <v>0</v>
      </c>
      <c r="L624">
        <v>1</v>
      </c>
      <c r="N624">
        <f t="shared" si="23"/>
        <v>0</v>
      </c>
      <c r="O624">
        <f t="shared" si="25"/>
        <v>5</v>
      </c>
      <c r="P624">
        <f t="shared" si="24"/>
        <v>22</v>
      </c>
    </row>
    <row r="625" spans="1:16" x14ac:dyDescent="0.3">
      <c r="A625" t="s">
        <v>38</v>
      </c>
      <c r="B625" s="2">
        <f t="shared" si="26"/>
        <v>43259.958333333045</v>
      </c>
      <c r="C625">
        <f>output_flow_node!$B$5*output_flow_node_time!N625*24/14</f>
        <v>0</v>
      </c>
      <c r="L625">
        <v>1</v>
      </c>
      <c r="N625">
        <f t="shared" si="23"/>
        <v>0</v>
      </c>
      <c r="O625">
        <f t="shared" si="25"/>
        <v>5</v>
      </c>
      <c r="P625">
        <f t="shared" si="24"/>
        <v>23</v>
      </c>
    </row>
    <row r="626" spans="1:16" x14ac:dyDescent="0.3">
      <c r="A626" t="s">
        <v>38</v>
      </c>
      <c r="B626" s="2">
        <f t="shared" si="26"/>
        <v>43259.999999999709</v>
      </c>
      <c r="C626">
        <f>output_flow_node!$B$5*output_flow_node_time!N626*24/14</f>
        <v>0</v>
      </c>
      <c r="L626">
        <v>1</v>
      </c>
      <c r="N626">
        <f t="shared" si="23"/>
        <v>0</v>
      </c>
      <c r="O626">
        <f t="shared" si="25"/>
        <v>6</v>
      </c>
      <c r="P626">
        <f t="shared" si="24"/>
        <v>0</v>
      </c>
    </row>
    <row r="627" spans="1:16" x14ac:dyDescent="0.3">
      <c r="A627" t="s">
        <v>38</v>
      </c>
      <c r="B627" s="2">
        <f t="shared" si="26"/>
        <v>43260.041666666373</v>
      </c>
      <c r="C627">
        <f>output_flow_node!$B$5*output_flow_node_time!N627*24/14</f>
        <v>0</v>
      </c>
      <c r="L627">
        <v>1</v>
      </c>
      <c r="N627">
        <f t="shared" si="23"/>
        <v>0</v>
      </c>
      <c r="O627">
        <f t="shared" si="25"/>
        <v>6</v>
      </c>
      <c r="P627">
        <f t="shared" si="24"/>
        <v>1</v>
      </c>
    </row>
    <row r="628" spans="1:16" x14ac:dyDescent="0.3">
      <c r="A628" t="s">
        <v>38</v>
      </c>
      <c r="B628" s="2">
        <f t="shared" si="26"/>
        <v>43260.083333333037</v>
      </c>
      <c r="C628">
        <f>output_flow_node!$B$5*output_flow_node_time!N628*24/14</f>
        <v>0</v>
      </c>
      <c r="L628">
        <v>1</v>
      </c>
      <c r="N628">
        <f t="shared" si="23"/>
        <v>0</v>
      </c>
      <c r="O628">
        <f t="shared" si="25"/>
        <v>6</v>
      </c>
      <c r="P628">
        <f t="shared" si="24"/>
        <v>2</v>
      </c>
    </row>
    <row r="629" spans="1:16" x14ac:dyDescent="0.3">
      <c r="A629" t="s">
        <v>38</v>
      </c>
      <c r="B629" s="2">
        <f t="shared" si="26"/>
        <v>43260.124999999702</v>
      </c>
      <c r="C629">
        <f>output_flow_node!$B$5*output_flow_node_time!N629*24/14</f>
        <v>0</v>
      </c>
      <c r="L629">
        <v>1</v>
      </c>
      <c r="N629">
        <f t="shared" si="23"/>
        <v>0</v>
      </c>
      <c r="O629">
        <f t="shared" si="25"/>
        <v>6</v>
      </c>
      <c r="P629">
        <f t="shared" si="24"/>
        <v>3</v>
      </c>
    </row>
    <row r="630" spans="1:16" x14ac:dyDescent="0.3">
      <c r="A630" t="s">
        <v>38</v>
      </c>
      <c r="B630" s="2">
        <f t="shared" si="26"/>
        <v>43260.166666666366</v>
      </c>
      <c r="C630">
        <f>output_flow_node!$B$5*output_flow_node_time!N630*24/14</f>
        <v>0</v>
      </c>
      <c r="L630">
        <v>1</v>
      </c>
      <c r="N630">
        <f t="shared" si="23"/>
        <v>0</v>
      </c>
      <c r="O630">
        <f t="shared" si="25"/>
        <v>6</v>
      </c>
      <c r="P630">
        <f t="shared" si="24"/>
        <v>4</v>
      </c>
    </row>
    <row r="631" spans="1:16" x14ac:dyDescent="0.3">
      <c r="A631" t="s">
        <v>38</v>
      </c>
      <c r="B631" s="2">
        <f t="shared" si="26"/>
        <v>43260.20833333303</v>
      </c>
      <c r="C631">
        <f>output_flow_node!$B$5*output_flow_node_time!N631*24/14</f>
        <v>0</v>
      </c>
      <c r="L631">
        <v>1</v>
      </c>
      <c r="N631">
        <f t="shared" si="23"/>
        <v>0</v>
      </c>
      <c r="O631">
        <f t="shared" si="25"/>
        <v>6</v>
      </c>
      <c r="P631">
        <f t="shared" si="24"/>
        <v>5</v>
      </c>
    </row>
    <row r="632" spans="1:16" x14ac:dyDescent="0.3">
      <c r="A632" t="s">
        <v>38</v>
      </c>
      <c r="B632" s="2">
        <f t="shared" si="26"/>
        <v>43260.249999999694</v>
      </c>
      <c r="C632">
        <f>output_flow_node!$B$5*output_flow_node_time!N632*24/14</f>
        <v>0</v>
      </c>
      <c r="L632">
        <v>1</v>
      </c>
      <c r="N632">
        <f t="shared" si="23"/>
        <v>0</v>
      </c>
      <c r="O632">
        <f t="shared" si="25"/>
        <v>6</v>
      </c>
      <c r="P632">
        <f t="shared" si="24"/>
        <v>6</v>
      </c>
    </row>
    <row r="633" spans="1:16" x14ac:dyDescent="0.3">
      <c r="A633" t="s">
        <v>38</v>
      </c>
      <c r="B633" s="2">
        <f t="shared" si="26"/>
        <v>43260.291666666359</v>
      </c>
      <c r="C633">
        <f>output_flow_node!$B$5*output_flow_node_time!N633*24/14</f>
        <v>0</v>
      </c>
      <c r="L633">
        <v>1</v>
      </c>
      <c r="N633">
        <f t="shared" si="23"/>
        <v>0</v>
      </c>
      <c r="O633">
        <f t="shared" si="25"/>
        <v>6</v>
      </c>
      <c r="P633">
        <f t="shared" si="24"/>
        <v>7</v>
      </c>
    </row>
    <row r="634" spans="1:16" x14ac:dyDescent="0.3">
      <c r="A634" t="s">
        <v>38</v>
      </c>
      <c r="B634" s="2">
        <f t="shared" si="26"/>
        <v>43260.333333333023</v>
      </c>
      <c r="C634">
        <f>output_flow_node!$B$5*output_flow_node_time!N634*24/14</f>
        <v>0</v>
      </c>
      <c r="L634">
        <v>1</v>
      </c>
      <c r="N634">
        <f t="shared" ref="N634:N697" si="27">IF(AND(O634&lt;6,AND(P634&gt;6,P634&lt;21)),1,0)</f>
        <v>0</v>
      </c>
      <c r="O634">
        <f t="shared" si="25"/>
        <v>6</v>
      </c>
      <c r="P634">
        <f t="shared" ref="P634:P697" si="28">HOUR(B634)</f>
        <v>8</v>
      </c>
    </row>
    <row r="635" spans="1:16" x14ac:dyDescent="0.3">
      <c r="A635" t="s">
        <v>38</v>
      </c>
      <c r="B635" s="2">
        <f t="shared" si="26"/>
        <v>43260.374999999687</v>
      </c>
      <c r="C635">
        <f>output_flow_node!$B$5*output_flow_node_time!N635*24/14</f>
        <v>0</v>
      </c>
      <c r="L635">
        <v>1</v>
      </c>
      <c r="N635">
        <f t="shared" si="27"/>
        <v>0</v>
      </c>
      <c r="O635">
        <f t="shared" si="25"/>
        <v>6</v>
      </c>
      <c r="P635">
        <f t="shared" si="28"/>
        <v>9</v>
      </c>
    </row>
    <row r="636" spans="1:16" x14ac:dyDescent="0.3">
      <c r="A636" t="s">
        <v>38</v>
      </c>
      <c r="B636" s="2">
        <f t="shared" si="26"/>
        <v>43260.416666666351</v>
      </c>
      <c r="C636">
        <f>output_flow_node!$B$5*output_flow_node_time!N636*24/14</f>
        <v>0</v>
      </c>
      <c r="L636">
        <v>1</v>
      </c>
      <c r="N636">
        <f t="shared" si="27"/>
        <v>0</v>
      </c>
      <c r="O636">
        <f t="shared" si="25"/>
        <v>6</v>
      </c>
      <c r="P636">
        <f t="shared" si="28"/>
        <v>10</v>
      </c>
    </row>
    <row r="637" spans="1:16" x14ac:dyDescent="0.3">
      <c r="A637" t="s">
        <v>38</v>
      </c>
      <c r="B637" s="2">
        <f t="shared" si="26"/>
        <v>43260.458333333016</v>
      </c>
      <c r="C637">
        <f>output_flow_node!$B$5*output_flow_node_time!N637*24/14</f>
        <v>0</v>
      </c>
      <c r="L637">
        <v>1</v>
      </c>
      <c r="N637">
        <f t="shared" si="27"/>
        <v>0</v>
      </c>
      <c r="O637">
        <f t="shared" si="25"/>
        <v>6</v>
      </c>
      <c r="P637">
        <f t="shared" si="28"/>
        <v>11</v>
      </c>
    </row>
    <row r="638" spans="1:16" x14ac:dyDescent="0.3">
      <c r="A638" t="s">
        <v>38</v>
      </c>
      <c r="B638" s="2">
        <f t="shared" si="26"/>
        <v>43260.49999999968</v>
      </c>
      <c r="C638">
        <f>output_flow_node!$B$5*output_flow_node_time!N638*24/14</f>
        <v>0</v>
      </c>
      <c r="L638">
        <v>1</v>
      </c>
      <c r="N638">
        <f t="shared" si="27"/>
        <v>0</v>
      </c>
      <c r="O638">
        <f t="shared" si="25"/>
        <v>6</v>
      </c>
      <c r="P638">
        <f t="shared" si="28"/>
        <v>12</v>
      </c>
    </row>
    <row r="639" spans="1:16" x14ac:dyDescent="0.3">
      <c r="A639" t="s">
        <v>38</v>
      </c>
      <c r="B639" s="2">
        <f t="shared" si="26"/>
        <v>43260.541666666344</v>
      </c>
      <c r="C639">
        <f>output_flow_node!$B$5*output_flow_node_time!N639*24/14</f>
        <v>0</v>
      </c>
      <c r="L639">
        <v>1</v>
      </c>
      <c r="N639">
        <f t="shared" si="27"/>
        <v>0</v>
      </c>
      <c r="O639">
        <f t="shared" si="25"/>
        <v>6</v>
      </c>
      <c r="P639">
        <f t="shared" si="28"/>
        <v>13</v>
      </c>
    </row>
    <row r="640" spans="1:16" x14ac:dyDescent="0.3">
      <c r="A640" t="s">
        <v>38</v>
      </c>
      <c r="B640" s="2">
        <f t="shared" si="26"/>
        <v>43260.583333333008</v>
      </c>
      <c r="C640">
        <f>output_flow_node!$B$5*output_flow_node_time!N640*24/14</f>
        <v>0</v>
      </c>
      <c r="L640">
        <v>1</v>
      </c>
      <c r="N640">
        <f t="shared" si="27"/>
        <v>0</v>
      </c>
      <c r="O640">
        <f t="shared" si="25"/>
        <v>6</v>
      </c>
      <c r="P640">
        <f t="shared" si="28"/>
        <v>14</v>
      </c>
    </row>
    <row r="641" spans="1:16" x14ac:dyDescent="0.3">
      <c r="A641" t="s">
        <v>38</v>
      </c>
      <c r="B641" s="2">
        <f t="shared" si="26"/>
        <v>43260.624999999673</v>
      </c>
      <c r="C641">
        <f>output_flow_node!$B$5*output_flow_node_time!N641*24/14</f>
        <v>0</v>
      </c>
      <c r="L641">
        <v>1</v>
      </c>
      <c r="N641">
        <f t="shared" si="27"/>
        <v>0</v>
      </c>
      <c r="O641">
        <f t="shared" si="25"/>
        <v>6</v>
      </c>
      <c r="P641">
        <f t="shared" si="28"/>
        <v>15</v>
      </c>
    </row>
    <row r="642" spans="1:16" x14ac:dyDescent="0.3">
      <c r="A642" t="s">
        <v>38</v>
      </c>
      <c r="B642" s="2">
        <f t="shared" si="26"/>
        <v>43260.666666666337</v>
      </c>
      <c r="C642">
        <f>output_flow_node!$B$5*output_flow_node_time!N642*24/14</f>
        <v>0</v>
      </c>
      <c r="L642">
        <v>1</v>
      </c>
      <c r="N642">
        <f t="shared" si="27"/>
        <v>0</v>
      </c>
      <c r="O642">
        <f t="shared" si="25"/>
        <v>6</v>
      </c>
      <c r="P642">
        <f t="shared" si="28"/>
        <v>16</v>
      </c>
    </row>
    <row r="643" spans="1:16" x14ac:dyDescent="0.3">
      <c r="A643" t="s">
        <v>38</v>
      </c>
      <c r="B643" s="2">
        <f t="shared" si="26"/>
        <v>43260.708333333001</v>
      </c>
      <c r="C643">
        <f>output_flow_node!$B$5*output_flow_node_time!N643*24/14</f>
        <v>0</v>
      </c>
      <c r="L643">
        <v>1</v>
      </c>
      <c r="N643">
        <f t="shared" si="27"/>
        <v>0</v>
      </c>
      <c r="O643">
        <f t="shared" si="25"/>
        <v>6</v>
      </c>
      <c r="P643">
        <f t="shared" si="28"/>
        <v>17</v>
      </c>
    </row>
    <row r="644" spans="1:16" x14ac:dyDescent="0.3">
      <c r="A644" t="s">
        <v>38</v>
      </c>
      <c r="B644" s="2">
        <f t="shared" si="26"/>
        <v>43260.749999999665</v>
      </c>
      <c r="C644">
        <f>output_flow_node!$B$5*output_flow_node_time!N644*24/14</f>
        <v>0</v>
      </c>
      <c r="L644">
        <v>1</v>
      </c>
      <c r="N644">
        <f t="shared" si="27"/>
        <v>0</v>
      </c>
      <c r="O644">
        <f t="shared" si="25"/>
        <v>6</v>
      </c>
      <c r="P644">
        <f t="shared" si="28"/>
        <v>18</v>
      </c>
    </row>
    <row r="645" spans="1:16" x14ac:dyDescent="0.3">
      <c r="A645" t="s">
        <v>38</v>
      </c>
      <c r="B645" s="2">
        <f t="shared" si="26"/>
        <v>43260.79166666633</v>
      </c>
      <c r="C645">
        <f>output_flow_node!$B$5*output_flow_node_time!N645*24/14</f>
        <v>0</v>
      </c>
      <c r="L645">
        <v>1</v>
      </c>
      <c r="N645">
        <f t="shared" si="27"/>
        <v>0</v>
      </c>
      <c r="O645">
        <f t="shared" si="25"/>
        <v>6</v>
      </c>
      <c r="P645">
        <f t="shared" si="28"/>
        <v>19</v>
      </c>
    </row>
    <row r="646" spans="1:16" x14ac:dyDescent="0.3">
      <c r="A646" t="s">
        <v>38</v>
      </c>
      <c r="B646" s="2">
        <f t="shared" si="26"/>
        <v>43260.833333332994</v>
      </c>
      <c r="C646">
        <f>output_flow_node!$B$5*output_flow_node_time!N646*24/14</f>
        <v>0</v>
      </c>
      <c r="L646">
        <v>1</v>
      </c>
      <c r="N646">
        <f t="shared" si="27"/>
        <v>0</v>
      </c>
      <c r="O646">
        <f t="shared" si="25"/>
        <v>6</v>
      </c>
      <c r="P646">
        <f t="shared" si="28"/>
        <v>20</v>
      </c>
    </row>
    <row r="647" spans="1:16" x14ac:dyDescent="0.3">
      <c r="A647" t="s">
        <v>38</v>
      </c>
      <c r="B647" s="2">
        <f t="shared" si="26"/>
        <v>43260.874999999658</v>
      </c>
      <c r="C647">
        <f>output_flow_node!$B$5*output_flow_node_time!N647*24/14</f>
        <v>0</v>
      </c>
      <c r="L647">
        <v>1</v>
      </c>
      <c r="N647">
        <f t="shared" si="27"/>
        <v>0</v>
      </c>
      <c r="O647">
        <f t="shared" si="25"/>
        <v>6</v>
      </c>
      <c r="P647">
        <f t="shared" si="28"/>
        <v>21</v>
      </c>
    </row>
    <row r="648" spans="1:16" x14ac:dyDescent="0.3">
      <c r="A648" t="s">
        <v>38</v>
      </c>
      <c r="B648" s="2">
        <f t="shared" si="26"/>
        <v>43260.916666666322</v>
      </c>
      <c r="C648">
        <f>output_flow_node!$B$5*output_flow_node_time!N648*24/14</f>
        <v>0</v>
      </c>
      <c r="L648">
        <v>1</v>
      </c>
      <c r="N648">
        <f t="shared" si="27"/>
        <v>0</v>
      </c>
      <c r="O648">
        <f t="shared" si="25"/>
        <v>6</v>
      </c>
      <c r="P648">
        <f t="shared" si="28"/>
        <v>22</v>
      </c>
    </row>
    <row r="649" spans="1:16" x14ac:dyDescent="0.3">
      <c r="A649" t="s">
        <v>38</v>
      </c>
      <c r="B649" s="2">
        <f t="shared" si="26"/>
        <v>43260.958333332987</v>
      </c>
      <c r="C649">
        <f>output_flow_node!$B$5*output_flow_node_time!N649*24/14</f>
        <v>0</v>
      </c>
      <c r="L649">
        <v>1</v>
      </c>
      <c r="N649">
        <f t="shared" si="27"/>
        <v>0</v>
      </c>
      <c r="O649">
        <f t="shared" si="25"/>
        <v>6</v>
      </c>
      <c r="P649">
        <f t="shared" si="28"/>
        <v>23</v>
      </c>
    </row>
    <row r="650" spans="1:16" x14ac:dyDescent="0.3">
      <c r="A650" t="s">
        <v>38</v>
      </c>
      <c r="B650" s="2">
        <f t="shared" si="26"/>
        <v>43260.999999999651</v>
      </c>
      <c r="C650">
        <f>output_flow_node!$B$5*output_flow_node_time!N650*24/14</f>
        <v>0</v>
      </c>
      <c r="L650">
        <v>1</v>
      </c>
      <c r="N650">
        <f t="shared" si="27"/>
        <v>0</v>
      </c>
      <c r="O650">
        <f t="shared" si="25"/>
        <v>7</v>
      </c>
      <c r="P650">
        <f t="shared" si="28"/>
        <v>0</v>
      </c>
    </row>
    <row r="651" spans="1:16" x14ac:dyDescent="0.3">
      <c r="A651" t="s">
        <v>38</v>
      </c>
      <c r="B651" s="2">
        <f t="shared" si="26"/>
        <v>43261.041666666315</v>
      </c>
      <c r="C651">
        <f>output_flow_node!$B$5*output_flow_node_time!N651*24/14</f>
        <v>0</v>
      </c>
      <c r="L651">
        <v>1</v>
      </c>
      <c r="N651">
        <f t="shared" si="27"/>
        <v>0</v>
      </c>
      <c r="O651">
        <f t="shared" si="25"/>
        <v>7</v>
      </c>
      <c r="P651">
        <f t="shared" si="28"/>
        <v>1</v>
      </c>
    </row>
    <row r="652" spans="1:16" x14ac:dyDescent="0.3">
      <c r="A652" t="s">
        <v>38</v>
      </c>
      <c r="B652" s="2">
        <f t="shared" si="26"/>
        <v>43261.083333332979</v>
      </c>
      <c r="C652">
        <f>output_flow_node!$B$5*output_flow_node_time!N652*24/14</f>
        <v>0</v>
      </c>
      <c r="L652">
        <v>1</v>
      </c>
      <c r="N652">
        <f t="shared" si="27"/>
        <v>0</v>
      </c>
      <c r="O652">
        <f t="shared" si="25"/>
        <v>7</v>
      </c>
      <c r="P652">
        <f t="shared" si="28"/>
        <v>2</v>
      </c>
    </row>
    <row r="653" spans="1:16" x14ac:dyDescent="0.3">
      <c r="A653" t="s">
        <v>38</v>
      </c>
      <c r="B653" s="2">
        <f t="shared" si="26"/>
        <v>43261.124999999643</v>
      </c>
      <c r="C653">
        <f>output_flow_node!$B$5*output_flow_node_time!N653*24/14</f>
        <v>0</v>
      </c>
      <c r="L653">
        <v>1</v>
      </c>
      <c r="N653">
        <f t="shared" si="27"/>
        <v>0</v>
      </c>
      <c r="O653">
        <f t="shared" si="25"/>
        <v>7</v>
      </c>
      <c r="P653">
        <f t="shared" si="28"/>
        <v>3</v>
      </c>
    </row>
    <row r="654" spans="1:16" x14ac:dyDescent="0.3">
      <c r="A654" t="s">
        <v>38</v>
      </c>
      <c r="B654" s="2">
        <f t="shared" si="26"/>
        <v>43261.166666666308</v>
      </c>
      <c r="C654">
        <f>output_flow_node!$B$5*output_flow_node_time!N654*24/14</f>
        <v>0</v>
      </c>
      <c r="L654">
        <v>1</v>
      </c>
      <c r="N654">
        <f t="shared" si="27"/>
        <v>0</v>
      </c>
      <c r="O654">
        <f t="shared" si="25"/>
        <v>7</v>
      </c>
      <c r="P654">
        <f t="shared" si="28"/>
        <v>4</v>
      </c>
    </row>
    <row r="655" spans="1:16" x14ac:dyDescent="0.3">
      <c r="A655" t="s">
        <v>38</v>
      </c>
      <c r="B655" s="2">
        <f t="shared" si="26"/>
        <v>43261.208333332972</v>
      </c>
      <c r="C655">
        <f>output_flow_node!$B$5*output_flow_node_time!N655*24/14</f>
        <v>0</v>
      </c>
      <c r="L655">
        <v>1</v>
      </c>
      <c r="N655">
        <f t="shared" si="27"/>
        <v>0</v>
      </c>
      <c r="O655">
        <f t="shared" si="25"/>
        <v>7</v>
      </c>
      <c r="P655">
        <f t="shared" si="28"/>
        <v>5</v>
      </c>
    </row>
    <row r="656" spans="1:16" x14ac:dyDescent="0.3">
      <c r="A656" t="s">
        <v>38</v>
      </c>
      <c r="B656" s="2">
        <f t="shared" si="26"/>
        <v>43261.249999999636</v>
      </c>
      <c r="C656">
        <f>output_flow_node!$B$5*output_flow_node_time!N656*24/14</f>
        <v>0</v>
      </c>
      <c r="L656">
        <v>1</v>
      </c>
      <c r="N656">
        <f t="shared" si="27"/>
        <v>0</v>
      </c>
      <c r="O656">
        <f t="shared" si="25"/>
        <v>7</v>
      </c>
      <c r="P656">
        <f t="shared" si="28"/>
        <v>6</v>
      </c>
    </row>
    <row r="657" spans="1:16" x14ac:dyDescent="0.3">
      <c r="A657" t="s">
        <v>38</v>
      </c>
      <c r="B657" s="2">
        <f t="shared" si="26"/>
        <v>43261.2916666663</v>
      </c>
      <c r="C657">
        <f>output_flow_node!$B$5*output_flow_node_time!N657*24/14</f>
        <v>0</v>
      </c>
      <c r="L657">
        <v>1</v>
      </c>
      <c r="N657">
        <f t="shared" si="27"/>
        <v>0</v>
      </c>
      <c r="O657">
        <f t="shared" si="25"/>
        <v>7</v>
      </c>
      <c r="P657">
        <f t="shared" si="28"/>
        <v>7</v>
      </c>
    </row>
    <row r="658" spans="1:16" x14ac:dyDescent="0.3">
      <c r="A658" t="s">
        <v>38</v>
      </c>
      <c r="B658" s="2">
        <f t="shared" si="26"/>
        <v>43261.333333332965</v>
      </c>
      <c r="C658">
        <f>output_flow_node!$B$5*output_flow_node_time!N658*24/14</f>
        <v>0</v>
      </c>
      <c r="L658">
        <v>1</v>
      </c>
      <c r="N658">
        <f t="shared" si="27"/>
        <v>0</v>
      </c>
      <c r="O658">
        <f t="shared" si="25"/>
        <v>7</v>
      </c>
      <c r="P658">
        <f t="shared" si="28"/>
        <v>8</v>
      </c>
    </row>
    <row r="659" spans="1:16" x14ac:dyDescent="0.3">
      <c r="A659" t="s">
        <v>38</v>
      </c>
      <c r="B659" s="2">
        <f t="shared" si="26"/>
        <v>43261.374999999629</v>
      </c>
      <c r="C659">
        <f>output_flow_node!$B$5*output_flow_node_time!N659*24/14</f>
        <v>0</v>
      </c>
      <c r="L659">
        <v>1</v>
      </c>
      <c r="N659">
        <f t="shared" si="27"/>
        <v>0</v>
      </c>
      <c r="O659">
        <f t="shared" ref="O659:O722" si="29">WEEKDAY(B659,2)</f>
        <v>7</v>
      </c>
      <c r="P659">
        <f t="shared" si="28"/>
        <v>9</v>
      </c>
    </row>
    <row r="660" spans="1:16" x14ac:dyDescent="0.3">
      <c r="A660" t="s">
        <v>38</v>
      </c>
      <c r="B660" s="2">
        <f t="shared" si="26"/>
        <v>43261.416666666293</v>
      </c>
      <c r="C660">
        <f>output_flow_node!$B$5*output_flow_node_time!N660*24/14</f>
        <v>0</v>
      </c>
      <c r="L660">
        <v>1</v>
      </c>
      <c r="N660">
        <f t="shared" si="27"/>
        <v>0</v>
      </c>
      <c r="O660">
        <f t="shared" si="29"/>
        <v>7</v>
      </c>
      <c r="P660">
        <f t="shared" si="28"/>
        <v>10</v>
      </c>
    </row>
    <row r="661" spans="1:16" x14ac:dyDescent="0.3">
      <c r="A661" t="s">
        <v>38</v>
      </c>
      <c r="B661" s="2">
        <f t="shared" si="26"/>
        <v>43261.458333332957</v>
      </c>
      <c r="C661">
        <f>output_flow_node!$B$5*output_flow_node_time!N661*24/14</f>
        <v>0</v>
      </c>
      <c r="L661">
        <v>1</v>
      </c>
      <c r="N661">
        <f t="shared" si="27"/>
        <v>0</v>
      </c>
      <c r="O661">
        <f t="shared" si="29"/>
        <v>7</v>
      </c>
      <c r="P661">
        <f t="shared" si="28"/>
        <v>11</v>
      </c>
    </row>
    <row r="662" spans="1:16" x14ac:dyDescent="0.3">
      <c r="A662" t="s">
        <v>38</v>
      </c>
      <c r="B662" s="2">
        <f t="shared" si="26"/>
        <v>43261.499999999622</v>
      </c>
      <c r="C662">
        <f>output_flow_node!$B$5*output_flow_node_time!N662*24/14</f>
        <v>0</v>
      </c>
      <c r="L662">
        <v>1</v>
      </c>
      <c r="N662">
        <f t="shared" si="27"/>
        <v>0</v>
      </c>
      <c r="O662">
        <f t="shared" si="29"/>
        <v>7</v>
      </c>
      <c r="P662">
        <f t="shared" si="28"/>
        <v>12</v>
      </c>
    </row>
    <row r="663" spans="1:16" x14ac:dyDescent="0.3">
      <c r="A663" t="s">
        <v>38</v>
      </c>
      <c r="B663" s="2">
        <f t="shared" si="26"/>
        <v>43261.541666666286</v>
      </c>
      <c r="C663">
        <f>output_flow_node!$B$5*output_flow_node_time!N663*24/14</f>
        <v>0</v>
      </c>
      <c r="L663">
        <v>1</v>
      </c>
      <c r="N663">
        <f t="shared" si="27"/>
        <v>0</v>
      </c>
      <c r="O663">
        <f t="shared" si="29"/>
        <v>7</v>
      </c>
      <c r="P663">
        <f t="shared" si="28"/>
        <v>13</v>
      </c>
    </row>
    <row r="664" spans="1:16" x14ac:dyDescent="0.3">
      <c r="A664" t="s">
        <v>38</v>
      </c>
      <c r="B664" s="2">
        <f t="shared" si="26"/>
        <v>43261.58333333295</v>
      </c>
      <c r="C664">
        <f>output_flow_node!$B$5*output_flow_node_time!N664*24/14</f>
        <v>0</v>
      </c>
      <c r="L664">
        <v>1</v>
      </c>
      <c r="N664">
        <f t="shared" si="27"/>
        <v>0</v>
      </c>
      <c r="O664">
        <f t="shared" si="29"/>
        <v>7</v>
      </c>
      <c r="P664">
        <f t="shared" si="28"/>
        <v>14</v>
      </c>
    </row>
    <row r="665" spans="1:16" x14ac:dyDescent="0.3">
      <c r="A665" t="s">
        <v>38</v>
      </c>
      <c r="B665" s="2">
        <f t="shared" si="26"/>
        <v>43261.624999999614</v>
      </c>
      <c r="C665">
        <f>output_flow_node!$B$5*output_flow_node_time!N665*24/14</f>
        <v>0</v>
      </c>
      <c r="L665">
        <v>1</v>
      </c>
      <c r="N665">
        <f t="shared" si="27"/>
        <v>0</v>
      </c>
      <c r="O665">
        <f t="shared" si="29"/>
        <v>7</v>
      </c>
      <c r="P665">
        <f t="shared" si="28"/>
        <v>15</v>
      </c>
    </row>
    <row r="666" spans="1:16" x14ac:dyDescent="0.3">
      <c r="A666" t="s">
        <v>38</v>
      </c>
      <c r="B666" s="2">
        <f t="shared" si="26"/>
        <v>43261.666666666279</v>
      </c>
      <c r="C666">
        <f>output_flow_node!$B$5*output_flow_node_time!N666*24/14</f>
        <v>0</v>
      </c>
      <c r="L666">
        <v>1</v>
      </c>
      <c r="N666">
        <f t="shared" si="27"/>
        <v>0</v>
      </c>
      <c r="O666">
        <f t="shared" si="29"/>
        <v>7</v>
      </c>
      <c r="P666">
        <f t="shared" si="28"/>
        <v>16</v>
      </c>
    </row>
    <row r="667" spans="1:16" x14ac:dyDescent="0.3">
      <c r="A667" t="s">
        <v>38</v>
      </c>
      <c r="B667" s="2">
        <f t="shared" si="26"/>
        <v>43261.708333332943</v>
      </c>
      <c r="C667">
        <f>output_flow_node!$B$5*output_flow_node_time!N667*24/14</f>
        <v>0</v>
      </c>
      <c r="L667">
        <v>1</v>
      </c>
      <c r="N667">
        <f t="shared" si="27"/>
        <v>0</v>
      </c>
      <c r="O667">
        <f t="shared" si="29"/>
        <v>7</v>
      </c>
      <c r="P667">
        <f t="shared" si="28"/>
        <v>17</v>
      </c>
    </row>
    <row r="668" spans="1:16" x14ac:dyDescent="0.3">
      <c r="A668" t="s">
        <v>38</v>
      </c>
      <c r="B668" s="2">
        <f t="shared" si="26"/>
        <v>43261.749999999607</v>
      </c>
      <c r="C668">
        <f>output_flow_node!$B$5*output_flow_node_time!N668*24/14</f>
        <v>0</v>
      </c>
      <c r="L668">
        <v>1</v>
      </c>
      <c r="N668">
        <f t="shared" si="27"/>
        <v>0</v>
      </c>
      <c r="O668">
        <f t="shared" si="29"/>
        <v>7</v>
      </c>
      <c r="P668">
        <f t="shared" si="28"/>
        <v>18</v>
      </c>
    </row>
    <row r="669" spans="1:16" x14ac:dyDescent="0.3">
      <c r="A669" t="s">
        <v>38</v>
      </c>
      <c r="B669" s="2">
        <f t="shared" si="26"/>
        <v>43261.791666666271</v>
      </c>
      <c r="C669">
        <f>output_flow_node!$B$5*output_flow_node_time!N669*24/14</f>
        <v>0</v>
      </c>
      <c r="L669">
        <v>1</v>
      </c>
      <c r="N669">
        <f t="shared" si="27"/>
        <v>0</v>
      </c>
      <c r="O669">
        <f t="shared" si="29"/>
        <v>7</v>
      </c>
      <c r="P669">
        <f t="shared" si="28"/>
        <v>19</v>
      </c>
    </row>
    <row r="670" spans="1:16" x14ac:dyDescent="0.3">
      <c r="A670" t="s">
        <v>38</v>
      </c>
      <c r="B670" s="2">
        <f t="shared" si="26"/>
        <v>43261.833333332936</v>
      </c>
      <c r="C670">
        <f>output_flow_node!$B$5*output_flow_node_time!N670*24/14</f>
        <v>0</v>
      </c>
      <c r="L670">
        <v>1</v>
      </c>
      <c r="N670">
        <f t="shared" si="27"/>
        <v>0</v>
      </c>
      <c r="O670">
        <f t="shared" si="29"/>
        <v>7</v>
      </c>
      <c r="P670">
        <f t="shared" si="28"/>
        <v>20</v>
      </c>
    </row>
    <row r="671" spans="1:16" x14ac:dyDescent="0.3">
      <c r="A671" t="s">
        <v>38</v>
      </c>
      <c r="B671" s="2">
        <f t="shared" si="26"/>
        <v>43261.8749999996</v>
      </c>
      <c r="C671">
        <f>output_flow_node!$B$5*output_flow_node_time!N671*24/14</f>
        <v>0</v>
      </c>
      <c r="L671">
        <v>1</v>
      </c>
      <c r="N671">
        <f t="shared" si="27"/>
        <v>0</v>
      </c>
      <c r="O671">
        <f t="shared" si="29"/>
        <v>7</v>
      </c>
      <c r="P671">
        <f t="shared" si="28"/>
        <v>21</v>
      </c>
    </row>
    <row r="672" spans="1:16" x14ac:dyDescent="0.3">
      <c r="A672" t="s">
        <v>38</v>
      </c>
      <c r="B672" s="2">
        <f t="shared" si="26"/>
        <v>43261.916666666264</v>
      </c>
      <c r="C672">
        <f>output_flow_node!$B$5*output_flow_node_time!N672*24/14</f>
        <v>0</v>
      </c>
      <c r="L672">
        <v>1</v>
      </c>
      <c r="N672">
        <f t="shared" si="27"/>
        <v>0</v>
      </c>
      <c r="O672">
        <f t="shared" si="29"/>
        <v>7</v>
      </c>
      <c r="P672">
        <f t="shared" si="28"/>
        <v>22</v>
      </c>
    </row>
    <row r="673" spans="1:16" x14ac:dyDescent="0.3">
      <c r="A673" t="s">
        <v>38</v>
      </c>
      <c r="B673" s="2">
        <f t="shared" si="26"/>
        <v>43261.958333332928</v>
      </c>
      <c r="C673">
        <f>output_flow_node!$B$5*output_flow_node_time!N673*24/14</f>
        <v>0</v>
      </c>
      <c r="L673">
        <v>1</v>
      </c>
      <c r="N673">
        <f t="shared" si="27"/>
        <v>0</v>
      </c>
      <c r="O673">
        <f t="shared" si="29"/>
        <v>7</v>
      </c>
      <c r="P673">
        <f t="shared" si="28"/>
        <v>23</v>
      </c>
    </row>
    <row r="674" spans="1:16" x14ac:dyDescent="0.3">
      <c r="A674" t="s">
        <v>39</v>
      </c>
      <c r="B674" s="2" t="str">
        <f t="shared" si="26"/>
        <v>2018-06-04 00:00:00</v>
      </c>
      <c r="C674">
        <f>output_flow_node!$B$6*output_flow_node_time!N674*24/14</f>
        <v>0</v>
      </c>
      <c r="L674">
        <v>1</v>
      </c>
      <c r="N674">
        <f t="shared" si="27"/>
        <v>0</v>
      </c>
      <c r="O674">
        <f t="shared" si="29"/>
        <v>1</v>
      </c>
      <c r="P674">
        <f t="shared" si="28"/>
        <v>0</v>
      </c>
    </row>
    <row r="675" spans="1:16" x14ac:dyDescent="0.3">
      <c r="A675" t="s">
        <v>39</v>
      </c>
      <c r="B675" s="2">
        <f t="shared" si="26"/>
        <v>43255.041666666664</v>
      </c>
      <c r="C675">
        <f>output_flow_node!$B$6*output_flow_node_time!N675*24/14</f>
        <v>0</v>
      </c>
      <c r="L675">
        <v>1</v>
      </c>
      <c r="N675">
        <f t="shared" si="27"/>
        <v>0</v>
      </c>
      <c r="O675">
        <f t="shared" si="29"/>
        <v>1</v>
      </c>
      <c r="P675">
        <f t="shared" si="28"/>
        <v>1</v>
      </c>
    </row>
    <row r="676" spans="1:16" x14ac:dyDescent="0.3">
      <c r="A676" t="s">
        <v>39</v>
      </c>
      <c r="B676" s="2">
        <f t="shared" si="26"/>
        <v>43255.083333333328</v>
      </c>
      <c r="C676">
        <f>output_flow_node!$B$6*output_flow_node_time!N676*24/14</f>
        <v>0</v>
      </c>
      <c r="L676">
        <v>1</v>
      </c>
      <c r="N676">
        <f t="shared" si="27"/>
        <v>0</v>
      </c>
      <c r="O676">
        <f t="shared" si="29"/>
        <v>1</v>
      </c>
      <c r="P676">
        <f t="shared" si="28"/>
        <v>2</v>
      </c>
    </row>
    <row r="677" spans="1:16" x14ac:dyDescent="0.3">
      <c r="A677" t="s">
        <v>39</v>
      </c>
      <c r="B677" s="2">
        <f t="shared" si="26"/>
        <v>43255.124999999993</v>
      </c>
      <c r="C677">
        <f>output_flow_node!$B$6*output_flow_node_time!N677*24/14</f>
        <v>0</v>
      </c>
      <c r="L677">
        <v>1</v>
      </c>
      <c r="N677">
        <f t="shared" si="27"/>
        <v>0</v>
      </c>
      <c r="O677">
        <f t="shared" si="29"/>
        <v>1</v>
      </c>
      <c r="P677">
        <f t="shared" si="28"/>
        <v>3</v>
      </c>
    </row>
    <row r="678" spans="1:16" x14ac:dyDescent="0.3">
      <c r="A678" t="s">
        <v>39</v>
      </c>
      <c r="B678" s="2">
        <f t="shared" si="26"/>
        <v>43255.166666666657</v>
      </c>
      <c r="C678">
        <f>output_flow_node!$B$6*output_flow_node_time!N678*24/14</f>
        <v>0</v>
      </c>
      <c r="L678">
        <v>1</v>
      </c>
      <c r="N678">
        <f t="shared" si="27"/>
        <v>0</v>
      </c>
      <c r="O678">
        <f t="shared" si="29"/>
        <v>1</v>
      </c>
      <c r="P678">
        <f t="shared" si="28"/>
        <v>4</v>
      </c>
    </row>
    <row r="679" spans="1:16" x14ac:dyDescent="0.3">
      <c r="A679" t="s">
        <v>39</v>
      </c>
      <c r="B679" s="2">
        <f t="shared" si="26"/>
        <v>43255.208333333321</v>
      </c>
      <c r="C679">
        <f>output_flow_node!$B$6*output_flow_node_time!N679*24/14</f>
        <v>0</v>
      </c>
      <c r="L679">
        <v>1</v>
      </c>
      <c r="N679">
        <f t="shared" si="27"/>
        <v>0</v>
      </c>
      <c r="O679">
        <f t="shared" si="29"/>
        <v>1</v>
      </c>
      <c r="P679">
        <f t="shared" si="28"/>
        <v>5</v>
      </c>
    </row>
    <row r="680" spans="1:16" x14ac:dyDescent="0.3">
      <c r="A680" t="s">
        <v>39</v>
      </c>
      <c r="B680" s="2">
        <f t="shared" si="26"/>
        <v>43255.249999999985</v>
      </c>
      <c r="C680">
        <f>output_flow_node!$B$6*output_flow_node_time!N680*24/14</f>
        <v>0</v>
      </c>
      <c r="L680">
        <v>1</v>
      </c>
      <c r="N680">
        <f t="shared" si="27"/>
        <v>0</v>
      </c>
      <c r="O680">
        <f t="shared" si="29"/>
        <v>1</v>
      </c>
      <c r="P680">
        <f t="shared" si="28"/>
        <v>6</v>
      </c>
    </row>
    <row r="681" spans="1:16" x14ac:dyDescent="0.3">
      <c r="A681" t="s">
        <v>39</v>
      </c>
      <c r="B681" s="2">
        <f t="shared" si="26"/>
        <v>43255.29166666665</v>
      </c>
      <c r="C681">
        <f>output_flow_node!$B$6*output_flow_node_time!N681*24/14</f>
        <v>2040</v>
      </c>
      <c r="L681">
        <v>1</v>
      </c>
      <c r="N681">
        <f t="shared" si="27"/>
        <v>1</v>
      </c>
      <c r="O681">
        <f t="shared" si="29"/>
        <v>1</v>
      </c>
      <c r="P681">
        <f t="shared" si="28"/>
        <v>7</v>
      </c>
    </row>
    <row r="682" spans="1:16" x14ac:dyDescent="0.3">
      <c r="A682" t="s">
        <v>39</v>
      </c>
      <c r="B682" s="2">
        <f t="shared" si="26"/>
        <v>43255.333333333314</v>
      </c>
      <c r="C682">
        <f>output_flow_node!$B$6*output_flow_node_time!N682*24/14</f>
        <v>2040</v>
      </c>
      <c r="L682">
        <v>1</v>
      </c>
      <c r="N682">
        <f t="shared" si="27"/>
        <v>1</v>
      </c>
      <c r="O682">
        <f t="shared" si="29"/>
        <v>1</v>
      </c>
      <c r="P682">
        <f t="shared" si="28"/>
        <v>8</v>
      </c>
    </row>
    <row r="683" spans="1:16" x14ac:dyDescent="0.3">
      <c r="A683" t="s">
        <v>39</v>
      </c>
      <c r="B683" s="2">
        <f t="shared" ref="B683:B746" si="30">B515</f>
        <v>43255.374999999978</v>
      </c>
      <c r="C683">
        <f>output_flow_node!$B$6*output_flow_node_time!N683*24/14</f>
        <v>2040</v>
      </c>
      <c r="L683">
        <v>1</v>
      </c>
      <c r="N683">
        <f t="shared" si="27"/>
        <v>1</v>
      </c>
      <c r="O683">
        <f t="shared" si="29"/>
        <v>1</v>
      </c>
      <c r="P683">
        <f t="shared" si="28"/>
        <v>9</v>
      </c>
    </row>
    <row r="684" spans="1:16" x14ac:dyDescent="0.3">
      <c r="A684" t="s">
        <v>39</v>
      </c>
      <c r="B684" s="2">
        <f t="shared" si="30"/>
        <v>43255.416666666642</v>
      </c>
      <c r="C684">
        <f>output_flow_node!$B$6*output_flow_node_time!N684*24/14</f>
        <v>2040</v>
      </c>
      <c r="L684">
        <v>1</v>
      </c>
      <c r="N684">
        <f t="shared" si="27"/>
        <v>1</v>
      </c>
      <c r="O684">
        <f t="shared" si="29"/>
        <v>1</v>
      </c>
      <c r="P684">
        <f t="shared" si="28"/>
        <v>10</v>
      </c>
    </row>
    <row r="685" spans="1:16" x14ac:dyDescent="0.3">
      <c r="A685" t="s">
        <v>39</v>
      </c>
      <c r="B685" s="2">
        <f t="shared" si="30"/>
        <v>43255.458333333307</v>
      </c>
      <c r="C685">
        <f>output_flow_node!$B$6*output_flow_node_time!N685*24/14</f>
        <v>2040</v>
      </c>
      <c r="L685">
        <v>1</v>
      </c>
      <c r="N685">
        <f t="shared" si="27"/>
        <v>1</v>
      </c>
      <c r="O685">
        <f t="shared" si="29"/>
        <v>1</v>
      </c>
      <c r="P685">
        <f t="shared" si="28"/>
        <v>11</v>
      </c>
    </row>
    <row r="686" spans="1:16" x14ac:dyDescent="0.3">
      <c r="A686" t="s">
        <v>39</v>
      </c>
      <c r="B686" s="2">
        <f t="shared" si="30"/>
        <v>43255.499999999971</v>
      </c>
      <c r="C686">
        <f>output_flow_node!$B$6*output_flow_node_time!N686*24/14</f>
        <v>2040</v>
      </c>
      <c r="L686">
        <v>1</v>
      </c>
      <c r="N686">
        <f t="shared" si="27"/>
        <v>1</v>
      </c>
      <c r="O686">
        <f t="shared" si="29"/>
        <v>1</v>
      </c>
      <c r="P686">
        <f t="shared" si="28"/>
        <v>12</v>
      </c>
    </row>
    <row r="687" spans="1:16" x14ac:dyDescent="0.3">
      <c r="A687" t="s">
        <v>39</v>
      </c>
      <c r="B687" s="2">
        <f t="shared" si="30"/>
        <v>43255.541666666635</v>
      </c>
      <c r="C687">
        <f>output_flow_node!$B$6*output_flow_node_time!N687*24/14</f>
        <v>2040</v>
      </c>
      <c r="L687">
        <v>1</v>
      </c>
      <c r="N687">
        <f t="shared" si="27"/>
        <v>1</v>
      </c>
      <c r="O687">
        <f t="shared" si="29"/>
        <v>1</v>
      </c>
      <c r="P687">
        <f t="shared" si="28"/>
        <v>13</v>
      </c>
    </row>
    <row r="688" spans="1:16" x14ac:dyDescent="0.3">
      <c r="A688" t="s">
        <v>39</v>
      </c>
      <c r="B688" s="2">
        <f t="shared" si="30"/>
        <v>43255.583333333299</v>
      </c>
      <c r="C688">
        <f>output_flow_node!$B$6*output_flow_node_time!N688*24/14</f>
        <v>2040</v>
      </c>
      <c r="L688">
        <v>1</v>
      </c>
      <c r="N688">
        <f t="shared" si="27"/>
        <v>1</v>
      </c>
      <c r="O688">
        <f t="shared" si="29"/>
        <v>1</v>
      </c>
      <c r="P688">
        <f t="shared" si="28"/>
        <v>14</v>
      </c>
    </row>
    <row r="689" spans="1:16" x14ac:dyDescent="0.3">
      <c r="A689" t="s">
        <v>39</v>
      </c>
      <c r="B689" s="2">
        <f t="shared" si="30"/>
        <v>43255.624999999964</v>
      </c>
      <c r="C689">
        <f>output_flow_node!$B$6*output_flow_node_time!N689*24/14</f>
        <v>2040</v>
      </c>
      <c r="L689">
        <v>1</v>
      </c>
      <c r="N689">
        <f t="shared" si="27"/>
        <v>1</v>
      </c>
      <c r="O689">
        <f t="shared" si="29"/>
        <v>1</v>
      </c>
      <c r="P689">
        <f t="shared" si="28"/>
        <v>15</v>
      </c>
    </row>
    <row r="690" spans="1:16" x14ac:dyDescent="0.3">
      <c r="A690" t="s">
        <v>39</v>
      </c>
      <c r="B690" s="2">
        <f t="shared" si="30"/>
        <v>43255.666666666628</v>
      </c>
      <c r="C690">
        <f>output_flow_node!$B$6*output_flow_node_time!N690*24/14</f>
        <v>2040</v>
      </c>
      <c r="L690">
        <v>1</v>
      </c>
      <c r="N690">
        <f t="shared" si="27"/>
        <v>1</v>
      </c>
      <c r="O690">
        <f t="shared" si="29"/>
        <v>1</v>
      </c>
      <c r="P690">
        <f t="shared" si="28"/>
        <v>16</v>
      </c>
    </row>
    <row r="691" spans="1:16" x14ac:dyDescent="0.3">
      <c r="A691" t="s">
        <v>39</v>
      </c>
      <c r="B691" s="2">
        <f t="shared" si="30"/>
        <v>43255.708333333292</v>
      </c>
      <c r="C691">
        <f>output_flow_node!$B$6*output_flow_node_time!N691*24/14</f>
        <v>2040</v>
      </c>
      <c r="L691">
        <v>1</v>
      </c>
      <c r="N691">
        <f t="shared" si="27"/>
        <v>1</v>
      </c>
      <c r="O691">
        <f t="shared" si="29"/>
        <v>1</v>
      </c>
      <c r="P691">
        <f t="shared" si="28"/>
        <v>17</v>
      </c>
    </row>
    <row r="692" spans="1:16" x14ac:dyDescent="0.3">
      <c r="A692" t="s">
        <v>39</v>
      </c>
      <c r="B692" s="2">
        <f t="shared" si="30"/>
        <v>43255.749999999956</v>
      </c>
      <c r="C692">
        <f>output_flow_node!$B$6*output_flow_node_time!N692*24/14</f>
        <v>2040</v>
      </c>
      <c r="L692">
        <v>1</v>
      </c>
      <c r="N692">
        <f t="shared" si="27"/>
        <v>1</v>
      </c>
      <c r="O692">
        <f t="shared" si="29"/>
        <v>1</v>
      </c>
      <c r="P692">
        <f t="shared" si="28"/>
        <v>18</v>
      </c>
    </row>
    <row r="693" spans="1:16" x14ac:dyDescent="0.3">
      <c r="A693" t="s">
        <v>39</v>
      </c>
      <c r="B693" s="2">
        <f t="shared" si="30"/>
        <v>43255.791666666621</v>
      </c>
      <c r="C693">
        <f>output_flow_node!$B$6*output_flow_node_time!N693*24/14</f>
        <v>2040</v>
      </c>
      <c r="L693">
        <v>1</v>
      </c>
      <c r="N693">
        <f t="shared" si="27"/>
        <v>1</v>
      </c>
      <c r="O693">
        <f t="shared" si="29"/>
        <v>1</v>
      </c>
      <c r="P693">
        <f t="shared" si="28"/>
        <v>19</v>
      </c>
    </row>
    <row r="694" spans="1:16" x14ac:dyDescent="0.3">
      <c r="A694" t="s">
        <v>39</v>
      </c>
      <c r="B694" s="2">
        <f t="shared" si="30"/>
        <v>43255.833333333285</v>
      </c>
      <c r="C694">
        <f>output_flow_node!$B$6*output_flow_node_time!N694*24/14</f>
        <v>2040</v>
      </c>
      <c r="L694">
        <v>1</v>
      </c>
      <c r="N694">
        <f t="shared" si="27"/>
        <v>1</v>
      </c>
      <c r="O694">
        <f t="shared" si="29"/>
        <v>1</v>
      </c>
      <c r="P694">
        <f t="shared" si="28"/>
        <v>20</v>
      </c>
    </row>
    <row r="695" spans="1:16" x14ac:dyDescent="0.3">
      <c r="A695" t="s">
        <v>39</v>
      </c>
      <c r="B695" s="2">
        <f t="shared" si="30"/>
        <v>43255.874999999949</v>
      </c>
      <c r="C695">
        <f>output_flow_node!$B$6*output_flow_node_time!N695*24/14</f>
        <v>0</v>
      </c>
      <c r="L695">
        <v>1</v>
      </c>
      <c r="N695">
        <f t="shared" si="27"/>
        <v>0</v>
      </c>
      <c r="O695">
        <f t="shared" si="29"/>
        <v>1</v>
      </c>
      <c r="P695">
        <f t="shared" si="28"/>
        <v>21</v>
      </c>
    </row>
    <row r="696" spans="1:16" x14ac:dyDescent="0.3">
      <c r="A696" t="s">
        <v>39</v>
      </c>
      <c r="B696" s="2">
        <f t="shared" si="30"/>
        <v>43255.916666666613</v>
      </c>
      <c r="C696">
        <f>output_flow_node!$B$6*output_flow_node_time!N696*24/14</f>
        <v>0</v>
      </c>
      <c r="L696">
        <v>1</v>
      </c>
      <c r="N696">
        <f t="shared" si="27"/>
        <v>0</v>
      </c>
      <c r="O696">
        <f t="shared" si="29"/>
        <v>1</v>
      </c>
      <c r="P696">
        <f t="shared" si="28"/>
        <v>22</v>
      </c>
    </row>
    <row r="697" spans="1:16" x14ac:dyDescent="0.3">
      <c r="A697" t="s">
        <v>39</v>
      </c>
      <c r="B697" s="2">
        <f t="shared" si="30"/>
        <v>43255.958333333278</v>
      </c>
      <c r="C697">
        <f>output_flow_node!$B$6*output_flow_node_time!N697*24/14</f>
        <v>0</v>
      </c>
      <c r="L697">
        <v>1</v>
      </c>
      <c r="N697">
        <f t="shared" si="27"/>
        <v>0</v>
      </c>
      <c r="O697">
        <f t="shared" si="29"/>
        <v>1</v>
      </c>
      <c r="P697">
        <f t="shared" si="28"/>
        <v>23</v>
      </c>
    </row>
    <row r="698" spans="1:16" x14ac:dyDescent="0.3">
      <c r="A698" t="s">
        <v>39</v>
      </c>
      <c r="B698" s="2">
        <f t="shared" si="30"/>
        <v>43255.999999999942</v>
      </c>
      <c r="C698">
        <f>output_flow_node!$B$6*output_flow_node_time!N698*24/14</f>
        <v>0</v>
      </c>
      <c r="L698">
        <v>1</v>
      </c>
      <c r="N698">
        <f t="shared" ref="N698:N761" si="31">IF(AND(O698&lt;6,AND(P698&gt;6,P698&lt;21)),1,0)</f>
        <v>0</v>
      </c>
      <c r="O698">
        <f t="shared" si="29"/>
        <v>2</v>
      </c>
      <c r="P698">
        <f t="shared" ref="P698:P761" si="32">HOUR(B698)</f>
        <v>0</v>
      </c>
    </row>
    <row r="699" spans="1:16" x14ac:dyDescent="0.3">
      <c r="A699" t="s">
        <v>39</v>
      </c>
      <c r="B699" s="2">
        <f t="shared" si="30"/>
        <v>43256.041666666606</v>
      </c>
      <c r="C699">
        <f>output_flow_node!$B$6*output_flow_node_time!N699*24/14</f>
        <v>0</v>
      </c>
      <c r="L699">
        <v>1</v>
      </c>
      <c r="N699">
        <f t="shared" si="31"/>
        <v>0</v>
      </c>
      <c r="O699">
        <f t="shared" si="29"/>
        <v>2</v>
      </c>
      <c r="P699">
        <f t="shared" si="32"/>
        <v>1</v>
      </c>
    </row>
    <row r="700" spans="1:16" x14ac:dyDescent="0.3">
      <c r="A700" t="s">
        <v>39</v>
      </c>
      <c r="B700" s="2">
        <f t="shared" si="30"/>
        <v>43256.08333333327</v>
      </c>
      <c r="C700">
        <f>output_flow_node!$B$6*output_flow_node_time!N700*24/14</f>
        <v>0</v>
      </c>
      <c r="L700">
        <v>1</v>
      </c>
      <c r="N700">
        <f t="shared" si="31"/>
        <v>0</v>
      </c>
      <c r="O700">
        <f t="shared" si="29"/>
        <v>2</v>
      </c>
      <c r="P700">
        <f t="shared" si="32"/>
        <v>2</v>
      </c>
    </row>
    <row r="701" spans="1:16" x14ac:dyDescent="0.3">
      <c r="A701" t="s">
        <v>39</v>
      </c>
      <c r="B701" s="2">
        <f t="shared" si="30"/>
        <v>43256.124999999935</v>
      </c>
      <c r="C701">
        <f>output_flow_node!$B$6*output_flow_node_time!N701*24/14</f>
        <v>0</v>
      </c>
      <c r="L701">
        <v>1</v>
      </c>
      <c r="N701">
        <f t="shared" si="31"/>
        <v>0</v>
      </c>
      <c r="O701">
        <f t="shared" si="29"/>
        <v>2</v>
      </c>
      <c r="P701">
        <f t="shared" si="32"/>
        <v>3</v>
      </c>
    </row>
    <row r="702" spans="1:16" x14ac:dyDescent="0.3">
      <c r="A702" t="s">
        <v>39</v>
      </c>
      <c r="B702" s="2">
        <f t="shared" si="30"/>
        <v>43256.166666666599</v>
      </c>
      <c r="C702">
        <f>output_flow_node!$B$6*output_flow_node_time!N702*24/14</f>
        <v>0</v>
      </c>
      <c r="L702">
        <v>1</v>
      </c>
      <c r="N702">
        <f t="shared" si="31"/>
        <v>0</v>
      </c>
      <c r="O702">
        <f t="shared" si="29"/>
        <v>2</v>
      </c>
      <c r="P702">
        <f t="shared" si="32"/>
        <v>4</v>
      </c>
    </row>
    <row r="703" spans="1:16" x14ac:dyDescent="0.3">
      <c r="A703" t="s">
        <v>39</v>
      </c>
      <c r="B703" s="2">
        <f t="shared" si="30"/>
        <v>43256.208333333263</v>
      </c>
      <c r="C703">
        <f>output_flow_node!$B$6*output_flow_node_time!N703*24/14</f>
        <v>0</v>
      </c>
      <c r="L703">
        <v>1</v>
      </c>
      <c r="N703">
        <f t="shared" si="31"/>
        <v>0</v>
      </c>
      <c r="O703">
        <f t="shared" si="29"/>
        <v>2</v>
      </c>
      <c r="P703">
        <f t="shared" si="32"/>
        <v>5</v>
      </c>
    </row>
    <row r="704" spans="1:16" x14ac:dyDescent="0.3">
      <c r="A704" t="s">
        <v>39</v>
      </c>
      <c r="B704" s="2">
        <f t="shared" si="30"/>
        <v>43256.249999999927</v>
      </c>
      <c r="C704">
        <f>output_flow_node!$B$6*output_flow_node_time!N704*24/14</f>
        <v>0</v>
      </c>
      <c r="L704">
        <v>1</v>
      </c>
      <c r="N704">
        <f t="shared" si="31"/>
        <v>0</v>
      </c>
      <c r="O704">
        <f t="shared" si="29"/>
        <v>2</v>
      </c>
      <c r="P704">
        <f t="shared" si="32"/>
        <v>6</v>
      </c>
    </row>
    <row r="705" spans="1:16" x14ac:dyDescent="0.3">
      <c r="A705" t="s">
        <v>39</v>
      </c>
      <c r="B705" s="2">
        <f t="shared" si="30"/>
        <v>43256.291666666591</v>
      </c>
      <c r="C705">
        <f>output_flow_node!$B$6*output_flow_node_time!N705*24/14</f>
        <v>2040</v>
      </c>
      <c r="L705">
        <v>1</v>
      </c>
      <c r="N705">
        <f t="shared" si="31"/>
        <v>1</v>
      </c>
      <c r="O705">
        <f t="shared" si="29"/>
        <v>2</v>
      </c>
      <c r="P705">
        <f t="shared" si="32"/>
        <v>7</v>
      </c>
    </row>
    <row r="706" spans="1:16" x14ac:dyDescent="0.3">
      <c r="A706" t="s">
        <v>39</v>
      </c>
      <c r="B706" s="2">
        <f t="shared" si="30"/>
        <v>43256.333333333256</v>
      </c>
      <c r="C706">
        <f>output_flow_node!$B$6*output_flow_node_time!N706*24/14</f>
        <v>2040</v>
      </c>
      <c r="L706">
        <v>1</v>
      </c>
      <c r="N706">
        <f t="shared" si="31"/>
        <v>1</v>
      </c>
      <c r="O706">
        <f t="shared" si="29"/>
        <v>2</v>
      </c>
      <c r="P706">
        <f t="shared" si="32"/>
        <v>8</v>
      </c>
    </row>
    <row r="707" spans="1:16" x14ac:dyDescent="0.3">
      <c r="A707" t="s">
        <v>39</v>
      </c>
      <c r="B707" s="2">
        <f t="shared" si="30"/>
        <v>43256.37499999992</v>
      </c>
      <c r="C707">
        <f>output_flow_node!$B$6*output_flow_node_time!N707*24/14</f>
        <v>2040</v>
      </c>
      <c r="L707">
        <v>1</v>
      </c>
      <c r="N707">
        <f t="shared" si="31"/>
        <v>1</v>
      </c>
      <c r="O707">
        <f t="shared" si="29"/>
        <v>2</v>
      </c>
      <c r="P707">
        <f t="shared" si="32"/>
        <v>9</v>
      </c>
    </row>
    <row r="708" spans="1:16" x14ac:dyDescent="0.3">
      <c r="A708" t="s">
        <v>39</v>
      </c>
      <c r="B708" s="2">
        <f t="shared" si="30"/>
        <v>43256.416666666584</v>
      </c>
      <c r="C708">
        <f>output_flow_node!$B$6*output_flow_node_time!N708*24/14</f>
        <v>2040</v>
      </c>
      <c r="L708">
        <v>1</v>
      </c>
      <c r="N708">
        <f t="shared" si="31"/>
        <v>1</v>
      </c>
      <c r="O708">
        <f t="shared" si="29"/>
        <v>2</v>
      </c>
      <c r="P708">
        <f t="shared" si="32"/>
        <v>10</v>
      </c>
    </row>
    <row r="709" spans="1:16" x14ac:dyDescent="0.3">
      <c r="A709" t="s">
        <v>39</v>
      </c>
      <c r="B709" s="2">
        <f t="shared" si="30"/>
        <v>43256.458333333248</v>
      </c>
      <c r="C709">
        <f>output_flow_node!$B$6*output_flow_node_time!N709*24/14</f>
        <v>2040</v>
      </c>
      <c r="L709">
        <v>1</v>
      </c>
      <c r="N709">
        <f t="shared" si="31"/>
        <v>1</v>
      </c>
      <c r="O709">
        <f t="shared" si="29"/>
        <v>2</v>
      </c>
      <c r="P709">
        <f t="shared" si="32"/>
        <v>11</v>
      </c>
    </row>
    <row r="710" spans="1:16" x14ac:dyDescent="0.3">
      <c r="A710" t="s">
        <v>39</v>
      </c>
      <c r="B710" s="2">
        <f t="shared" si="30"/>
        <v>43256.499999999913</v>
      </c>
      <c r="C710">
        <f>output_flow_node!$B$6*output_flow_node_time!N710*24/14</f>
        <v>2040</v>
      </c>
      <c r="L710">
        <v>1</v>
      </c>
      <c r="N710">
        <f t="shared" si="31"/>
        <v>1</v>
      </c>
      <c r="O710">
        <f t="shared" si="29"/>
        <v>2</v>
      </c>
      <c r="P710">
        <f t="shared" si="32"/>
        <v>12</v>
      </c>
    </row>
    <row r="711" spans="1:16" x14ac:dyDescent="0.3">
      <c r="A711" t="s">
        <v>39</v>
      </c>
      <c r="B711" s="2">
        <f t="shared" si="30"/>
        <v>43256.541666666577</v>
      </c>
      <c r="C711">
        <f>output_flow_node!$B$6*output_flow_node_time!N711*24/14</f>
        <v>2040</v>
      </c>
      <c r="L711">
        <v>1</v>
      </c>
      <c r="N711">
        <f t="shared" si="31"/>
        <v>1</v>
      </c>
      <c r="O711">
        <f t="shared" si="29"/>
        <v>2</v>
      </c>
      <c r="P711">
        <f t="shared" si="32"/>
        <v>13</v>
      </c>
    </row>
    <row r="712" spans="1:16" x14ac:dyDescent="0.3">
      <c r="A712" t="s">
        <v>39</v>
      </c>
      <c r="B712" s="2">
        <f t="shared" si="30"/>
        <v>43256.583333333241</v>
      </c>
      <c r="C712">
        <f>output_flow_node!$B$6*output_flow_node_time!N712*24/14</f>
        <v>2040</v>
      </c>
      <c r="L712">
        <v>1</v>
      </c>
      <c r="N712">
        <f t="shared" si="31"/>
        <v>1</v>
      </c>
      <c r="O712">
        <f t="shared" si="29"/>
        <v>2</v>
      </c>
      <c r="P712">
        <f t="shared" si="32"/>
        <v>14</v>
      </c>
    </row>
    <row r="713" spans="1:16" x14ac:dyDescent="0.3">
      <c r="A713" t="s">
        <v>39</v>
      </c>
      <c r="B713" s="2">
        <f t="shared" si="30"/>
        <v>43256.624999999905</v>
      </c>
      <c r="C713">
        <f>output_flow_node!$B$6*output_flow_node_time!N713*24/14</f>
        <v>2040</v>
      </c>
      <c r="L713">
        <v>1</v>
      </c>
      <c r="N713">
        <f t="shared" si="31"/>
        <v>1</v>
      </c>
      <c r="O713">
        <f t="shared" si="29"/>
        <v>2</v>
      </c>
      <c r="P713">
        <f t="shared" si="32"/>
        <v>15</v>
      </c>
    </row>
    <row r="714" spans="1:16" x14ac:dyDescent="0.3">
      <c r="A714" t="s">
        <v>39</v>
      </c>
      <c r="B714" s="2">
        <f t="shared" si="30"/>
        <v>43256.66666666657</v>
      </c>
      <c r="C714">
        <f>output_flow_node!$B$6*output_flow_node_time!N714*24/14</f>
        <v>2040</v>
      </c>
      <c r="L714">
        <v>1</v>
      </c>
      <c r="N714">
        <f t="shared" si="31"/>
        <v>1</v>
      </c>
      <c r="O714">
        <f t="shared" si="29"/>
        <v>2</v>
      </c>
      <c r="P714">
        <f t="shared" si="32"/>
        <v>16</v>
      </c>
    </row>
    <row r="715" spans="1:16" x14ac:dyDescent="0.3">
      <c r="A715" t="s">
        <v>39</v>
      </c>
      <c r="B715" s="2">
        <f t="shared" si="30"/>
        <v>43256.708333333234</v>
      </c>
      <c r="C715">
        <f>output_flow_node!$B$6*output_flow_node_time!N715*24/14</f>
        <v>2040</v>
      </c>
      <c r="L715">
        <v>1</v>
      </c>
      <c r="N715">
        <f t="shared" si="31"/>
        <v>1</v>
      </c>
      <c r="O715">
        <f t="shared" si="29"/>
        <v>2</v>
      </c>
      <c r="P715">
        <f t="shared" si="32"/>
        <v>17</v>
      </c>
    </row>
    <row r="716" spans="1:16" x14ac:dyDescent="0.3">
      <c r="A716" t="s">
        <v>39</v>
      </c>
      <c r="B716" s="2">
        <f t="shared" si="30"/>
        <v>43256.749999999898</v>
      </c>
      <c r="C716">
        <f>output_flow_node!$B$6*output_flow_node_time!N716*24/14</f>
        <v>2040</v>
      </c>
      <c r="L716">
        <v>1</v>
      </c>
      <c r="N716">
        <f t="shared" si="31"/>
        <v>1</v>
      </c>
      <c r="O716">
        <f t="shared" si="29"/>
        <v>2</v>
      </c>
      <c r="P716">
        <f t="shared" si="32"/>
        <v>18</v>
      </c>
    </row>
    <row r="717" spans="1:16" x14ac:dyDescent="0.3">
      <c r="A717" t="s">
        <v>39</v>
      </c>
      <c r="B717" s="2">
        <f t="shared" si="30"/>
        <v>43256.791666666562</v>
      </c>
      <c r="C717">
        <f>output_flow_node!$B$6*output_flow_node_time!N717*24/14</f>
        <v>2040</v>
      </c>
      <c r="L717">
        <v>1</v>
      </c>
      <c r="N717">
        <f t="shared" si="31"/>
        <v>1</v>
      </c>
      <c r="O717">
        <f t="shared" si="29"/>
        <v>2</v>
      </c>
      <c r="P717">
        <f t="shared" si="32"/>
        <v>19</v>
      </c>
    </row>
    <row r="718" spans="1:16" x14ac:dyDescent="0.3">
      <c r="A718" t="s">
        <v>39</v>
      </c>
      <c r="B718" s="2">
        <f t="shared" si="30"/>
        <v>43256.833333333227</v>
      </c>
      <c r="C718">
        <f>output_flow_node!$B$6*output_flow_node_time!N718*24/14</f>
        <v>2040</v>
      </c>
      <c r="L718">
        <v>1</v>
      </c>
      <c r="N718">
        <f t="shared" si="31"/>
        <v>1</v>
      </c>
      <c r="O718">
        <f t="shared" si="29"/>
        <v>2</v>
      </c>
      <c r="P718">
        <f t="shared" si="32"/>
        <v>20</v>
      </c>
    </row>
    <row r="719" spans="1:16" x14ac:dyDescent="0.3">
      <c r="A719" t="s">
        <v>39</v>
      </c>
      <c r="B719" s="2">
        <f t="shared" si="30"/>
        <v>43256.874999999891</v>
      </c>
      <c r="C719">
        <f>output_flow_node!$B$6*output_flow_node_time!N719*24/14</f>
        <v>0</v>
      </c>
      <c r="L719">
        <v>1</v>
      </c>
      <c r="N719">
        <f t="shared" si="31"/>
        <v>0</v>
      </c>
      <c r="O719">
        <f t="shared" si="29"/>
        <v>2</v>
      </c>
      <c r="P719">
        <f t="shared" si="32"/>
        <v>21</v>
      </c>
    </row>
    <row r="720" spans="1:16" x14ac:dyDescent="0.3">
      <c r="A720" t="s">
        <v>39</v>
      </c>
      <c r="B720" s="2">
        <f t="shared" si="30"/>
        <v>43256.916666666555</v>
      </c>
      <c r="C720">
        <f>output_flow_node!$B$6*output_flow_node_time!N720*24/14</f>
        <v>0</v>
      </c>
      <c r="L720">
        <v>1</v>
      </c>
      <c r="N720">
        <f t="shared" si="31"/>
        <v>0</v>
      </c>
      <c r="O720">
        <f t="shared" si="29"/>
        <v>2</v>
      </c>
      <c r="P720">
        <f t="shared" si="32"/>
        <v>22</v>
      </c>
    </row>
    <row r="721" spans="1:16" x14ac:dyDescent="0.3">
      <c r="A721" t="s">
        <v>39</v>
      </c>
      <c r="B721" s="2">
        <f t="shared" si="30"/>
        <v>43256.958333333219</v>
      </c>
      <c r="C721">
        <f>output_flow_node!$B$6*output_flow_node_time!N721*24/14</f>
        <v>0</v>
      </c>
      <c r="L721">
        <v>1</v>
      </c>
      <c r="N721">
        <f t="shared" si="31"/>
        <v>0</v>
      </c>
      <c r="O721">
        <f t="shared" si="29"/>
        <v>2</v>
      </c>
      <c r="P721">
        <f t="shared" si="32"/>
        <v>23</v>
      </c>
    </row>
    <row r="722" spans="1:16" x14ac:dyDescent="0.3">
      <c r="A722" t="s">
        <v>39</v>
      </c>
      <c r="B722" s="2">
        <f t="shared" si="30"/>
        <v>43256.999999999884</v>
      </c>
      <c r="C722">
        <f>output_flow_node!$B$6*output_flow_node_time!N722*24/14</f>
        <v>0</v>
      </c>
      <c r="L722">
        <v>1</v>
      </c>
      <c r="N722">
        <f t="shared" si="31"/>
        <v>0</v>
      </c>
      <c r="O722">
        <f t="shared" si="29"/>
        <v>3</v>
      </c>
      <c r="P722">
        <f t="shared" si="32"/>
        <v>0</v>
      </c>
    </row>
    <row r="723" spans="1:16" x14ac:dyDescent="0.3">
      <c r="A723" t="s">
        <v>39</v>
      </c>
      <c r="B723" s="2">
        <f t="shared" si="30"/>
        <v>43257.041666666548</v>
      </c>
      <c r="C723">
        <f>output_flow_node!$B$6*output_flow_node_time!N723*24/14</f>
        <v>0</v>
      </c>
      <c r="L723">
        <v>1</v>
      </c>
      <c r="N723">
        <f t="shared" si="31"/>
        <v>0</v>
      </c>
      <c r="O723">
        <f t="shared" ref="O723:O786" si="33">WEEKDAY(B723,2)</f>
        <v>3</v>
      </c>
      <c r="P723">
        <f t="shared" si="32"/>
        <v>1</v>
      </c>
    </row>
    <row r="724" spans="1:16" x14ac:dyDescent="0.3">
      <c r="A724" t="s">
        <v>39</v>
      </c>
      <c r="B724" s="2">
        <f t="shared" si="30"/>
        <v>43257.083333333212</v>
      </c>
      <c r="C724">
        <f>output_flow_node!$B$6*output_flow_node_time!N724*24/14</f>
        <v>0</v>
      </c>
      <c r="L724">
        <v>1</v>
      </c>
      <c r="N724">
        <f t="shared" si="31"/>
        <v>0</v>
      </c>
      <c r="O724">
        <f t="shared" si="33"/>
        <v>3</v>
      </c>
      <c r="P724">
        <f t="shared" si="32"/>
        <v>2</v>
      </c>
    </row>
    <row r="725" spans="1:16" x14ac:dyDescent="0.3">
      <c r="A725" t="s">
        <v>39</v>
      </c>
      <c r="B725" s="2">
        <f t="shared" si="30"/>
        <v>43257.124999999876</v>
      </c>
      <c r="C725">
        <f>output_flow_node!$B$6*output_flow_node_time!N725*24/14</f>
        <v>0</v>
      </c>
      <c r="L725">
        <v>1</v>
      </c>
      <c r="N725">
        <f t="shared" si="31"/>
        <v>0</v>
      </c>
      <c r="O725">
        <f t="shared" si="33"/>
        <v>3</v>
      </c>
      <c r="P725">
        <f t="shared" si="32"/>
        <v>3</v>
      </c>
    </row>
    <row r="726" spans="1:16" x14ac:dyDescent="0.3">
      <c r="A726" t="s">
        <v>39</v>
      </c>
      <c r="B726" s="2">
        <f t="shared" si="30"/>
        <v>43257.166666666541</v>
      </c>
      <c r="C726">
        <f>output_flow_node!$B$6*output_flow_node_time!N726*24/14</f>
        <v>0</v>
      </c>
      <c r="L726">
        <v>1</v>
      </c>
      <c r="N726">
        <f t="shared" si="31"/>
        <v>0</v>
      </c>
      <c r="O726">
        <f t="shared" si="33"/>
        <v>3</v>
      </c>
      <c r="P726">
        <f t="shared" si="32"/>
        <v>4</v>
      </c>
    </row>
    <row r="727" spans="1:16" x14ac:dyDescent="0.3">
      <c r="A727" t="s">
        <v>39</v>
      </c>
      <c r="B727" s="2">
        <f t="shared" si="30"/>
        <v>43257.208333333205</v>
      </c>
      <c r="C727">
        <f>output_flow_node!$B$6*output_flow_node_time!N727*24/14</f>
        <v>0</v>
      </c>
      <c r="L727">
        <v>1</v>
      </c>
      <c r="N727">
        <f t="shared" si="31"/>
        <v>0</v>
      </c>
      <c r="O727">
        <f t="shared" si="33"/>
        <v>3</v>
      </c>
      <c r="P727">
        <f t="shared" si="32"/>
        <v>5</v>
      </c>
    </row>
    <row r="728" spans="1:16" x14ac:dyDescent="0.3">
      <c r="A728" t="s">
        <v>39</v>
      </c>
      <c r="B728" s="2">
        <f t="shared" si="30"/>
        <v>43257.249999999869</v>
      </c>
      <c r="C728">
        <f>output_flow_node!$B$6*output_flow_node_time!N728*24/14</f>
        <v>0</v>
      </c>
      <c r="L728">
        <v>1</v>
      </c>
      <c r="N728">
        <f t="shared" si="31"/>
        <v>0</v>
      </c>
      <c r="O728">
        <f t="shared" si="33"/>
        <v>3</v>
      </c>
      <c r="P728">
        <f t="shared" si="32"/>
        <v>6</v>
      </c>
    </row>
    <row r="729" spans="1:16" x14ac:dyDescent="0.3">
      <c r="A729" t="s">
        <v>39</v>
      </c>
      <c r="B729" s="2">
        <f t="shared" si="30"/>
        <v>43257.291666666533</v>
      </c>
      <c r="C729">
        <f>output_flow_node!$B$6*output_flow_node_time!N729*24/14</f>
        <v>2040</v>
      </c>
      <c r="L729">
        <v>1</v>
      </c>
      <c r="N729">
        <f t="shared" si="31"/>
        <v>1</v>
      </c>
      <c r="O729">
        <f t="shared" si="33"/>
        <v>3</v>
      </c>
      <c r="P729">
        <f t="shared" si="32"/>
        <v>7</v>
      </c>
    </row>
    <row r="730" spans="1:16" x14ac:dyDescent="0.3">
      <c r="A730" t="s">
        <v>39</v>
      </c>
      <c r="B730" s="2">
        <f t="shared" si="30"/>
        <v>43257.333333333198</v>
      </c>
      <c r="C730">
        <f>output_flow_node!$B$6*output_flow_node_time!N730*24/14</f>
        <v>2040</v>
      </c>
      <c r="L730">
        <v>1</v>
      </c>
      <c r="N730">
        <f t="shared" si="31"/>
        <v>1</v>
      </c>
      <c r="O730">
        <f t="shared" si="33"/>
        <v>3</v>
      </c>
      <c r="P730">
        <f t="shared" si="32"/>
        <v>8</v>
      </c>
    </row>
    <row r="731" spans="1:16" x14ac:dyDescent="0.3">
      <c r="A731" t="s">
        <v>39</v>
      </c>
      <c r="B731" s="2">
        <f t="shared" si="30"/>
        <v>43257.374999999862</v>
      </c>
      <c r="C731">
        <f>output_flow_node!$B$6*output_flow_node_time!N731*24/14</f>
        <v>2040</v>
      </c>
      <c r="L731">
        <v>1</v>
      </c>
      <c r="N731">
        <f t="shared" si="31"/>
        <v>1</v>
      </c>
      <c r="O731">
        <f t="shared" si="33"/>
        <v>3</v>
      </c>
      <c r="P731">
        <f t="shared" si="32"/>
        <v>9</v>
      </c>
    </row>
    <row r="732" spans="1:16" x14ac:dyDescent="0.3">
      <c r="A732" t="s">
        <v>39</v>
      </c>
      <c r="B732" s="2">
        <f t="shared" si="30"/>
        <v>43257.416666666526</v>
      </c>
      <c r="C732">
        <f>output_flow_node!$B$6*output_flow_node_time!N732*24/14</f>
        <v>2040</v>
      </c>
      <c r="L732">
        <v>1</v>
      </c>
      <c r="N732">
        <f t="shared" si="31"/>
        <v>1</v>
      </c>
      <c r="O732">
        <f t="shared" si="33"/>
        <v>3</v>
      </c>
      <c r="P732">
        <f t="shared" si="32"/>
        <v>10</v>
      </c>
    </row>
    <row r="733" spans="1:16" x14ac:dyDescent="0.3">
      <c r="A733" t="s">
        <v>39</v>
      </c>
      <c r="B733" s="2">
        <f t="shared" si="30"/>
        <v>43257.45833333319</v>
      </c>
      <c r="C733">
        <f>output_flow_node!$B$6*output_flow_node_time!N733*24/14</f>
        <v>2040</v>
      </c>
      <c r="L733">
        <v>1</v>
      </c>
      <c r="N733">
        <f t="shared" si="31"/>
        <v>1</v>
      </c>
      <c r="O733">
        <f t="shared" si="33"/>
        <v>3</v>
      </c>
      <c r="P733">
        <f t="shared" si="32"/>
        <v>11</v>
      </c>
    </row>
    <row r="734" spans="1:16" x14ac:dyDescent="0.3">
      <c r="A734" t="s">
        <v>39</v>
      </c>
      <c r="B734" s="2">
        <f t="shared" si="30"/>
        <v>43257.499999999854</v>
      </c>
      <c r="C734">
        <f>output_flow_node!$B$6*output_flow_node_time!N734*24/14</f>
        <v>2040</v>
      </c>
      <c r="L734">
        <v>1</v>
      </c>
      <c r="N734">
        <f t="shared" si="31"/>
        <v>1</v>
      </c>
      <c r="O734">
        <f t="shared" si="33"/>
        <v>3</v>
      </c>
      <c r="P734">
        <f t="shared" si="32"/>
        <v>12</v>
      </c>
    </row>
    <row r="735" spans="1:16" x14ac:dyDescent="0.3">
      <c r="A735" t="s">
        <v>39</v>
      </c>
      <c r="B735" s="2">
        <f t="shared" si="30"/>
        <v>43257.541666666519</v>
      </c>
      <c r="C735">
        <f>output_flow_node!$B$6*output_flow_node_time!N735*24/14</f>
        <v>2040</v>
      </c>
      <c r="L735">
        <v>1</v>
      </c>
      <c r="N735">
        <f t="shared" si="31"/>
        <v>1</v>
      </c>
      <c r="O735">
        <f t="shared" si="33"/>
        <v>3</v>
      </c>
      <c r="P735">
        <f t="shared" si="32"/>
        <v>13</v>
      </c>
    </row>
    <row r="736" spans="1:16" x14ac:dyDescent="0.3">
      <c r="A736" t="s">
        <v>39</v>
      </c>
      <c r="B736" s="2">
        <f t="shared" si="30"/>
        <v>43257.583333333183</v>
      </c>
      <c r="C736">
        <f>output_flow_node!$B$6*output_flow_node_time!N736*24/14</f>
        <v>2040</v>
      </c>
      <c r="L736">
        <v>1</v>
      </c>
      <c r="N736">
        <f t="shared" si="31"/>
        <v>1</v>
      </c>
      <c r="O736">
        <f t="shared" si="33"/>
        <v>3</v>
      </c>
      <c r="P736">
        <f t="shared" si="32"/>
        <v>14</v>
      </c>
    </row>
    <row r="737" spans="1:16" x14ac:dyDescent="0.3">
      <c r="A737" t="s">
        <v>39</v>
      </c>
      <c r="B737" s="2">
        <f t="shared" si="30"/>
        <v>43257.624999999847</v>
      </c>
      <c r="C737">
        <f>output_flow_node!$B$6*output_flow_node_time!N737*24/14</f>
        <v>2040</v>
      </c>
      <c r="L737">
        <v>1</v>
      </c>
      <c r="N737">
        <f t="shared" si="31"/>
        <v>1</v>
      </c>
      <c r="O737">
        <f t="shared" si="33"/>
        <v>3</v>
      </c>
      <c r="P737">
        <f t="shared" si="32"/>
        <v>15</v>
      </c>
    </row>
    <row r="738" spans="1:16" x14ac:dyDescent="0.3">
      <c r="A738" t="s">
        <v>39</v>
      </c>
      <c r="B738" s="2">
        <f t="shared" si="30"/>
        <v>43257.666666666511</v>
      </c>
      <c r="C738">
        <f>output_flow_node!$B$6*output_flow_node_time!N738*24/14</f>
        <v>2040</v>
      </c>
      <c r="L738">
        <v>1</v>
      </c>
      <c r="N738">
        <f t="shared" si="31"/>
        <v>1</v>
      </c>
      <c r="O738">
        <f t="shared" si="33"/>
        <v>3</v>
      </c>
      <c r="P738">
        <f t="shared" si="32"/>
        <v>16</v>
      </c>
    </row>
    <row r="739" spans="1:16" x14ac:dyDescent="0.3">
      <c r="A739" t="s">
        <v>39</v>
      </c>
      <c r="B739" s="2">
        <f t="shared" si="30"/>
        <v>43257.708333333176</v>
      </c>
      <c r="C739">
        <f>output_flow_node!$B$6*output_flow_node_time!N739*24/14</f>
        <v>2040</v>
      </c>
      <c r="L739">
        <v>1</v>
      </c>
      <c r="N739">
        <f t="shared" si="31"/>
        <v>1</v>
      </c>
      <c r="O739">
        <f t="shared" si="33"/>
        <v>3</v>
      </c>
      <c r="P739">
        <f t="shared" si="32"/>
        <v>17</v>
      </c>
    </row>
    <row r="740" spans="1:16" x14ac:dyDescent="0.3">
      <c r="A740" t="s">
        <v>39</v>
      </c>
      <c r="B740" s="2">
        <f t="shared" si="30"/>
        <v>43257.74999999984</v>
      </c>
      <c r="C740">
        <f>output_flow_node!$B$6*output_flow_node_time!N740*24/14</f>
        <v>2040</v>
      </c>
      <c r="L740">
        <v>1</v>
      </c>
      <c r="N740">
        <f t="shared" si="31"/>
        <v>1</v>
      </c>
      <c r="O740">
        <f t="shared" si="33"/>
        <v>3</v>
      </c>
      <c r="P740">
        <f t="shared" si="32"/>
        <v>18</v>
      </c>
    </row>
    <row r="741" spans="1:16" x14ac:dyDescent="0.3">
      <c r="A741" t="s">
        <v>39</v>
      </c>
      <c r="B741" s="2">
        <f t="shared" si="30"/>
        <v>43257.791666666504</v>
      </c>
      <c r="C741">
        <f>output_flow_node!$B$6*output_flow_node_time!N741*24/14</f>
        <v>2040</v>
      </c>
      <c r="L741">
        <v>1</v>
      </c>
      <c r="N741">
        <f t="shared" si="31"/>
        <v>1</v>
      </c>
      <c r="O741">
        <f t="shared" si="33"/>
        <v>3</v>
      </c>
      <c r="P741">
        <f t="shared" si="32"/>
        <v>19</v>
      </c>
    </row>
    <row r="742" spans="1:16" x14ac:dyDescent="0.3">
      <c r="A742" t="s">
        <v>39</v>
      </c>
      <c r="B742" s="2">
        <f t="shared" si="30"/>
        <v>43257.833333333168</v>
      </c>
      <c r="C742">
        <f>output_flow_node!$B$6*output_flow_node_time!N742*24/14</f>
        <v>2040</v>
      </c>
      <c r="L742">
        <v>1</v>
      </c>
      <c r="N742">
        <f t="shared" si="31"/>
        <v>1</v>
      </c>
      <c r="O742">
        <f t="shared" si="33"/>
        <v>3</v>
      </c>
      <c r="P742">
        <f t="shared" si="32"/>
        <v>20</v>
      </c>
    </row>
    <row r="743" spans="1:16" x14ac:dyDescent="0.3">
      <c r="A743" t="s">
        <v>39</v>
      </c>
      <c r="B743" s="2">
        <f t="shared" si="30"/>
        <v>43257.874999999833</v>
      </c>
      <c r="C743">
        <f>output_flow_node!$B$6*output_flow_node_time!N743*24/14</f>
        <v>0</v>
      </c>
      <c r="L743">
        <v>1</v>
      </c>
      <c r="N743">
        <f t="shared" si="31"/>
        <v>0</v>
      </c>
      <c r="O743">
        <f t="shared" si="33"/>
        <v>3</v>
      </c>
      <c r="P743">
        <f t="shared" si="32"/>
        <v>21</v>
      </c>
    </row>
    <row r="744" spans="1:16" x14ac:dyDescent="0.3">
      <c r="A744" t="s">
        <v>39</v>
      </c>
      <c r="B744" s="2">
        <f t="shared" si="30"/>
        <v>43257.916666666497</v>
      </c>
      <c r="C744">
        <f>output_flow_node!$B$6*output_flow_node_time!N744*24/14</f>
        <v>0</v>
      </c>
      <c r="L744">
        <v>1</v>
      </c>
      <c r="N744">
        <f t="shared" si="31"/>
        <v>0</v>
      </c>
      <c r="O744">
        <f t="shared" si="33"/>
        <v>3</v>
      </c>
      <c r="P744">
        <f t="shared" si="32"/>
        <v>22</v>
      </c>
    </row>
    <row r="745" spans="1:16" x14ac:dyDescent="0.3">
      <c r="A745" t="s">
        <v>39</v>
      </c>
      <c r="B745" s="2">
        <f t="shared" si="30"/>
        <v>43257.958333333161</v>
      </c>
      <c r="C745">
        <f>output_flow_node!$B$6*output_flow_node_time!N745*24/14</f>
        <v>0</v>
      </c>
      <c r="L745">
        <v>1</v>
      </c>
      <c r="N745">
        <f t="shared" si="31"/>
        <v>0</v>
      </c>
      <c r="O745">
        <f t="shared" si="33"/>
        <v>3</v>
      </c>
      <c r="P745">
        <f t="shared" si="32"/>
        <v>23</v>
      </c>
    </row>
    <row r="746" spans="1:16" x14ac:dyDescent="0.3">
      <c r="A746" t="s">
        <v>39</v>
      </c>
      <c r="B746" s="2">
        <f t="shared" si="30"/>
        <v>43257.999999999825</v>
      </c>
      <c r="C746">
        <f>output_flow_node!$B$6*output_flow_node_time!N746*24/14</f>
        <v>0</v>
      </c>
      <c r="L746">
        <v>1</v>
      </c>
      <c r="N746">
        <f t="shared" si="31"/>
        <v>0</v>
      </c>
      <c r="O746">
        <f t="shared" si="33"/>
        <v>4</v>
      </c>
      <c r="P746">
        <f t="shared" si="32"/>
        <v>0</v>
      </c>
    </row>
    <row r="747" spans="1:16" x14ac:dyDescent="0.3">
      <c r="A747" t="s">
        <v>39</v>
      </c>
      <c r="B747" s="2">
        <f t="shared" ref="B747:B810" si="34">B579</f>
        <v>43258.04166666649</v>
      </c>
      <c r="C747">
        <f>output_flow_node!$B$6*output_flow_node_time!N747*24/14</f>
        <v>0</v>
      </c>
      <c r="L747">
        <v>1</v>
      </c>
      <c r="N747">
        <f t="shared" si="31"/>
        <v>0</v>
      </c>
      <c r="O747">
        <f t="shared" si="33"/>
        <v>4</v>
      </c>
      <c r="P747">
        <f t="shared" si="32"/>
        <v>1</v>
      </c>
    </row>
    <row r="748" spans="1:16" x14ac:dyDescent="0.3">
      <c r="A748" t="s">
        <v>39</v>
      </c>
      <c r="B748" s="2">
        <f t="shared" si="34"/>
        <v>43258.083333333154</v>
      </c>
      <c r="C748">
        <f>output_flow_node!$B$6*output_flow_node_time!N748*24/14</f>
        <v>0</v>
      </c>
      <c r="L748">
        <v>1</v>
      </c>
      <c r="N748">
        <f t="shared" si="31"/>
        <v>0</v>
      </c>
      <c r="O748">
        <f t="shared" si="33"/>
        <v>4</v>
      </c>
      <c r="P748">
        <f t="shared" si="32"/>
        <v>2</v>
      </c>
    </row>
    <row r="749" spans="1:16" x14ac:dyDescent="0.3">
      <c r="A749" t="s">
        <v>39</v>
      </c>
      <c r="B749" s="2">
        <f t="shared" si="34"/>
        <v>43258.124999999818</v>
      </c>
      <c r="C749">
        <f>output_flow_node!$B$6*output_flow_node_time!N749*24/14</f>
        <v>0</v>
      </c>
      <c r="L749">
        <v>1</v>
      </c>
      <c r="N749">
        <f t="shared" si="31"/>
        <v>0</v>
      </c>
      <c r="O749">
        <f t="shared" si="33"/>
        <v>4</v>
      </c>
      <c r="P749">
        <f t="shared" si="32"/>
        <v>3</v>
      </c>
    </row>
    <row r="750" spans="1:16" x14ac:dyDescent="0.3">
      <c r="A750" t="s">
        <v>39</v>
      </c>
      <c r="B750" s="2">
        <f t="shared" si="34"/>
        <v>43258.166666666482</v>
      </c>
      <c r="C750">
        <f>output_flow_node!$B$6*output_flow_node_time!N750*24/14</f>
        <v>0</v>
      </c>
      <c r="L750">
        <v>1</v>
      </c>
      <c r="N750">
        <f t="shared" si="31"/>
        <v>0</v>
      </c>
      <c r="O750">
        <f t="shared" si="33"/>
        <v>4</v>
      </c>
      <c r="P750">
        <f t="shared" si="32"/>
        <v>4</v>
      </c>
    </row>
    <row r="751" spans="1:16" x14ac:dyDescent="0.3">
      <c r="A751" t="s">
        <v>39</v>
      </c>
      <c r="B751" s="2">
        <f t="shared" si="34"/>
        <v>43258.208333333147</v>
      </c>
      <c r="C751">
        <f>output_flow_node!$B$6*output_flow_node_time!N751*24/14</f>
        <v>0</v>
      </c>
      <c r="L751">
        <v>1</v>
      </c>
      <c r="N751">
        <f t="shared" si="31"/>
        <v>0</v>
      </c>
      <c r="O751">
        <f t="shared" si="33"/>
        <v>4</v>
      </c>
      <c r="P751">
        <f t="shared" si="32"/>
        <v>5</v>
      </c>
    </row>
    <row r="752" spans="1:16" x14ac:dyDescent="0.3">
      <c r="A752" t="s">
        <v>39</v>
      </c>
      <c r="B752" s="2">
        <f t="shared" si="34"/>
        <v>43258.249999999811</v>
      </c>
      <c r="C752">
        <f>output_flow_node!$B$6*output_flow_node_time!N752*24/14</f>
        <v>0</v>
      </c>
      <c r="L752">
        <v>1</v>
      </c>
      <c r="N752">
        <f t="shared" si="31"/>
        <v>0</v>
      </c>
      <c r="O752">
        <f t="shared" si="33"/>
        <v>4</v>
      </c>
      <c r="P752">
        <f t="shared" si="32"/>
        <v>6</v>
      </c>
    </row>
    <row r="753" spans="1:16" x14ac:dyDescent="0.3">
      <c r="A753" t="s">
        <v>39</v>
      </c>
      <c r="B753" s="2">
        <f t="shared" si="34"/>
        <v>43258.291666666475</v>
      </c>
      <c r="C753">
        <f>output_flow_node!$B$6*output_flow_node_time!N753*24/14</f>
        <v>2040</v>
      </c>
      <c r="L753">
        <v>1</v>
      </c>
      <c r="N753">
        <f t="shared" si="31"/>
        <v>1</v>
      </c>
      <c r="O753">
        <f t="shared" si="33"/>
        <v>4</v>
      </c>
      <c r="P753">
        <f t="shared" si="32"/>
        <v>7</v>
      </c>
    </row>
    <row r="754" spans="1:16" x14ac:dyDescent="0.3">
      <c r="A754" t="s">
        <v>39</v>
      </c>
      <c r="B754" s="2">
        <f t="shared" si="34"/>
        <v>43258.333333333139</v>
      </c>
      <c r="C754">
        <f>output_flow_node!$B$6*output_flow_node_time!N754*24/14</f>
        <v>2040</v>
      </c>
      <c r="L754">
        <v>1</v>
      </c>
      <c r="N754">
        <f t="shared" si="31"/>
        <v>1</v>
      </c>
      <c r="O754">
        <f t="shared" si="33"/>
        <v>4</v>
      </c>
      <c r="P754">
        <f t="shared" si="32"/>
        <v>8</v>
      </c>
    </row>
    <row r="755" spans="1:16" x14ac:dyDescent="0.3">
      <c r="A755" t="s">
        <v>39</v>
      </c>
      <c r="B755" s="2">
        <f t="shared" si="34"/>
        <v>43258.374999999804</v>
      </c>
      <c r="C755">
        <f>output_flow_node!$B$6*output_flow_node_time!N755*24/14</f>
        <v>2040</v>
      </c>
      <c r="L755">
        <v>1</v>
      </c>
      <c r="N755">
        <f t="shared" si="31"/>
        <v>1</v>
      </c>
      <c r="O755">
        <f t="shared" si="33"/>
        <v>4</v>
      </c>
      <c r="P755">
        <f t="shared" si="32"/>
        <v>9</v>
      </c>
    </row>
    <row r="756" spans="1:16" x14ac:dyDescent="0.3">
      <c r="A756" t="s">
        <v>39</v>
      </c>
      <c r="B756" s="2">
        <f t="shared" si="34"/>
        <v>43258.416666666468</v>
      </c>
      <c r="C756">
        <f>output_flow_node!$B$6*output_flow_node_time!N756*24/14</f>
        <v>2040</v>
      </c>
      <c r="L756">
        <v>1</v>
      </c>
      <c r="N756">
        <f t="shared" si="31"/>
        <v>1</v>
      </c>
      <c r="O756">
        <f t="shared" si="33"/>
        <v>4</v>
      </c>
      <c r="P756">
        <f t="shared" si="32"/>
        <v>10</v>
      </c>
    </row>
    <row r="757" spans="1:16" x14ac:dyDescent="0.3">
      <c r="A757" t="s">
        <v>39</v>
      </c>
      <c r="B757" s="2">
        <f t="shared" si="34"/>
        <v>43258.458333333132</v>
      </c>
      <c r="C757">
        <f>output_flow_node!$B$6*output_flow_node_time!N757*24/14</f>
        <v>2040</v>
      </c>
      <c r="L757">
        <v>1</v>
      </c>
      <c r="N757">
        <f t="shared" si="31"/>
        <v>1</v>
      </c>
      <c r="O757">
        <f t="shared" si="33"/>
        <v>4</v>
      </c>
      <c r="P757">
        <f t="shared" si="32"/>
        <v>11</v>
      </c>
    </row>
    <row r="758" spans="1:16" x14ac:dyDescent="0.3">
      <c r="A758" t="s">
        <v>39</v>
      </c>
      <c r="B758" s="2">
        <f t="shared" si="34"/>
        <v>43258.499999999796</v>
      </c>
      <c r="C758">
        <f>output_flow_node!$B$6*output_flow_node_time!N758*24/14</f>
        <v>2040</v>
      </c>
      <c r="L758">
        <v>1</v>
      </c>
      <c r="N758">
        <f t="shared" si="31"/>
        <v>1</v>
      </c>
      <c r="O758">
        <f t="shared" si="33"/>
        <v>4</v>
      </c>
      <c r="P758">
        <f t="shared" si="32"/>
        <v>12</v>
      </c>
    </row>
    <row r="759" spans="1:16" x14ac:dyDescent="0.3">
      <c r="A759" t="s">
        <v>39</v>
      </c>
      <c r="B759" s="2">
        <f t="shared" si="34"/>
        <v>43258.541666666461</v>
      </c>
      <c r="C759">
        <f>output_flow_node!$B$6*output_flow_node_time!N759*24/14</f>
        <v>2040</v>
      </c>
      <c r="L759">
        <v>1</v>
      </c>
      <c r="N759">
        <f t="shared" si="31"/>
        <v>1</v>
      </c>
      <c r="O759">
        <f t="shared" si="33"/>
        <v>4</v>
      </c>
      <c r="P759">
        <f t="shared" si="32"/>
        <v>13</v>
      </c>
    </row>
    <row r="760" spans="1:16" x14ac:dyDescent="0.3">
      <c r="A760" t="s">
        <v>39</v>
      </c>
      <c r="B760" s="2">
        <f t="shared" si="34"/>
        <v>43258.583333333125</v>
      </c>
      <c r="C760">
        <f>output_flow_node!$B$6*output_flow_node_time!N760*24/14</f>
        <v>2040</v>
      </c>
      <c r="L760">
        <v>1</v>
      </c>
      <c r="N760">
        <f t="shared" si="31"/>
        <v>1</v>
      </c>
      <c r="O760">
        <f t="shared" si="33"/>
        <v>4</v>
      </c>
      <c r="P760">
        <f t="shared" si="32"/>
        <v>14</v>
      </c>
    </row>
    <row r="761" spans="1:16" x14ac:dyDescent="0.3">
      <c r="A761" t="s">
        <v>39</v>
      </c>
      <c r="B761" s="2">
        <f t="shared" si="34"/>
        <v>43258.624999999789</v>
      </c>
      <c r="C761">
        <f>output_flow_node!$B$6*output_flow_node_time!N761*24/14</f>
        <v>2040</v>
      </c>
      <c r="L761">
        <v>1</v>
      </c>
      <c r="N761">
        <f t="shared" si="31"/>
        <v>1</v>
      </c>
      <c r="O761">
        <f t="shared" si="33"/>
        <v>4</v>
      </c>
      <c r="P761">
        <f t="shared" si="32"/>
        <v>15</v>
      </c>
    </row>
    <row r="762" spans="1:16" x14ac:dyDescent="0.3">
      <c r="A762" t="s">
        <v>39</v>
      </c>
      <c r="B762" s="2">
        <f t="shared" si="34"/>
        <v>43258.666666666453</v>
      </c>
      <c r="C762">
        <f>output_flow_node!$B$6*output_flow_node_time!N762*24/14</f>
        <v>2040</v>
      </c>
      <c r="L762">
        <v>1</v>
      </c>
      <c r="N762">
        <f t="shared" ref="N762:N825" si="35">IF(AND(O762&lt;6,AND(P762&gt;6,P762&lt;21)),1,0)</f>
        <v>1</v>
      </c>
      <c r="O762">
        <f t="shared" si="33"/>
        <v>4</v>
      </c>
      <c r="P762">
        <f t="shared" ref="P762:P825" si="36">HOUR(B762)</f>
        <v>16</v>
      </c>
    </row>
    <row r="763" spans="1:16" x14ac:dyDescent="0.3">
      <c r="A763" t="s">
        <v>39</v>
      </c>
      <c r="B763" s="2">
        <f t="shared" si="34"/>
        <v>43258.708333333117</v>
      </c>
      <c r="C763">
        <f>output_flow_node!$B$6*output_flow_node_time!N763*24/14</f>
        <v>2040</v>
      </c>
      <c r="L763">
        <v>1</v>
      </c>
      <c r="N763">
        <f t="shared" si="35"/>
        <v>1</v>
      </c>
      <c r="O763">
        <f t="shared" si="33"/>
        <v>4</v>
      </c>
      <c r="P763">
        <f t="shared" si="36"/>
        <v>17</v>
      </c>
    </row>
    <row r="764" spans="1:16" x14ac:dyDescent="0.3">
      <c r="A764" t="s">
        <v>39</v>
      </c>
      <c r="B764" s="2">
        <f t="shared" si="34"/>
        <v>43258.749999999782</v>
      </c>
      <c r="C764">
        <f>output_flow_node!$B$6*output_flow_node_time!N764*24/14</f>
        <v>2040</v>
      </c>
      <c r="L764">
        <v>1</v>
      </c>
      <c r="N764">
        <f t="shared" si="35"/>
        <v>1</v>
      </c>
      <c r="O764">
        <f t="shared" si="33"/>
        <v>4</v>
      </c>
      <c r="P764">
        <f t="shared" si="36"/>
        <v>18</v>
      </c>
    </row>
    <row r="765" spans="1:16" x14ac:dyDescent="0.3">
      <c r="A765" t="s">
        <v>39</v>
      </c>
      <c r="B765" s="2">
        <f t="shared" si="34"/>
        <v>43258.791666666446</v>
      </c>
      <c r="C765">
        <f>output_flow_node!$B$6*output_flow_node_time!N765*24/14</f>
        <v>2040</v>
      </c>
      <c r="L765">
        <v>1</v>
      </c>
      <c r="N765">
        <f t="shared" si="35"/>
        <v>1</v>
      </c>
      <c r="O765">
        <f t="shared" si="33"/>
        <v>4</v>
      </c>
      <c r="P765">
        <f t="shared" si="36"/>
        <v>19</v>
      </c>
    </row>
    <row r="766" spans="1:16" x14ac:dyDescent="0.3">
      <c r="A766" t="s">
        <v>39</v>
      </c>
      <c r="B766" s="2">
        <f t="shared" si="34"/>
        <v>43258.83333333311</v>
      </c>
      <c r="C766">
        <f>output_flow_node!$B$6*output_flow_node_time!N766*24/14</f>
        <v>2040</v>
      </c>
      <c r="L766">
        <v>1</v>
      </c>
      <c r="N766">
        <f t="shared" si="35"/>
        <v>1</v>
      </c>
      <c r="O766">
        <f t="shared" si="33"/>
        <v>4</v>
      </c>
      <c r="P766">
        <f t="shared" si="36"/>
        <v>20</v>
      </c>
    </row>
    <row r="767" spans="1:16" x14ac:dyDescent="0.3">
      <c r="A767" t="s">
        <v>39</v>
      </c>
      <c r="B767" s="2">
        <f t="shared" si="34"/>
        <v>43258.874999999774</v>
      </c>
      <c r="C767">
        <f>output_flow_node!$B$6*output_flow_node_time!N767*24/14</f>
        <v>0</v>
      </c>
      <c r="L767">
        <v>1</v>
      </c>
      <c r="N767">
        <f t="shared" si="35"/>
        <v>0</v>
      </c>
      <c r="O767">
        <f t="shared" si="33"/>
        <v>4</v>
      </c>
      <c r="P767">
        <f t="shared" si="36"/>
        <v>21</v>
      </c>
    </row>
    <row r="768" spans="1:16" x14ac:dyDescent="0.3">
      <c r="A768" t="s">
        <v>39</v>
      </c>
      <c r="B768" s="2">
        <f t="shared" si="34"/>
        <v>43258.916666666439</v>
      </c>
      <c r="C768">
        <f>output_flow_node!$B$6*output_flow_node_time!N768*24/14</f>
        <v>0</v>
      </c>
      <c r="L768">
        <v>1</v>
      </c>
      <c r="N768">
        <f t="shared" si="35"/>
        <v>0</v>
      </c>
      <c r="O768">
        <f t="shared" si="33"/>
        <v>4</v>
      </c>
      <c r="P768">
        <f t="shared" si="36"/>
        <v>22</v>
      </c>
    </row>
    <row r="769" spans="1:16" x14ac:dyDescent="0.3">
      <c r="A769" t="s">
        <v>39</v>
      </c>
      <c r="B769" s="2">
        <f t="shared" si="34"/>
        <v>43258.958333333103</v>
      </c>
      <c r="C769">
        <f>output_flow_node!$B$6*output_flow_node_time!N769*24/14</f>
        <v>0</v>
      </c>
      <c r="L769">
        <v>1</v>
      </c>
      <c r="N769">
        <f t="shared" si="35"/>
        <v>0</v>
      </c>
      <c r="O769">
        <f t="shared" si="33"/>
        <v>4</v>
      </c>
      <c r="P769">
        <f t="shared" si="36"/>
        <v>23</v>
      </c>
    </row>
    <row r="770" spans="1:16" x14ac:dyDescent="0.3">
      <c r="A770" t="s">
        <v>39</v>
      </c>
      <c r="B770" s="2">
        <f t="shared" si="34"/>
        <v>43258.999999999767</v>
      </c>
      <c r="C770">
        <f>output_flow_node!$B$6*output_flow_node_time!N770*24/14</f>
        <v>0</v>
      </c>
      <c r="L770">
        <v>1</v>
      </c>
      <c r="N770">
        <f t="shared" si="35"/>
        <v>0</v>
      </c>
      <c r="O770">
        <f t="shared" si="33"/>
        <v>5</v>
      </c>
      <c r="P770">
        <f t="shared" si="36"/>
        <v>0</v>
      </c>
    </row>
    <row r="771" spans="1:16" x14ac:dyDescent="0.3">
      <c r="A771" t="s">
        <v>39</v>
      </c>
      <c r="B771" s="2">
        <f t="shared" si="34"/>
        <v>43259.041666666431</v>
      </c>
      <c r="C771">
        <f>output_flow_node!$B$6*output_flow_node_time!N771*24/14</f>
        <v>0</v>
      </c>
      <c r="L771">
        <v>1</v>
      </c>
      <c r="N771">
        <f t="shared" si="35"/>
        <v>0</v>
      </c>
      <c r="O771">
        <f t="shared" si="33"/>
        <v>5</v>
      </c>
      <c r="P771">
        <f t="shared" si="36"/>
        <v>1</v>
      </c>
    </row>
    <row r="772" spans="1:16" x14ac:dyDescent="0.3">
      <c r="A772" t="s">
        <v>39</v>
      </c>
      <c r="B772" s="2">
        <f t="shared" si="34"/>
        <v>43259.083333333096</v>
      </c>
      <c r="C772">
        <f>output_flow_node!$B$6*output_flow_node_time!N772*24/14</f>
        <v>0</v>
      </c>
      <c r="L772">
        <v>1</v>
      </c>
      <c r="N772">
        <f t="shared" si="35"/>
        <v>0</v>
      </c>
      <c r="O772">
        <f t="shared" si="33"/>
        <v>5</v>
      </c>
      <c r="P772">
        <f t="shared" si="36"/>
        <v>2</v>
      </c>
    </row>
    <row r="773" spans="1:16" x14ac:dyDescent="0.3">
      <c r="A773" t="s">
        <v>39</v>
      </c>
      <c r="B773" s="2">
        <f t="shared" si="34"/>
        <v>43259.12499999976</v>
      </c>
      <c r="C773">
        <f>output_flow_node!$B$6*output_flow_node_time!N773*24/14</f>
        <v>0</v>
      </c>
      <c r="L773">
        <v>1</v>
      </c>
      <c r="N773">
        <f t="shared" si="35"/>
        <v>0</v>
      </c>
      <c r="O773">
        <f t="shared" si="33"/>
        <v>5</v>
      </c>
      <c r="P773">
        <f t="shared" si="36"/>
        <v>3</v>
      </c>
    </row>
    <row r="774" spans="1:16" x14ac:dyDescent="0.3">
      <c r="A774" t="s">
        <v>39</v>
      </c>
      <c r="B774" s="2">
        <f t="shared" si="34"/>
        <v>43259.166666666424</v>
      </c>
      <c r="C774">
        <f>output_flow_node!$B$6*output_flow_node_time!N774*24/14</f>
        <v>0</v>
      </c>
      <c r="L774">
        <v>1</v>
      </c>
      <c r="N774">
        <f t="shared" si="35"/>
        <v>0</v>
      </c>
      <c r="O774">
        <f t="shared" si="33"/>
        <v>5</v>
      </c>
      <c r="P774">
        <f t="shared" si="36"/>
        <v>4</v>
      </c>
    </row>
    <row r="775" spans="1:16" x14ac:dyDescent="0.3">
      <c r="A775" t="s">
        <v>39</v>
      </c>
      <c r="B775" s="2">
        <f t="shared" si="34"/>
        <v>43259.208333333088</v>
      </c>
      <c r="C775">
        <f>output_flow_node!$B$6*output_flow_node_time!N775*24/14</f>
        <v>0</v>
      </c>
      <c r="L775">
        <v>1</v>
      </c>
      <c r="N775">
        <f t="shared" si="35"/>
        <v>0</v>
      </c>
      <c r="O775">
        <f t="shared" si="33"/>
        <v>5</v>
      </c>
      <c r="P775">
        <f t="shared" si="36"/>
        <v>5</v>
      </c>
    </row>
    <row r="776" spans="1:16" x14ac:dyDescent="0.3">
      <c r="A776" t="s">
        <v>39</v>
      </c>
      <c r="B776" s="2">
        <f t="shared" si="34"/>
        <v>43259.249999999753</v>
      </c>
      <c r="C776">
        <f>output_flow_node!$B$6*output_flow_node_time!N776*24/14</f>
        <v>0</v>
      </c>
      <c r="L776">
        <v>1</v>
      </c>
      <c r="N776">
        <f t="shared" si="35"/>
        <v>0</v>
      </c>
      <c r="O776">
        <f t="shared" si="33"/>
        <v>5</v>
      </c>
      <c r="P776">
        <f t="shared" si="36"/>
        <v>6</v>
      </c>
    </row>
    <row r="777" spans="1:16" x14ac:dyDescent="0.3">
      <c r="A777" t="s">
        <v>39</v>
      </c>
      <c r="B777" s="2">
        <f t="shared" si="34"/>
        <v>43259.291666666417</v>
      </c>
      <c r="C777">
        <f>output_flow_node!$B$6*output_flow_node_time!N777*24/14</f>
        <v>2040</v>
      </c>
      <c r="L777">
        <v>1</v>
      </c>
      <c r="N777">
        <f t="shared" si="35"/>
        <v>1</v>
      </c>
      <c r="O777">
        <f t="shared" si="33"/>
        <v>5</v>
      </c>
      <c r="P777">
        <f t="shared" si="36"/>
        <v>7</v>
      </c>
    </row>
    <row r="778" spans="1:16" x14ac:dyDescent="0.3">
      <c r="A778" t="s">
        <v>39</v>
      </c>
      <c r="B778" s="2">
        <f t="shared" si="34"/>
        <v>43259.333333333081</v>
      </c>
      <c r="C778">
        <f>output_flow_node!$B$6*output_flow_node_time!N778*24/14</f>
        <v>2040</v>
      </c>
      <c r="L778">
        <v>1</v>
      </c>
      <c r="N778">
        <f t="shared" si="35"/>
        <v>1</v>
      </c>
      <c r="O778">
        <f t="shared" si="33"/>
        <v>5</v>
      </c>
      <c r="P778">
        <f t="shared" si="36"/>
        <v>8</v>
      </c>
    </row>
    <row r="779" spans="1:16" x14ac:dyDescent="0.3">
      <c r="A779" t="s">
        <v>39</v>
      </c>
      <c r="B779" s="2">
        <f t="shared" si="34"/>
        <v>43259.374999999745</v>
      </c>
      <c r="C779">
        <f>output_flow_node!$B$6*output_flow_node_time!N779*24/14</f>
        <v>2040</v>
      </c>
      <c r="L779">
        <v>1</v>
      </c>
      <c r="N779">
        <f t="shared" si="35"/>
        <v>1</v>
      </c>
      <c r="O779">
        <f t="shared" si="33"/>
        <v>5</v>
      </c>
      <c r="P779">
        <f t="shared" si="36"/>
        <v>9</v>
      </c>
    </row>
    <row r="780" spans="1:16" x14ac:dyDescent="0.3">
      <c r="A780" t="s">
        <v>39</v>
      </c>
      <c r="B780" s="2">
        <f t="shared" si="34"/>
        <v>43259.41666666641</v>
      </c>
      <c r="C780">
        <f>output_flow_node!$B$6*output_flow_node_time!N780*24/14</f>
        <v>2040</v>
      </c>
      <c r="L780">
        <v>1</v>
      </c>
      <c r="N780">
        <f t="shared" si="35"/>
        <v>1</v>
      </c>
      <c r="O780">
        <f t="shared" si="33"/>
        <v>5</v>
      </c>
      <c r="P780">
        <f t="shared" si="36"/>
        <v>10</v>
      </c>
    </row>
    <row r="781" spans="1:16" x14ac:dyDescent="0.3">
      <c r="A781" t="s">
        <v>39</v>
      </c>
      <c r="B781" s="2">
        <f t="shared" si="34"/>
        <v>43259.458333333074</v>
      </c>
      <c r="C781">
        <f>output_flow_node!$B$6*output_flow_node_time!N781*24/14</f>
        <v>2040</v>
      </c>
      <c r="L781">
        <v>1</v>
      </c>
      <c r="N781">
        <f t="shared" si="35"/>
        <v>1</v>
      </c>
      <c r="O781">
        <f t="shared" si="33"/>
        <v>5</v>
      </c>
      <c r="P781">
        <f t="shared" si="36"/>
        <v>11</v>
      </c>
    </row>
    <row r="782" spans="1:16" x14ac:dyDescent="0.3">
      <c r="A782" t="s">
        <v>39</v>
      </c>
      <c r="B782" s="2">
        <f t="shared" si="34"/>
        <v>43259.499999999738</v>
      </c>
      <c r="C782">
        <f>output_flow_node!$B$6*output_flow_node_time!N782*24/14</f>
        <v>2040</v>
      </c>
      <c r="L782">
        <v>1</v>
      </c>
      <c r="N782">
        <f t="shared" si="35"/>
        <v>1</v>
      </c>
      <c r="O782">
        <f t="shared" si="33"/>
        <v>5</v>
      </c>
      <c r="P782">
        <f t="shared" si="36"/>
        <v>12</v>
      </c>
    </row>
    <row r="783" spans="1:16" x14ac:dyDescent="0.3">
      <c r="A783" t="s">
        <v>39</v>
      </c>
      <c r="B783" s="2">
        <f t="shared" si="34"/>
        <v>43259.541666666402</v>
      </c>
      <c r="C783">
        <f>output_flow_node!$B$6*output_flow_node_time!N783*24/14</f>
        <v>2040</v>
      </c>
      <c r="L783">
        <v>1</v>
      </c>
      <c r="N783">
        <f t="shared" si="35"/>
        <v>1</v>
      </c>
      <c r="O783">
        <f t="shared" si="33"/>
        <v>5</v>
      </c>
      <c r="P783">
        <f t="shared" si="36"/>
        <v>13</v>
      </c>
    </row>
    <row r="784" spans="1:16" x14ac:dyDescent="0.3">
      <c r="A784" t="s">
        <v>39</v>
      </c>
      <c r="B784" s="2">
        <f t="shared" si="34"/>
        <v>43259.583333333067</v>
      </c>
      <c r="C784">
        <f>output_flow_node!$B$6*output_flow_node_time!N784*24/14</f>
        <v>2040</v>
      </c>
      <c r="L784">
        <v>1</v>
      </c>
      <c r="N784">
        <f t="shared" si="35"/>
        <v>1</v>
      </c>
      <c r="O784">
        <f t="shared" si="33"/>
        <v>5</v>
      </c>
      <c r="P784">
        <f t="shared" si="36"/>
        <v>14</v>
      </c>
    </row>
    <row r="785" spans="1:16" x14ac:dyDescent="0.3">
      <c r="A785" t="s">
        <v>39</v>
      </c>
      <c r="B785" s="2">
        <f t="shared" si="34"/>
        <v>43259.624999999731</v>
      </c>
      <c r="C785">
        <f>output_flow_node!$B$6*output_flow_node_time!N785*24/14</f>
        <v>2040</v>
      </c>
      <c r="L785">
        <v>1</v>
      </c>
      <c r="N785">
        <f t="shared" si="35"/>
        <v>1</v>
      </c>
      <c r="O785">
        <f t="shared" si="33"/>
        <v>5</v>
      </c>
      <c r="P785">
        <f t="shared" si="36"/>
        <v>15</v>
      </c>
    </row>
    <row r="786" spans="1:16" x14ac:dyDescent="0.3">
      <c r="A786" t="s">
        <v>39</v>
      </c>
      <c r="B786" s="2">
        <f t="shared" si="34"/>
        <v>43259.666666666395</v>
      </c>
      <c r="C786">
        <f>output_flow_node!$B$6*output_flow_node_time!N786*24/14</f>
        <v>2040</v>
      </c>
      <c r="L786">
        <v>1</v>
      </c>
      <c r="N786">
        <f t="shared" si="35"/>
        <v>1</v>
      </c>
      <c r="O786">
        <f t="shared" si="33"/>
        <v>5</v>
      </c>
      <c r="P786">
        <f t="shared" si="36"/>
        <v>16</v>
      </c>
    </row>
    <row r="787" spans="1:16" x14ac:dyDescent="0.3">
      <c r="A787" t="s">
        <v>39</v>
      </c>
      <c r="B787" s="2">
        <f t="shared" si="34"/>
        <v>43259.708333333059</v>
      </c>
      <c r="C787">
        <f>output_flow_node!$B$6*output_flow_node_time!N787*24/14</f>
        <v>2040</v>
      </c>
      <c r="L787">
        <v>1</v>
      </c>
      <c r="N787">
        <f t="shared" si="35"/>
        <v>1</v>
      </c>
      <c r="O787">
        <f t="shared" ref="O787:O841" si="37">WEEKDAY(B787,2)</f>
        <v>5</v>
      </c>
      <c r="P787">
        <f t="shared" si="36"/>
        <v>17</v>
      </c>
    </row>
    <row r="788" spans="1:16" x14ac:dyDescent="0.3">
      <c r="A788" t="s">
        <v>39</v>
      </c>
      <c r="B788" s="2">
        <f t="shared" si="34"/>
        <v>43259.749999999724</v>
      </c>
      <c r="C788">
        <f>output_flow_node!$B$6*output_flow_node_time!N788*24/14</f>
        <v>2040</v>
      </c>
      <c r="L788">
        <v>1</v>
      </c>
      <c r="N788">
        <f t="shared" si="35"/>
        <v>1</v>
      </c>
      <c r="O788">
        <f t="shared" si="37"/>
        <v>5</v>
      </c>
      <c r="P788">
        <f t="shared" si="36"/>
        <v>18</v>
      </c>
    </row>
    <row r="789" spans="1:16" x14ac:dyDescent="0.3">
      <c r="A789" t="s">
        <v>39</v>
      </c>
      <c r="B789" s="2">
        <f t="shared" si="34"/>
        <v>43259.791666666388</v>
      </c>
      <c r="C789">
        <f>output_flow_node!$B$6*output_flow_node_time!N789*24/14</f>
        <v>2040</v>
      </c>
      <c r="L789">
        <v>1</v>
      </c>
      <c r="N789">
        <f t="shared" si="35"/>
        <v>1</v>
      </c>
      <c r="O789">
        <f t="shared" si="37"/>
        <v>5</v>
      </c>
      <c r="P789">
        <f t="shared" si="36"/>
        <v>19</v>
      </c>
    </row>
    <row r="790" spans="1:16" x14ac:dyDescent="0.3">
      <c r="A790" t="s">
        <v>39</v>
      </c>
      <c r="B790" s="2">
        <f t="shared" si="34"/>
        <v>43259.833333333052</v>
      </c>
      <c r="C790">
        <f>output_flow_node!$B$6*output_flow_node_time!N790*24/14</f>
        <v>2040</v>
      </c>
      <c r="L790">
        <v>1</v>
      </c>
      <c r="N790">
        <f t="shared" si="35"/>
        <v>1</v>
      </c>
      <c r="O790">
        <f t="shared" si="37"/>
        <v>5</v>
      </c>
      <c r="P790">
        <f t="shared" si="36"/>
        <v>20</v>
      </c>
    </row>
    <row r="791" spans="1:16" x14ac:dyDescent="0.3">
      <c r="A791" t="s">
        <v>39</v>
      </c>
      <c r="B791" s="2">
        <f t="shared" si="34"/>
        <v>43259.874999999716</v>
      </c>
      <c r="C791">
        <f>output_flow_node!$B$6*output_flow_node_time!N791*24/14</f>
        <v>0</v>
      </c>
      <c r="L791">
        <v>1</v>
      </c>
      <c r="N791">
        <f t="shared" si="35"/>
        <v>0</v>
      </c>
      <c r="O791">
        <f t="shared" si="37"/>
        <v>5</v>
      </c>
      <c r="P791">
        <f t="shared" si="36"/>
        <v>21</v>
      </c>
    </row>
    <row r="792" spans="1:16" x14ac:dyDescent="0.3">
      <c r="A792" t="s">
        <v>39</v>
      </c>
      <c r="B792" s="2">
        <f t="shared" si="34"/>
        <v>43259.91666666638</v>
      </c>
      <c r="C792">
        <f>output_flow_node!$B$6*output_flow_node_time!N792*24/14</f>
        <v>0</v>
      </c>
      <c r="L792">
        <v>1</v>
      </c>
      <c r="N792">
        <f t="shared" si="35"/>
        <v>0</v>
      </c>
      <c r="O792">
        <f t="shared" si="37"/>
        <v>5</v>
      </c>
      <c r="P792">
        <f t="shared" si="36"/>
        <v>22</v>
      </c>
    </row>
    <row r="793" spans="1:16" x14ac:dyDescent="0.3">
      <c r="A793" t="s">
        <v>39</v>
      </c>
      <c r="B793" s="2">
        <f t="shared" si="34"/>
        <v>43259.958333333045</v>
      </c>
      <c r="C793">
        <f>output_flow_node!$B$6*output_flow_node_time!N793*24/14</f>
        <v>0</v>
      </c>
      <c r="L793">
        <v>1</v>
      </c>
      <c r="N793">
        <f t="shared" si="35"/>
        <v>0</v>
      </c>
      <c r="O793">
        <f t="shared" si="37"/>
        <v>5</v>
      </c>
      <c r="P793">
        <f t="shared" si="36"/>
        <v>23</v>
      </c>
    </row>
    <row r="794" spans="1:16" x14ac:dyDescent="0.3">
      <c r="A794" t="s">
        <v>39</v>
      </c>
      <c r="B794" s="2">
        <f t="shared" si="34"/>
        <v>43259.999999999709</v>
      </c>
      <c r="C794">
        <f>output_flow_node!$B$6*output_flow_node_time!N794*24/14</f>
        <v>0</v>
      </c>
      <c r="L794">
        <v>1</v>
      </c>
      <c r="N794">
        <f t="shared" si="35"/>
        <v>0</v>
      </c>
      <c r="O794">
        <f t="shared" si="37"/>
        <v>6</v>
      </c>
      <c r="P794">
        <f t="shared" si="36"/>
        <v>0</v>
      </c>
    </row>
    <row r="795" spans="1:16" x14ac:dyDescent="0.3">
      <c r="A795" t="s">
        <v>39</v>
      </c>
      <c r="B795" s="2">
        <f t="shared" si="34"/>
        <v>43260.041666666373</v>
      </c>
      <c r="C795">
        <f>output_flow_node!$B$6*output_flow_node_time!N795*24/14</f>
        <v>0</v>
      </c>
      <c r="L795">
        <v>1</v>
      </c>
      <c r="N795">
        <f t="shared" si="35"/>
        <v>0</v>
      </c>
      <c r="O795">
        <f t="shared" si="37"/>
        <v>6</v>
      </c>
      <c r="P795">
        <f t="shared" si="36"/>
        <v>1</v>
      </c>
    </row>
    <row r="796" spans="1:16" x14ac:dyDescent="0.3">
      <c r="A796" t="s">
        <v>39</v>
      </c>
      <c r="B796" s="2">
        <f t="shared" si="34"/>
        <v>43260.083333333037</v>
      </c>
      <c r="C796">
        <f>output_flow_node!$B$6*output_flow_node_time!N796*24/14</f>
        <v>0</v>
      </c>
      <c r="L796">
        <v>1</v>
      </c>
      <c r="N796">
        <f t="shared" si="35"/>
        <v>0</v>
      </c>
      <c r="O796">
        <f t="shared" si="37"/>
        <v>6</v>
      </c>
      <c r="P796">
        <f t="shared" si="36"/>
        <v>2</v>
      </c>
    </row>
    <row r="797" spans="1:16" x14ac:dyDescent="0.3">
      <c r="A797" t="s">
        <v>39</v>
      </c>
      <c r="B797" s="2">
        <f t="shared" si="34"/>
        <v>43260.124999999702</v>
      </c>
      <c r="C797">
        <f>output_flow_node!$B$6*output_flow_node_time!N797*24/14</f>
        <v>0</v>
      </c>
      <c r="L797">
        <v>1</v>
      </c>
      <c r="N797">
        <f t="shared" si="35"/>
        <v>0</v>
      </c>
      <c r="O797">
        <f t="shared" si="37"/>
        <v>6</v>
      </c>
      <c r="P797">
        <f t="shared" si="36"/>
        <v>3</v>
      </c>
    </row>
    <row r="798" spans="1:16" x14ac:dyDescent="0.3">
      <c r="A798" t="s">
        <v>39</v>
      </c>
      <c r="B798" s="2">
        <f t="shared" si="34"/>
        <v>43260.166666666366</v>
      </c>
      <c r="C798">
        <f>output_flow_node!$B$6*output_flow_node_time!N798*24/14</f>
        <v>0</v>
      </c>
      <c r="L798">
        <v>1</v>
      </c>
      <c r="N798">
        <f t="shared" si="35"/>
        <v>0</v>
      </c>
      <c r="O798">
        <f t="shared" si="37"/>
        <v>6</v>
      </c>
      <c r="P798">
        <f t="shared" si="36"/>
        <v>4</v>
      </c>
    </row>
    <row r="799" spans="1:16" x14ac:dyDescent="0.3">
      <c r="A799" t="s">
        <v>39</v>
      </c>
      <c r="B799" s="2">
        <f t="shared" si="34"/>
        <v>43260.20833333303</v>
      </c>
      <c r="C799">
        <f>output_flow_node!$B$6*output_flow_node_time!N799*24/14</f>
        <v>0</v>
      </c>
      <c r="L799">
        <v>1</v>
      </c>
      <c r="N799">
        <f t="shared" si="35"/>
        <v>0</v>
      </c>
      <c r="O799">
        <f t="shared" si="37"/>
        <v>6</v>
      </c>
      <c r="P799">
        <f t="shared" si="36"/>
        <v>5</v>
      </c>
    </row>
    <row r="800" spans="1:16" x14ac:dyDescent="0.3">
      <c r="A800" t="s">
        <v>39</v>
      </c>
      <c r="B800" s="2">
        <f t="shared" si="34"/>
        <v>43260.249999999694</v>
      </c>
      <c r="C800">
        <f>output_flow_node!$B$6*output_flow_node_time!N800*24/14</f>
        <v>0</v>
      </c>
      <c r="L800">
        <v>1</v>
      </c>
      <c r="N800">
        <f t="shared" si="35"/>
        <v>0</v>
      </c>
      <c r="O800">
        <f t="shared" si="37"/>
        <v>6</v>
      </c>
      <c r="P800">
        <f t="shared" si="36"/>
        <v>6</v>
      </c>
    </row>
    <row r="801" spans="1:16" x14ac:dyDescent="0.3">
      <c r="A801" t="s">
        <v>39</v>
      </c>
      <c r="B801" s="2">
        <f t="shared" si="34"/>
        <v>43260.291666666359</v>
      </c>
      <c r="C801">
        <f>output_flow_node!$B$6*output_flow_node_time!N801*24/14</f>
        <v>0</v>
      </c>
      <c r="L801">
        <v>1</v>
      </c>
      <c r="N801">
        <f t="shared" si="35"/>
        <v>0</v>
      </c>
      <c r="O801">
        <f t="shared" si="37"/>
        <v>6</v>
      </c>
      <c r="P801">
        <f t="shared" si="36"/>
        <v>7</v>
      </c>
    </row>
    <row r="802" spans="1:16" x14ac:dyDescent="0.3">
      <c r="A802" t="s">
        <v>39</v>
      </c>
      <c r="B802" s="2">
        <f t="shared" si="34"/>
        <v>43260.333333333023</v>
      </c>
      <c r="C802">
        <f>output_flow_node!$B$6*output_flow_node_time!N802*24/14</f>
        <v>0</v>
      </c>
      <c r="L802">
        <v>1</v>
      </c>
      <c r="N802">
        <f t="shared" si="35"/>
        <v>0</v>
      </c>
      <c r="O802">
        <f t="shared" si="37"/>
        <v>6</v>
      </c>
      <c r="P802">
        <f t="shared" si="36"/>
        <v>8</v>
      </c>
    </row>
    <row r="803" spans="1:16" x14ac:dyDescent="0.3">
      <c r="A803" t="s">
        <v>39</v>
      </c>
      <c r="B803" s="2">
        <f t="shared" si="34"/>
        <v>43260.374999999687</v>
      </c>
      <c r="C803">
        <f>output_flow_node!$B$6*output_flow_node_time!N803*24/14</f>
        <v>0</v>
      </c>
      <c r="L803">
        <v>1</v>
      </c>
      <c r="N803">
        <f t="shared" si="35"/>
        <v>0</v>
      </c>
      <c r="O803">
        <f t="shared" si="37"/>
        <v>6</v>
      </c>
      <c r="P803">
        <f t="shared" si="36"/>
        <v>9</v>
      </c>
    </row>
    <row r="804" spans="1:16" x14ac:dyDescent="0.3">
      <c r="A804" t="s">
        <v>39</v>
      </c>
      <c r="B804" s="2">
        <f t="shared" si="34"/>
        <v>43260.416666666351</v>
      </c>
      <c r="C804">
        <f>output_flow_node!$B$6*output_flow_node_time!N804*24/14</f>
        <v>0</v>
      </c>
      <c r="L804">
        <v>1</v>
      </c>
      <c r="N804">
        <f t="shared" si="35"/>
        <v>0</v>
      </c>
      <c r="O804">
        <f t="shared" si="37"/>
        <v>6</v>
      </c>
      <c r="P804">
        <f t="shared" si="36"/>
        <v>10</v>
      </c>
    </row>
    <row r="805" spans="1:16" x14ac:dyDescent="0.3">
      <c r="A805" t="s">
        <v>39</v>
      </c>
      <c r="B805" s="2">
        <f t="shared" si="34"/>
        <v>43260.458333333016</v>
      </c>
      <c r="C805">
        <f>output_flow_node!$B$6*output_flow_node_time!N805*24/14</f>
        <v>0</v>
      </c>
      <c r="L805">
        <v>1</v>
      </c>
      <c r="N805">
        <f t="shared" si="35"/>
        <v>0</v>
      </c>
      <c r="O805">
        <f t="shared" si="37"/>
        <v>6</v>
      </c>
      <c r="P805">
        <f t="shared" si="36"/>
        <v>11</v>
      </c>
    </row>
    <row r="806" spans="1:16" x14ac:dyDescent="0.3">
      <c r="A806" t="s">
        <v>39</v>
      </c>
      <c r="B806" s="2">
        <f t="shared" si="34"/>
        <v>43260.49999999968</v>
      </c>
      <c r="C806">
        <f>output_flow_node!$B$6*output_flow_node_time!N806*24/14</f>
        <v>0</v>
      </c>
      <c r="L806">
        <v>1</v>
      </c>
      <c r="N806">
        <f t="shared" si="35"/>
        <v>0</v>
      </c>
      <c r="O806">
        <f t="shared" si="37"/>
        <v>6</v>
      </c>
      <c r="P806">
        <f t="shared" si="36"/>
        <v>12</v>
      </c>
    </row>
    <row r="807" spans="1:16" x14ac:dyDescent="0.3">
      <c r="A807" t="s">
        <v>39</v>
      </c>
      <c r="B807" s="2">
        <f t="shared" si="34"/>
        <v>43260.541666666344</v>
      </c>
      <c r="C807">
        <f>output_flow_node!$B$6*output_flow_node_time!N807*24/14</f>
        <v>0</v>
      </c>
      <c r="L807">
        <v>1</v>
      </c>
      <c r="N807">
        <f t="shared" si="35"/>
        <v>0</v>
      </c>
      <c r="O807">
        <f t="shared" si="37"/>
        <v>6</v>
      </c>
      <c r="P807">
        <f t="shared" si="36"/>
        <v>13</v>
      </c>
    </row>
    <row r="808" spans="1:16" x14ac:dyDescent="0.3">
      <c r="A808" t="s">
        <v>39</v>
      </c>
      <c r="B808" s="2">
        <f t="shared" si="34"/>
        <v>43260.583333333008</v>
      </c>
      <c r="C808">
        <f>output_flow_node!$B$6*output_flow_node_time!N808*24/14</f>
        <v>0</v>
      </c>
      <c r="L808">
        <v>1</v>
      </c>
      <c r="N808">
        <f t="shared" si="35"/>
        <v>0</v>
      </c>
      <c r="O808">
        <f t="shared" si="37"/>
        <v>6</v>
      </c>
      <c r="P808">
        <f t="shared" si="36"/>
        <v>14</v>
      </c>
    </row>
    <row r="809" spans="1:16" x14ac:dyDescent="0.3">
      <c r="A809" t="s">
        <v>39</v>
      </c>
      <c r="B809" s="2">
        <f t="shared" si="34"/>
        <v>43260.624999999673</v>
      </c>
      <c r="C809">
        <f>output_flow_node!$B$6*output_flow_node_time!N809*24/14</f>
        <v>0</v>
      </c>
      <c r="L809">
        <v>1</v>
      </c>
      <c r="N809">
        <f t="shared" si="35"/>
        <v>0</v>
      </c>
      <c r="O809">
        <f t="shared" si="37"/>
        <v>6</v>
      </c>
      <c r="P809">
        <f t="shared" si="36"/>
        <v>15</v>
      </c>
    </row>
    <row r="810" spans="1:16" x14ac:dyDescent="0.3">
      <c r="A810" t="s">
        <v>39</v>
      </c>
      <c r="B810" s="2">
        <f t="shared" si="34"/>
        <v>43260.666666666337</v>
      </c>
      <c r="C810">
        <f>output_flow_node!$B$6*output_flow_node_time!N810*24/14</f>
        <v>0</v>
      </c>
      <c r="L810">
        <v>1</v>
      </c>
      <c r="N810">
        <f t="shared" si="35"/>
        <v>0</v>
      </c>
      <c r="O810">
        <f t="shared" si="37"/>
        <v>6</v>
      </c>
      <c r="P810">
        <f t="shared" si="36"/>
        <v>16</v>
      </c>
    </row>
    <row r="811" spans="1:16" x14ac:dyDescent="0.3">
      <c r="A811" t="s">
        <v>39</v>
      </c>
      <c r="B811" s="2">
        <f t="shared" ref="B811:B841" si="38">B643</f>
        <v>43260.708333333001</v>
      </c>
      <c r="C811">
        <f>output_flow_node!$B$6*output_flow_node_time!N811*24/14</f>
        <v>0</v>
      </c>
      <c r="L811">
        <v>1</v>
      </c>
      <c r="N811">
        <f t="shared" si="35"/>
        <v>0</v>
      </c>
      <c r="O811">
        <f t="shared" si="37"/>
        <v>6</v>
      </c>
      <c r="P811">
        <f t="shared" si="36"/>
        <v>17</v>
      </c>
    </row>
    <row r="812" spans="1:16" x14ac:dyDescent="0.3">
      <c r="A812" t="s">
        <v>39</v>
      </c>
      <c r="B812" s="2">
        <f t="shared" si="38"/>
        <v>43260.749999999665</v>
      </c>
      <c r="C812">
        <f>output_flow_node!$B$6*output_flow_node_time!N812*24/14</f>
        <v>0</v>
      </c>
      <c r="L812">
        <v>1</v>
      </c>
      <c r="N812">
        <f t="shared" si="35"/>
        <v>0</v>
      </c>
      <c r="O812">
        <f t="shared" si="37"/>
        <v>6</v>
      </c>
      <c r="P812">
        <f t="shared" si="36"/>
        <v>18</v>
      </c>
    </row>
    <row r="813" spans="1:16" x14ac:dyDescent="0.3">
      <c r="A813" t="s">
        <v>39</v>
      </c>
      <c r="B813" s="2">
        <f t="shared" si="38"/>
        <v>43260.79166666633</v>
      </c>
      <c r="C813">
        <f>output_flow_node!$B$6*output_flow_node_time!N813*24/14</f>
        <v>0</v>
      </c>
      <c r="L813">
        <v>1</v>
      </c>
      <c r="N813">
        <f t="shared" si="35"/>
        <v>0</v>
      </c>
      <c r="O813">
        <f t="shared" si="37"/>
        <v>6</v>
      </c>
      <c r="P813">
        <f t="shared" si="36"/>
        <v>19</v>
      </c>
    </row>
    <row r="814" spans="1:16" x14ac:dyDescent="0.3">
      <c r="A814" t="s">
        <v>39</v>
      </c>
      <c r="B814" s="2">
        <f t="shared" si="38"/>
        <v>43260.833333332994</v>
      </c>
      <c r="C814">
        <f>output_flow_node!$B$6*output_flow_node_time!N814*24/14</f>
        <v>0</v>
      </c>
      <c r="L814">
        <v>1</v>
      </c>
      <c r="N814">
        <f t="shared" si="35"/>
        <v>0</v>
      </c>
      <c r="O814">
        <f t="shared" si="37"/>
        <v>6</v>
      </c>
      <c r="P814">
        <f t="shared" si="36"/>
        <v>20</v>
      </c>
    </row>
    <row r="815" spans="1:16" x14ac:dyDescent="0.3">
      <c r="A815" t="s">
        <v>39</v>
      </c>
      <c r="B815" s="2">
        <f t="shared" si="38"/>
        <v>43260.874999999658</v>
      </c>
      <c r="C815">
        <f>output_flow_node!$B$6*output_flow_node_time!N815*24/14</f>
        <v>0</v>
      </c>
      <c r="L815">
        <v>1</v>
      </c>
      <c r="N815">
        <f t="shared" si="35"/>
        <v>0</v>
      </c>
      <c r="O815">
        <f t="shared" si="37"/>
        <v>6</v>
      </c>
      <c r="P815">
        <f t="shared" si="36"/>
        <v>21</v>
      </c>
    </row>
    <row r="816" spans="1:16" x14ac:dyDescent="0.3">
      <c r="A816" t="s">
        <v>39</v>
      </c>
      <c r="B816" s="2">
        <f t="shared" si="38"/>
        <v>43260.916666666322</v>
      </c>
      <c r="C816">
        <f>output_flow_node!$B$6*output_flow_node_time!N816*24/14</f>
        <v>0</v>
      </c>
      <c r="L816">
        <v>1</v>
      </c>
      <c r="N816">
        <f t="shared" si="35"/>
        <v>0</v>
      </c>
      <c r="O816">
        <f t="shared" si="37"/>
        <v>6</v>
      </c>
      <c r="P816">
        <f t="shared" si="36"/>
        <v>22</v>
      </c>
    </row>
    <row r="817" spans="1:16" x14ac:dyDescent="0.3">
      <c r="A817" t="s">
        <v>39</v>
      </c>
      <c r="B817" s="2">
        <f t="shared" si="38"/>
        <v>43260.958333332987</v>
      </c>
      <c r="C817">
        <f>output_flow_node!$B$6*output_flow_node_time!N817*24/14</f>
        <v>0</v>
      </c>
      <c r="L817">
        <v>1</v>
      </c>
      <c r="N817">
        <f t="shared" si="35"/>
        <v>0</v>
      </c>
      <c r="O817">
        <f t="shared" si="37"/>
        <v>6</v>
      </c>
      <c r="P817">
        <f t="shared" si="36"/>
        <v>23</v>
      </c>
    </row>
    <row r="818" spans="1:16" x14ac:dyDescent="0.3">
      <c r="A818" t="s">
        <v>39</v>
      </c>
      <c r="B818" s="2">
        <f t="shared" si="38"/>
        <v>43260.999999999651</v>
      </c>
      <c r="C818">
        <f>output_flow_node!$B$6*output_flow_node_time!N818*24/14</f>
        <v>0</v>
      </c>
      <c r="L818">
        <v>1</v>
      </c>
      <c r="N818">
        <f t="shared" si="35"/>
        <v>0</v>
      </c>
      <c r="O818">
        <f t="shared" si="37"/>
        <v>7</v>
      </c>
      <c r="P818">
        <f t="shared" si="36"/>
        <v>0</v>
      </c>
    </row>
    <row r="819" spans="1:16" x14ac:dyDescent="0.3">
      <c r="A819" t="s">
        <v>39</v>
      </c>
      <c r="B819" s="2">
        <f t="shared" si="38"/>
        <v>43261.041666666315</v>
      </c>
      <c r="C819">
        <f>output_flow_node!$B$6*output_flow_node_time!N819*24/14</f>
        <v>0</v>
      </c>
      <c r="L819">
        <v>1</v>
      </c>
      <c r="N819">
        <f t="shared" si="35"/>
        <v>0</v>
      </c>
      <c r="O819">
        <f t="shared" si="37"/>
        <v>7</v>
      </c>
      <c r="P819">
        <f t="shared" si="36"/>
        <v>1</v>
      </c>
    </row>
    <row r="820" spans="1:16" x14ac:dyDescent="0.3">
      <c r="A820" t="s">
        <v>39</v>
      </c>
      <c r="B820" s="2">
        <f t="shared" si="38"/>
        <v>43261.083333332979</v>
      </c>
      <c r="C820">
        <f>output_flow_node!$B$6*output_flow_node_time!N820*24/14</f>
        <v>0</v>
      </c>
      <c r="L820">
        <v>1</v>
      </c>
      <c r="N820">
        <f t="shared" si="35"/>
        <v>0</v>
      </c>
      <c r="O820">
        <f t="shared" si="37"/>
        <v>7</v>
      </c>
      <c r="P820">
        <f t="shared" si="36"/>
        <v>2</v>
      </c>
    </row>
    <row r="821" spans="1:16" x14ac:dyDescent="0.3">
      <c r="A821" t="s">
        <v>39</v>
      </c>
      <c r="B821" s="2">
        <f t="shared" si="38"/>
        <v>43261.124999999643</v>
      </c>
      <c r="C821">
        <f>output_flow_node!$B$6*output_flow_node_time!N821*24/14</f>
        <v>0</v>
      </c>
      <c r="L821">
        <v>1</v>
      </c>
      <c r="N821">
        <f t="shared" si="35"/>
        <v>0</v>
      </c>
      <c r="O821">
        <f t="shared" si="37"/>
        <v>7</v>
      </c>
      <c r="P821">
        <f t="shared" si="36"/>
        <v>3</v>
      </c>
    </row>
    <row r="822" spans="1:16" x14ac:dyDescent="0.3">
      <c r="A822" t="s">
        <v>39</v>
      </c>
      <c r="B822" s="2">
        <f t="shared" si="38"/>
        <v>43261.166666666308</v>
      </c>
      <c r="C822">
        <f>output_flow_node!$B$6*output_flow_node_time!N822*24/14</f>
        <v>0</v>
      </c>
      <c r="L822">
        <v>1</v>
      </c>
      <c r="N822">
        <f t="shared" si="35"/>
        <v>0</v>
      </c>
      <c r="O822">
        <f t="shared" si="37"/>
        <v>7</v>
      </c>
      <c r="P822">
        <f t="shared" si="36"/>
        <v>4</v>
      </c>
    </row>
    <row r="823" spans="1:16" x14ac:dyDescent="0.3">
      <c r="A823" t="s">
        <v>39</v>
      </c>
      <c r="B823" s="2">
        <f t="shared" si="38"/>
        <v>43261.208333332972</v>
      </c>
      <c r="C823">
        <f>output_flow_node!$B$6*output_flow_node_time!N823*24/14</f>
        <v>0</v>
      </c>
      <c r="L823">
        <v>1</v>
      </c>
      <c r="N823">
        <f t="shared" si="35"/>
        <v>0</v>
      </c>
      <c r="O823">
        <f t="shared" si="37"/>
        <v>7</v>
      </c>
      <c r="P823">
        <f t="shared" si="36"/>
        <v>5</v>
      </c>
    </row>
    <row r="824" spans="1:16" x14ac:dyDescent="0.3">
      <c r="A824" t="s">
        <v>39</v>
      </c>
      <c r="B824" s="2">
        <f t="shared" si="38"/>
        <v>43261.249999999636</v>
      </c>
      <c r="C824">
        <f>output_flow_node!$B$6*output_flow_node_time!N824*24/14</f>
        <v>0</v>
      </c>
      <c r="L824">
        <v>1</v>
      </c>
      <c r="N824">
        <f t="shared" si="35"/>
        <v>0</v>
      </c>
      <c r="O824">
        <f t="shared" si="37"/>
        <v>7</v>
      </c>
      <c r="P824">
        <f t="shared" si="36"/>
        <v>6</v>
      </c>
    </row>
    <row r="825" spans="1:16" x14ac:dyDescent="0.3">
      <c r="A825" t="s">
        <v>39</v>
      </c>
      <c r="B825" s="2">
        <f t="shared" si="38"/>
        <v>43261.2916666663</v>
      </c>
      <c r="C825">
        <f>output_flow_node!$B$6*output_flow_node_time!N825*24/14</f>
        <v>0</v>
      </c>
      <c r="L825">
        <v>1</v>
      </c>
      <c r="N825">
        <f t="shared" si="35"/>
        <v>0</v>
      </c>
      <c r="O825">
        <f t="shared" si="37"/>
        <v>7</v>
      </c>
      <c r="P825">
        <f t="shared" si="36"/>
        <v>7</v>
      </c>
    </row>
    <row r="826" spans="1:16" x14ac:dyDescent="0.3">
      <c r="A826" t="s">
        <v>39</v>
      </c>
      <c r="B826" s="2">
        <f t="shared" si="38"/>
        <v>43261.333333332965</v>
      </c>
      <c r="C826">
        <f>output_flow_node!$B$6*output_flow_node_time!N826*24/14</f>
        <v>0</v>
      </c>
      <c r="L826">
        <v>1</v>
      </c>
      <c r="N826">
        <f t="shared" ref="N826:N841" si="39">IF(AND(O826&lt;6,AND(P826&gt;6,P826&lt;21)),1,0)</f>
        <v>0</v>
      </c>
      <c r="O826">
        <f t="shared" si="37"/>
        <v>7</v>
      </c>
      <c r="P826">
        <f t="shared" ref="P826:P841" si="40">HOUR(B826)</f>
        <v>8</v>
      </c>
    </row>
    <row r="827" spans="1:16" x14ac:dyDescent="0.3">
      <c r="A827" t="s">
        <v>39</v>
      </c>
      <c r="B827" s="2">
        <f t="shared" si="38"/>
        <v>43261.374999999629</v>
      </c>
      <c r="C827">
        <f>output_flow_node!$B$6*output_flow_node_time!N827*24/14</f>
        <v>0</v>
      </c>
      <c r="L827">
        <v>1</v>
      </c>
      <c r="N827">
        <f t="shared" si="39"/>
        <v>0</v>
      </c>
      <c r="O827">
        <f t="shared" si="37"/>
        <v>7</v>
      </c>
      <c r="P827">
        <f t="shared" si="40"/>
        <v>9</v>
      </c>
    </row>
    <row r="828" spans="1:16" x14ac:dyDescent="0.3">
      <c r="A828" t="s">
        <v>39</v>
      </c>
      <c r="B828" s="2">
        <f t="shared" si="38"/>
        <v>43261.416666666293</v>
      </c>
      <c r="C828">
        <f>output_flow_node!$B$6*output_flow_node_time!N828*24/14</f>
        <v>0</v>
      </c>
      <c r="L828">
        <v>1</v>
      </c>
      <c r="N828">
        <f t="shared" si="39"/>
        <v>0</v>
      </c>
      <c r="O828">
        <f t="shared" si="37"/>
        <v>7</v>
      </c>
      <c r="P828">
        <f t="shared" si="40"/>
        <v>10</v>
      </c>
    </row>
    <row r="829" spans="1:16" x14ac:dyDescent="0.3">
      <c r="A829" t="s">
        <v>39</v>
      </c>
      <c r="B829" s="2">
        <f t="shared" si="38"/>
        <v>43261.458333332957</v>
      </c>
      <c r="C829">
        <f>output_flow_node!$B$6*output_flow_node_time!N829*24/14</f>
        <v>0</v>
      </c>
      <c r="L829">
        <v>1</v>
      </c>
      <c r="N829">
        <f t="shared" si="39"/>
        <v>0</v>
      </c>
      <c r="O829">
        <f t="shared" si="37"/>
        <v>7</v>
      </c>
      <c r="P829">
        <f t="shared" si="40"/>
        <v>11</v>
      </c>
    </row>
    <row r="830" spans="1:16" x14ac:dyDescent="0.3">
      <c r="A830" t="s">
        <v>39</v>
      </c>
      <c r="B830" s="2">
        <f t="shared" si="38"/>
        <v>43261.499999999622</v>
      </c>
      <c r="C830">
        <f>output_flow_node!$B$6*output_flow_node_time!N830*24/14</f>
        <v>0</v>
      </c>
      <c r="L830">
        <v>1</v>
      </c>
      <c r="N830">
        <f t="shared" si="39"/>
        <v>0</v>
      </c>
      <c r="O830">
        <f t="shared" si="37"/>
        <v>7</v>
      </c>
      <c r="P830">
        <f t="shared" si="40"/>
        <v>12</v>
      </c>
    </row>
    <row r="831" spans="1:16" x14ac:dyDescent="0.3">
      <c r="A831" t="s">
        <v>39</v>
      </c>
      <c r="B831" s="2">
        <f t="shared" si="38"/>
        <v>43261.541666666286</v>
      </c>
      <c r="C831">
        <f>output_flow_node!$B$6*output_flow_node_time!N831*24/14</f>
        <v>0</v>
      </c>
      <c r="L831">
        <v>1</v>
      </c>
      <c r="N831">
        <f t="shared" si="39"/>
        <v>0</v>
      </c>
      <c r="O831">
        <f t="shared" si="37"/>
        <v>7</v>
      </c>
      <c r="P831">
        <f t="shared" si="40"/>
        <v>13</v>
      </c>
    </row>
    <row r="832" spans="1:16" x14ac:dyDescent="0.3">
      <c r="A832" t="s">
        <v>39</v>
      </c>
      <c r="B832" s="2">
        <f t="shared" si="38"/>
        <v>43261.58333333295</v>
      </c>
      <c r="C832">
        <f>output_flow_node!$B$6*output_flow_node_time!N832*24/14</f>
        <v>0</v>
      </c>
      <c r="L832">
        <v>1</v>
      </c>
      <c r="N832">
        <f t="shared" si="39"/>
        <v>0</v>
      </c>
      <c r="O832">
        <f t="shared" si="37"/>
        <v>7</v>
      </c>
      <c r="P832">
        <f t="shared" si="40"/>
        <v>14</v>
      </c>
    </row>
    <row r="833" spans="1:16" x14ac:dyDescent="0.3">
      <c r="A833" t="s">
        <v>39</v>
      </c>
      <c r="B833" s="2">
        <f t="shared" si="38"/>
        <v>43261.624999999614</v>
      </c>
      <c r="C833">
        <f>output_flow_node!$B$6*output_flow_node_time!N833*24/14</f>
        <v>0</v>
      </c>
      <c r="L833">
        <v>1</v>
      </c>
      <c r="N833">
        <f t="shared" si="39"/>
        <v>0</v>
      </c>
      <c r="O833">
        <f t="shared" si="37"/>
        <v>7</v>
      </c>
      <c r="P833">
        <f t="shared" si="40"/>
        <v>15</v>
      </c>
    </row>
    <row r="834" spans="1:16" x14ac:dyDescent="0.3">
      <c r="A834" t="s">
        <v>39</v>
      </c>
      <c r="B834" s="2">
        <f t="shared" si="38"/>
        <v>43261.666666666279</v>
      </c>
      <c r="C834">
        <f>output_flow_node!$B$6*output_flow_node_time!N834*24/14</f>
        <v>0</v>
      </c>
      <c r="L834">
        <v>1</v>
      </c>
      <c r="N834">
        <f t="shared" si="39"/>
        <v>0</v>
      </c>
      <c r="O834">
        <f t="shared" si="37"/>
        <v>7</v>
      </c>
      <c r="P834">
        <f t="shared" si="40"/>
        <v>16</v>
      </c>
    </row>
    <row r="835" spans="1:16" x14ac:dyDescent="0.3">
      <c r="A835" t="s">
        <v>39</v>
      </c>
      <c r="B835" s="2">
        <f t="shared" si="38"/>
        <v>43261.708333332943</v>
      </c>
      <c r="C835">
        <f>output_flow_node!$B$6*output_flow_node_time!N835*24/14</f>
        <v>0</v>
      </c>
      <c r="L835">
        <v>1</v>
      </c>
      <c r="N835">
        <f t="shared" si="39"/>
        <v>0</v>
      </c>
      <c r="O835">
        <f t="shared" si="37"/>
        <v>7</v>
      </c>
      <c r="P835">
        <f t="shared" si="40"/>
        <v>17</v>
      </c>
    </row>
    <row r="836" spans="1:16" x14ac:dyDescent="0.3">
      <c r="A836" t="s">
        <v>39</v>
      </c>
      <c r="B836" s="2">
        <f t="shared" si="38"/>
        <v>43261.749999999607</v>
      </c>
      <c r="C836">
        <f>output_flow_node!$B$6*output_flow_node_time!N836*24/14</f>
        <v>0</v>
      </c>
      <c r="L836">
        <v>1</v>
      </c>
      <c r="N836">
        <f t="shared" si="39"/>
        <v>0</v>
      </c>
      <c r="O836">
        <f t="shared" si="37"/>
        <v>7</v>
      </c>
      <c r="P836">
        <f t="shared" si="40"/>
        <v>18</v>
      </c>
    </row>
    <row r="837" spans="1:16" x14ac:dyDescent="0.3">
      <c r="A837" t="s">
        <v>39</v>
      </c>
      <c r="B837" s="2">
        <f t="shared" si="38"/>
        <v>43261.791666666271</v>
      </c>
      <c r="C837">
        <f>output_flow_node!$B$6*output_flow_node_time!N837*24/14</f>
        <v>0</v>
      </c>
      <c r="L837">
        <v>1</v>
      </c>
      <c r="N837">
        <f t="shared" si="39"/>
        <v>0</v>
      </c>
      <c r="O837">
        <f t="shared" si="37"/>
        <v>7</v>
      </c>
      <c r="P837">
        <f t="shared" si="40"/>
        <v>19</v>
      </c>
    </row>
    <row r="838" spans="1:16" x14ac:dyDescent="0.3">
      <c r="A838" t="s">
        <v>39</v>
      </c>
      <c r="B838" s="2">
        <f t="shared" si="38"/>
        <v>43261.833333332936</v>
      </c>
      <c r="C838">
        <f>output_flow_node!$B$6*output_flow_node_time!N838*24/14</f>
        <v>0</v>
      </c>
      <c r="L838">
        <v>1</v>
      </c>
      <c r="N838">
        <f t="shared" si="39"/>
        <v>0</v>
      </c>
      <c r="O838">
        <f t="shared" si="37"/>
        <v>7</v>
      </c>
      <c r="P838">
        <f t="shared" si="40"/>
        <v>20</v>
      </c>
    </row>
    <row r="839" spans="1:16" x14ac:dyDescent="0.3">
      <c r="A839" t="s">
        <v>39</v>
      </c>
      <c r="B839" s="2">
        <f t="shared" si="38"/>
        <v>43261.8749999996</v>
      </c>
      <c r="C839">
        <f>output_flow_node!$B$6*output_flow_node_time!N839*24/14</f>
        <v>0</v>
      </c>
      <c r="L839">
        <v>1</v>
      </c>
      <c r="N839">
        <f t="shared" si="39"/>
        <v>0</v>
      </c>
      <c r="O839">
        <f t="shared" si="37"/>
        <v>7</v>
      </c>
      <c r="P839">
        <f t="shared" si="40"/>
        <v>21</v>
      </c>
    </row>
    <row r="840" spans="1:16" x14ac:dyDescent="0.3">
      <c r="A840" t="s">
        <v>39</v>
      </c>
      <c r="B840" s="2">
        <f t="shared" si="38"/>
        <v>43261.916666666264</v>
      </c>
      <c r="C840">
        <f>output_flow_node!$B$6*output_flow_node_time!N840*24/14</f>
        <v>0</v>
      </c>
      <c r="L840">
        <v>1</v>
      </c>
      <c r="N840">
        <f t="shared" si="39"/>
        <v>0</v>
      </c>
      <c r="O840">
        <f t="shared" si="37"/>
        <v>7</v>
      </c>
      <c r="P840">
        <f t="shared" si="40"/>
        <v>22</v>
      </c>
    </row>
    <row r="841" spans="1:16" x14ac:dyDescent="0.3">
      <c r="A841" t="s">
        <v>39</v>
      </c>
      <c r="B841" s="2">
        <f t="shared" si="38"/>
        <v>43261.958333332928</v>
      </c>
      <c r="C841">
        <f>output_flow_node!$B$6*output_flow_node_time!N841*24/14</f>
        <v>0</v>
      </c>
      <c r="L841">
        <v>1</v>
      </c>
      <c r="N841">
        <f t="shared" si="39"/>
        <v>0</v>
      </c>
      <c r="O841">
        <f t="shared" si="37"/>
        <v>7</v>
      </c>
      <c r="P841">
        <f t="shared" si="40"/>
        <v>23</v>
      </c>
    </row>
    <row r="842" spans="1:16" x14ac:dyDescent="0.3">
      <c r="B842" s="2"/>
    </row>
    <row r="843" spans="1:16" x14ac:dyDescent="0.3">
      <c r="B843" s="2"/>
    </row>
    <row r="844" spans="1:16" x14ac:dyDescent="0.3">
      <c r="B844" s="2"/>
    </row>
    <row r="845" spans="1:16" x14ac:dyDescent="0.3">
      <c r="B845" s="2"/>
    </row>
    <row r="846" spans="1:16" x14ac:dyDescent="0.3">
      <c r="B846" s="2"/>
    </row>
    <row r="847" spans="1:16" x14ac:dyDescent="0.3">
      <c r="B847" s="2"/>
    </row>
    <row r="848" spans="1:16" x14ac:dyDescent="0.3">
      <c r="B848" s="2"/>
    </row>
    <row r="849" spans="2:2" x14ac:dyDescent="0.3">
      <c r="B849" s="2"/>
    </row>
    <row r="850" spans="2:2" x14ac:dyDescent="0.3">
      <c r="B850" s="2"/>
    </row>
    <row r="851" spans="2:2" x14ac:dyDescent="0.3">
      <c r="B851" s="2"/>
    </row>
    <row r="852" spans="2:2" x14ac:dyDescent="0.3">
      <c r="B852" s="2"/>
    </row>
    <row r="853" spans="2:2" x14ac:dyDescent="0.3">
      <c r="B853" s="2"/>
    </row>
    <row r="854" spans="2:2" x14ac:dyDescent="0.3">
      <c r="B854" s="2"/>
    </row>
    <row r="855" spans="2:2" x14ac:dyDescent="0.3">
      <c r="B855" s="2"/>
    </row>
    <row r="856" spans="2:2" x14ac:dyDescent="0.3">
      <c r="B856" s="2"/>
    </row>
    <row r="857" spans="2:2" x14ac:dyDescent="0.3">
      <c r="B857" s="2"/>
    </row>
    <row r="858" spans="2:2" x14ac:dyDescent="0.3">
      <c r="B858" s="2"/>
    </row>
    <row r="859" spans="2:2" x14ac:dyDescent="0.3">
      <c r="B859" s="2"/>
    </row>
    <row r="860" spans="2:2" x14ac:dyDescent="0.3">
      <c r="B860" s="2"/>
    </row>
    <row r="861" spans="2:2" x14ac:dyDescent="0.3">
      <c r="B861" s="2"/>
    </row>
    <row r="862" spans="2:2" x14ac:dyDescent="0.3">
      <c r="B862" s="2"/>
    </row>
    <row r="863" spans="2:2" x14ac:dyDescent="0.3">
      <c r="B863" s="2"/>
    </row>
    <row r="864" spans="2:2" x14ac:dyDescent="0.3">
      <c r="B864" s="2"/>
    </row>
    <row r="865" spans="2:2" x14ac:dyDescent="0.3">
      <c r="B865" s="2"/>
    </row>
    <row r="866" spans="2:2" x14ac:dyDescent="0.3">
      <c r="B866" s="2"/>
    </row>
    <row r="867" spans="2:2" x14ac:dyDescent="0.3">
      <c r="B867" s="2"/>
    </row>
    <row r="868" spans="2:2" x14ac:dyDescent="0.3">
      <c r="B868" s="2"/>
    </row>
    <row r="869" spans="2:2" x14ac:dyDescent="0.3">
      <c r="B869" s="2"/>
    </row>
    <row r="870" spans="2:2" x14ac:dyDescent="0.3">
      <c r="B870" s="2"/>
    </row>
    <row r="871" spans="2:2" x14ac:dyDescent="0.3">
      <c r="B871" s="2"/>
    </row>
    <row r="872" spans="2:2" x14ac:dyDescent="0.3">
      <c r="B872" s="2"/>
    </row>
    <row r="873" spans="2:2" x14ac:dyDescent="0.3">
      <c r="B873" s="2"/>
    </row>
    <row r="874" spans="2:2" x14ac:dyDescent="0.3">
      <c r="B874" s="2"/>
    </row>
    <row r="875" spans="2:2" x14ac:dyDescent="0.3">
      <c r="B875" s="2"/>
    </row>
    <row r="876" spans="2:2" x14ac:dyDescent="0.3">
      <c r="B876" s="2"/>
    </row>
    <row r="877" spans="2:2" x14ac:dyDescent="0.3">
      <c r="B877" s="2"/>
    </row>
    <row r="878" spans="2:2" x14ac:dyDescent="0.3">
      <c r="B878" s="2"/>
    </row>
    <row r="879" spans="2:2" x14ac:dyDescent="0.3">
      <c r="B879" s="2"/>
    </row>
    <row r="880" spans="2:2" x14ac:dyDescent="0.3">
      <c r="B880" s="2"/>
    </row>
    <row r="881" spans="2:2" x14ac:dyDescent="0.3">
      <c r="B881" s="2"/>
    </row>
    <row r="882" spans="2:2" x14ac:dyDescent="0.3">
      <c r="B882" s="2"/>
    </row>
    <row r="883" spans="2:2" x14ac:dyDescent="0.3">
      <c r="B883" s="2"/>
    </row>
    <row r="884" spans="2:2" x14ac:dyDescent="0.3">
      <c r="B884" s="2"/>
    </row>
    <row r="885" spans="2:2" x14ac:dyDescent="0.3">
      <c r="B885" s="2"/>
    </row>
    <row r="886" spans="2:2" x14ac:dyDescent="0.3">
      <c r="B886" s="2"/>
    </row>
    <row r="887" spans="2:2" x14ac:dyDescent="0.3">
      <c r="B887" s="2"/>
    </row>
    <row r="888" spans="2:2" x14ac:dyDescent="0.3">
      <c r="B888" s="2"/>
    </row>
    <row r="889" spans="2:2" x14ac:dyDescent="0.3">
      <c r="B889" s="2"/>
    </row>
    <row r="890" spans="2:2" x14ac:dyDescent="0.3">
      <c r="B890" s="2"/>
    </row>
    <row r="891" spans="2:2" x14ac:dyDescent="0.3">
      <c r="B891" s="2"/>
    </row>
    <row r="892" spans="2:2" x14ac:dyDescent="0.3">
      <c r="B892" s="2"/>
    </row>
    <row r="893" spans="2:2" x14ac:dyDescent="0.3">
      <c r="B893" s="2"/>
    </row>
    <row r="894" spans="2:2" x14ac:dyDescent="0.3">
      <c r="B894" s="2"/>
    </row>
    <row r="895" spans="2:2" x14ac:dyDescent="0.3">
      <c r="B895" s="2"/>
    </row>
    <row r="896" spans="2:2" x14ac:dyDescent="0.3">
      <c r="B896" s="2"/>
    </row>
    <row r="897" spans="2:2" x14ac:dyDescent="0.3">
      <c r="B897" s="2"/>
    </row>
    <row r="898" spans="2:2" x14ac:dyDescent="0.3">
      <c r="B898" s="2"/>
    </row>
    <row r="899" spans="2:2" x14ac:dyDescent="0.3">
      <c r="B899" s="2"/>
    </row>
    <row r="900" spans="2:2" x14ac:dyDescent="0.3">
      <c r="B900" s="2"/>
    </row>
    <row r="901" spans="2:2" x14ac:dyDescent="0.3">
      <c r="B901" s="2"/>
    </row>
    <row r="902" spans="2:2" x14ac:dyDescent="0.3">
      <c r="B902" s="2"/>
    </row>
    <row r="903" spans="2:2" x14ac:dyDescent="0.3">
      <c r="B903" s="2"/>
    </row>
    <row r="904" spans="2:2" x14ac:dyDescent="0.3">
      <c r="B904" s="2"/>
    </row>
    <row r="905" spans="2:2" x14ac:dyDescent="0.3">
      <c r="B905" s="2"/>
    </row>
    <row r="906" spans="2:2" x14ac:dyDescent="0.3">
      <c r="B906" s="2"/>
    </row>
    <row r="907" spans="2:2" x14ac:dyDescent="0.3">
      <c r="B907" s="2"/>
    </row>
    <row r="908" spans="2:2" x14ac:dyDescent="0.3">
      <c r="B908" s="2"/>
    </row>
    <row r="909" spans="2:2" x14ac:dyDescent="0.3">
      <c r="B909" s="2"/>
    </row>
    <row r="910" spans="2:2" x14ac:dyDescent="0.3">
      <c r="B910" s="2"/>
    </row>
    <row r="911" spans="2:2" x14ac:dyDescent="0.3">
      <c r="B911" s="2"/>
    </row>
    <row r="912" spans="2:2" x14ac:dyDescent="0.3">
      <c r="B912" s="2"/>
    </row>
    <row r="913" spans="2:2" x14ac:dyDescent="0.3">
      <c r="B913" s="2"/>
    </row>
    <row r="914" spans="2:2" x14ac:dyDescent="0.3">
      <c r="B914" s="2"/>
    </row>
    <row r="915" spans="2:2" x14ac:dyDescent="0.3">
      <c r="B915" s="2"/>
    </row>
    <row r="916" spans="2:2" x14ac:dyDescent="0.3">
      <c r="B916" s="2"/>
    </row>
    <row r="917" spans="2:2" x14ac:dyDescent="0.3">
      <c r="B917" s="2"/>
    </row>
    <row r="918" spans="2:2" x14ac:dyDescent="0.3">
      <c r="B918" s="2"/>
    </row>
    <row r="919" spans="2:2" x14ac:dyDescent="0.3">
      <c r="B919" s="2"/>
    </row>
    <row r="920" spans="2:2" x14ac:dyDescent="0.3">
      <c r="B920" s="2"/>
    </row>
    <row r="921" spans="2:2" x14ac:dyDescent="0.3">
      <c r="B921" s="2"/>
    </row>
    <row r="922" spans="2:2" x14ac:dyDescent="0.3">
      <c r="B922" s="2"/>
    </row>
    <row r="923" spans="2:2" x14ac:dyDescent="0.3">
      <c r="B923" s="2"/>
    </row>
    <row r="924" spans="2:2" x14ac:dyDescent="0.3">
      <c r="B924" s="2"/>
    </row>
  </sheetData>
  <autoFilter ref="A1:L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ressure_control_node"/>
  <dimension ref="A1:B7"/>
  <sheetViews>
    <sheetView workbookViewId="0"/>
  </sheetViews>
  <sheetFormatPr baseColWidth="10" defaultColWidth="11" defaultRowHeight="15.6" x14ac:dyDescent="0.3"/>
  <sheetData>
    <row r="1" spans="1:2" x14ac:dyDescent="0.3">
      <c r="A1" t="s">
        <v>89</v>
      </c>
      <c r="B1" t="s">
        <v>90</v>
      </c>
    </row>
    <row r="2" spans="1:2" x14ac:dyDescent="0.3">
      <c r="A2" t="s">
        <v>11</v>
      </c>
      <c r="B2">
        <v>1.0129999999999999</v>
      </c>
    </row>
    <row r="3" spans="1:2" x14ac:dyDescent="0.3">
      <c r="A3" t="s">
        <v>14</v>
      </c>
      <c r="B3">
        <v>1.0629999999999999</v>
      </c>
    </row>
    <row r="4" spans="1:2" x14ac:dyDescent="0.3">
      <c r="A4" t="s">
        <v>15</v>
      </c>
      <c r="B4">
        <v>1.0629999999999999</v>
      </c>
    </row>
    <row r="5" spans="1:2" x14ac:dyDescent="0.3">
      <c r="A5" t="s">
        <v>16</v>
      </c>
      <c r="B5">
        <v>1.0629999999999999</v>
      </c>
    </row>
    <row r="6" spans="1:2" x14ac:dyDescent="0.3">
      <c r="A6" t="s">
        <v>17</v>
      </c>
      <c r="B6">
        <v>23</v>
      </c>
    </row>
    <row r="7" spans="1:2" x14ac:dyDescent="0.3">
      <c r="A7" t="s">
        <v>20</v>
      </c>
      <c r="B7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ressure_control_node_time"/>
  <dimension ref="A1:D1"/>
  <sheetViews>
    <sheetView workbookViewId="0"/>
  </sheetViews>
  <sheetFormatPr baseColWidth="10" defaultColWidth="11" defaultRowHeight="15.6" x14ac:dyDescent="0.3"/>
  <sheetData>
    <row r="1" spans="1:4" x14ac:dyDescent="0.3">
      <c r="A1" t="s">
        <v>89</v>
      </c>
      <c r="B1" t="s">
        <v>87</v>
      </c>
      <c r="C1" t="s">
        <v>90</v>
      </c>
      <c r="D1" t="s">
        <v>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t"/>
  <dimension ref="A1:B2"/>
  <sheetViews>
    <sheetView workbookViewId="0">
      <selection activeCell="A2" sqref="A2"/>
    </sheetView>
  </sheetViews>
  <sheetFormatPr baseColWidth="10" defaultColWidth="11" defaultRowHeight="15.6" x14ac:dyDescent="0.3"/>
  <sheetData>
    <row r="1" spans="1:2" x14ac:dyDescent="0.3">
      <c r="A1" t="s">
        <v>291</v>
      </c>
      <c r="B1" t="s">
        <v>91</v>
      </c>
    </row>
    <row r="2" spans="1:2" x14ac:dyDescent="0.3">
      <c r="A2" t="s">
        <v>92</v>
      </c>
      <c r="B2">
        <v>0.05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t_time"/>
  <dimension ref="A1:F170"/>
  <sheetViews>
    <sheetView topLeftCell="A134" workbookViewId="0">
      <selection activeCell="B169" sqref="B169"/>
    </sheetView>
  </sheetViews>
  <sheetFormatPr baseColWidth="10" defaultColWidth="11" defaultRowHeight="15.6" x14ac:dyDescent="0.3"/>
  <cols>
    <col min="2" max="2" width="15.3984375" bestFit="1" customWidth="1"/>
  </cols>
  <sheetData>
    <row r="1" spans="1:6" x14ac:dyDescent="0.3">
      <c r="A1" t="s">
        <v>291</v>
      </c>
      <c r="B1" t="s">
        <v>87</v>
      </c>
      <c r="C1" t="s">
        <v>91</v>
      </c>
      <c r="D1" t="s">
        <v>88</v>
      </c>
    </row>
    <row r="2" spans="1:6" x14ac:dyDescent="0.3">
      <c r="A2" t="s">
        <v>92</v>
      </c>
      <c r="B2" s="2" t="str">
        <f>calendar!B1</f>
        <v>2018-06-04 00:00:00</v>
      </c>
      <c r="C2">
        <f>F2/1000</f>
        <v>2.8590000000000001E-2</v>
      </c>
      <c r="D2">
        <v>1</v>
      </c>
      <c r="F2">
        <v>28.59</v>
      </c>
    </row>
    <row r="3" spans="1:6" x14ac:dyDescent="0.3">
      <c r="A3" t="s">
        <v>92</v>
      </c>
      <c r="B3" s="2">
        <f>B2+1/24</f>
        <v>43255.041666666664</v>
      </c>
      <c r="C3">
        <f t="shared" ref="C3:C66" si="0">F3/1000</f>
        <v>2.8250000000000001E-2</v>
      </c>
      <c r="D3">
        <v>1</v>
      </c>
      <c r="F3">
        <v>28.25</v>
      </c>
    </row>
    <row r="4" spans="1:6" x14ac:dyDescent="0.3">
      <c r="A4" t="s">
        <v>92</v>
      </c>
      <c r="B4" s="2">
        <f t="shared" ref="B4:B67" si="1">B3+1/24</f>
        <v>43255.083333333328</v>
      </c>
      <c r="C4">
        <f t="shared" si="0"/>
        <v>2.3190000000000002E-2</v>
      </c>
      <c r="D4">
        <v>1</v>
      </c>
      <c r="F4">
        <v>23.19</v>
      </c>
    </row>
    <row r="5" spans="1:6" x14ac:dyDescent="0.3">
      <c r="A5" t="s">
        <v>92</v>
      </c>
      <c r="B5" s="2">
        <f t="shared" si="1"/>
        <v>43255.124999999993</v>
      </c>
      <c r="C5">
        <f t="shared" si="0"/>
        <v>1.439E-2</v>
      </c>
      <c r="D5">
        <v>1</v>
      </c>
      <c r="F5">
        <v>14.39</v>
      </c>
    </row>
    <row r="6" spans="1:6" x14ac:dyDescent="0.3">
      <c r="A6" t="s">
        <v>92</v>
      </c>
      <c r="B6" s="2">
        <f t="shared" si="1"/>
        <v>43255.166666666657</v>
      </c>
      <c r="C6">
        <f t="shared" si="0"/>
        <v>1.001E-2</v>
      </c>
      <c r="D6">
        <v>1</v>
      </c>
      <c r="F6">
        <v>10.01</v>
      </c>
    </row>
    <row r="7" spans="1:6" x14ac:dyDescent="0.3">
      <c r="A7" t="s">
        <v>92</v>
      </c>
      <c r="B7" s="2">
        <f t="shared" si="1"/>
        <v>43255.208333333321</v>
      </c>
      <c r="C7">
        <f t="shared" si="0"/>
        <v>1.9440000000000002E-2</v>
      </c>
      <c r="D7">
        <v>1</v>
      </c>
      <c r="F7">
        <v>19.440000000000001</v>
      </c>
    </row>
    <row r="8" spans="1:6" x14ac:dyDescent="0.3">
      <c r="A8" t="s">
        <v>92</v>
      </c>
      <c r="B8" s="2">
        <f t="shared" si="1"/>
        <v>43255.249999999985</v>
      </c>
      <c r="C8">
        <f t="shared" si="0"/>
        <v>3.3460000000000004E-2</v>
      </c>
      <c r="D8">
        <v>1</v>
      </c>
      <c r="F8">
        <v>33.46</v>
      </c>
    </row>
    <row r="9" spans="1:6" x14ac:dyDescent="0.3">
      <c r="A9" t="s">
        <v>92</v>
      </c>
      <c r="B9" s="2">
        <f t="shared" si="1"/>
        <v>43255.29166666665</v>
      </c>
      <c r="C9">
        <f t="shared" si="0"/>
        <v>4.9530000000000005E-2</v>
      </c>
      <c r="D9">
        <v>1</v>
      </c>
      <c r="F9">
        <v>49.53</v>
      </c>
    </row>
    <row r="10" spans="1:6" x14ac:dyDescent="0.3">
      <c r="A10" t="s">
        <v>92</v>
      </c>
      <c r="B10" s="2">
        <f t="shared" si="1"/>
        <v>43255.333333333314</v>
      </c>
      <c r="C10">
        <f t="shared" si="0"/>
        <v>4.9119999999999997E-2</v>
      </c>
      <c r="D10">
        <v>1</v>
      </c>
      <c r="F10">
        <v>49.12</v>
      </c>
    </row>
    <row r="11" spans="1:6" x14ac:dyDescent="0.3">
      <c r="A11" t="s">
        <v>92</v>
      </c>
      <c r="B11" s="2">
        <f t="shared" si="1"/>
        <v>43255.374999999978</v>
      </c>
      <c r="C11">
        <f t="shared" si="0"/>
        <v>5.0180000000000002E-2</v>
      </c>
      <c r="D11">
        <v>1</v>
      </c>
      <c r="F11">
        <v>50.18</v>
      </c>
    </row>
    <row r="12" spans="1:6" x14ac:dyDescent="0.3">
      <c r="A12" t="s">
        <v>92</v>
      </c>
      <c r="B12" s="2">
        <f t="shared" si="1"/>
        <v>43255.416666666642</v>
      </c>
      <c r="C12">
        <f t="shared" si="0"/>
        <v>4.9439999999999998E-2</v>
      </c>
      <c r="D12">
        <v>1</v>
      </c>
      <c r="F12">
        <v>49.44</v>
      </c>
    </row>
    <row r="13" spans="1:6" x14ac:dyDescent="0.3">
      <c r="A13" t="s">
        <v>92</v>
      </c>
      <c r="B13" s="2">
        <f t="shared" si="1"/>
        <v>43255.458333333307</v>
      </c>
      <c r="C13">
        <f t="shared" si="0"/>
        <v>4.7399999999999998E-2</v>
      </c>
      <c r="D13">
        <v>1</v>
      </c>
      <c r="F13">
        <v>47.4</v>
      </c>
    </row>
    <row r="14" spans="1:6" x14ac:dyDescent="0.3">
      <c r="A14" t="s">
        <v>92</v>
      </c>
      <c r="B14" s="2">
        <f t="shared" si="1"/>
        <v>43255.499999999971</v>
      </c>
      <c r="C14">
        <f t="shared" si="0"/>
        <v>4.3220000000000001E-2</v>
      </c>
      <c r="D14">
        <v>1</v>
      </c>
      <c r="F14">
        <v>43.22</v>
      </c>
    </row>
    <row r="15" spans="1:6" x14ac:dyDescent="0.3">
      <c r="A15" t="s">
        <v>92</v>
      </c>
      <c r="B15" s="2">
        <f t="shared" si="1"/>
        <v>43255.541666666635</v>
      </c>
      <c r="C15">
        <f t="shared" si="0"/>
        <v>3.8920000000000003E-2</v>
      </c>
      <c r="D15">
        <v>1</v>
      </c>
      <c r="F15">
        <v>38.92</v>
      </c>
    </row>
    <row r="16" spans="1:6" x14ac:dyDescent="0.3">
      <c r="A16" t="s">
        <v>92</v>
      </c>
      <c r="B16" s="2">
        <f t="shared" si="1"/>
        <v>43255.583333333299</v>
      </c>
      <c r="C16">
        <f t="shared" si="0"/>
        <v>3.8210000000000001E-2</v>
      </c>
      <c r="D16">
        <v>1</v>
      </c>
      <c r="F16">
        <v>38.21</v>
      </c>
    </row>
    <row r="17" spans="1:6" x14ac:dyDescent="0.3">
      <c r="A17" t="s">
        <v>92</v>
      </c>
      <c r="B17" s="2">
        <f t="shared" si="1"/>
        <v>43255.624999999964</v>
      </c>
      <c r="C17">
        <f t="shared" si="0"/>
        <v>3.6229999999999998E-2</v>
      </c>
      <c r="D17">
        <v>1</v>
      </c>
      <c r="F17">
        <v>36.229999999999997</v>
      </c>
    </row>
    <row r="18" spans="1:6" x14ac:dyDescent="0.3">
      <c r="A18" t="s">
        <v>92</v>
      </c>
      <c r="B18" s="2">
        <f t="shared" si="1"/>
        <v>43255.666666666628</v>
      </c>
      <c r="C18">
        <f t="shared" si="0"/>
        <v>3.628E-2</v>
      </c>
      <c r="D18">
        <v>1</v>
      </c>
      <c r="F18">
        <v>36.28</v>
      </c>
    </row>
    <row r="19" spans="1:6" x14ac:dyDescent="0.3">
      <c r="A19" t="s">
        <v>92</v>
      </c>
      <c r="B19" s="2">
        <f t="shared" si="1"/>
        <v>43255.708333333292</v>
      </c>
      <c r="C19">
        <f t="shared" si="0"/>
        <v>3.8399999999999997E-2</v>
      </c>
      <c r="D19">
        <v>1</v>
      </c>
      <c r="F19">
        <v>38.4</v>
      </c>
    </row>
    <row r="20" spans="1:6" x14ac:dyDescent="0.3">
      <c r="A20" t="s">
        <v>92</v>
      </c>
      <c r="B20" s="2">
        <f t="shared" si="1"/>
        <v>43255.749999999956</v>
      </c>
      <c r="C20">
        <f t="shared" si="0"/>
        <v>4.6630000000000005E-2</v>
      </c>
      <c r="D20">
        <v>1</v>
      </c>
      <c r="F20">
        <v>46.63</v>
      </c>
    </row>
    <row r="21" spans="1:6" x14ac:dyDescent="0.3">
      <c r="A21" t="s">
        <v>92</v>
      </c>
      <c r="B21" s="2">
        <f t="shared" si="1"/>
        <v>43255.791666666621</v>
      </c>
      <c r="C21">
        <f t="shared" si="0"/>
        <v>4.999E-2</v>
      </c>
      <c r="D21">
        <v>1</v>
      </c>
      <c r="F21">
        <v>49.99</v>
      </c>
    </row>
    <row r="22" spans="1:6" x14ac:dyDescent="0.3">
      <c r="A22" t="s">
        <v>92</v>
      </c>
      <c r="B22" s="2">
        <f t="shared" si="1"/>
        <v>43255.833333333285</v>
      </c>
      <c r="C22">
        <f t="shared" si="0"/>
        <v>4.1320000000000003E-2</v>
      </c>
      <c r="D22">
        <v>1</v>
      </c>
      <c r="F22">
        <v>41.32</v>
      </c>
    </row>
    <row r="23" spans="1:6" x14ac:dyDescent="0.3">
      <c r="A23" t="s">
        <v>92</v>
      </c>
      <c r="B23" s="2">
        <f t="shared" si="1"/>
        <v>43255.874999999949</v>
      </c>
      <c r="C23">
        <f t="shared" si="0"/>
        <v>3.669E-2</v>
      </c>
      <c r="D23">
        <v>1</v>
      </c>
      <c r="F23">
        <v>36.69</v>
      </c>
    </row>
    <row r="24" spans="1:6" x14ac:dyDescent="0.3">
      <c r="A24" t="s">
        <v>92</v>
      </c>
      <c r="B24" s="2">
        <f t="shared" si="1"/>
        <v>43255.916666666613</v>
      </c>
      <c r="C24">
        <f t="shared" si="0"/>
        <v>3.4000000000000002E-2</v>
      </c>
      <c r="D24">
        <v>1</v>
      </c>
      <c r="F24">
        <v>34</v>
      </c>
    </row>
    <row r="25" spans="1:6" x14ac:dyDescent="0.3">
      <c r="A25" t="s">
        <v>92</v>
      </c>
      <c r="B25" s="2">
        <f t="shared" si="1"/>
        <v>43255.958333333278</v>
      </c>
      <c r="C25">
        <f t="shared" si="0"/>
        <v>4.095E-2</v>
      </c>
      <c r="D25">
        <v>1</v>
      </c>
      <c r="F25">
        <v>40.950000000000003</v>
      </c>
    </row>
    <row r="26" spans="1:6" x14ac:dyDescent="0.3">
      <c r="A26" t="s">
        <v>92</v>
      </c>
      <c r="B26" s="2">
        <f t="shared" si="1"/>
        <v>43255.999999999942</v>
      </c>
      <c r="C26">
        <f t="shared" si="0"/>
        <v>3.184E-2</v>
      </c>
      <c r="D26">
        <v>1</v>
      </c>
      <c r="F26">
        <v>31.84</v>
      </c>
    </row>
    <row r="27" spans="1:6" x14ac:dyDescent="0.3">
      <c r="A27" t="s">
        <v>92</v>
      </c>
      <c r="B27" s="2">
        <f t="shared" si="1"/>
        <v>43256.041666666606</v>
      </c>
      <c r="C27">
        <f t="shared" si="0"/>
        <v>3.0609999999999998E-2</v>
      </c>
      <c r="D27">
        <v>1</v>
      </c>
      <c r="F27">
        <v>30.61</v>
      </c>
    </row>
    <row r="28" spans="1:6" x14ac:dyDescent="0.3">
      <c r="A28" t="s">
        <v>92</v>
      </c>
      <c r="B28" s="2">
        <f t="shared" si="1"/>
        <v>43256.08333333327</v>
      </c>
      <c r="C28">
        <f t="shared" si="0"/>
        <v>2.7260000000000003E-2</v>
      </c>
      <c r="D28">
        <v>1</v>
      </c>
      <c r="F28">
        <v>27.26</v>
      </c>
    </row>
    <row r="29" spans="1:6" x14ac:dyDescent="0.3">
      <c r="A29" t="s">
        <v>92</v>
      </c>
      <c r="B29" s="2">
        <f t="shared" si="1"/>
        <v>43256.124999999935</v>
      </c>
      <c r="C29">
        <f t="shared" si="0"/>
        <v>1.9949999999999999E-2</v>
      </c>
      <c r="D29">
        <v>1</v>
      </c>
      <c r="F29">
        <v>19.95</v>
      </c>
    </row>
    <row r="30" spans="1:6" x14ac:dyDescent="0.3">
      <c r="A30" t="s">
        <v>92</v>
      </c>
      <c r="B30" s="2">
        <f t="shared" si="1"/>
        <v>43256.166666666599</v>
      </c>
      <c r="C30">
        <f t="shared" si="0"/>
        <v>1.8949999999999998E-2</v>
      </c>
      <c r="D30">
        <v>1</v>
      </c>
      <c r="F30">
        <v>18.95</v>
      </c>
    </row>
    <row r="31" spans="1:6" x14ac:dyDescent="0.3">
      <c r="A31" t="s">
        <v>92</v>
      </c>
      <c r="B31" s="2">
        <f t="shared" si="1"/>
        <v>43256.208333333263</v>
      </c>
      <c r="C31">
        <f t="shared" si="0"/>
        <v>2.9839999999999998E-2</v>
      </c>
      <c r="D31">
        <v>1</v>
      </c>
      <c r="F31">
        <v>29.84</v>
      </c>
    </row>
    <row r="32" spans="1:6" x14ac:dyDescent="0.3">
      <c r="A32" t="s">
        <v>92</v>
      </c>
      <c r="B32" s="2">
        <f t="shared" si="1"/>
        <v>43256.249999999927</v>
      </c>
      <c r="C32">
        <f t="shared" si="0"/>
        <v>3.8899999999999997E-2</v>
      </c>
      <c r="D32">
        <v>1</v>
      </c>
      <c r="F32">
        <v>38.9</v>
      </c>
    </row>
    <row r="33" spans="1:6" x14ac:dyDescent="0.3">
      <c r="A33" t="s">
        <v>92</v>
      </c>
      <c r="B33" s="2">
        <f t="shared" si="1"/>
        <v>43256.291666666591</v>
      </c>
      <c r="C33">
        <f t="shared" si="0"/>
        <v>4.5969999999999997E-2</v>
      </c>
      <c r="D33">
        <v>1</v>
      </c>
      <c r="F33">
        <v>45.97</v>
      </c>
    </row>
    <row r="34" spans="1:6" x14ac:dyDescent="0.3">
      <c r="A34" t="s">
        <v>92</v>
      </c>
      <c r="B34" s="2">
        <f t="shared" si="1"/>
        <v>43256.333333333256</v>
      </c>
      <c r="C34">
        <f t="shared" si="0"/>
        <v>4.9919999999999999E-2</v>
      </c>
      <c r="D34">
        <v>1</v>
      </c>
      <c r="F34">
        <v>49.92</v>
      </c>
    </row>
    <row r="35" spans="1:6" x14ac:dyDescent="0.3">
      <c r="A35" t="s">
        <v>92</v>
      </c>
      <c r="B35" s="2">
        <f t="shared" si="1"/>
        <v>43256.37499999992</v>
      </c>
      <c r="C35">
        <f t="shared" si="0"/>
        <v>4.9590000000000002E-2</v>
      </c>
      <c r="D35">
        <v>1</v>
      </c>
      <c r="F35">
        <v>49.59</v>
      </c>
    </row>
    <row r="36" spans="1:6" x14ac:dyDescent="0.3">
      <c r="A36" t="s">
        <v>92</v>
      </c>
      <c r="B36" s="2">
        <f t="shared" si="1"/>
        <v>43256.416666666584</v>
      </c>
      <c r="C36">
        <f t="shared" si="0"/>
        <v>4.6950000000000006E-2</v>
      </c>
      <c r="D36">
        <v>1</v>
      </c>
      <c r="F36">
        <v>46.95</v>
      </c>
    </row>
    <row r="37" spans="1:6" x14ac:dyDescent="0.3">
      <c r="A37" t="s">
        <v>92</v>
      </c>
      <c r="B37" s="2">
        <f t="shared" si="1"/>
        <v>43256.458333333248</v>
      </c>
      <c r="C37">
        <f t="shared" si="0"/>
        <v>4.505E-2</v>
      </c>
      <c r="D37">
        <v>1</v>
      </c>
      <c r="F37">
        <v>45.05</v>
      </c>
    </row>
    <row r="38" spans="1:6" x14ac:dyDescent="0.3">
      <c r="A38" t="s">
        <v>92</v>
      </c>
      <c r="B38" s="2">
        <f t="shared" si="1"/>
        <v>43256.499999999913</v>
      </c>
      <c r="C38">
        <f t="shared" si="0"/>
        <v>4.3360000000000003E-2</v>
      </c>
      <c r="D38">
        <v>1</v>
      </c>
      <c r="F38">
        <v>43.36</v>
      </c>
    </row>
    <row r="39" spans="1:6" x14ac:dyDescent="0.3">
      <c r="A39" t="s">
        <v>92</v>
      </c>
      <c r="B39" s="2">
        <f t="shared" si="1"/>
        <v>43256.541666666577</v>
      </c>
      <c r="C39">
        <f t="shared" si="0"/>
        <v>4.1250000000000002E-2</v>
      </c>
      <c r="D39">
        <v>1</v>
      </c>
      <c r="F39">
        <v>41.25</v>
      </c>
    </row>
    <row r="40" spans="1:6" x14ac:dyDescent="0.3">
      <c r="A40" t="s">
        <v>92</v>
      </c>
      <c r="B40" s="2">
        <f t="shared" si="1"/>
        <v>43256.583333333241</v>
      </c>
      <c r="C40">
        <f t="shared" si="0"/>
        <v>3.9979999999999995E-2</v>
      </c>
      <c r="D40">
        <v>1</v>
      </c>
      <c r="F40">
        <v>39.979999999999997</v>
      </c>
    </row>
    <row r="41" spans="1:6" x14ac:dyDescent="0.3">
      <c r="A41" t="s">
        <v>92</v>
      </c>
      <c r="B41" s="2">
        <f t="shared" si="1"/>
        <v>43256.624999999905</v>
      </c>
      <c r="C41">
        <f t="shared" si="0"/>
        <v>4.1919999999999999E-2</v>
      </c>
      <c r="D41">
        <v>1</v>
      </c>
      <c r="F41">
        <v>41.92</v>
      </c>
    </row>
    <row r="42" spans="1:6" x14ac:dyDescent="0.3">
      <c r="A42" t="s">
        <v>92</v>
      </c>
      <c r="B42" s="2">
        <f t="shared" si="1"/>
        <v>43256.66666666657</v>
      </c>
      <c r="C42">
        <f t="shared" si="0"/>
        <v>4.4950000000000004E-2</v>
      </c>
      <c r="D42">
        <v>1</v>
      </c>
      <c r="F42">
        <v>44.95</v>
      </c>
    </row>
    <row r="43" spans="1:6" x14ac:dyDescent="0.3">
      <c r="A43" t="s">
        <v>92</v>
      </c>
      <c r="B43" s="2">
        <f t="shared" si="1"/>
        <v>43256.708333333234</v>
      </c>
      <c r="C43">
        <f t="shared" si="0"/>
        <v>5.2389999999999999E-2</v>
      </c>
      <c r="D43">
        <v>1</v>
      </c>
      <c r="F43">
        <v>52.39</v>
      </c>
    </row>
    <row r="44" spans="1:6" x14ac:dyDescent="0.3">
      <c r="A44" t="s">
        <v>92</v>
      </c>
      <c r="B44" s="2">
        <f t="shared" si="1"/>
        <v>43256.749999999898</v>
      </c>
      <c r="C44">
        <f t="shared" si="0"/>
        <v>5.7970000000000001E-2</v>
      </c>
      <c r="D44">
        <v>1</v>
      </c>
      <c r="F44">
        <v>57.97</v>
      </c>
    </row>
    <row r="45" spans="1:6" x14ac:dyDescent="0.3">
      <c r="A45" t="s">
        <v>92</v>
      </c>
      <c r="B45" s="2">
        <f t="shared" si="1"/>
        <v>43256.791666666562</v>
      </c>
      <c r="C45">
        <f t="shared" si="0"/>
        <v>5.3780000000000001E-2</v>
      </c>
      <c r="D45">
        <v>1</v>
      </c>
      <c r="F45">
        <v>53.78</v>
      </c>
    </row>
    <row r="46" spans="1:6" x14ac:dyDescent="0.3">
      <c r="A46" t="s">
        <v>92</v>
      </c>
      <c r="B46" s="2">
        <f t="shared" si="1"/>
        <v>43256.833333333227</v>
      </c>
      <c r="C46">
        <f t="shared" si="0"/>
        <v>4.4979999999999999E-2</v>
      </c>
      <c r="D46">
        <v>1</v>
      </c>
      <c r="F46">
        <v>44.98</v>
      </c>
    </row>
    <row r="47" spans="1:6" x14ac:dyDescent="0.3">
      <c r="A47" t="s">
        <v>92</v>
      </c>
      <c r="B47" s="2">
        <f t="shared" si="1"/>
        <v>43256.874999999891</v>
      </c>
      <c r="C47">
        <f t="shared" si="0"/>
        <v>3.8969999999999998E-2</v>
      </c>
      <c r="D47">
        <v>1</v>
      </c>
      <c r="F47">
        <v>38.97</v>
      </c>
    </row>
    <row r="48" spans="1:6" x14ac:dyDescent="0.3">
      <c r="A48" t="s">
        <v>92</v>
      </c>
      <c r="B48" s="2">
        <f t="shared" si="1"/>
        <v>43256.916666666555</v>
      </c>
      <c r="C48">
        <f t="shared" si="0"/>
        <v>3.8530000000000002E-2</v>
      </c>
      <c r="D48">
        <v>1</v>
      </c>
      <c r="F48">
        <v>38.53</v>
      </c>
    </row>
    <row r="49" spans="1:6" x14ac:dyDescent="0.3">
      <c r="A49" t="s">
        <v>92</v>
      </c>
      <c r="B49" s="2">
        <f t="shared" si="1"/>
        <v>43256.958333333219</v>
      </c>
      <c r="C49">
        <f t="shared" si="0"/>
        <v>3.5819999999999998E-2</v>
      </c>
      <c r="D49">
        <v>1</v>
      </c>
      <c r="F49">
        <v>35.82</v>
      </c>
    </row>
    <row r="50" spans="1:6" x14ac:dyDescent="0.3">
      <c r="A50" t="s">
        <v>92</v>
      </c>
      <c r="B50" s="2">
        <f t="shared" si="1"/>
        <v>43256.999999999884</v>
      </c>
      <c r="C50">
        <f t="shared" si="0"/>
        <v>3.3659999999999995E-2</v>
      </c>
      <c r="D50">
        <v>1</v>
      </c>
      <c r="F50">
        <v>33.659999999999997</v>
      </c>
    </row>
    <row r="51" spans="1:6" x14ac:dyDescent="0.3">
      <c r="A51" t="s">
        <v>92</v>
      </c>
      <c r="B51" s="2">
        <f t="shared" si="1"/>
        <v>43257.041666666548</v>
      </c>
      <c r="C51">
        <f t="shared" si="0"/>
        <v>2.9929999999999998E-2</v>
      </c>
      <c r="D51">
        <v>1</v>
      </c>
      <c r="F51">
        <v>29.93</v>
      </c>
    </row>
    <row r="52" spans="1:6" x14ac:dyDescent="0.3">
      <c r="A52" t="s">
        <v>92</v>
      </c>
      <c r="B52" s="2">
        <f t="shared" si="1"/>
        <v>43257.083333333212</v>
      </c>
      <c r="C52">
        <f t="shared" si="0"/>
        <v>2.7370000000000002E-2</v>
      </c>
      <c r="D52">
        <v>1</v>
      </c>
      <c r="F52">
        <v>27.37</v>
      </c>
    </row>
    <row r="53" spans="1:6" x14ac:dyDescent="0.3">
      <c r="A53" t="s">
        <v>92</v>
      </c>
      <c r="B53" s="2">
        <f t="shared" si="1"/>
        <v>43257.124999999876</v>
      </c>
      <c r="C53">
        <f t="shared" si="0"/>
        <v>1.9530000000000002E-2</v>
      </c>
      <c r="D53">
        <v>1</v>
      </c>
      <c r="F53">
        <v>19.53</v>
      </c>
    </row>
    <row r="54" spans="1:6" x14ac:dyDescent="0.3">
      <c r="A54" t="s">
        <v>92</v>
      </c>
      <c r="B54" s="2">
        <f t="shared" si="1"/>
        <v>43257.166666666541</v>
      </c>
      <c r="C54">
        <f t="shared" si="0"/>
        <v>2.07E-2</v>
      </c>
      <c r="D54">
        <v>1</v>
      </c>
      <c r="F54">
        <v>20.7</v>
      </c>
    </row>
    <row r="55" spans="1:6" x14ac:dyDescent="0.3">
      <c r="A55" t="s">
        <v>92</v>
      </c>
      <c r="B55" s="2">
        <f t="shared" si="1"/>
        <v>43257.208333333205</v>
      </c>
      <c r="C55">
        <f t="shared" si="0"/>
        <v>2.639E-2</v>
      </c>
      <c r="D55">
        <v>1</v>
      </c>
      <c r="F55">
        <v>26.39</v>
      </c>
    </row>
    <row r="56" spans="1:6" x14ac:dyDescent="0.3">
      <c r="A56" t="s">
        <v>92</v>
      </c>
      <c r="B56" s="2">
        <f t="shared" si="1"/>
        <v>43257.249999999869</v>
      </c>
      <c r="C56">
        <f t="shared" si="0"/>
        <v>3.1739999999999997E-2</v>
      </c>
      <c r="D56">
        <v>1</v>
      </c>
      <c r="F56">
        <v>31.74</v>
      </c>
    </row>
    <row r="57" spans="1:6" x14ac:dyDescent="0.3">
      <c r="A57" t="s">
        <v>92</v>
      </c>
      <c r="B57" s="2">
        <f t="shared" si="1"/>
        <v>43257.291666666533</v>
      </c>
      <c r="C57">
        <f t="shared" si="0"/>
        <v>3.5529999999999999E-2</v>
      </c>
      <c r="D57">
        <v>1</v>
      </c>
      <c r="F57">
        <v>35.53</v>
      </c>
    </row>
    <row r="58" spans="1:6" x14ac:dyDescent="0.3">
      <c r="A58" t="s">
        <v>92</v>
      </c>
      <c r="B58" s="2">
        <f t="shared" si="1"/>
        <v>43257.333333333198</v>
      </c>
      <c r="C58">
        <f t="shared" si="0"/>
        <v>3.737E-2</v>
      </c>
      <c r="D58">
        <v>1</v>
      </c>
      <c r="F58">
        <v>37.369999999999997</v>
      </c>
    </row>
    <row r="59" spans="1:6" x14ac:dyDescent="0.3">
      <c r="A59" t="s">
        <v>92</v>
      </c>
      <c r="B59" s="2">
        <f t="shared" si="1"/>
        <v>43257.374999999862</v>
      </c>
      <c r="C59">
        <f t="shared" si="0"/>
        <v>3.5040000000000002E-2</v>
      </c>
      <c r="D59">
        <v>1</v>
      </c>
      <c r="F59">
        <v>35.04</v>
      </c>
    </row>
    <row r="60" spans="1:6" x14ac:dyDescent="0.3">
      <c r="A60" t="s">
        <v>92</v>
      </c>
      <c r="B60" s="2">
        <f t="shared" si="1"/>
        <v>43257.416666666526</v>
      </c>
      <c r="C60">
        <f t="shared" si="0"/>
        <v>3.431E-2</v>
      </c>
      <c r="D60">
        <v>1</v>
      </c>
      <c r="F60">
        <v>34.31</v>
      </c>
    </row>
    <row r="61" spans="1:6" x14ac:dyDescent="0.3">
      <c r="A61" t="s">
        <v>92</v>
      </c>
      <c r="B61" s="2">
        <f t="shared" si="1"/>
        <v>43257.45833333319</v>
      </c>
      <c r="C61">
        <f t="shared" si="0"/>
        <v>3.576E-2</v>
      </c>
      <c r="D61">
        <v>1</v>
      </c>
      <c r="F61">
        <v>35.76</v>
      </c>
    </row>
    <row r="62" spans="1:6" x14ac:dyDescent="0.3">
      <c r="A62" t="s">
        <v>92</v>
      </c>
      <c r="B62" s="2">
        <f t="shared" si="1"/>
        <v>43257.499999999854</v>
      </c>
      <c r="C62">
        <f t="shared" si="0"/>
        <v>3.3430000000000001E-2</v>
      </c>
      <c r="D62">
        <v>1</v>
      </c>
      <c r="F62">
        <v>33.43</v>
      </c>
    </row>
    <row r="63" spans="1:6" x14ac:dyDescent="0.3">
      <c r="A63" t="s">
        <v>92</v>
      </c>
      <c r="B63" s="2">
        <f t="shared" si="1"/>
        <v>43257.541666666519</v>
      </c>
      <c r="C63">
        <f t="shared" si="0"/>
        <v>3.2939999999999997E-2</v>
      </c>
      <c r="D63">
        <v>1</v>
      </c>
      <c r="F63">
        <v>32.94</v>
      </c>
    </row>
    <row r="64" spans="1:6" x14ac:dyDescent="0.3">
      <c r="A64" t="s">
        <v>92</v>
      </c>
      <c r="B64" s="2">
        <f t="shared" si="1"/>
        <v>43257.583333333183</v>
      </c>
      <c r="C64">
        <f t="shared" si="0"/>
        <v>3.2000000000000001E-2</v>
      </c>
      <c r="D64">
        <v>1</v>
      </c>
      <c r="F64">
        <v>32</v>
      </c>
    </row>
    <row r="65" spans="1:6" x14ac:dyDescent="0.3">
      <c r="A65" t="s">
        <v>92</v>
      </c>
      <c r="B65" s="2">
        <f t="shared" si="1"/>
        <v>43257.624999999847</v>
      </c>
      <c r="C65">
        <f t="shared" si="0"/>
        <v>3.5999999999999997E-2</v>
      </c>
      <c r="D65">
        <v>1</v>
      </c>
      <c r="F65">
        <v>36</v>
      </c>
    </row>
    <row r="66" spans="1:6" x14ac:dyDescent="0.3">
      <c r="A66" t="s">
        <v>92</v>
      </c>
      <c r="B66" s="2">
        <f t="shared" si="1"/>
        <v>43257.666666666511</v>
      </c>
      <c r="C66">
        <f t="shared" si="0"/>
        <v>3.2469999999999999E-2</v>
      </c>
      <c r="D66">
        <v>1</v>
      </c>
      <c r="F66">
        <v>32.47</v>
      </c>
    </row>
    <row r="67" spans="1:6" x14ac:dyDescent="0.3">
      <c r="A67" t="s">
        <v>92</v>
      </c>
      <c r="B67" s="2">
        <f t="shared" si="1"/>
        <v>43257.708333333176</v>
      </c>
      <c r="C67">
        <f t="shared" ref="C67:C130" si="2">F67/1000</f>
        <v>3.4930000000000003E-2</v>
      </c>
      <c r="D67">
        <v>1</v>
      </c>
      <c r="F67">
        <v>34.93</v>
      </c>
    </row>
    <row r="68" spans="1:6" x14ac:dyDescent="0.3">
      <c r="A68" t="s">
        <v>92</v>
      </c>
      <c r="B68" s="2">
        <f t="shared" ref="B68:B131" si="3">B67+1/24</f>
        <v>43257.74999999984</v>
      </c>
      <c r="C68">
        <f t="shared" si="2"/>
        <v>4.3139999999999998E-2</v>
      </c>
      <c r="D68">
        <v>1</v>
      </c>
      <c r="F68">
        <v>43.14</v>
      </c>
    </row>
    <row r="69" spans="1:6" x14ac:dyDescent="0.3">
      <c r="A69" t="s">
        <v>92</v>
      </c>
      <c r="B69" s="2">
        <f t="shared" si="3"/>
        <v>43257.791666666504</v>
      </c>
      <c r="C69">
        <f t="shared" si="2"/>
        <v>4.4950000000000004E-2</v>
      </c>
      <c r="D69">
        <v>1</v>
      </c>
      <c r="F69">
        <v>44.95</v>
      </c>
    </row>
    <row r="70" spans="1:6" x14ac:dyDescent="0.3">
      <c r="A70" t="s">
        <v>92</v>
      </c>
      <c r="B70" s="2">
        <f t="shared" si="3"/>
        <v>43257.833333333168</v>
      </c>
      <c r="C70">
        <f t="shared" si="2"/>
        <v>3.7420000000000002E-2</v>
      </c>
      <c r="D70">
        <v>1</v>
      </c>
      <c r="F70">
        <v>37.42</v>
      </c>
    </row>
    <row r="71" spans="1:6" x14ac:dyDescent="0.3">
      <c r="A71" t="s">
        <v>92</v>
      </c>
      <c r="B71" s="2">
        <f t="shared" si="3"/>
        <v>43257.874999999833</v>
      </c>
      <c r="C71">
        <f t="shared" si="2"/>
        <v>3.4000000000000002E-2</v>
      </c>
      <c r="D71">
        <v>1</v>
      </c>
      <c r="F71">
        <v>34</v>
      </c>
    </row>
    <row r="72" spans="1:6" x14ac:dyDescent="0.3">
      <c r="A72" t="s">
        <v>92</v>
      </c>
      <c r="B72" s="2">
        <f t="shared" si="3"/>
        <v>43257.916666666497</v>
      </c>
      <c r="C72">
        <f t="shared" si="2"/>
        <v>3.3640000000000003E-2</v>
      </c>
      <c r="D72">
        <v>1</v>
      </c>
      <c r="F72">
        <v>33.64</v>
      </c>
    </row>
    <row r="73" spans="1:6" x14ac:dyDescent="0.3">
      <c r="A73" t="s">
        <v>92</v>
      </c>
      <c r="B73" s="2">
        <f t="shared" si="3"/>
        <v>43257.958333333161</v>
      </c>
      <c r="C73">
        <f t="shared" si="2"/>
        <v>3.3329999999999999E-2</v>
      </c>
      <c r="D73">
        <v>1</v>
      </c>
      <c r="F73">
        <v>33.33</v>
      </c>
    </row>
    <row r="74" spans="1:6" x14ac:dyDescent="0.3">
      <c r="A74" t="s">
        <v>92</v>
      </c>
      <c r="B74" s="2">
        <f t="shared" si="3"/>
        <v>43257.999999999825</v>
      </c>
      <c r="C74">
        <f t="shared" si="2"/>
        <v>2.86E-2</v>
      </c>
      <c r="D74">
        <v>1</v>
      </c>
      <c r="F74">
        <v>28.6</v>
      </c>
    </row>
    <row r="75" spans="1:6" x14ac:dyDescent="0.3">
      <c r="A75" t="s">
        <v>92</v>
      </c>
      <c r="B75" s="2">
        <f t="shared" si="3"/>
        <v>43258.04166666649</v>
      </c>
      <c r="C75">
        <f t="shared" si="2"/>
        <v>2.537E-2</v>
      </c>
      <c r="D75">
        <v>1</v>
      </c>
      <c r="F75">
        <v>25.37</v>
      </c>
    </row>
    <row r="76" spans="1:6" x14ac:dyDescent="0.3">
      <c r="A76" t="s">
        <v>92</v>
      </c>
      <c r="B76" s="2">
        <f t="shared" si="3"/>
        <v>43258.083333333154</v>
      </c>
      <c r="C76">
        <f t="shared" si="2"/>
        <v>2.5170000000000001E-2</v>
      </c>
      <c r="D76">
        <v>1</v>
      </c>
      <c r="F76">
        <v>25.17</v>
      </c>
    </row>
    <row r="77" spans="1:6" x14ac:dyDescent="0.3">
      <c r="A77" t="s">
        <v>92</v>
      </c>
      <c r="B77" s="2">
        <f t="shared" si="3"/>
        <v>43258.124999999818</v>
      </c>
      <c r="C77">
        <f t="shared" si="2"/>
        <v>2.1920000000000002E-2</v>
      </c>
      <c r="D77">
        <v>1</v>
      </c>
      <c r="F77">
        <v>21.92</v>
      </c>
    </row>
    <row r="78" spans="1:6" x14ac:dyDescent="0.3">
      <c r="A78" t="s">
        <v>92</v>
      </c>
      <c r="B78" s="2">
        <f t="shared" si="3"/>
        <v>43258.166666666482</v>
      </c>
      <c r="C78">
        <f t="shared" si="2"/>
        <v>2.2789999999999998E-2</v>
      </c>
      <c r="D78">
        <v>1</v>
      </c>
      <c r="F78">
        <v>22.79</v>
      </c>
    </row>
    <row r="79" spans="1:6" x14ac:dyDescent="0.3">
      <c r="A79" t="s">
        <v>92</v>
      </c>
      <c r="B79" s="2">
        <f t="shared" si="3"/>
        <v>43258.208333333147</v>
      </c>
      <c r="C79">
        <f t="shared" si="2"/>
        <v>2.6210000000000001E-2</v>
      </c>
      <c r="D79">
        <v>1</v>
      </c>
      <c r="F79">
        <v>26.21</v>
      </c>
    </row>
    <row r="80" spans="1:6" x14ac:dyDescent="0.3">
      <c r="A80" t="s">
        <v>92</v>
      </c>
      <c r="B80" s="2">
        <f t="shared" si="3"/>
        <v>43258.249999999811</v>
      </c>
      <c r="C80">
        <f t="shared" si="2"/>
        <v>3.2799999999999996E-2</v>
      </c>
      <c r="D80">
        <v>1</v>
      </c>
      <c r="F80">
        <v>32.799999999999997</v>
      </c>
    </row>
    <row r="81" spans="1:6" x14ac:dyDescent="0.3">
      <c r="A81" t="s">
        <v>92</v>
      </c>
      <c r="B81" s="2">
        <f t="shared" si="3"/>
        <v>43258.291666666475</v>
      </c>
      <c r="C81">
        <f t="shared" si="2"/>
        <v>4.7719999999999999E-2</v>
      </c>
      <c r="D81">
        <v>1</v>
      </c>
      <c r="F81">
        <v>47.72</v>
      </c>
    </row>
    <row r="82" spans="1:6" x14ac:dyDescent="0.3">
      <c r="A82" t="s">
        <v>92</v>
      </c>
      <c r="B82" s="2">
        <f t="shared" si="3"/>
        <v>43258.333333333139</v>
      </c>
      <c r="C82">
        <f t="shared" si="2"/>
        <v>4.7909999999999994E-2</v>
      </c>
      <c r="D82">
        <v>1</v>
      </c>
      <c r="F82">
        <v>47.91</v>
      </c>
    </row>
    <row r="83" spans="1:6" x14ac:dyDescent="0.3">
      <c r="A83" t="s">
        <v>92</v>
      </c>
      <c r="B83" s="2">
        <f t="shared" si="3"/>
        <v>43258.374999999804</v>
      </c>
      <c r="C83">
        <f t="shared" si="2"/>
        <v>4.7560000000000005E-2</v>
      </c>
      <c r="D83">
        <v>1</v>
      </c>
      <c r="F83">
        <v>47.56</v>
      </c>
    </row>
    <row r="84" spans="1:6" x14ac:dyDescent="0.3">
      <c r="A84" t="s">
        <v>92</v>
      </c>
      <c r="B84" s="2">
        <f t="shared" si="3"/>
        <v>43258.416666666468</v>
      </c>
      <c r="C84">
        <f t="shared" si="2"/>
        <v>4.8590000000000001E-2</v>
      </c>
      <c r="D84">
        <v>1</v>
      </c>
      <c r="F84">
        <v>48.59</v>
      </c>
    </row>
    <row r="85" spans="1:6" x14ac:dyDescent="0.3">
      <c r="A85" t="s">
        <v>92</v>
      </c>
      <c r="B85" s="2">
        <f t="shared" si="3"/>
        <v>43258.458333333132</v>
      </c>
      <c r="C85">
        <f t="shared" si="2"/>
        <v>4.7390000000000002E-2</v>
      </c>
      <c r="D85">
        <v>1</v>
      </c>
      <c r="F85">
        <v>47.39</v>
      </c>
    </row>
    <row r="86" spans="1:6" x14ac:dyDescent="0.3">
      <c r="A86" t="s">
        <v>92</v>
      </c>
      <c r="B86" s="2">
        <f t="shared" si="3"/>
        <v>43258.499999999796</v>
      </c>
      <c r="C86">
        <f t="shared" si="2"/>
        <v>4.5859999999999998E-2</v>
      </c>
      <c r="D86">
        <v>1</v>
      </c>
      <c r="F86">
        <v>45.86</v>
      </c>
    </row>
    <row r="87" spans="1:6" x14ac:dyDescent="0.3">
      <c r="A87" t="s">
        <v>92</v>
      </c>
      <c r="B87" s="2">
        <f t="shared" si="3"/>
        <v>43258.541666666461</v>
      </c>
      <c r="C87">
        <f t="shared" si="2"/>
        <v>4.5200000000000004E-2</v>
      </c>
      <c r="D87">
        <v>1</v>
      </c>
      <c r="F87">
        <v>45.2</v>
      </c>
    </row>
    <row r="88" spans="1:6" x14ac:dyDescent="0.3">
      <c r="A88" t="s">
        <v>92</v>
      </c>
      <c r="B88" s="2">
        <f t="shared" si="3"/>
        <v>43258.583333333125</v>
      </c>
      <c r="C88">
        <f t="shared" si="2"/>
        <v>4.6880000000000005E-2</v>
      </c>
      <c r="D88">
        <v>1</v>
      </c>
      <c r="F88">
        <v>46.88</v>
      </c>
    </row>
    <row r="89" spans="1:6" x14ac:dyDescent="0.3">
      <c r="A89" t="s">
        <v>92</v>
      </c>
      <c r="B89" s="2">
        <f t="shared" si="3"/>
        <v>43258.624999999789</v>
      </c>
      <c r="C89">
        <f t="shared" si="2"/>
        <v>4.0100000000000004E-2</v>
      </c>
      <c r="D89">
        <v>1</v>
      </c>
      <c r="F89">
        <v>40.1</v>
      </c>
    </row>
    <row r="90" spans="1:6" x14ac:dyDescent="0.3">
      <c r="A90" t="s">
        <v>92</v>
      </c>
      <c r="B90" s="2">
        <f t="shared" si="3"/>
        <v>43258.666666666453</v>
      </c>
      <c r="C90">
        <f t="shared" si="2"/>
        <v>4.3049999999999998E-2</v>
      </c>
      <c r="D90">
        <v>1</v>
      </c>
      <c r="F90">
        <v>43.05</v>
      </c>
    </row>
    <row r="91" spans="1:6" x14ac:dyDescent="0.3">
      <c r="A91" t="s">
        <v>92</v>
      </c>
      <c r="B91" s="2">
        <f t="shared" si="3"/>
        <v>43258.708333333117</v>
      </c>
      <c r="C91">
        <f t="shared" si="2"/>
        <v>4.632E-2</v>
      </c>
      <c r="D91">
        <v>1</v>
      </c>
      <c r="F91">
        <v>46.32</v>
      </c>
    </row>
    <row r="92" spans="1:6" x14ac:dyDescent="0.3">
      <c r="A92" t="s">
        <v>92</v>
      </c>
      <c r="B92" s="2">
        <f t="shared" si="3"/>
        <v>43258.749999999782</v>
      </c>
      <c r="C92">
        <f t="shared" si="2"/>
        <v>5.0450000000000002E-2</v>
      </c>
      <c r="D92">
        <v>1</v>
      </c>
      <c r="F92">
        <v>50.45</v>
      </c>
    </row>
    <row r="93" spans="1:6" x14ac:dyDescent="0.3">
      <c r="A93" t="s">
        <v>92</v>
      </c>
      <c r="B93" s="2">
        <f t="shared" si="3"/>
        <v>43258.791666666446</v>
      </c>
      <c r="C93">
        <f t="shared" si="2"/>
        <v>4.9259999999999998E-2</v>
      </c>
      <c r="D93">
        <v>1</v>
      </c>
      <c r="F93">
        <v>49.26</v>
      </c>
    </row>
    <row r="94" spans="1:6" x14ac:dyDescent="0.3">
      <c r="A94" t="s">
        <v>92</v>
      </c>
      <c r="B94" s="2">
        <f t="shared" si="3"/>
        <v>43258.83333333311</v>
      </c>
      <c r="C94">
        <f t="shared" si="2"/>
        <v>4.299E-2</v>
      </c>
      <c r="D94">
        <v>1</v>
      </c>
      <c r="F94">
        <v>42.99</v>
      </c>
    </row>
    <row r="95" spans="1:6" x14ac:dyDescent="0.3">
      <c r="A95" t="s">
        <v>92</v>
      </c>
      <c r="B95" s="2">
        <f t="shared" si="3"/>
        <v>43258.874999999774</v>
      </c>
      <c r="C95">
        <f t="shared" si="2"/>
        <v>3.6950000000000004E-2</v>
      </c>
      <c r="D95">
        <v>1</v>
      </c>
      <c r="F95">
        <v>36.950000000000003</v>
      </c>
    </row>
    <row r="96" spans="1:6" x14ac:dyDescent="0.3">
      <c r="A96" t="s">
        <v>92</v>
      </c>
      <c r="B96" s="2">
        <f t="shared" si="3"/>
        <v>43258.916666666439</v>
      </c>
      <c r="C96">
        <f t="shared" si="2"/>
        <v>3.9140000000000001E-2</v>
      </c>
      <c r="D96">
        <v>1</v>
      </c>
      <c r="F96">
        <v>39.14</v>
      </c>
    </row>
    <row r="97" spans="1:6" x14ac:dyDescent="0.3">
      <c r="A97" t="s">
        <v>92</v>
      </c>
      <c r="B97" s="2">
        <f t="shared" si="3"/>
        <v>43258.958333333103</v>
      </c>
      <c r="C97">
        <f t="shared" si="2"/>
        <v>3.7969999999999997E-2</v>
      </c>
      <c r="D97">
        <v>1</v>
      </c>
      <c r="F97">
        <v>37.97</v>
      </c>
    </row>
    <row r="98" spans="1:6" x14ac:dyDescent="0.3">
      <c r="A98" t="s">
        <v>92</v>
      </c>
      <c r="B98" s="2">
        <f t="shared" si="3"/>
        <v>43258.999999999767</v>
      </c>
      <c r="C98">
        <f t="shared" si="2"/>
        <v>3.245E-2</v>
      </c>
      <c r="D98">
        <v>1</v>
      </c>
      <c r="F98">
        <v>32.450000000000003</v>
      </c>
    </row>
    <row r="99" spans="1:6" x14ac:dyDescent="0.3">
      <c r="A99" t="s">
        <v>92</v>
      </c>
      <c r="B99" s="2">
        <f t="shared" si="3"/>
        <v>43259.041666666431</v>
      </c>
      <c r="C99">
        <f t="shared" si="2"/>
        <v>3.1800000000000002E-2</v>
      </c>
      <c r="D99">
        <v>1</v>
      </c>
      <c r="F99">
        <v>31.8</v>
      </c>
    </row>
    <row r="100" spans="1:6" x14ac:dyDescent="0.3">
      <c r="A100" t="s">
        <v>92</v>
      </c>
      <c r="B100" s="2">
        <f t="shared" si="3"/>
        <v>43259.083333333096</v>
      </c>
      <c r="C100">
        <f t="shared" si="2"/>
        <v>3.1230000000000001E-2</v>
      </c>
      <c r="D100">
        <v>1</v>
      </c>
      <c r="F100">
        <v>31.23</v>
      </c>
    </row>
    <row r="101" spans="1:6" x14ac:dyDescent="0.3">
      <c r="A101" t="s">
        <v>92</v>
      </c>
      <c r="B101" s="2">
        <f t="shared" si="3"/>
        <v>43259.12499999976</v>
      </c>
      <c r="C101">
        <f t="shared" si="2"/>
        <v>2.9739999999999999E-2</v>
      </c>
      <c r="D101">
        <v>1</v>
      </c>
      <c r="F101">
        <v>29.74</v>
      </c>
    </row>
    <row r="102" spans="1:6" x14ac:dyDescent="0.3">
      <c r="A102" t="s">
        <v>92</v>
      </c>
      <c r="B102" s="2">
        <f t="shared" si="3"/>
        <v>43259.166666666424</v>
      </c>
      <c r="C102">
        <f t="shared" si="2"/>
        <v>3.0100000000000002E-2</v>
      </c>
      <c r="D102">
        <v>1</v>
      </c>
      <c r="F102">
        <v>30.1</v>
      </c>
    </row>
    <row r="103" spans="1:6" x14ac:dyDescent="0.3">
      <c r="A103" t="s">
        <v>92</v>
      </c>
      <c r="B103" s="2">
        <f t="shared" si="3"/>
        <v>43259.208333333088</v>
      </c>
      <c r="C103">
        <f t="shared" si="2"/>
        <v>3.3239999999999999E-2</v>
      </c>
      <c r="D103">
        <v>1</v>
      </c>
      <c r="F103">
        <v>33.24</v>
      </c>
    </row>
    <row r="104" spans="1:6" x14ac:dyDescent="0.3">
      <c r="A104" t="s">
        <v>92</v>
      </c>
      <c r="B104" s="2">
        <f t="shared" si="3"/>
        <v>43259.249999999753</v>
      </c>
      <c r="C104">
        <f t="shared" si="2"/>
        <v>3.7399999999999996E-2</v>
      </c>
      <c r="D104">
        <v>1</v>
      </c>
      <c r="F104">
        <v>37.4</v>
      </c>
    </row>
    <row r="105" spans="1:6" x14ac:dyDescent="0.3">
      <c r="A105" t="s">
        <v>92</v>
      </c>
      <c r="B105" s="2">
        <f t="shared" si="3"/>
        <v>43259.291666666417</v>
      </c>
      <c r="C105">
        <f t="shared" si="2"/>
        <v>4.5789999999999997E-2</v>
      </c>
      <c r="D105">
        <v>1</v>
      </c>
      <c r="F105">
        <v>45.79</v>
      </c>
    </row>
    <row r="106" spans="1:6" x14ac:dyDescent="0.3">
      <c r="A106" t="s">
        <v>92</v>
      </c>
      <c r="B106" s="2">
        <f t="shared" si="3"/>
        <v>43259.333333333081</v>
      </c>
      <c r="C106">
        <f t="shared" si="2"/>
        <v>4.9229999999999996E-2</v>
      </c>
      <c r="D106">
        <v>1</v>
      </c>
      <c r="F106">
        <v>49.23</v>
      </c>
    </row>
    <row r="107" spans="1:6" x14ac:dyDescent="0.3">
      <c r="A107" t="s">
        <v>92</v>
      </c>
      <c r="B107" s="2">
        <f t="shared" si="3"/>
        <v>43259.374999999745</v>
      </c>
      <c r="C107">
        <f t="shared" si="2"/>
        <v>4.8479999999999995E-2</v>
      </c>
      <c r="D107">
        <v>1</v>
      </c>
      <c r="F107">
        <v>48.48</v>
      </c>
    </row>
    <row r="108" spans="1:6" x14ac:dyDescent="0.3">
      <c r="A108" t="s">
        <v>92</v>
      </c>
      <c r="B108" s="2">
        <f t="shared" si="3"/>
        <v>43259.41666666641</v>
      </c>
      <c r="C108">
        <f t="shared" si="2"/>
        <v>4.8759999999999998E-2</v>
      </c>
      <c r="D108">
        <v>1</v>
      </c>
      <c r="F108">
        <v>48.76</v>
      </c>
    </row>
    <row r="109" spans="1:6" x14ac:dyDescent="0.3">
      <c r="A109" t="s">
        <v>92</v>
      </c>
      <c r="B109" s="2">
        <f t="shared" si="3"/>
        <v>43259.458333333074</v>
      </c>
      <c r="C109">
        <f t="shared" si="2"/>
        <v>4.7090000000000007E-2</v>
      </c>
      <c r="D109">
        <v>1</v>
      </c>
      <c r="F109">
        <v>47.09</v>
      </c>
    </row>
    <row r="110" spans="1:6" x14ac:dyDescent="0.3">
      <c r="A110" t="s">
        <v>92</v>
      </c>
      <c r="B110" s="2">
        <f t="shared" si="3"/>
        <v>43259.499999999738</v>
      </c>
      <c r="C110">
        <f t="shared" si="2"/>
        <v>4.4899999999999995E-2</v>
      </c>
      <c r="D110">
        <v>1</v>
      </c>
      <c r="F110">
        <v>44.9</v>
      </c>
    </row>
    <row r="111" spans="1:6" x14ac:dyDescent="0.3">
      <c r="A111" t="s">
        <v>92</v>
      </c>
      <c r="B111" s="2">
        <f t="shared" si="3"/>
        <v>43259.541666666402</v>
      </c>
      <c r="C111">
        <f t="shared" si="2"/>
        <v>4.095E-2</v>
      </c>
      <c r="D111">
        <v>1</v>
      </c>
      <c r="F111">
        <v>40.950000000000003</v>
      </c>
    </row>
    <row r="112" spans="1:6" x14ac:dyDescent="0.3">
      <c r="A112" t="s">
        <v>92</v>
      </c>
      <c r="B112" s="2">
        <f t="shared" si="3"/>
        <v>43259.583333333067</v>
      </c>
      <c r="C112">
        <f t="shared" si="2"/>
        <v>4.0899999999999999E-2</v>
      </c>
      <c r="D112">
        <v>1</v>
      </c>
      <c r="F112">
        <v>40.9</v>
      </c>
    </row>
    <row r="113" spans="1:6" x14ac:dyDescent="0.3">
      <c r="A113" t="s">
        <v>92</v>
      </c>
      <c r="B113" s="2">
        <f t="shared" si="3"/>
        <v>43259.624999999731</v>
      </c>
      <c r="C113">
        <f t="shared" si="2"/>
        <v>4.1110000000000001E-2</v>
      </c>
      <c r="D113">
        <v>1</v>
      </c>
      <c r="F113">
        <v>41.11</v>
      </c>
    </row>
    <row r="114" spans="1:6" x14ac:dyDescent="0.3">
      <c r="A114" t="s">
        <v>92</v>
      </c>
      <c r="B114" s="2">
        <f t="shared" si="3"/>
        <v>43259.666666666395</v>
      </c>
      <c r="C114">
        <f t="shared" si="2"/>
        <v>4.3290000000000002E-2</v>
      </c>
      <c r="D114">
        <v>1</v>
      </c>
      <c r="F114">
        <v>43.29</v>
      </c>
    </row>
    <row r="115" spans="1:6" x14ac:dyDescent="0.3">
      <c r="A115" t="s">
        <v>92</v>
      </c>
      <c r="B115" s="2">
        <f t="shared" si="3"/>
        <v>43259.708333333059</v>
      </c>
      <c r="C115">
        <f t="shared" si="2"/>
        <v>4.802E-2</v>
      </c>
      <c r="D115">
        <v>1</v>
      </c>
      <c r="F115">
        <v>48.02</v>
      </c>
    </row>
    <row r="116" spans="1:6" x14ac:dyDescent="0.3">
      <c r="A116" t="s">
        <v>92</v>
      </c>
      <c r="B116" s="2">
        <f t="shared" si="3"/>
        <v>43259.749999999724</v>
      </c>
      <c r="C116">
        <f t="shared" si="2"/>
        <v>4.7960000000000003E-2</v>
      </c>
      <c r="D116">
        <v>1</v>
      </c>
      <c r="F116">
        <v>47.96</v>
      </c>
    </row>
    <row r="117" spans="1:6" x14ac:dyDescent="0.3">
      <c r="A117" t="s">
        <v>92</v>
      </c>
      <c r="B117" s="2">
        <f t="shared" si="3"/>
        <v>43259.791666666388</v>
      </c>
      <c r="C117">
        <f t="shared" si="2"/>
        <v>4.6429999999999999E-2</v>
      </c>
      <c r="D117">
        <v>1</v>
      </c>
      <c r="F117">
        <v>46.43</v>
      </c>
    </row>
    <row r="118" spans="1:6" x14ac:dyDescent="0.3">
      <c r="A118" t="s">
        <v>92</v>
      </c>
      <c r="B118" s="2">
        <f t="shared" si="3"/>
        <v>43259.833333333052</v>
      </c>
      <c r="C118">
        <f t="shared" si="2"/>
        <v>4.3389999999999998E-2</v>
      </c>
      <c r="D118">
        <v>1</v>
      </c>
      <c r="F118">
        <v>43.39</v>
      </c>
    </row>
    <row r="119" spans="1:6" x14ac:dyDescent="0.3">
      <c r="A119" t="s">
        <v>92</v>
      </c>
      <c r="B119" s="2">
        <f t="shared" si="3"/>
        <v>43259.874999999716</v>
      </c>
      <c r="C119">
        <f t="shared" si="2"/>
        <v>4.0060000000000005E-2</v>
      </c>
      <c r="D119">
        <v>1</v>
      </c>
      <c r="F119">
        <v>40.06</v>
      </c>
    </row>
    <row r="120" spans="1:6" x14ac:dyDescent="0.3">
      <c r="A120" t="s">
        <v>92</v>
      </c>
      <c r="B120" s="2">
        <f t="shared" si="3"/>
        <v>43259.91666666638</v>
      </c>
      <c r="C120">
        <f t="shared" si="2"/>
        <v>4.0079999999999998E-2</v>
      </c>
      <c r="D120">
        <v>1</v>
      </c>
      <c r="F120">
        <v>40.08</v>
      </c>
    </row>
    <row r="121" spans="1:6" x14ac:dyDescent="0.3">
      <c r="A121" t="s">
        <v>92</v>
      </c>
      <c r="B121" s="2">
        <f t="shared" si="3"/>
        <v>43259.958333333045</v>
      </c>
      <c r="C121">
        <f t="shared" si="2"/>
        <v>3.9299999999999995E-2</v>
      </c>
      <c r="D121">
        <v>1</v>
      </c>
      <c r="F121">
        <v>39.299999999999997</v>
      </c>
    </row>
    <row r="122" spans="1:6" x14ac:dyDescent="0.3">
      <c r="A122" t="s">
        <v>92</v>
      </c>
      <c r="B122" s="2">
        <f t="shared" si="3"/>
        <v>43259.999999999709</v>
      </c>
      <c r="C122">
        <f t="shared" si="2"/>
        <v>3.7270000000000005E-2</v>
      </c>
      <c r="D122">
        <v>1</v>
      </c>
      <c r="F122">
        <v>37.270000000000003</v>
      </c>
    </row>
    <row r="123" spans="1:6" x14ac:dyDescent="0.3">
      <c r="A123" t="s">
        <v>92</v>
      </c>
      <c r="B123" s="2">
        <f t="shared" si="3"/>
        <v>43260.041666666373</v>
      </c>
      <c r="C123">
        <f t="shared" si="2"/>
        <v>3.5479999999999998E-2</v>
      </c>
      <c r="D123">
        <v>1</v>
      </c>
      <c r="F123">
        <v>35.479999999999997</v>
      </c>
    </row>
    <row r="124" spans="1:6" x14ac:dyDescent="0.3">
      <c r="A124" t="s">
        <v>92</v>
      </c>
      <c r="B124" s="2">
        <f t="shared" si="3"/>
        <v>43260.083333333037</v>
      </c>
      <c r="C124">
        <f t="shared" si="2"/>
        <v>3.4020000000000002E-2</v>
      </c>
      <c r="D124">
        <v>1</v>
      </c>
      <c r="F124">
        <v>34.020000000000003</v>
      </c>
    </row>
    <row r="125" spans="1:6" x14ac:dyDescent="0.3">
      <c r="A125" t="s">
        <v>92</v>
      </c>
      <c r="B125" s="2">
        <f t="shared" si="3"/>
        <v>43260.124999999702</v>
      </c>
      <c r="C125">
        <f t="shared" si="2"/>
        <v>3.5020000000000003E-2</v>
      </c>
      <c r="D125">
        <v>1</v>
      </c>
      <c r="F125">
        <v>35.020000000000003</v>
      </c>
    </row>
    <row r="126" spans="1:6" x14ac:dyDescent="0.3">
      <c r="A126" t="s">
        <v>92</v>
      </c>
      <c r="B126" s="2">
        <f t="shared" si="3"/>
        <v>43260.166666666366</v>
      </c>
      <c r="C126">
        <f t="shared" si="2"/>
        <v>3.3729999999999996E-2</v>
      </c>
      <c r="D126">
        <v>1</v>
      </c>
      <c r="F126">
        <v>33.729999999999997</v>
      </c>
    </row>
    <row r="127" spans="1:6" x14ac:dyDescent="0.3">
      <c r="A127" t="s">
        <v>92</v>
      </c>
      <c r="B127" s="2">
        <f t="shared" si="3"/>
        <v>43260.20833333303</v>
      </c>
      <c r="C127">
        <f t="shared" si="2"/>
        <v>3.431E-2</v>
      </c>
      <c r="D127">
        <v>1</v>
      </c>
      <c r="F127">
        <v>34.31</v>
      </c>
    </row>
    <row r="128" spans="1:6" x14ac:dyDescent="0.3">
      <c r="A128" t="s">
        <v>92</v>
      </c>
      <c r="B128" s="2">
        <f t="shared" si="3"/>
        <v>43260.249999999694</v>
      </c>
      <c r="C128">
        <f t="shared" si="2"/>
        <v>3.4729999999999997E-2</v>
      </c>
      <c r="D128">
        <v>1</v>
      </c>
      <c r="F128">
        <v>34.729999999999997</v>
      </c>
    </row>
    <row r="129" spans="1:6" x14ac:dyDescent="0.3">
      <c r="A129" t="s">
        <v>92</v>
      </c>
      <c r="B129" s="2">
        <f t="shared" si="3"/>
        <v>43260.291666666359</v>
      </c>
      <c r="C129">
        <f t="shared" si="2"/>
        <v>3.7420000000000002E-2</v>
      </c>
      <c r="D129">
        <v>1</v>
      </c>
      <c r="F129">
        <v>37.42</v>
      </c>
    </row>
    <row r="130" spans="1:6" x14ac:dyDescent="0.3">
      <c r="A130" t="s">
        <v>92</v>
      </c>
      <c r="B130" s="2">
        <f t="shared" si="3"/>
        <v>43260.333333333023</v>
      </c>
      <c r="C130">
        <f t="shared" si="2"/>
        <v>4.1880000000000001E-2</v>
      </c>
      <c r="D130">
        <v>1</v>
      </c>
      <c r="F130">
        <v>41.88</v>
      </c>
    </row>
    <row r="131" spans="1:6" x14ac:dyDescent="0.3">
      <c r="A131" t="s">
        <v>92</v>
      </c>
      <c r="B131" s="2">
        <f t="shared" si="3"/>
        <v>43260.374999999687</v>
      </c>
      <c r="C131">
        <f t="shared" ref="C131:C169" si="4">F131/1000</f>
        <v>4.5450000000000004E-2</v>
      </c>
      <c r="D131">
        <v>1</v>
      </c>
      <c r="F131">
        <v>45.45</v>
      </c>
    </row>
    <row r="132" spans="1:6" x14ac:dyDescent="0.3">
      <c r="A132" t="s">
        <v>92</v>
      </c>
      <c r="B132" s="2">
        <f t="shared" ref="B132:B169" si="5">B131+1/24</f>
        <v>43260.416666666351</v>
      </c>
      <c r="C132">
        <f t="shared" si="4"/>
        <v>4.5840000000000006E-2</v>
      </c>
      <c r="D132">
        <v>1</v>
      </c>
      <c r="F132">
        <v>45.84</v>
      </c>
    </row>
    <row r="133" spans="1:6" x14ac:dyDescent="0.3">
      <c r="A133" t="s">
        <v>92</v>
      </c>
      <c r="B133" s="2">
        <f t="shared" si="5"/>
        <v>43260.458333333016</v>
      </c>
      <c r="C133">
        <f t="shared" si="4"/>
        <v>4.7079999999999997E-2</v>
      </c>
      <c r="D133">
        <v>1</v>
      </c>
      <c r="F133">
        <v>47.08</v>
      </c>
    </row>
    <row r="134" spans="1:6" x14ac:dyDescent="0.3">
      <c r="A134" t="s">
        <v>92</v>
      </c>
      <c r="B134" s="2">
        <f t="shared" si="5"/>
        <v>43260.49999999968</v>
      </c>
      <c r="C134">
        <f t="shared" si="4"/>
        <v>4.6310000000000004E-2</v>
      </c>
      <c r="D134">
        <v>1</v>
      </c>
      <c r="F134">
        <v>46.31</v>
      </c>
    </row>
    <row r="135" spans="1:6" x14ac:dyDescent="0.3">
      <c r="A135" t="s">
        <v>92</v>
      </c>
      <c r="B135" s="2">
        <f t="shared" si="5"/>
        <v>43260.541666666344</v>
      </c>
      <c r="C135">
        <f t="shared" si="4"/>
        <v>4.3720000000000002E-2</v>
      </c>
      <c r="D135">
        <v>1</v>
      </c>
      <c r="F135">
        <v>43.72</v>
      </c>
    </row>
    <row r="136" spans="1:6" x14ac:dyDescent="0.3">
      <c r="A136" t="s">
        <v>92</v>
      </c>
      <c r="B136" s="2">
        <f t="shared" si="5"/>
        <v>43260.583333333008</v>
      </c>
      <c r="C136">
        <f t="shared" si="4"/>
        <v>3.9969999999999999E-2</v>
      </c>
      <c r="D136">
        <v>1</v>
      </c>
      <c r="F136">
        <v>39.97</v>
      </c>
    </row>
    <row r="137" spans="1:6" x14ac:dyDescent="0.3">
      <c r="A137" t="s">
        <v>92</v>
      </c>
      <c r="B137" s="2">
        <f t="shared" si="5"/>
        <v>43260.624999999673</v>
      </c>
      <c r="C137">
        <f t="shared" si="4"/>
        <v>3.9119999999999995E-2</v>
      </c>
      <c r="D137">
        <v>1</v>
      </c>
      <c r="F137">
        <v>39.119999999999997</v>
      </c>
    </row>
    <row r="138" spans="1:6" x14ac:dyDescent="0.3">
      <c r="A138" t="s">
        <v>92</v>
      </c>
      <c r="B138" s="2">
        <f t="shared" si="5"/>
        <v>43260.666666666337</v>
      </c>
      <c r="C138">
        <f t="shared" si="4"/>
        <v>4.0960000000000003E-2</v>
      </c>
      <c r="D138">
        <v>1</v>
      </c>
      <c r="F138">
        <v>40.96</v>
      </c>
    </row>
    <row r="139" spans="1:6" x14ac:dyDescent="0.3">
      <c r="A139" t="s">
        <v>92</v>
      </c>
      <c r="B139" s="2">
        <f t="shared" si="5"/>
        <v>43260.708333333001</v>
      </c>
      <c r="C139">
        <f t="shared" si="4"/>
        <v>4.7380000000000005E-2</v>
      </c>
      <c r="D139">
        <v>1</v>
      </c>
      <c r="F139">
        <v>47.38</v>
      </c>
    </row>
    <row r="140" spans="1:6" x14ac:dyDescent="0.3">
      <c r="A140" t="s">
        <v>92</v>
      </c>
      <c r="B140" s="2">
        <f t="shared" si="5"/>
        <v>43260.749999999665</v>
      </c>
      <c r="C140">
        <f t="shared" si="4"/>
        <v>5.0540000000000002E-2</v>
      </c>
      <c r="D140">
        <v>1</v>
      </c>
      <c r="F140">
        <v>50.54</v>
      </c>
    </row>
    <row r="141" spans="1:6" x14ac:dyDescent="0.3">
      <c r="A141" t="s">
        <v>92</v>
      </c>
      <c r="B141" s="2">
        <f t="shared" si="5"/>
        <v>43260.79166666633</v>
      </c>
      <c r="C141">
        <f t="shared" si="4"/>
        <v>5.0259999999999999E-2</v>
      </c>
      <c r="D141">
        <v>1</v>
      </c>
      <c r="F141">
        <v>50.26</v>
      </c>
    </row>
    <row r="142" spans="1:6" x14ac:dyDescent="0.3">
      <c r="A142" t="s">
        <v>92</v>
      </c>
      <c r="B142" s="2">
        <f t="shared" si="5"/>
        <v>43260.833333332994</v>
      </c>
      <c r="C142">
        <f t="shared" si="4"/>
        <v>4.3499999999999997E-2</v>
      </c>
      <c r="D142">
        <v>1</v>
      </c>
      <c r="F142">
        <v>43.5</v>
      </c>
    </row>
    <row r="143" spans="1:6" x14ac:dyDescent="0.3">
      <c r="A143" t="s">
        <v>92</v>
      </c>
      <c r="B143" s="2">
        <f t="shared" si="5"/>
        <v>43260.874999999658</v>
      </c>
      <c r="C143">
        <f t="shared" si="4"/>
        <v>3.95E-2</v>
      </c>
      <c r="D143">
        <v>1</v>
      </c>
      <c r="F143">
        <v>39.5</v>
      </c>
    </row>
    <row r="144" spans="1:6" x14ac:dyDescent="0.3">
      <c r="A144" t="s">
        <v>92</v>
      </c>
      <c r="B144" s="2">
        <f t="shared" si="5"/>
        <v>43260.916666666322</v>
      </c>
      <c r="C144">
        <f t="shared" si="4"/>
        <v>4.1739999999999999E-2</v>
      </c>
      <c r="D144">
        <v>1</v>
      </c>
      <c r="F144">
        <v>41.74</v>
      </c>
    </row>
    <row r="145" spans="1:6" x14ac:dyDescent="0.3">
      <c r="A145" t="s">
        <v>92</v>
      </c>
      <c r="B145" s="2">
        <f t="shared" si="5"/>
        <v>43260.958333332987</v>
      </c>
      <c r="C145">
        <f t="shared" si="4"/>
        <v>4.1399999999999999E-2</v>
      </c>
      <c r="D145">
        <v>1</v>
      </c>
      <c r="F145">
        <v>41.4</v>
      </c>
    </row>
    <row r="146" spans="1:6" x14ac:dyDescent="0.3">
      <c r="A146" t="s">
        <v>92</v>
      </c>
      <c r="B146" s="2">
        <f t="shared" si="5"/>
        <v>43260.999999999651</v>
      </c>
      <c r="C146">
        <f t="shared" si="4"/>
        <v>4.1450000000000001E-2</v>
      </c>
      <c r="D146">
        <v>1</v>
      </c>
      <c r="F146">
        <v>41.45</v>
      </c>
    </row>
    <row r="147" spans="1:6" x14ac:dyDescent="0.3">
      <c r="A147" t="s">
        <v>92</v>
      </c>
      <c r="B147" s="2">
        <f t="shared" si="5"/>
        <v>43261.041666666315</v>
      </c>
      <c r="C147">
        <f t="shared" si="4"/>
        <v>3.7100000000000001E-2</v>
      </c>
      <c r="D147">
        <v>1</v>
      </c>
      <c r="F147">
        <v>37.1</v>
      </c>
    </row>
    <row r="148" spans="1:6" x14ac:dyDescent="0.3">
      <c r="A148" t="s">
        <v>92</v>
      </c>
      <c r="B148" s="2">
        <f t="shared" si="5"/>
        <v>43261.083333332979</v>
      </c>
      <c r="C148">
        <f t="shared" si="4"/>
        <v>3.5990000000000001E-2</v>
      </c>
      <c r="D148">
        <v>1</v>
      </c>
      <c r="F148">
        <v>35.99</v>
      </c>
    </row>
    <row r="149" spans="1:6" x14ac:dyDescent="0.3">
      <c r="A149" t="s">
        <v>92</v>
      </c>
      <c r="B149" s="2">
        <f t="shared" si="5"/>
        <v>43261.124999999643</v>
      </c>
      <c r="C149">
        <f t="shared" si="4"/>
        <v>3.1870000000000002E-2</v>
      </c>
      <c r="D149">
        <v>1</v>
      </c>
      <c r="F149">
        <v>31.87</v>
      </c>
    </row>
    <row r="150" spans="1:6" x14ac:dyDescent="0.3">
      <c r="A150" t="s">
        <v>92</v>
      </c>
      <c r="B150" s="2">
        <f t="shared" si="5"/>
        <v>43261.166666666308</v>
      </c>
      <c r="C150">
        <f t="shared" si="4"/>
        <v>3.1809999999999998E-2</v>
      </c>
      <c r="D150">
        <v>1</v>
      </c>
      <c r="F150">
        <v>31.81</v>
      </c>
    </row>
    <row r="151" spans="1:6" x14ac:dyDescent="0.3">
      <c r="A151" t="s">
        <v>92</v>
      </c>
      <c r="B151" s="2">
        <f t="shared" si="5"/>
        <v>43261.208333332972</v>
      </c>
      <c r="C151">
        <f t="shared" si="4"/>
        <v>3.1809999999999998E-2</v>
      </c>
      <c r="D151">
        <v>1</v>
      </c>
      <c r="F151">
        <v>31.81</v>
      </c>
    </row>
    <row r="152" spans="1:6" x14ac:dyDescent="0.3">
      <c r="A152" t="s">
        <v>92</v>
      </c>
      <c r="B152" s="2">
        <f t="shared" si="5"/>
        <v>43261.249999999636</v>
      </c>
      <c r="C152">
        <f t="shared" si="4"/>
        <v>3.4520000000000002E-2</v>
      </c>
      <c r="D152">
        <v>1</v>
      </c>
      <c r="F152">
        <v>34.520000000000003</v>
      </c>
    </row>
    <row r="153" spans="1:6" x14ac:dyDescent="0.3">
      <c r="A153" t="s">
        <v>92</v>
      </c>
      <c r="B153" s="2">
        <f t="shared" si="5"/>
        <v>43261.2916666663</v>
      </c>
      <c r="C153">
        <f t="shared" si="4"/>
        <v>3.857E-2</v>
      </c>
      <c r="D153">
        <v>1</v>
      </c>
      <c r="F153">
        <v>38.57</v>
      </c>
    </row>
    <row r="154" spans="1:6" x14ac:dyDescent="0.3">
      <c r="A154" t="s">
        <v>92</v>
      </c>
      <c r="B154" s="2">
        <f t="shared" si="5"/>
        <v>43261.333333332965</v>
      </c>
      <c r="C154">
        <f t="shared" si="4"/>
        <v>4.1000000000000002E-2</v>
      </c>
      <c r="D154">
        <v>1</v>
      </c>
      <c r="F154">
        <v>41</v>
      </c>
    </row>
    <row r="155" spans="1:6" x14ac:dyDescent="0.3">
      <c r="A155" t="s">
        <v>92</v>
      </c>
      <c r="B155" s="2">
        <f t="shared" si="5"/>
        <v>43261.374999999629</v>
      </c>
      <c r="C155">
        <f t="shared" si="4"/>
        <v>4.3310000000000001E-2</v>
      </c>
      <c r="D155">
        <v>1</v>
      </c>
      <c r="F155">
        <v>43.31</v>
      </c>
    </row>
    <row r="156" spans="1:6" x14ac:dyDescent="0.3">
      <c r="A156" t="s">
        <v>92</v>
      </c>
      <c r="B156" s="2">
        <f t="shared" si="5"/>
        <v>43261.416666666293</v>
      </c>
      <c r="C156">
        <f t="shared" si="4"/>
        <v>4.0430000000000001E-2</v>
      </c>
      <c r="D156">
        <v>1</v>
      </c>
      <c r="F156">
        <v>40.43</v>
      </c>
    </row>
    <row r="157" spans="1:6" x14ac:dyDescent="0.3">
      <c r="A157" t="s">
        <v>92</v>
      </c>
      <c r="B157" s="2">
        <f t="shared" si="5"/>
        <v>43261.458333332957</v>
      </c>
      <c r="C157">
        <f t="shared" si="4"/>
        <v>0.04</v>
      </c>
      <c r="D157">
        <v>1</v>
      </c>
      <c r="F157">
        <v>40</v>
      </c>
    </row>
    <row r="158" spans="1:6" x14ac:dyDescent="0.3">
      <c r="A158" t="s">
        <v>92</v>
      </c>
      <c r="B158" s="2">
        <f t="shared" si="5"/>
        <v>43261.499999999622</v>
      </c>
      <c r="C158">
        <f t="shared" si="4"/>
        <v>4.0149999999999998E-2</v>
      </c>
      <c r="D158">
        <v>1</v>
      </c>
      <c r="F158">
        <v>40.15</v>
      </c>
    </row>
    <row r="159" spans="1:6" x14ac:dyDescent="0.3">
      <c r="A159" t="s">
        <v>92</v>
      </c>
      <c r="B159" s="2">
        <f t="shared" si="5"/>
        <v>43261.541666666286</v>
      </c>
      <c r="C159">
        <f t="shared" si="4"/>
        <v>3.7759999999999995E-2</v>
      </c>
      <c r="D159">
        <v>1</v>
      </c>
      <c r="F159">
        <v>37.76</v>
      </c>
    </row>
    <row r="160" spans="1:6" x14ac:dyDescent="0.3">
      <c r="A160" t="s">
        <v>92</v>
      </c>
      <c r="B160" s="2">
        <f t="shared" si="5"/>
        <v>43261.58333333295</v>
      </c>
      <c r="C160">
        <f t="shared" si="4"/>
        <v>3.39E-2</v>
      </c>
      <c r="D160">
        <v>1</v>
      </c>
      <c r="F160">
        <v>33.9</v>
      </c>
    </row>
    <row r="161" spans="1:6" x14ac:dyDescent="0.3">
      <c r="A161" t="s">
        <v>92</v>
      </c>
      <c r="B161" s="2">
        <f t="shared" si="5"/>
        <v>43261.624999999614</v>
      </c>
      <c r="C161">
        <f t="shared" si="4"/>
        <v>3.322E-2</v>
      </c>
      <c r="D161">
        <v>1</v>
      </c>
      <c r="F161">
        <v>33.22</v>
      </c>
    </row>
    <row r="162" spans="1:6" x14ac:dyDescent="0.3">
      <c r="A162" t="s">
        <v>92</v>
      </c>
      <c r="B162" s="2">
        <f t="shared" si="5"/>
        <v>43261.666666666279</v>
      </c>
      <c r="C162">
        <f t="shared" si="4"/>
        <v>3.4250000000000003E-2</v>
      </c>
      <c r="D162">
        <v>1</v>
      </c>
      <c r="F162">
        <v>34.25</v>
      </c>
    </row>
    <row r="163" spans="1:6" x14ac:dyDescent="0.3">
      <c r="A163" t="s">
        <v>92</v>
      </c>
      <c r="B163" s="2">
        <f t="shared" si="5"/>
        <v>43261.708333332943</v>
      </c>
      <c r="C163">
        <f t="shared" si="4"/>
        <v>3.9710000000000002E-2</v>
      </c>
      <c r="D163">
        <v>1</v>
      </c>
      <c r="F163">
        <v>39.71</v>
      </c>
    </row>
    <row r="164" spans="1:6" x14ac:dyDescent="0.3">
      <c r="A164" t="s">
        <v>92</v>
      </c>
      <c r="B164" s="2">
        <f t="shared" si="5"/>
        <v>43261.749999999607</v>
      </c>
      <c r="C164">
        <f t="shared" si="4"/>
        <v>4.87E-2</v>
      </c>
      <c r="D164">
        <v>1</v>
      </c>
      <c r="F164">
        <v>48.7</v>
      </c>
    </row>
    <row r="165" spans="1:6" x14ac:dyDescent="0.3">
      <c r="A165" t="s">
        <v>92</v>
      </c>
      <c r="B165" s="2">
        <f t="shared" si="5"/>
        <v>43261.791666666271</v>
      </c>
      <c r="C165">
        <f t="shared" si="4"/>
        <v>5.0880000000000002E-2</v>
      </c>
      <c r="D165">
        <v>1</v>
      </c>
      <c r="F165">
        <v>50.88</v>
      </c>
    </row>
    <row r="166" spans="1:6" x14ac:dyDescent="0.3">
      <c r="A166" t="s">
        <v>92</v>
      </c>
      <c r="B166" s="2">
        <f t="shared" si="5"/>
        <v>43261.833333332936</v>
      </c>
      <c r="C166">
        <f t="shared" si="4"/>
        <v>4.5450000000000004E-2</v>
      </c>
      <c r="D166">
        <v>1</v>
      </c>
      <c r="F166">
        <v>45.45</v>
      </c>
    </row>
    <row r="167" spans="1:6" x14ac:dyDescent="0.3">
      <c r="A167" t="s">
        <v>92</v>
      </c>
      <c r="B167" s="2">
        <f t="shared" si="5"/>
        <v>43261.8749999996</v>
      </c>
      <c r="C167">
        <f t="shared" si="4"/>
        <v>3.6979999999999999E-2</v>
      </c>
      <c r="D167">
        <v>1</v>
      </c>
      <c r="F167">
        <v>36.979999999999997</v>
      </c>
    </row>
    <row r="168" spans="1:6" x14ac:dyDescent="0.3">
      <c r="A168" t="s">
        <v>92</v>
      </c>
      <c r="B168" s="2">
        <f t="shared" si="5"/>
        <v>43261.916666666264</v>
      </c>
      <c r="C168">
        <f t="shared" si="4"/>
        <v>3.8299999999999994E-2</v>
      </c>
      <c r="D168">
        <v>1</v>
      </c>
      <c r="F168">
        <v>38.299999999999997</v>
      </c>
    </row>
    <row r="169" spans="1:6" x14ac:dyDescent="0.3">
      <c r="A169" t="s">
        <v>92</v>
      </c>
      <c r="B169" s="2">
        <f t="shared" si="5"/>
        <v>43261.958333332928</v>
      </c>
      <c r="C169">
        <f t="shared" si="4"/>
        <v>4.0310000000000006E-2</v>
      </c>
      <c r="D169">
        <v>1</v>
      </c>
      <c r="F169">
        <v>40.31</v>
      </c>
    </row>
    <row r="170" spans="1:6" x14ac:dyDescent="0.3">
      <c r="F17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uxiliary_power_group"/>
  <dimension ref="A1:D2"/>
  <sheetViews>
    <sheetView workbookViewId="0">
      <selection activeCell="A2" sqref="A2"/>
    </sheetView>
  </sheetViews>
  <sheetFormatPr baseColWidth="10" defaultColWidth="11" defaultRowHeight="15.6" x14ac:dyDescent="0.3"/>
  <sheetData>
    <row r="1" spans="1:4" x14ac:dyDescent="0.3">
      <c r="A1" t="s">
        <v>93</v>
      </c>
      <c r="B1" t="s">
        <v>291</v>
      </c>
      <c r="C1" t="s">
        <v>94</v>
      </c>
      <c r="D1" t="s">
        <v>95</v>
      </c>
    </row>
    <row r="2" spans="1:4" x14ac:dyDescent="0.3">
      <c r="A2" t="s">
        <v>96</v>
      </c>
      <c r="B2" t="s">
        <v>92</v>
      </c>
      <c r="C2" t="s">
        <v>86</v>
      </c>
      <c r="D2">
        <v>300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oling_tower"/>
  <dimension ref="A1:B2"/>
  <sheetViews>
    <sheetView workbookViewId="0"/>
  </sheetViews>
  <sheetFormatPr baseColWidth="10" defaultColWidth="11" defaultRowHeight="15.6" x14ac:dyDescent="0.3"/>
  <sheetData>
    <row r="1" spans="1:2" x14ac:dyDescent="0.3">
      <c r="A1" t="s">
        <v>97</v>
      </c>
      <c r="B1" t="s">
        <v>300</v>
      </c>
    </row>
    <row r="2" spans="1:2" x14ac:dyDescent="0.3">
      <c r="A2" t="s">
        <v>98</v>
      </c>
      <c r="B2">
        <v>293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olingtower_time"/>
  <dimension ref="A1:D1"/>
  <sheetViews>
    <sheetView workbookViewId="0"/>
  </sheetViews>
  <sheetFormatPr baseColWidth="10" defaultColWidth="11" defaultRowHeight="15.6" x14ac:dyDescent="0.3"/>
  <sheetData>
    <row r="1" spans="1:4" x14ac:dyDescent="0.3">
      <c r="A1" t="s">
        <v>97</v>
      </c>
      <c r="B1" t="s">
        <v>87</v>
      </c>
      <c r="C1" t="s">
        <v>300</v>
      </c>
      <c r="D1" t="s">
        <v>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ntrol_mode"/>
  <dimension ref="A1:A4"/>
  <sheetViews>
    <sheetView workbookViewId="0"/>
  </sheetViews>
  <sheetFormatPr baseColWidth="10" defaultColWidth="11" defaultRowHeight="15.6" x14ac:dyDescent="0.3"/>
  <sheetData>
    <row r="1" spans="1:1" x14ac:dyDescent="0.3">
      <c r="A1" t="s">
        <v>311</v>
      </c>
    </row>
    <row r="2" spans="1:1" x14ac:dyDescent="0.3">
      <c r="A2" t="s">
        <v>312</v>
      </c>
    </row>
    <row r="3" spans="1:1" x14ac:dyDescent="0.3">
      <c r="A3" t="s">
        <v>313</v>
      </c>
    </row>
    <row r="4" spans="1:1" x14ac:dyDescent="0.3">
      <c r="A4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alendar"/>
  <dimension ref="A1:B4"/>
  <sheetViews>
    <sheetView workbookViewId="0">
      <selection activeCell="B1" sqref="B1"/>
    </sheetView>
  </sheetViews>
  <sheetFormatPr baseColWidth="10" defaultColWidth="11" defaultRowHeight="15.6" x14ac:dyDescent="0.3"/>
  <cols>
    <col min="1" max="1" width="18.69921875" bestFit="1" customWidth="1"/>
  </cols>
  <sheetData>
    <row r="1" spans="1:2" x14ac:dyDescent="0.3">
      <c r="A1" t="s">
        <v>0</v>
      </c>
      <c r="B1" s="1" t="s">
        <v>289</v>
      </c>
    </row>
    <row r="2" spans="1:2" x14ac:dyDescent="0.3">
      <c r="A2" t="s">
        <v>1</v>
      </c>
      <c r="B2" s="1" t="s">
        <v>290</v>
      </c>
    </row>
    <row r="3" spans="1:2" x14ac:dyDescent="0.3">
      <c r="A3" t="s">
        <v>2</v>
      </c>
      <c r="B3" t="s">
        <v>3</v>
      </c>
    </row>
    <row r="4" spans="1:2" x14ac:dyDescent="0.3">
      <c r="A4" s="4" t="s">
        <v>286</v>
      </c>
      <c r="B4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mpressor"/>
  <dimension ref="A1:O5"/>
  <sheetViews>
    <sheetView topLeftCell="D1" workbookViewId="0">
      <selection activeCell="G19" sqref="G19"/>
    </sheetView>
  </sheetViews>
  <sheetFormatPr baseColWidth="10" defaultColWidth="11" defaultRowHeight="15.6" x14ac:dyDescent="0.3"/>
  <cols>
    <col min="1" max="1" width="10.19921875" bestFit="1" customWidth="1"/>
    <col min="2" max="2" width="14" bestFit="1" customWidth="1"/>
    <col min="3" max="3" width="8.3984375" bestFit="1" customWidth="1"/>
    <col min="4" max="4" width="8.69921875" bestFit="1" customWidth="1"/>
    <col min="5" max="5" width="22.59765625" bestFit="1" customWidth="1"/>
    <col min="6" max="6" width="23" bestFit="1" customWidth="1"/>
    <col min="7" max="7" width="23.19921875" bestFit="1" customWidth="1"/>
    <col min="8" max="8" width="23.59765625" bestFit="1" customWidth="1"/>
    <col min="9" max="9" width="24.59765625" bestFit="1" customWidth="1"/>
    <col min="10" max="10" width="10.19921875" bestFit="1" customWidth="1"/>
    <col min="11" max="11" width="20.3984375" bestFit="1" customWidth="1"/>
    <col min="12" max="12" width="12.3984375" bestFit="1" customWidth="1"/>
    <col min="13" max="13" width="19.5" bestFit="1" customWidth="1"/>
    <col min="14" max="14" width="25.3984375" bestFit="1" customWidth="1"/>
    <col min="15" max="15" width="13.59765625" bestFit="1" customWidth="1"/>
  </cols>
  <sheetData>
    <row r="1" spans="1:15" x14ac:dyDescent="0.3">
      <c r="A1" t="s">
        <v>101</v>
      </c>
      <c r="B1" t="s">
        <v>291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292</v>
      </c>
      <c r="J1" t="s">
        <v>102</v>
      </c>
      <c r="K1" t="s">
        <v>299</v>
      </c>
      <c r="L1" t="s">
        <v>97</v>
      </c>
      <c r="M1" t="s">
        <v>93</v>
      </c>
      <c r="N1" t="s">
        <v>385</v>
      </c>
      <c r="O1" t="s">
        <v>103</v>
      </c>
    </row>
    <row r="2" spans="1:15" x14ac:dyDescent="0.3">
      <c r="A2" t="s">
        <v>50</v>
      </c>
      <c r="B2" t="s">
        <v>92</v>
      </c>
      <c r="C2">
        <v>59000</v>
      </c>
      <c r="D2">
        <v>90000</v>
      </c>
      <c r="E2" t="s">
        <v>86</v>
      </c>
      <c r="F2" t="s">
        <v>86</v>
      </c>
      <c r="G2" t="s">
        <v>86</v>
      </c>
      <c r="H2" t="s">
        <v>86</v>
      </c>
      <c r="J2" t="s">
        <v>86</v>
      </c>
      <c r="K2" t="s">
        <v>86</v>
      </c>
      <c r="L2" t="s">
        <v>98</v>
      </c>
      <c r="M2" t="s">
        <v>96</v>
      </c>
      <c r="N2">
        <v>0</v>
      </c>
      <c r="O2">
        <v>0</v>
      </c>
    </row>
    <row r="3" spans="1:15" x14ac:dyDescent="0.3">
      <c r="A3" t="s">
        <v>55</v>
      </c>
      <c r="B3" t="s">
        <v>92</v>
      </c>
      <c r="C3">
        <v>50000</v>
      </c>
      <c r="D3">
        <v>86000</v>
      </c>
      <c r="E3" t="s">
        <v>86</v>
      </c>
      <c r="F3" t="s">
        <v>86</v>
      </c>
      <c r="G3" t="s">
        <v>86</v>
      </c>
      <c r="H3" t="s">
        <v>86</v>
      </c>
      <c r="J3" t="s">
        <v>86</v>
      </c>
      <c r="K3" t="s">
        <v>86</v>
      </c>
      <c r="L3" t="s">
        <v>98</v>
      </c>
      <c r="M3" t="s">
        <v>96</v>
      </c>
      <c r="N3">
        <v>0</v>
      </c>
      <c r="O3">
        <v>0</v>
      </c>
    </row>
    <row r="4" spans="1:15" x14ac:dyDescent="0.3">
      <c r="A4" t="s">
        <v>58</v>
      </c>
      <c r="B4" t="s">
        <v>92</v>
      </c>
      <c r="C4">
        <v>65000</v>
      </c>
      <c r="D4">
        <v>105000</v>
      </c>
      <c r="E4" t="s">
        <v>86</v>
      </c>
      <c r="F4" t="s">
        <v>86</v>
      </c>
      <c r="G4" t="s">
        <v>86</v>
      </c>
      <c r="H4" t="s">
        <v>86</v>
      </c>
      <c r="J4" t="s">
        <v>86</v>
      </c>
      <c r="K4" t="s">
        <v>86</v>
      </c>
      <c r="L4" t="s">
        <v>98</v>
      </c>
      <c r="M4" t="s">
        <v>96</v>
      </c>
      <c r="N4">
        <v>0</v>
      </c>
      <c r="O4">
        <v>0</v>
      </c>
    </row>
    <row r="5" spans="1:15" x14ac:dyDescent="0.3">
      <c r="A5" t="s">
        <v>75</v>
      </c>
      <c r="B5" t="s">
        <v>92</v>
      </c>
      <c r="C5">
        <v>6500</v>
      </c>
      <c r="D5">
        <v>6500</v>
      </c>
      <c r="E5" t="s">
        <v>86</v>
      </c>
      <c r="F5" t="s">
        <v>86</v>
      </c>
      <c r="G5" t="s">
        <v>86</v>
      </c>
      <c r="H5" t="s">
        <v>86</v>
      </c>
      <c r="J5" t="s">
        <v>86</v>
      </c>
      <c r="K5" t="s">
        <v>86</v>
      </c>
      <c r="L5" t="s">
        <v>98</v>
      </c>
      <c r="M5" t="s">
        <v>96</v>
      </c>
      <c r="N5">
        <v>0</v>
      </c>
      <c r="O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mpressor_time"/>
  <dimension ref="A1:K27"/>
  <sheetViews>
    <sheetView workbookViewId="0">
      <selection activeCell="G27" sqref="G27"/>
    </sheetView>
  </sheetViews>
  <sheetFormatPr baseColWidth="10" defaultColWidth="11" defaultRowHeight="15.6" x14ac:dyDescent="0.3"/>
  <cols>
    <col min="2" max="2" width="15.3984375" bestFit="1" customWidth="1"/>
  </cols>
  <sheetData>
    <row r="1" spans="1:11" x14ac:dyDescent="0.3">
      <c r="A1" t="s">
        <v>101</v>
      </c>
      <c r="B1" t="s">
        <v>87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292</v>
      </c>
      <c r="J1" t="s">
        <v>102</v>
      </c>
      <c r="K1" t="s">
        <v>88</v>
      </c>
    </row>
    <row r="2" spans="1:11" x14ac:dyDescent="0.3">
      <c r="A2" t="s">
        <v>50</v>
      </c>
      <c r="B2" s="2">
        <v>43258.208333333336</v>
      </c>
      <c r="C2">
        <v>59000</v>
      </c>
      <c r="D2">
        <v>90000</v>
      </c>
      <c r="K2">
        <v>1</v>
      </c>
    </row>
    <row r="3" spans="1:11" x14ac:dyDescent="0.3">
      <c r="A3" t="s">
        <v>50</v>
      </c>
      <c r="B3" s="2">
        <f>B2+1/24</f>
        <v>43258.25</v>
      </c>
      <c r="C3">
        <v>59000</v>
      </c>
      <c r="D3">
        <v>90000</v>
      </c>
      <c r="K3">
        <v>1</v>
      </c>
    </row>
    <row r="4" spans="1:11" x14ac:dyDescent="0.3">
      <c r="A4" t="s">
        <v>50</v>
      </c>
      <c r="B4" s="2">
        <f t="shared" ref="B4:B13" si="0">B3+1/24</f>
        <v>43258.291666666664</v>
      </c>
      <c r="C4">
        <v>59000</v>
      </c>
      <c r="D4">
        <v>90000</v>
      </c>
      <c r="K4">
        <v>1</v>
      </c>
    </row>
    <row r="5" spans="1:11" x14ac:dyDescent="0.3">
      <c r="A5" t="s">
        <v>50</v>
      </c>
      <c r="B5" s="2">
        <f t="shared" si="0"/>
        <v>43258.333333333328</v>
      </c>
      <c r="C5">
        <v>59000</v>
      </c>
      <c r="D5">
        <v>90000</v>
      </c>
      <c r="K5">
        <v>1</v>
      </c>
    </row>
    <row r="6" spans="1:11" x14ac:dyDescent="0.3">
      <c r="A6" t="s">
        <v>50</v>
      </c>
      <c r="B6" s="2">
        <f t="shared" si="0"/>
        <v>43258.374999999993</v>
      </c>
      <c r="C6">
        <v>59000</v>
      </c>
      <c r="D6">
        <v>90000</v>
      </c>
      <c r="K6">
        <v>1</v>
      </c>
    </row>
    <row r="7" spans="1:11" x14ac:dyDescent="0.3">
      <c r="A7" t="s">
        <v>50</v>
      </c>
      <c r="B7" s="2">
        <f t="shared" si="0"/>
        <v>43258.416666666657</v>
      </c>
      <c r="C7">
        <v>59000</v>
      </c>
      <c r="D7">
        <v>90000</v>
      </c>
      <c r="K7">
        <v>1</v>
      </c>
    </row>
    <row r="8" spans="1:11" x14ac:dyDescent="0.3">
      <c r="A8" t="s">
        <v>50</v>
      </c>
      <c r="B8" s="2">
        <f t="shared" si="0"/>
        <v>43258.458333333321</v>
      </c>
      <c r="C8">
        <v>59000</v>
      </c>
      <c r="D8">
        <v>90000</v>
      </c>
      <c r="K8">
        <v>1</v>
      </c>
    </row>
    <row r="9" spans="1:11" x14ac:dyDescent="0.3">
      <c r="A9" t="s">
        <v>50</v>
      </c>
      <c r="B9" s="2">
        <f t="shared" si="0"/>
        <v>43258.499999999985</v>
      </c>
      <c r="C9">
        <v>59000</v>
      </c>
      <c r="D9">
        <v>90000</v>
      </c>
      <c r="K9">
        <v>1</v>
      </c>
    </row>
    <row r="10" spans="1:11" x14ac:dyDescent="0.3">
      <c r="A10" t="s">
        <v>50</v>
      </c>
      <c r="B10" s="2">
        <f t="shared" si="0"/>
        <v>43258.54166666665</v>
      </c>
      <c r="C10">
        <v>59000</v>
      </c>
      <c r="D10">
        <v>90000</v>
      </c>
      <c r="K10">
        <v>1</v>
      </c>
    </row>
    <row r="11" spans="1:11" x14ac:dyDescent="0.3">
      <c r="A11" t="s">
        <v>50</v>
      </c>
      <c r="B11" s="2">
        <f t="shared" si="0"/>
        <v>43258.583333333314</v>
      </c>
      <c r="C11">
        <v>59000</v>
      </c>
      <c r="D11">
        <v>90000</v>
      </c>
      <c r="K11">
        <v>1</v>
      </c>
    </row>
    <row r="12" spans="1:11" x14ac:dyDescent="0.3">
      <c r="A12" t="s">
        <v>50</v>
      </c>
      <c r="B12" s="2">
        <f t="shared" si="0"/>
        <v>43258.624999999978</v>
      </c>
      <c r="C12">
        <v>59000</v>
      </c>
      <c r="D12">
        <v>90000</v>
      </c>
      <c r="K12">
        <v>1</v>
      </c>
    </row>
    <row r="13" spans="1:11" x14ac:dyDescent="0.3">
      <c r="A13" t="s">
        <v>50</v>
      </c>
      <c r="B13" s="2">
        <f t="shared" si="0"/>
        <v>43258.666666666642</v>
      </c>
      <c r="C13">
        <v>59000</v>
      </c>
      <c r="D13">
        <v>90000</v>
      </c>
      <c r="K13">
        <v>1</v>
      </c>
    </row>
    <row r="14" spans="1:11" x14ac:dyDescent="0.3">
      <c r="A14" t="s">
        <v>50</v>
      </c>
      <c r="B14" s="2">
        <f>B13+1/24</f>
        <v>43258.708333333307</v>
      </c>
      <c r="C14">
        <v>59000</v>
      </c>
      <c r="D14">
        <v>90000</v>
      </c>
      <c r="K14">
        <v>1</v>
      </c>
    </row>
    <row r="15" spans="1:11" x14ac:dyDescent="0.3">
      <c r="A15" t="s">
        <v>55</v>
      </c>
      <c r="B15" s="2">
        <v>43258.208333333336</v>
      </c>
      <c r="C15">
        <v>50000</v>
      </c>
      <c r="D15">
        <v>86000</v>
      </c>
      <c r="K15">
        <v>1</v>
      </c>
    </row>
    <row r="16" spans="1:11" x14ac:dyDescent="0.3">
      <c r="A16" t="s">
        <v>55</v>
      </c>
      <c r="B16" s="2">
        <f>B15+1/24</f>
        <v>43258.25</v>
      </c>
      <c r="C16">
        <v>50000</v>
      </c>
      <c r="D16">
        <v>86000</v>
      </c>
      <c r="K16">
        <v>1</v>
      </c>
    </row>
    <row r="17" spans="1:11" x14ac:dyDescent="0.3">
      <c r="A17" t="s">
        <v>55</v>
      </c>
      <c r="B17" s="2">
        <f t="shared" ref="B17:B26" si="1">B16+1/24</f>
        <v>43258.291666666664</v>
      </c>
      <c r="C17">
        <v>50000</v>
      </c>
      <c r="D17">
        <v>86000</v>
      </c>
      <c r="K17">
        <v>1</v>
      </c>
    </row>
    <row r="18" spans="1:11" x14ac:dyDescent="0.3">
      <c r="A18" t="s">
        <v>55</v>
      </c>
      <c r="B18" s="2">
        <f t="shared" si="1"/>
        <v>43258.333333333328</v>
      </c>
      <c r="C18">
        <v>50000</v>
      </c>
      <c r="D18">
        <v>86000</v>
      </c>
      <c r="K18">
        <v>1</v>
      </c>
    </row>
    <row r="19" spans="1:11" x14ac:dyDescent="0.3">
      <c r="A19" t="s">
        <v>55</v>
      </c>
      <c r="B19" s="2">
        <f t="shared" si="1"/>
        <v>43258.374999999993</v>
      </c>
      <c r="C19">
        <v>50000</v>
      </c>
      <c r="D19">
        <v>86000</v>
      </c>
      <c r="K19">
        <v>1</v>
      </c>
    </row>
    <row r="20" spans="1:11" x14ac:dyDescent="0.3">
      <c r="A20" t="s">
        <v>55</v>
      </c>
      <c r="B20" s="2">
        <f t="shared" si="1"/>
        <v>43258.416666666657</v>
      </c>
      <c r="C20">
        <v>50000</v>
      </c>
      <c r="D20">
        <v>86000</v>
      </c>
      <c r="K20">
        <v>1</v>
      </c>
    </row>
    <row r="21" spans="1:11" x14ac:dyDescent="0.3">
      <c r="A21" t="s">
        <v>55</v>
      </c>
      <c r="B21" s="2">
        <f t="shared" si="1"/>
        <v>43258.458333333321</v>
      </c>
      <c r="C21">
        <v>50000</v>
      </c>
      <c r="D21">
        <v>86000</v>
      </c>
      <c r="K21">
        <v>1</v>
      </c>
    </row>
    <row r="22" spans="1:11" x14ac:dyDescent="0.3">
      <c r="A22" t="s">
        <v>55</v>
      </c>
      <c r="B22" s="2">
        <f t="shared" si="1"/>
        <v>43258.499999999985</v>
      </c>
      <c r="C22">
        <v>50000</v>
      </c>
      <c r="D22">
        <v>86000</v>
      </c>
      <c r="K22">
        <v>1</v>
      </c>
    </row>
    <row r="23" spans="1:11" x14ac:dyDescent="0.3">
      <c r="A23" t="s">
        <v>55</v>
      </c>
      <c r="B23" s="2">
        <f t="shared" si="1"/>
        <v>43258.54166666665</v>
      </c>
      <c r="C23">
        <v>50000</v>
      </c>
      <c r="D23">
        <v>86000</v>
      </c>
      <c r="K23">
        <v>1</v>
      </c>
    </row>
    <row r="24" spans="1:11" x14ac:dyDescent="0.3">
      <c r="A24" t="s">
        <v>55</v>
      </c>
      <c r="B24" s="2">
        <f t="shared" si="1"/>
        <v>43258.583333333314</v>
      </c>
      <c r="C24">
        <v>50000</v>
      </c>
      <c r="D24">
        <v>86000</v>
      </c>
      <c r="K24">
        <v>1</v>
      </c>
    </row>
    <row r="25" spans="1:11" x14ac:dyDescent="0.3">
      <c r="A25" t="s">
        <v>55</v>
      </c>
      <c r="B25" s="2">
        <f t="shared" si="1"/>
        <v>43258.624999999978</v>
      </c>
      <c r="C25">
        <v>50000</v>
      </c>
      <c r="D25">
        <v>86000</v>
      </c>
      <c r="K25">
        <v>1</v>
      </c>
    </row>
    <row r="26" spans="1:11" x14ac:dyDescent="0.3">
      <c r="A26" t="s">
        <v>55</v>
      </c>
      <c r="B26" s="2">
        <f t="shared" si="1"/>
        <v>43258.666666666642</v>
      </c>
      <c r="C26">
        <v>50000</v>
      </c>
      <c r="D26">
        <v>86000</v>
      </c>
      <c r="K26">
        <v>1</v>
      </c>
    </row>
    <row r="27" spans="1:11" x14ac:dyDescent="0.3">
      <c r="A27" t="s">
        <v>55</v>
      </c>
      <c r="B27" s="2">
        <f>B26+1/24</f>
        <v>43258.708333333307</v>
      </c>
      <c r="C27">
        <v>50000</v>
      </c>
      <c r="D27">
        <v>86000</v>
      </c>
      <c r="K2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mpressor_dependency"/>
  <dimension ref="A1:D1"/>
  <sheetViews>
    <sheetView workbookViewId="0"/>
  </sheetViews>
  <sheetFormatPr baseColWidth="10" defaultColWidth="11" defaultRowHeight="15.6" x14ac:dyDescent="0.3"/>
  <sheetData>
    <row r="1" spans="1:4" x14ac:dyDescent="0.3">
      <c r="A1" t="s">
        <v>104</v>
      </c>
      <c r="B1" t="s">
        <v>105</v>
      </c>
      <c r="C1" t="s">
        <v>106</v>
      </c>
      <c r="D1" t="s">
        <v>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mpressor_parameter"/>
  <dimension ref="A1:A11"/>
  <sheetViews>
    <sheetView workbookViewId="0"/>
  </sheetViews>
  <sheetFormatPr baseColWidth="10" defaultColWidth="11" defaultRowHeight="15.6" x14ac:dyDescent="0.3"/>
  <sheetData>
    <row r="1" spans="1:1" x14ac:dyDescent="0.3">
      <c r="A1" t="s">
        <v>108</v>
      </c>
    </row>
    <row r="2" spans="1:1" x14ac:dyDescent="0.3">
      <c r="A2" t="s">
        <v>109</v>
      </c>
    </row>
    <row r="3" spans="1:1" x14ac:dyDescent="0.3">
      <c r="A3" t="s">
        <v>110</v>
      </c>
    </row>
    <row r="4" spans="1:1" x14ac:dyDescent="0.3">
      <c r="A4" t="s">
        <v>111</v>
      </c>
    </row>
    <row r="5" spans="1:1" x14ac:dyDescent="0.3">
      <c r="A5" t="s">
        <v>112</v>
      </c>
    </row>
    <row r="6" spans="1:1" x14ac:dyDescent="0.3">
      <c r="A6" t="s">
        <v>113</v>
      </c>
    </row>
    <row r="7" spans="1:1" x14ac:dyDescent="0.3">
      <c r="A7" t="s">
        <v>114</v>
      </c>
    </row>
    <row r="8" spans="1:1" x14ac:dyDescent="0.3">
      <c r="A8" t="s">
        <v>115</v>
      </c>
    </row>
    <row r="9" spans="1:1" x14ac:dyDescent="0.3">
      <c r="A9" t="s">
        <v>116</v>
      </c>
    </row>
    <row r="10" spans="1:1" x14ac:dyDescent="0.3">
      <c r="A10" t="s">
        <v>117</v>
      </c>
    </row>
    <row r="11" spans="1:1" x14ac:dyDescent="0.3">
      <c r="A11" t="s">
        <v>118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mpressor_parameter_data"/>
  <dimension ref="A1:C41"/>
  <sheetViews>
    <sheetView workbookViewId="0"/>
  </sheetViews>
  <sheetFormatPr baseColWidth="10" defaultColWidth="11" defaultRowHeight="15.6" x14ac:dyDescent="0.3"/>
  <sheetData>
    <row r="1" spans="1:3" x14ac:dyDescent="0.3">
      <c r="A1" t="s">
        <v>101</v>
      </c>
      <c r="B1" t="s">
        <v>108</v>
      </c>
      <c r="C1" t="s">
        <v>119</v>
      </c>
    </row>
    <row r="2" spans="1:3" x14ac:dyDescent="0.3">
      <c r="A2" t="s">
        <v>50</v>
      </c>
      <c r="B2" t="s">
        <v>109</v>
      </c>
      <c r="C2">
        <v>-9.0861200000000005E-4</v>
      </c>
    </row>
    <row r="3" spans="1:3" x14ac:dyDescent="0.3">
      <c r="A3" t="s">
        <v>50</v>
      </c>
      <c r="B3" t="s">
        <v>110</v>
      </c>
      <c r="C3">
        <v>1.476031E-3</v>
      </c>
    </row>
    <row r="4" spans="1:3" x14ac:dyDescent="0.3">
      <c r="A4" t="s">
        <v>50</v>
      </c>
      <c r="B4" t="s">
        <v>111</v>
      </c>
      <c r="C4">
        <v>1.6439384109999999</v>
      </c>
    </row>
    <row r="5" spans="1:3" x14ac:dyDescent="0.3">
      <c r="A5" t="s">
        <v>50</v>
      </c>
      <c r="B5" t="s">
        <v>112</v>
      </c>
      <c r="C5">
        <v>32218.568360000001</v>
      </c>
    </row>
    <row r="6" spans="1:3" x14ac:dyDescent="0.3">
      <c r="A6" t="s">
        <v>50</v>
      </c>
      <c r="B6" t="s">
        <v>113</v>
      </c>
      <c r="C6">
        <v>-0.65479882</v>
      </c>
    </row>
    <row r="7" spans="1:3" x14ac:dyDescent="0.3">
      <c r="A7" t="s">
        <v>50</v>
      </c>
      <c r="B7" t="s">
        <v>114</v>
      </c>
      <c r="C7">
        <v>6.7506774000000005E-2</v>
      </c>
    </row>
    <row r="8" spans="1:3" x14ac:dyDescent="0.3">
      <c r="A8" t="s">
        <v>50</v>
      </c>
      <c r="B8" t="s">
        <v>115</v>
      </c>
      <c r="C8">
        <v>3.0565058729999999</v>
      </c>
    </row>
    <row r="9" spans="1:3" x14ac:dyDescent="0.3">
      <c r="A9" t="s">
        <v>50</v>
      </c>
      <c r="B9" t="s">
        <v>116</v>
      </c>
      <c r="C9">
        <v>0</v>
      </c>
    </row>
    <row r="10" spans="1:3" x14ac:dyDescent="0.3">
      <c r="A10" t="s">
        <v>50</v>
      </c>
      <c r="B10" t="s">
        <v>117</v>
      </c>
      <c r="C10">
        <v>385.78970670000001</v>
      </c>
    </row>
    <row r="11" spans="1:3" x14ac:dyDescent="0.3">
      <c r="A11" t="s">
        <v>50</v>
      </c>
      <c r="B11" t="s">
        <v>118</v>
      </c>
      <c r="C11">
        <v>-1637.525768</v>
      </c>
    </row>
    <row r="12" spans="1:3" x14ac:dyDescent="0.3">
      <c r="A12" t="s">
        <v>55</v>
      </c>
      <c r="B12" t="s">
        <v>109</v>
      </c>
      <c r="C12">
        <v>-6.6700600000000004E-4</v>
      </c>
    </row>
    <row r="13" spans="1:3" x14ac:dyDescent="0.3">
      <c r="A13" t="s">
        <v>55</v>
      </c>
      <c r="B13" t="s">
        <v>110</v>
      </c>
      <c r="C13">
        <v>1.0643549999999999E-3</v>
      </c>
    </row>
    <row r="14" spans="1:3" x14ac:dyDescent="0.3">
      <c r="A14" t="s">
        <v>55</v>
      </c>
      <c r="B14" t="s">
        <v>111</v>
      </c>
      <c r="C14">
        <v>0.574155529</v>
      </c>
    </row>
    <row r="15" spans="1:3" x14ac:dyDescent="0.3">
      <c r="A15" t="s">
        <v>55</v>
      </c>
      <c r="B15" t="s">
        <v>112</v>
      </c>
      <c r="C15">
        <v>13411.780870000001</v>
      </c>
    </row>
    <row r="16" spans="1:3" x14ac:dyDescent="0.3">
      <c r="A16" t="s">
        <v>55</v>
      </c>
      <c r="B16" t="s">
        <v>113</v>
      </c>
      <c r="C16">
        <v>-3.9173495000000003E-2</v>
      </c>
    </row>
    <row r="17" spans="1:3" x14ac:dyDescent="0.3">
      <c r="A17" t="s">
        <v>55</v>
      </c>
      <c r="B17" t="s">
        <v>114</v>
      </c>
      <c r="C17">
        <v>6.7231739999999998E-2</v>
      </c>
    </row>
    <row r="18" spans="1:3" x14ac:dyDescent="0.3">
      <c r="A18" t="s">
        <v>55</v>
      </c>
      <c r="B18" t="s">
        <v>115</v>
      </c>
      <c r="C18">
        <v>13.55907137</v>
      </c>
    </row>
    <row r="19" spans="1:3" x14ac:dyDescent="0.3">
      <c r="A19" t="s">
        <v>55</v>
      </c>
      <c r="B19" t="s">
        <v>116</v>
      </c>
      <c r="C19">
        <v>0</v>
      </c>
    </row>
    <row r="20" spans="1:3" x14ac:dyDescent="0.3">
      <c r="A20" t="s">
        <v>55</v>
      </c>
      <c r="B20" t="s">
        <v>117</v>
      </c>
      <c r="C20">
        <v>416.39339860000001</v>
      </c>
    </row>
    <row r="21" spans="1:3" x14ac:dyDescent="0.3">
      <c r="A21" t="s">
        <v>55</v>
      </c>
      <c r="B21" t="s">
        <v>118</v>
      </c>
      <c r="C21">
        <v>-5174.5693439999995</v>
      </c>
    </row>
    <row r="22" spans="1:3" x14ac:dyDescent="0.3">
      <c r="A22" t="s">
        <v>58</v>
      </c>
      <c r="B22" t="s">
        <v>109</v>
      </c>
      <c r="C22">
        <v>-7.9978000000000004E-4</v>
      </c>
    </row>
    <row r="23" spans="1:3" x14ac:dyDescent="0.3">
      <c r="A23" t="s">
        <v>58</v>
      </c>
      <c r="B23" t="s">
        <v>110</v>
      </c>
      <c r="C23">
        <v>1.433244E-3</v>
      </c>
    </row>
    <row r="24" spans="1:3" x14ac:dyDescent="0.3">
      <c r="A24" t="s">
        <v>58</v>
      </c>
      <c r="B24" t="s">
        <v>111</v>
      </c>
      <c r="C24">
        <v>1.6013285799999999</v>
      </c>
    </row>
    <row r="25" spans="1:3" x14ac:dyDescent="0.3">
      <c r="A25" t="s">
        <v>58</v>
      </c>
      <c r="B25" t="s">
        <v>112</v>
      </c>
      <c r="C25">
        <v>22986.938829999999</v>
      </c>
    </row>
    <row r="26" spans="1:3" x14ac:dyDescent="0.3">
      <c r="A26" t="s">
        <v>58</v>
      </c>
      <c r="B26" t="s">
        <v>113</v>
      </c>
      <c r="C26">
        <v>-0.59567974999999995</v>
      </c>
    </row>
    <row r="27" spans="1:3" x14ac:dyDescent="0.3">
      <c r="A27" t="s">
        <v>58</v>
      </c>
      <c r="B27" t="s">
        <v>114</v>
      </c>
      <c r="C27">
        <v>7.5459889000000002E-2</v>
      </c>
    </row>
    <row r="28" spans="1:3" x14ac:dyDescent="0.3">
      <c r="A28" t="s">
        <v>58</v>
      </c>
      <c r="B28" t="s">
        <v>115</v>
      </c>
      <c r="C28">
        <v>7.9144467829999998</v>
      </c>
    </row>
    <row r="29" spans="1:3" x14ac:dyDescent="0.3">
      <c r="A29" t="s">
        <v>58</v>
      </c>
      <c r="B29" t="s">
        <v>116</v>
      </c>
      <c r="C29">
        <v>-329.2968889</v>
      </c>
    </row>
    <row r="30" spans="1:3" x14ac:dyDescent="0.3">
      <c r="A30" t="s">
        <v>58</v>
      </c>
      <c r="B30" t="s">
        <v>117</v>
      </c>
      <c r="C30">
        <v>157.06465249999999</v>
      </c>
    </row>
    <row r="31" spans="1:3" x14ac:dyDescent="0.3">
      <c r="A31" t="s">
        <v>58</v>
      </c>
      <c r="B31" t="s">
        <v>118</v>
      </c>
      <c r="C31">
        <v>-5666.0855860000001</v>
      </c>
    </row>
    <row r="32" spans="1:3" x14ac:dyDescent="0.3">
      <c r="A32" t="s">
        <v>75</v>
      </c>
      <c r="B32" t="s">
        <v>109</v>
      </c>
      <c r="C32" t="s">
        <v>86</v>
      </c>
    </row>
    <row r="33" spans="1:3" x14ac:dyDescent="0.3">
      <c r="A33" t="s">
        <v>75</v>
      </c>
      <c r="B33" t="s">
        <v>110</v>
      </c>
      <c r="C33" t="s">
        <v>86</v>
      </c>
    </row>
    <row r="34" spans="1:3" x14ac:dyDescent="0.3">
      <c r="A34" t="s">
        <v>75</v>
      </c>
      <c r="B34" t="s">
        <v>111</v>
      </c>
      <c r="C34" t="s">
        <v>86</v>
      </c>
    </row>
    <row r="35" spans="1:3" x14ac:dyDescent="0.3">
      <c r="A35" t="s">
        <v>75</v>
      </c>
      <c r="B35" t="s">
        <v>112</v>
      </c>
      <c r="C35" t="s">
        <v>86</v>
      </c>
    </row>
    <row r="36" spans="1:3" x14ac:dyDescent="0.3">
      <c r="A36" t="s">
        <v>75</v>
      </c>
      <c r="B36" t="s">
        <v>113</v>
      </c>
      <c r="C36" t="s">
        <v>86</v>
      </c>
    </row>
    <row r="37" spans="1:3" x14ac:dyDescent="0.3">
      <c r="A37" t="s">
        <v>75</v>
      </c>
      <c r="B37" t="s">
        <v>114</v>
      </c>
      <c r="C37" t="s">
        <v>86</v>
      </c>
    </row>
    <row r="38" spans="1:3" x14ac:dyDescent="0.3">
      <c r="A38" t="s">
        <v>75</v>
      </c>
      <c r="B38" t="s">
        <v>115</v>
      </c>
      <c r="C38" t="s">
        <v>86</v>
      </c>
    </row>
    <row r="39" spans="1:3" x14ac:dyDescent="0.3">
      <c r="A39" t="s">
        <v>75</v>
      </c>
      <c r="B39" t="s">
        <v>116</v>
      </c>
      <c r="C39" t="s">
        <v>86</v>
      </c>
    </row>
    <row r="40" spans="1:3" x14ac:dyDescent="0.3">
      <c r="A40" t="s">
        <v>75</v>
      </c>
      <c r="B40" t="s">
        <v>117</v>
      </c>
      <c r="C40">
        <v>11.288370670000001</v>
      </c>
    </row>
    <row r="41" spans="1:3" x14ac:dyDescent="0.3">
      <c r="A41" t="s">
        <v>75</v>
      </c>
      <c r="B41" t="s">
        <v>118</v>
      </c>
      <c r="C41">
        <v>853.69973059999995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pe_calculation_mode"/>
  <dimension ref="A1:A6"/>
  <sheetViews>
    <sheetView workbookViewId="0"/>
  </sheetViews>
  <sheetFormatPr baseColWidth="10" defaultColWidth="11" defaultRowHeight="15.6" x14ac:dyDescent="0.3"/>
  <sheetData>
    <row r="1" spans="1:1" x14ac:dyDescent="0.3">
      <c r="A1" t="s">
        <v>120</v>
      </c>
    </row>
    <row r="2" spans="1:1" x14ac:dyDescent="0.3">
      <c r="A2" t="s">
        <v>121</v>
      </c>
    </row>
    <row r="3" spans="1:1" x14ac:dyDescent="0.3">
      <c r="A3" t="s">
        <v>122</v>
      </c>
    </row>
    <row r="4" spans="1:1" x14ac:dyDescent="0.3">
      <c r="A4" t="s">
        <v>123</v>
      </c>
    </row>
    <row r="5" spans="1:1" x14ac:dyDescent="0.3">
      <c r="A5" t="s">
        <v>124</v>
      </c>
    </row>
    <row r="6" spans="1:1" x14ac:dyDescent="0.3">
      <c r="A6" t="s">
        <v>125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pe"/>
  <dimension ref="A1:L4"/>
  <sheetViews>
    <sheetView workbookViewId="0">
      <selection activeCell="K9" sqref="K9"/>
    </sheetView>
  </sheetViews>
  <sheetFormatPr baseColWidth="10" defaultColWidth="11" defaultRowHeight="15.6" x14ac:dyDescent="0.3"/>
  <cols>
    <col min="11" max="11" width="28.69921875" bestFit="1" customWidth="1"/>
    <col min="12" max="12" width="25.8984375" bestFit="1" customWidth="1"/>
  </cols>
  <sheetData>
    <row r="1" spans="1:12" x14ac:dyDescent="0.3">
      <c r="A1" t="s">
        <v>126</v>
      </c>
      <c r="B1" t="s">
        <v>120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386</v>
      </c>
      <c r="L1" t="s">
        <v>387</v>
      </c>
    </row>
    <row r="2" spans="1:12" x14ac:dyDescent="0.3">
      <c r="A2" t="s">
        <v>59</v>
      </c>
      <c r="B2" t="s">
        <v>121</v>
      </c>
      <c r="C2" t="s">
        <v>86</v>
      </c>
      <c r="D2" t="s">
        <v>86</v>
      </c>
      <c r="E2" t="s">
        <v>86</v>
      </c>
      <c r="F2" t="s">
        <v>86</v>
      </c>
      <c r="G2" t="s">
        <v>86</v>
      </c>
      <c r="H2" t="s">
        <v>86</v>
      </c>
      <c r="I2" t="s">
        <v>86</v>
      </c>
      <c r="J2" t="s">
        <v>86</v>
      </c>
      <c r="K2">
        <v>0</v>
      </c>
      <c r="L2">
        <v>1</v>
      </c>
    </row>
    <row r="3" spans="1:12" x14ac:dyDescent="0.3">
      <c r="A3" t="s">
        <v>60</v>
      </c>
      <c r="B3" t="s">
        <v>121</v>
      </c>
      <c r="C3" t="s">
        <v>86</v>
      </c>
      <c r="D3" t="s">
        <v>86</v>
      </c>
      <c r="E3" t="s">
        <v>86</v>
      </c>
      <c r="F3" t="s">
        <v>86</v>
      </c>
      <c r="G3" t="s">
        <v>86</v>
      </c>
      <c r="H3" t="s">
        <v>86</v>
      </c>
      <c r="I3" t="s">
        <v>86</v>
      </c>
      <c r="J3" t="s">
        <v>86</v>
      </c>
      <c r="K3">
        <v>0</v>
      </c>
      <c r="L3">
        <v>1</v>
      </c>
    </row>
    <row r="4" spans="1:12" x14ac:dyDescent="0.3">
      <c r="A4" t="s">
        <v>72</v>
      </c>
      <c r="B4" t="s">
        <v>121</v>
      </c>
      <c r="C4" t="s">
        <v>86</v>
      </c>
      <c r="D4" t="s">
        <v>86</v>
      </c>
      <c r="E4" t="s">
        <v>86</v>
      </c>
      <c r="F4" t="s">
        <v>86</v>
      </c>
      <c r="G4" t="s">
        <v>86</v>
      </c>
      <c r="H4" t="s">
        <v>86</v>
      </c>
      <c r="I4" t="s">
        <v>86</v>
      </c>
      <c r="J4" t="s">
        <v>86</v>
      </c>
      <c r="K4">
        <v>0</v>
      </c>
      <c r="L4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roducts"/>
  <dimension ref="A1:G5"/>
  <sheetViews>
    <sheetView workbookViewId="0">
      <selection activeCell="D2" sqref="D2:F5"/>
    </sheetView>
  </sheetViews>
  <sheetFormatPr baseColWidth="10" defaultColWidth="11" defaultRowHeight="15.6" x14ac:dyDescent="0.3"/>
  <cols>
    <col min="2" max="2" width="25.5" bestFit="1" customWidth="1"/>
    <col min="3" max="3" width="19.69921875" bestFit="1" customWidth="1"/>
    <col min="4" max="4" width="15.3984375" bestFit="1" customWidth="1"/>
    <col min="5" max="5" width="11.8984375" bestFit="1" customWidth="1"/>
    <col min="6" max="6" width="13.09765625" bestFit="1" customWidth="1"/>
    <col min="7" max="7" width="14" bestFit="1" customWidth="1"/>
  </cols>
  <sheetData>
    <row r="1" spans="1:7" x14ac:dyDescent="0.3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</row>
    <row r="2" spans="1:7" x14ac:dyDescent="0.3">
      <c r="A2" t="s">
        <v>144</v>
      </c>
      <c r="B2">
        <v>0.90469999999999995</v>
      </c>
      <c r="C2">
        <v>1.2802</v>
      </c>
      <c r="D2">
        <v>39.944000000000003</v>
      </c>
      <c r="E2">
        <v>2.1259749999999999E-5</v>
      </c>
      <c r="F2">
        <v>0.99909999999999999</v>
      </c>
      <c r="G2">
        <v>8.09E-2</v>
      </c>
    </row>
    <row r="3" spans="1:7" x14ac:dyDescent="0.3">
      <c r="A3" t="s">
        <v>145</v>
      </c>
      <c r="B3">
        <v>1</v>
      </c>
      <c r="C3">
        <v>1.5443</v>
      </c>
      <c r="D3">
        <v>28.013400000000001</v>
      </c>
      <c r="E3">
        <v>1.6551649999999999E-5</v>
      </c>
      <c r="F3">
        <v>0.99950000000000006</v>
      </c>
      <c r="G3">
        <v>6.8900000000000003E-2</v>
      </c>
    </row>
    <row r="4" spans="1:7" x14ac:dyDescent="0.3">
      <c r="A4" t="s">
        <v>146</v>
      </c>
      <c r="B4">
        <v>1.0733999999999999</v>
      </c>
      <c r="C4">
        <v>1.2527999999999999</v>
      </c>
      <c r="D4">
        <v>31.998799999999999</v>
      </c>
      <c r="E4">
        <v>1.91214E-5</v>
      </c>
      <c r="F4">
        <v>0.99909999999999999</v>
      </c>
      <c r="G4">
        <v>8.4500000000000006E-2</v>
      </c>
    </row>
    <row r="5" spans="1:7" x14ac:dyDescent="0.3">
      <c r="A5" t="s">
        <v>147</v>
      </c>
      <c r="B5">
        <v>0</v>
      </c>
      <c r="D5">
        <v>28.959</v>
      </c>
      <c r="E5">
        <v>1.714046E-5</v>
      </c>
      <c r="F5">
        <v>0.99939999999999996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calar"/>
  <dimension ref="A1:B19"/>
  <sheetViews>
    <sheetView workbookViewId="0">
      <selection activeCell="B14" sqref="B14:B17"/>
    </sheetView>
  </sheetViews>
  <sheetFormatPr baseColWidth="10" defaultColWidth="11" defaultRowHeight="15.6" x14ac:dyDescent="0.3"/>
  <cols>
    <col min="1" max="1" width="28.69921875" bestFit="1" customWidth="1"/>
  </cols>
  <sheetData>
    <row r="1" spans="1:2" x14ac:dyDescent="0.3">
      <c r="A1" t="s">
        <v>148</v>
      </c>
      <c r="B1">
        <v>0.1</v>
      </c>
    </row>
    <row r="2" spans="1:2" x14ac:dyDescent="0.3">
      <c r="A2" t="s">
        <v>149</v>
      </c>
      <c r="B2">
        <v>0.01</v>
      </c>
    </row>
    <row r="3" spans="1:2" x14ac:dyDescent="0.3">
      <c r="A3" t="s">
        <v>150</v>
      </c>
      <c r="B3">
        <v>0.78</v>
      </c>
    </row>
    <row r="4" spans="1:2" x14ac:dyDescent="0.3">
      <c r="A4" t="s">
        <v>151</v>
      </c>
      <c r="B4">
        <v>0.20960000000000001</v>
      </c>
    </row>
    <row r="5" spans="1:2" x14ac:dyDescent="0.3">
      <c r="A5" t="s">
        <v>152</v>
      </c>
      <c r="B5">
        <v>9.2999999999999992E-3</v>
      </c>
    </row>
    <row r="6" spans="1:2" x14ac:dyDescent="0.3">
      <c r="A6" t="s">
        <v>153</v>
      </c>
      <c r="B6">
        <v>8314</v>
      </c>
    </row>
    <row r="7" spans="1:2" x14ac:dyDescent="0.3">
      <c r="A7" t="s">
        <v>154</v>
      </c>
      <c r="B7">
        <v>298</v>
      </c>
    </row>
    <row r="8" spans="1:2" x14ac:dyDescent="0.3">
      <c r="A8" t="s">
        <v>155</v>
      </c>
      <c r="B8">
        <v>273.14999999999998</v>
      </c>
    </row>
    <row r="9" spans="1:2" x14ac:dyDescent="0.3">
      <c r="A9" t="s">
        <v>156</v>
      </c>
      <c r="B9">
        <v>101325</v>
      </c>
    </row>
    <row r="10" spans="1:2" x14ac:dyDescent="0.3">
      <c r="A10" t="s">
        <v>157</v>
      </c>
      <c r="B10">
        <v>0</v>
      </c>
    </row>
    <row r="11" spans="1:2" x14ac:dyDescent="0.3">
      <c r="A11" t="s">
        <v>158</v>
      </c>
      <c r="B11">
        <v>0.99</v>
      </c>
    </row>
    <row r="12" spans="1:2" x14ac:dyDescent="0.3">
      <c r="A12" t="s">
        <v>159</v>
      </c>
      <c r="B12">
        <v>0</v>
      </c>
    </row>
    <row r="13" spans="1:2" x14ac:dyDescent="0.3">
      <c r="A13" t="s">
        <v>160</v>
      </c>
      <c r="B13">
        <v>0.99</v>
      </c>
    </row>
    <row r="14" spans="1:2" x14ac:dyDescent="0.3">
      <c r="A14" t="s">
        <v>161</v>
      </c>
      <c r="B14">
        <v>10000000</v>
      </c>
    </row>
    <row r="15" spans="1:2" x14ac:dyDescent="0.3">
      <c r="A15" t="s">
        <v>162</v>
      </c>
      <c r="B15">
        <v>100</v>
      </c>
    </row>
    <row r="16" spans="1:2" x14ac:dyDescent="0.3">
      <c r="A16" t="s">
        <v>163</v>
      </c>
      <c r="B16">
        <v>1000</v>
      </c>
    </row>
    <row r="17" spans="1:2" x14ac:dyDescent="0.3">
      <c r="A17" t="s">
        <v>164</v>
      </c>
      <c r="B17">
        <v>1000000</v>
      </c>
    </row>
    <row r="18" spans="1:2" x14ac:dyDescent="0.3">
      <c r="A18" t="s">
        <v>165</v>
      </c>
      <c r="B18">
        <v>1.0000000000000001E-5</v>
      </c>
    </row>
    <row r="19" spans="1:2" x14ac:dyDescent="0.3">
      <c r="A19" t="s">
        <v>166</v>
      </c>
      <c r="B19">
        <v>1E-3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alve_control_mode"/>
  <dimension ref="A1:A7"/>
  <sheetViews>
    <sheetView workbookViewId="0">
      <selection activeCell="B13" sqref="B13"/>
    </sheetView>
  </sheetViews>
  <sheetFormatPr baseColWidth="10" defaultColWidth="11" defaultRowHeight="15.6" x14ac:dyDescent="0.3"/>
  <sheetData>
    <row r="1" spans="1:1" x14ac:dyDescent="0.3">
      <c r="A1" t="s">
        <v>167</v>
      </c>
    </row>
    <row r="2" spans="1:1" x14ac:dyDescent="0.3">
      <c r="A2" t="s">
        <v>168</v>
      </c>
    </row>
    <row r="3" spans="1:1" x14ac:dyDescent="0.3">
      <c r="A3" t="s">
        <v>169</v>
      </c>
    </row>
    <row r="4" spans="1:1" x14ac:dyDescent="0.3">
      <c r="A4" t="s">
        <v>170</v>
      </c>
    </row>
    <row r="5" spans="1:1" x14ac:dyDescent="0.3">
      <c r="A5" t="s">
        <v>171</v>
      </c>
    </row>
    <row r="6" spans="1:1" x14ac:dyDescent="0.3">
      <c r="A6" t="s">
        <v>172</v>
      </c>
    </row>
    <row r="7" spans="1:1" x14ac:dyDescent="0.3">
      <c r="A7" t="s">
        <v>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"/>
  <sheetViews>
    <sheetView workbookViewId="0">
      <selection activeCell="A2" sqref="A2"/>
    </sheetView>
  </sheetViews>
  <sheetFormatPr baseColWidth="10" defaultRowHeight="15.6" x14ac:dyDescent="0.3"/>
  <sheetData>
    <row r="1" spans="1:1" x14ac:dyDescent="0.3">
      <c r="A1" t="s">
        <v>263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alve"/>
  <dimension ref="A1:C17"/>
  <sheetViews>
    <sheetView workbookViewId="0">
      <selection activeCell="D1" sqref="D1:D1048576"/>
    </sheetView>
  </sheetViews>
  <sheetFormatPr baseColWidth="10" defaultColWidth="11" defaultRowHeight="15.6" x14ac:dyDescent="0.3"/>
  <cols>
    <col min="2" max="2" width="17.3984375" bestFit="1" customWidth="1"/>
  </cols>
  <sheetData>
    <row r="1" spans="1:3" x14ac:dyDescent="0.3">
      <c r="A1" t="s">
        <v>173</v>
      </c>
      <c r="B1" t="s">
        <v>167</v>
      </c>
      <c r="C1" t="s">
        <v>174</v>
      </c>
    </row>
    <row r="2" spans="1:3" x14ac:dyDescent="0.3">
      <c r="A2" t="s">
        <v>51</v>
      </c>
      <c r="B2" t="s">
        <v>172</v>
      </c>
      <c r="C2" t="s">
        <v>86</v>
      </c>
    </row>
    <row r="3" spans="1:3" x14ac:dyDescent="0.3">
      <c r="A3" t="s">
        <v>52</v>
      </c>
      <c r="B3" t="s">
        <v>172</v>
      </c>
      <c r="C3" t="s">
        <v>86</v>
      </c>
    </row>
    <row r="4" spans="1:3" x14ac:dyDescent="0.3">
      <c r="A4" t="s">
        <v>53</v>
      </c>
      <c r="B4" t="s">
        <v>170</v>
      </c>
      <c r="C4" t="s">
        <v>86</v>
      </c>
    </row>
    <row r="5" spans="1:3" x14ac:dyDescent="0.3">
      <c r="A5" t="s">
        <v>54</v>
      </c>
      <c r="B5" t="s">
        <v>170</v>
      </c>
      <c r="C5" t="s">
        <v>86</v>
      </c>
    </row>
    <row r="6" spans="1:3" x14ac:dyDescent="0.3">
      <c r="A6" t="s">
        <v>56</v>
      </c>
      <c r="B6" t="s">
        <v>172</v>
      </c>
      <c r="C6" t="s">
        <v>86</v>
      </c>
    </row>
    <row r="7" spans="1:3" x14ac:dyDescent="0.3">
      <c r="A7" t="s">
        <v>57</v>
      </c>
      <c r="B7" t="s">
        <v>170</v>
      </c>
      <c r="C7" t="s">
        <v>86</v>
      </c>
    </row>
    <row r="8" spans="1:3" x14ac:dyDescent="0.3">
      <c r="A8" t="s">
        <v>61</v>
      </c>
      <c r="B8" t="s">
        <v>172</v>
      </c>
      <c r="C8" t="s">
        <v>86</v>
      </c>
    </row>
    <row r="9" spans="1:3" x14ac:dyDescent="0.3">
      <c r="A9" t="s">
        <v>62</v>
      </c>
      <c r="B9" t="s">
        <v>172</v>
      </c>
      <c r="C9" t="s">
        <v>86</v>
      </c>
    </row>
    <row r="10" spans="1:3" x14ac:dyDescent="0.3">
      <c r="A10" t="s">
        <v>63</v>
      </c>
      <c r="B10" t="s">
        <v>172</v>
      </c>
      <c r="C10" t="s">
        <v>86</v>
      </c>
    </row>
    <row r="11" spans="1:3" x14ac:dyDescent="0.3">
      <c r="A11" t="s">
        <v>64</v>
      </c>
      <c r="B11" t="s">
        <v>172</v>
      </c>
      <c r="C11" t="s">
        <v>86</v>
      </c>
    </row>
    <row r="12" spans="1:3" x14ac:dyDescent="0.3">
      <c r="A12" t="s">
        <v>65</v>
      </c>
      <c r="B12" t="s">
        <v>170</v>
      </c>
      <c r="C12" t="s">
        <v>86</v>
      </c>
    </row>
    <row r="13" spans="1:3" x14ac:dyDescent="0.3">
      <c r="A13" t="s">
        <v>66</v>
      </c>
      <c r="B13" t="s">
        <v>170</v>
      </c>
      <c r="C13" t="s">
        <v>86</v>
      </c>
    </row>
    <row r="14" spans="1:3" x14ac:dyDescent="0.3">
      <c r="A14" t="s">
        <v>68</v>
      </c>
      <c r="B14" t="s">
        <v>170</v>
      </c>
      <c r="C14" t="s">
        <v>86</v>
      </c>
    </row>
    <row r="15" spans="1:3" x14ac:dyDescent="0.3">
      <c r="A15" t="s">
        <v>69</v>
      </c>
      <c r="B15" t="s">
        <v>170</v>
      </c>
      <c r="C15" t="s">
        <v>86</v>
      </c>
    </row>
    <row r="16" spans="1:3" x14ac:dyDescent="0.3">
      <c r="A16" t="s">
        <v>71</v>
      </c>
      <c r="B16" t="s">
        <v>170</v>
      </c>
      <c r="C16" t="s">
        <v>86</v>
      </c>
    </row>
    <row r="17" spans="1:3" x14ac:dyDescent="0.3">
      <c r="A17" t="s">
        <v>73</v>
      </c>
      <c r="B17" t="s">
        <v>170</v>
      </c>
      <c r="C17" t="s">
        <v>86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alve_time"/>
  <dimension ref="A1:E1"/>
  <sheetViews>
    <sheetView workbookViewId="0"/>
  </sheetViews>
  <sheetFormatPr baseColWidth="10" defaultColWidth="11" defaultRowHeight="15.6" x14ac:dyDescent="0.3"/>
  <sheetData>
    <row r="1" spans="1:5" x14ac:dyDescent="0.3">
      <c r="A1" t="s">
        <v>173</v>
      </c>
      <c r="B1" t="s">
        <v>87</v>
      </c>
      <c r="C1" t="s">
        <v>167</v>
      </c>
      <c r="D1" t="s">
        <v>174</v>
      </c>
      <c r="E1" t="s">
        <v>88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nk"/>
  <dimension ref="A1:I4"/>
  <sheetViews>
    <sheetView workbookViewId="0">
      <selection sqref="A1:I1"/>
    </sheetView>
  </sheetViews>
  <sheetFormatPr baseColWidth="10" defaultColWidth="11" defaultRowHeight="15.6" x14ac:dyDescent="0.3"/>
  <cols>
    <col min="2" max="2" width="12.5" bestFit="1" customWidth="1"/>
    <col min="4" max="4" width="14.69921875" bestFit="1" customWidth="1"/>
    <col min="5" max="6" width="14.69921875" customWidth="1"/>
    <col min="7" max="7" width="21.5" bestFit="1" customWidth="1"/>
    <col min="8" max="8" width="21.5" customWidth="1"/>
    <col min="9" max="9" width="28.3984375" bestFit="1" customWidth="1"/>
  </cols>
  <sheetData>
    <row r="1" spans="1:9" x14ac:dyDescent="0.3">
      <c r="A1" t="s">
        <v>227</v>
      </c>
      <c r="B1" t="s">
        <v>228</v>
      </c>
      <c r="C1" t="s">
        <v>306</v>
      </c>
      <c r="D1" t="s">
        <v>229</v>
      </c>
      <c r="E1" t="s">
        <v>308</v>
      </c>
      <c r="F1" t="s">
        <v>309</v>
      </c>
      <c r="G1" t="s">
        <v>310</v>
      </c>
      <c r="H1" t="s">
        <v>307</v>
      </c>
      <c r="I1" t="s">
        <v>388</v>
      </c>
    </row>
    <row r="2" spans="1:9" x14ac:dyDescent="0.3">
      <c r="A2" t="s">
        <v>14</v>
      </c>
      <c r="B2" t="s">
        <v>146</v>
      </c>
      <c r="C2">
        <v>1200000</v>
      </c>
      <c r="D2">
        <v>2000000</v>
      </c>
      <c r="E2">
        <v>600000</v>
      </c>
      <c r="F2">
        <v>1950000</v>
      </c>
      <c r="G2">
        <v>1</v>
      </c>
      <c r="H2">
        <v>4.7199999999999999E-2</v>
      </c>
      <c r="I2">
        <v>0</v>
      </c>
    </row>
    <row r="3" spans="1:9" x14ac:dyDescent="0.3">
      <c r="A3" t="s">
        <v>15</v>
      </c>
      <c r="B3" t="s">
        <v>145</v>
      </c>
      <c r="C3">
        <v>2500000</v>
      </c>
      <c r="D3">
        <v>3000000</v>
      </c>
      <c r="E3">
        <v>1200000</v>
      </c>
      <c r="F3">
        <v>2900000</v>
      </c>
      <c r="G3">
        <v>1</v>
      </c>
      <c r="H3">
        <v>3.7400000000000003E-2</v>
      </c>
      <c r="I3">
        <v>0</v>
      </c>
    </row>
    <row r="4" spans="1:9" x14ac:dyDescent="0.3">
      <c r="A4" t="s">
        <v>16</v>
      </c>
      <c r="B4" t="s">
        <v>144</v>
      </c>
      <c r="C4">
        <v>200000</v>
      </c>
      <c r="D4">
        <v>300000</v>
      </c>
      <c r="E4">
        <v>50000</v>
      </c>
      <c r="F4">
        <v>300000</v>
      </c>
      <c r="G4">
        <v>1</v>
      </c>
      <c r="H4">
        <v>8.8400000000000006E-2</v>
      </c>
      <c r="I4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nk_targets_time"/>
  <dimension ref="A1:F1"/>
  <sheetViews>
    <sheetView workbookViewId="0">
      <selection activeCell="E11" sqref="E11"/>
    </sheetView>
  </sheetViews>
  <sheetFormatPr baseColWidth="10" defaultColWidth="11" defaultRowHeight="15.6" x14ac:dyDescent="0.3"/>
  <cols>
    <col min="5" max="5" width="21.5" bestFit="1" customWidth="1"/>
  </cols>
  <sheetData>
    <row r="1" spans="1:6" x14ac:dyDescent="0.3">
      <c r="A1" t="s">
        <v>227</v>
      </c>
      <c r="B1" t="s">
        <v>87</v>
      </c>
      <c r="C1" t="s">
        <v>308</v>
      </c>
      <c r="D1" t="s">
        <v>309</v>
      </c>
      <c r="E1" t="s">
        <v>310</v>
      </c>
      <c r="F1" t="s">
        <v>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quefier_calculation_mode"/>
  <dimension ref="A1:A3"/>
  <sheetViews>
    <sheetView workbookViewId="0"/>
  </sheetViews>
  <sheetFormatPr baseColWidth="10" defaultColWidth="11" defaultRowHeight="15.6" x14ac:dyDescent="0.3"/>
  <sheetData>
    <row r="1" spans="1:1" x14ac:dyDescent="0.3">
      <c r="A1" t="s">
        <v>230</v>
      </c>
    </row>
    <row r="2" spans="1:1" x14ac:dyDescent="0.3">
      <c r="A2" t="s">
        <v>231</v>
      </c>
    </row>
    <row r="3" spans="1:1" x14ac:dyDescent="0.3">
      <c r="A3" t="s">
        <v>232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quefier"/>
  <dimension ref="A1:R2"/>
  <sheetViews>
    <sheetView topLeftCell="H1" workbookViewId="0">
      <selection activeCell="Q1" sqref="Q1"/>
    </sheetView>
  </sheetViews>
  <sheetFormatPr baseColWidth="10" defaultColWidth="11" defaultRowHeight="15.6" x14ac:dyDescent="0.3"/>
  <cols>
    <col min="1" max="1" width="7.59765625" bestFit="1" customWidth="1"/>
    <col min="2" max="2" width="23.19921875" bestFit="1" customWidth="1"/>
    <col min="3" max="3" width="14" bestFit="1" customWidth="1"/>
    <col min="4" max="4" width="8.3984375" bestFit="1" customWidth="1"/>
    <col min="5" max="5" width="8.69921875" bestFit="1" customWidth="1"/>
    <col min="6" max="6" width="22.59765625" bestFit="1" customWidth="1"/>
    <col min="7" max="7" width="23" bestFit="1" customWidth="1"/>
    <col min="8" max="8" width="23.19921875" bestFit="1" customWidth="1"/>
    <col min="9" max="9" width="23.59765625" bestFit="1" customWidth="1"/>
    <col min="10" max="10" width="24.59765625" bestFit="1" customWidth="1"/>
    <col min="11" max="11" width="10.19921875" bestFit="1" customWidth="1"/>
    <col min="12" max="12" width="8.5" bestFit="1" customWidth="1"/>
    <col min="13" max="13" width="14.8984375" bestFit="1" customWidth="1"/>
    <col min="14" max="14" width="15.3984375" bestFit="1" customWidth="1"/>
    <col min="15" max="15" width="12.3984375" bestFit="1" customWidth="1"/>
    <col min="16" max="16" width="19.5" bestFit="1" customWidth="1"/>
    <col min="17" max="17" width="17.09765625" bestFit="1" customWidth="1"/>
    <col min="18" max="18" width="13.59765625" bestFit="1" customWidth="1"/>
  </cols>
  <sheetData>
    <row r="1" spans="1:18" x14ac:dyDescent="0.3">
      <c r="A1" t="s">
        <v>233</v>
      </c>
      <c r="B1" t="s">
        <v>230</v>
      </c>
      <c r="C1" t="s">
        <v>291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292</v>
      </c>
      <c r="K1" t="s">
        <v>102</v>
      </c>
      <c r="L1" t="s">
        <v>234</v>
      </c>
      <c r="M1" t="s">
        <v>236</v>
      </c>
      <c r="N1" t="s">
        <v>235</v>
      </c>
      <c r="O1" t="s">
        <v>97</v>
      </c>
      <c r="P1" t="s">
        <v>93</v>
      </c>
      <c r="Q1" t="s">
        <v>385</v>
      </c>
      <c r="R1" t="s">
        <v>103</v>
      </c>
    </row>
    <row r="2" spans="1:18" x14ac:dyDescent="0.3">
      <c r="A2" t="s">
        <v>74</v>
      </c>
      <c r="B2" t="s">
        <v>231</v>
      </c>
      <c r="C2" t="s">
        <v>92</v>
      </c>
      <c r="D2">
        <v>12100</v>
      </c>
      <c r="E2">
        <v>14600</v>
      </c>
      <c r="F2" t="s">
        <v>86</v>
      </c>
      <c r="G2">
        <v>1000</v>
      </c>
      <c r="H2" t="s">
        <v>86</v>
      </c>
      <c r="I2">
        <v>-1000</v>
      </c>
      <c r="K2">
        <v>8000</v>
      </c>
      <c r="L2" t="s">
        <v>86</v>
      </c>
      <c r="M2" t="s">
        <v>86</v>
      </c>
      <c r="N2" t="s">
        <v>86</v>
      </c>
      <c r="O2" t="s">
        <v>98</v>
      </c>
      <c r="P2" t="s">
        <v>96</v>
      </c>
      <c r="Q2">
        <v>0</v>
      </c>
      <c r="R2">
        <v>0</v>
      </c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quefier_time"/>
  <dimension ref="A1:K1"/>
  <sheetViews>
    <sheetView workbookViewId="0">
      <selection activeCell="K1" sqref="K1:K1048576"/>
    </sheetView>
  </sheetViews>
  <sheetFormatPr baseColWidth="10" defaultColWidth="11" defaultRowHeight="15.6" x14ac:dyDescent="0.3"/>
  <sheetData>
    <row r="1" spans="1:11" x14ac:dyDescent="0.3">
      <c r="A1" t="s">
        <v>233</v>
      </c>
      <c r="B1" t="s">
        <v>87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292</v>
      </c>
      <c r="J1" t="s">
        <v>102</v>
      </c>
      <c r="K1" t="s">
        <v>88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quefier_parameter"/>
  <dimension ref="A1:A15"/>
  <sheetViews>
    <sheetView workbookViewId="0"/>
  </sheetViews>
  <sheetFormatPr baseColWidth="10" defaultColWidth="11" defaultRowHeight="15.6" x14ac:dyDescent="0.3"/>
  <sheetData>
    <row r="1" spans="1:1" x14ac:dyDescent="0.3">
      <c r="A1" t="s">
        <v>237</v>
      </c>
    </row>
    <row r="2" spans="1:1" x14ac:dyDescent="0.3">
      <c r="A2" t="s">
        <v>238</v>
      </c>
    </row>
    <row r="3" spans="1:1" x14ac:dyDescent="0.3">
      <c r="A3" t="s">
        <v>239</v>
      </c>
    </row>
    <row r="4" spans="1:1" x14ac:dyDescent="0.3">
      <c r="A4" t="s">
        <v>240</v>
      </c>
    </row>
    <row r="5" spans="1:1" x14ac:dyDescent="0.3">
      <c r="A5" t="s">
        <v>241</v>
      </c>
    </row>
    <row r="6" spans="1:1" x14ac:dyDescent="0.3">
      <c r="A6" t="s">
        <v>242</v>
      </c>
    </row>
    <row r="7" spans="1:1" x14ac:dyDescent="0.3">
      <c r="A7" t="s">
        <v>243</v>
      </c>
    </row>
    <row r="8" spans="1:1" x14ac:dyDescent="0.3">
      <c r="A8" t="s">
        <v>244</v>
      </c>
    </row>
    <row r="9" spans="1:1" x14ac:dyDescent="0.3">
      <c r="A9" t="s">
        <v>245</v>
      </c>
    </row>
    <row r="10" spans="1:1" x14ac:dyDescent="0.3">
      <c r="A10" t="s">
        <v>246</v>
      </c>
    </row>
    <row r="11" spans="1:1" x14ac:dyDescent="0.3">
      <c r="A11" t="s">
        <v>247</v>
      </c>
    </row>
    <row r="12" spans="1:1" x14ac:dyDescent="0.3">
      <c r="A12" t="s">
        <v>248</v>
      </c>
    </row>
    <row r="13" spans="1:1" x14ac:dyDescent="0.3">
      <c r="A13" t="s">
        <v>249</v>
      </c>
    </row>
    <row r="14" spans="1:1" x14ac:dyDescent="0.3">
      <c r="A14" t="s">
        <v>250</v>
      </c>
    </row>
    <row r="15" spans="1:1" x14ac:dyDescent="0.3">
      <c r="A15" t="s">
        <v>251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quefier_parameter_data"/>
  <dimension ref="A1:C15"/>
  <sheetViews>
    <sheetView workbookViewId="0"/>
  </sheetViews>
  <sheetFormatPr baseColWidth="10" defaultColWidth="11" defaultRowHeight="15.6" x14ac:dyDescent="0.3"/>
  <sheetData>
    <row r="1" spans="1:3" x14ac:dyDescent="0.3">
      <c r="A1" t="s">
        <v>233</v>
      </c>
      <c r="B1" t="s">
        <v>237</v>
      </c>
      <c r="C1" t="s">
        <v>119</v>
      </c>
    </row>
    <row r="2" spans="1:3" x14ac:dyDescent="0.3">
      <c r="A2" t="s">
        <v>74</v>
      </c>
      <c r="B2" t="s">
        <v>238</v>
      </c>
      <c r="C2" t="s">
        <v>86</v>
      </c>
    </row>
    <row r="3" spans="1:3" x14ac:dyDescent="0.3">
      <c r="A3" t="s">
        <v>74</v>
      </c>
      <c r="B3" t="s">
        <v>239</v>
      </c>
      <c r="C3">
        <v>-7.1455920000000001E-3</v>
      </c>
    </row>
    <row r="4" spans="1:3" x14ac:dyDescent="0.3">
      <c r="A4" t="s">
        <v>74</v>
      </c>
      <c r="B4" t="s">
        <v>240</v>
      </c>
      <c r="C4">
        <v>3.8343675099999999</v>
      </c>
    </row>
    <row r="5" spans="1:3" x14ac:dyDescent="0.3">
      <c r="A5" t="s">
        <v>74</v>
      </c>
      <c r="B5" t="s">
        <v>241</v>
      </c>
      <c r="C5">
        <v>1</v>
      </c>
    </row>
    <row r="6" spans="1:3" x14ac:dyDescent="0.3">
      <c r="A6" t="s">
        <v>74</v>
      </c>
      <c r="B6" t="s">
        <v>242</v>
      </c>
      <c r="C6" t="s">
        <v>86</v>
      </c>
    </row>
    <row r="7" spans="1:3" x14ac:dyDescent="0.3">
      <c r="A7" t="s">
        <v>74</v>
      </c>
      <c r="B7" t="s">
        <v>243</v>
      </c>
      <c r="C7">
        <v>0.51880586799999995</v>
      </c>
    </row>
    <row r="8" spans="1:3" x14ac:dyDescent="0.3">
      <c r="A8" t="s">
        <v>74</v>
      </c>
      <c r="B8" t="s">
        <v>244</v>
      </c>
      <c r="C8">
        <v>28.173455059999998</v>
      </c>
    </row>
    <row r="9" spans="1:3" x14ac:dyDescent="0.3">
      <c r="A9" t="s">
        <v>74</v>
      </c>
      <c r="B9" t="s">
        <v>245</v>
      </c>
      <c r="C9">
        <v>-7884.0572519999996</v>
      </c>
    </row>
    <row r="10" spans="1:3" x14ac:dyDescent="0.3">
      <c r="A10" t="s">
        <v>74</v>
      </c>
      <c r="B10" t="s">
        <v>246</v>
      </c>
      <c r="C10" t="s">
        <v>86</v>
      </c>
    </row>
    <row r="11" spans="1:3" x14ac:dyDescent="0.3">
      <c r="A11" t="s">
        <v>74</v>
      </c>
      <c r="B11" t="s">
        <v>252</v>
      </c>
      <c r="C11" t="s">
        <v>86</v>
      </c>
    </row>
    <row r="12" spans="1:3" x14ac:dyDescent="0.3">
      <c r="A12" t="s">
        <v>74</v>
      </c>
      <c r="B12" t="s">
        <v>253</v>
      </c>
      <c r="C12" t="s">
        <v>86</v>
      </c>
    </row>
    <row r="13" spans="1:3" x14ac:dyDescent="0.3">
      <c r="A13" t="s">
        <v>74</v>
      </c>
      <c r="B13" t="s">
        <v>254</v>
      </c>
      <c r="C13" t="s">
        <v>86</v>
      </c>
    </row>
    <row r="14" spans="1:3" x14ac:dyDescent="0.3">
      <c r="A14" t="s">
        <v>74</v>
      </c>
      <c r="B14" t="s">
        <v>255</v>
      </c>
      <c r="C14" t="s">
        <v>86</v>
      </c>
    </row>
    <row r="15" spans="1:3" x14ac:dyDescent="0.3">
      <c r="A15" t="s">
        <v>74</v>
      </c>
      <c r="B15" t="s">
        <v>251</v>
      </c>
      <c r="C15" t="s">
        <v>86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uffer"/>
  <dimension ref="A1:J3"/>
  <sheetViews>
    <sheetView workbookViewId="0">
      <selection activeCell="F2" sqref="F2"/>
    </sheetView>
  </sheetViews>
  <sheetFormatPr baseColWidth="10" defaultColWidth="11" defaultRowHeight="15.6" x14ac:dyDescent="0.3"/>
  <cols>
    <col min="1" max="1" width="9.09765625" bestFit="1" customWidth="1"/>
    <col min="2" max="2" width="11.8984375" bestFit="1" customWidth="1"/>
    <col min="3" max="3" width="12.19921875" bestFit="1" customWidth="1"/>
    <col min="4" max="4" width="6.69921875" bestFit="1" customWidth="1"/>
    <col min="5" max="5" width="13.5" bestFit="1" customWidth="1"/>
    <col min="6" max="6" width="9.09765625" bestFit="1" customWidth="1"/>
    <col min="9" max="9" width="11.8984375" bestFit="1" customWidth="1"/>
    <col min="10" max="10" width="12.19921875" bestFit="1" customWidth="1"/>
  </cols>
  <sheetData>
    <row r="1" spans="1:10" x14ac:dyDescent="0.3">
      <c r="A1" t="s">
        <v>127</v>
      </c>
      <c r="B1" t="s">
        <v>256</v>
      </c>
      <c r="C1" t="s">
        <v>257</v>
      </c>
      <c r="D1" t="s">
        <v>258</v>
      </c>
      <c r="E1" t="s">
        <v>128</v>
      </c>
      <c r="F1" t="s">
        <v>293</v>
      </c>
      <c r="I1" t="s">
        <v>256</v>
      </c>
      <c r="J1" t="s">
        <v>257</v>
      </c>
    </row>
    <row r="2" spans="1:10" x14ac:dyDescent="0.3">
      <c r="A2" t="s">
        <v>18</v>
      </c>
      <c r="B2">
        <v>35</v>
      </c>
      <c r="C2">
        <v>35</v>
      </c>
      <c r="D2">
        <v>16000</v>
      </c>
      <c r="E2">
        <v>35</v>
      </c>
      <c r="F2">
        <v>2.92E-2</v>
      </c>
      <c r="I2">
        <v>29</v>
      </c>
      <c r="J2">
        <v>37</v>
      </c>
    </row>
    <row r="3" spans="1:10" x14ac:dyDescent="0.3">
      <c r="A3" t="s">
        <v>19</v>
      </c>
      <c r="B3">
        <v>34</v>
      </c>
      <c r="C3">
        <v>34</v>
      </c>
      <c r="D3">
        <v>9000</v>
      </c>
      <c r="E3">
        <v>34</v>
      </c>
      <c r="F3">
        <v>9.7000000000000003E-3</v>
      </c>
      <c r="I3">
        <v>29</v>
      </c>
      <c r="J3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node_type"/>
  <dimension ref="A1:A8"/>
  <sheetViews>
    <sheetView workbookViewId="0">
      <selection activeCell="A9" sqref="A9"/>
    </sheetView>
  </sheetViews>
  <sheetFormatPr baseColWidth="10" defaultColWidth="11" defaultRowHeight="15.6" x14ac:dyDescent="0.3"/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303</v>
      </c>
    </row>
    <row r="5" spans="1:1" x14ac:dyDescent="0.3">
      <c r="A5" t="s">
        <v>7</v>
      </c>
    </row>
    <row r="6" spans="1:1" x14ac:dyDescent="0.3">
      <c r="A6" t="s">
        <v>302</v>
      </c>
    </row>
    <row r="7" spans="1:1" x14ac:dyDescent="0.3">
      <c r="A7" t="s">
        <v>370</v>
      </c>
    </row>
    <row r="8" spans="1:1" x14ac:dyDescent="0.3">
      <c r="A8" t="s">
        <v>395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E1"/>
  <sheetViews>
    <sheetView workbookViewId="0">
      <selection activeCell="B16" sqref="B16"/>
    </sheetView>
  </sheetViews>
  <sheetFormatPr baseColWidth="10" defaultColWidth="11" defaultRowHeight="15.6" x14ac:dyDescent="0.3"/>
  <cols>
    <col min="1" max="5" width="18.3984375" customWidth="1"/>
  </cols>
  <sheetData>
    <row r="1" spans="1:5" x14ac:dyDescent="0.3">
      <c r="A1" t="s">
        <v>127</v>
      </c>
      <c r="B1" t="s">
        <v>87</v>
      </c>
      <c r="C1" t="s">
        <v>256</v>
      </c>
      <c r="D1" t="s">
        <v>257</v>
      </c>
      <c r="E1" t="s">
        <v>88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ckup"/>
  <dimension ref="A1:K3"/>
  <sheetViews>
    <sheetView workbookViewId="0">
      <selection activeCell="H12" sqref="H12"/>
    </sheetView>
  </sheetViews>
  <sheetFormatPr baseColWidth="10" defaultColWidth="11" defaultRowHeight="15.6" x14ac:dyDescent="0.3"/>
  <cols>
    <col min="1" max="1" width="9.09765625" bestFit="1" customWidth="1"/>
    <col min="2" max="2" width="6" bestFit="1" customWidth="1"/>
    <col min="3" max="3" width="8.3984375" bestFit="1" customWidth="1"/>
    <col min="4" max="4" width="8.69921875" bestFit="1" customWidth="1"/>
    <col min="5" max="5" width="22.59765625" bestFit="1" customWidth="1"/>
    <col min="6" max="6" width="23" bestFit="1" customWidth="1"/>
    <col min="7" max="7" width="23.19921875" bestFit="1" customWidth="1"/>
    <col min="8" max="8" width="23.59765625" bestFit="1" customWidth="1"/>
    <col min="9" max="9" width="23.59765625" customWidth="1"/>
    <col min="10" max="10" width="12.09765625" bestFit="1" customWidth="1"/>
    <col min="11" max="11" width="24.69921875" bestFit="1" customWidth="1"/>
  </cols>
  <sheetData>
    <row r="1" spans="1:11" x14ac:dyDescent="0.3">
      <c r="A1" t="s">
        <v>259</v>
      </c>
      <c r="B1" t="s">
        <v>291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292</v>
      </c>
      <c r="J1" t="s">
        <v>260</v>
      </c>
      <c r="K1" t="s">
        <v>388</v>
      </c>
    </row>
    <row r="2" spans="1:11" x14ac:dyDescent="0.3">
      <c r="A2" t="s">
        <v>67</v>
      </c>
      <c r="B2" t="s">
        <v>92</v>
      </c>
      <c r="C2">
        <v>0</v>
      </c>
      <c r="D2">
        <v>40000</v>
      </c>
      <c r="E2" t="s">
        <v>86</v>
      </c>
      <c r="F2" t="s">
        <v>86</v>
      </c>
      <c r="G2" t="s">
        <v>86</v>
      </c>
      <c r="H2" t="s">
        <v>86</v>
      </c>
      <c r="K2">
        <v>0</v>
      </c>
    </row>
    <row r="3" spans="1:11" x14ac:dyDescent="0.3">
      <c r="A3" t="s">
        <v>70</v>
      </c>
      <c r="B3" t="s">
        <v>92</v>
      </c>
      <c r="C3">
        <v>0</v>
      </c>
      <c r="D3">
        <v>30000</v>
      </c>
      <c r="E3" t="s">
        <v>86</v>
      </c>
      <c r="F3" t="s">
        <v>86</v>
      </c>
      <c r="G3" t="s">
        <v>86</v>
      </c>
      <c r="H3" t="s">
        <v>86</v>
      </c>
      <c r="K3">
        <v>0</v>
      </c>
    </row>
  </sheetData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ckup_time"/>
  <dimension ref="A1:J1"/>
  <sheetViews>
    <sheetView workbookViewId="0">
      <selection activeCell="I9" sqref="I9"/>
    </sheetView>
  </sheetViews>
  <sheetFormatPr baseColWidth="10" defaultColWidth="11" defaultRowHeight="15.6" x14ac:dyDescent="0.3"/>
  <sheetData>
    <row r="1" spans="1:10" x14ac:dyDescent="0.3">
      <c r="A1" t="s">
        <v>259</v>
      </c>
      <c r="B1" t="s">
        <v>87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292</v>
      </c>
      <c r="J1" t="s">
        <v>88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theme="3"/>
  </sheetPr>
  <dimension ref="A1:A3"/>
  <sheetViews>
    <sheetView workbookViewId="0"/>
  </sheetViews>
  <sheetFormatPr baseColWidth="10" defaultRowHeight="15.6" x14ac:dyDescent="0.3"/>
  <cols>
    <col min="1" max="1" width="14.09765625" bestFit="1" customWidth="1"/>
  </cols>
  <sheetData>
    <row r="1" spans="1:1" x14ac:dyDescent="0.3">
      <c r="A1" t="s">
        <v>320</v>
      </c>
    </row>
    <row r="2" spans="1:1" x14ac:dyDescent="0.3">
      <c r="A2" t="s">
        <v>322</v>
      </c>
    </row>
    <row r="3" spans="1:1" x14ac:dyDescent="0.3">
      <c r="A3" t="s">
        <v>321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theme="3"/>
  </sheetPr>
  <dimension ref="A1:B9"/>
  <sheetViews>
    <sheetView workbookViewId="0">
      <selection activeCell="A10" sqref="A10"/>
    </sheetView>
  </sheetViews>
  <sheetFormatPr baseColWidth="10" defaultColWidth="11" defaultRowHeight="15.6" x14ac:dyDescent="0.3"/>
  <cols>
    <col min="1" max="1" width="20.69921875" bestFit="1" customWidth="1"/>
    <col min="2" max="2" width="14.09765625" bestFit="1" customWidth="1"/>
  </cols>
  <sheetData>
    <row r="1" spans="1:2" x14ac:dyDescent="0.3">
      <c r="A1" t="s">
        <v>319</v>
      </c>
      <c r="B1" t="s">
        <v>320</v>
      </c>
    </row>
    <row r="2" spans="1:2" x14ac:dyDescent="0.3">
      <c r="A2" t="s">
        <v>50</v>
      </c>
      <c r="B2" t="s">
        <v>321</v>
      </c>
    </row>
    <row r="3" spans="1:2" x14ac:dyDescent="0.3">
      <c r="A3" t="s">
        <v>55</v>
      </c>
      <c r="B3" t="s">
        <v>321</v>
      </c>
    </row>
    <row r="4" spans="1:2" x14ac:dyDescent="0.3">
      <c r="A4" t="s">
        <v>58</v>
      </c>
      <c r="B4" t="s">
        <v>322</v>
      </c>
    </row>
    <row r="5" spans="1:2" x14ac:dyDescent="0.3">
      <c r="A5" t="s">
        <v>70</v>
      </c>
      <c r="B5" t="s">
        <v>322</v>
      </c>
    </row>
    <row r="6" spans="1:2" x14ac:dyDescent="0.3">
      <c r="A6" t="s">
        <v>74</v>
      </c>
      <c r="B6" t="s">
        <v>321</v>
      </c>
    </row>
    <row r="7" spans="1:2" x14ac:dyDescent="0.3">
      <c r="A7" t="s">
        <v>75</v>
      </c>
      <c r="B7" t="s">
        <v>321</v>
      </c>
    </row>
    <row r="8" spans="1:2" x14ac:dyDescent="0.3">
      <c r="A8" t="s">
        <v>185</v>
      </c>
      <c r="B8" t="s">
        <v>321</v>
      </c>
    </row>
    <row r="9" spans="1:2" x14ac:dyDescent="0.3">
      <c r="A9" t="s">
        <v>67</v>
      </c>
      <c r="B9" t="s">
        <v>322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tabColor theme="3"/>
  </sheetPr>
  <dimension ref="A1:B4"/>
  <sheetViews>
    <sheetView workbookViewId="0">
      <selection activeCell="E26" sqref="E26"/>
    </sheetView>
  </sheetViews>
  <sheetFormatPr baseColWidth="10" defaultColWidth="11" defaultRowHeight="15.6" x14ac:dyDescent="0.3"/>
  <cols>
    <col min="1" max="1" width="20.69921875" bestFit="1" customWidth="1"/>
    <col min="2" max="2" width="14.09765625" bestFit="1" customWidth="1"/>
  </cols>
  <sheetData>
    <row r="1" spans="1:2" x14ac:dyDescent="0.3">
      <c r="A1" t="s">
        <v>323</v>
      </c>
      <c r="B1" t="s">
        <v>311</v>
      </c>
    </row>
    <row r="2" spans="1:2" x14ac:dyDescent="0.3">
      <c r="A2" t="s">
        <v>58</v>
      </c>
      <c r="B2" t="s">
        <v>314</v>
      </c>
    </row>
    <row r="3" spans="1:2" x14ac:dyDescent="0.3">
      <c r="A3" t="s">
        <v>70</v>
      </c>
      <c r="B3" t="s">
        <v>312</v>
      </c>
    </row>
    <row r="4" spans="1:2" x14ac:dyDescent="0.3">
      <c r="A4" t="s">
        <v>67</v>
      </c>
      <c r="B4" t="s">
        <v>312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tabColor theme="3"/>
  </sheetPr>
  <dimension ref="A1:D27"/>
  <sheetViews>
    <sheetView workbookViewId="0">
      <selection activeCell="F17" sqref="F17"/>
    </sheetView>
  </sheetViews>
  <sheetFormatPr baseColWidth="10" defaultColWidth="11" defaultRowHeight="15.6" x14ac:dyDescent="0.3"/>
  <cols>
    <col min="1" max="1" width="20.69921875" bestFit="1" customWidth="1"/>
    <col min="2" max="2" width="20.69921875" customWidth="1"/>
    <col min="3" max="3" width="14.09765625" bestFit="1" customWidth="1"/>
  </cols>
  <sheetData>
    <row r="1" spans="1:4" x14ac:dyDescent="0.3">
      <c r="A1" t="s">
        <v>323</v>
      </c>
      <c r="B1" t="s">
        <v>87</v>
      </c>
      <c r="C1" t="s">
        <v>311</v>
      </c>
      <c r="D1" t="s">
        <v>88</v>
      </c>
    </row>
    <row r="2" spans="1:4" x14ac:dyDescent="0.3">
      <c r="B2" s="2"/>
    </row>
    <row r="3" spans="1:4" x14ac:dyDescent="0.3">
      <c r="B3" s="2"/>
    </row>
    <row r="4" spans="1:4" x14ac:dyDescent="0.3">
      <c r="B4" s="2"/>
    </row>
    <row r="5" spans="1:4" x14ac:dyDescent="0.3">
      <c r="B5" s="2"/>
    </row>
    <row r="6" spans="1:4" x14ac:dyDescent="0.3">
      <c r="B6" s="2"/>
    </row>
    <row r="7" spans="1:4" x14ac:dyDescent="0.3">
      <c r="B7" s="2"/>
    </row>
    <row r="8" spans="1:4" x14ac:dyDescent="0.3">
      <c r="B8" s="2"/>
    </row>
    <row r="9" spans="1:4" x14ac:dyDescent="0.3">
      <c r="B9" s="2"/>
    </row>
    <row r="10" spans="1:4" x14ac:dyDescent="0.3">
      <c r="B10" s="2"/>
    </row>
    <row r="11" spans="1:4" x14ac:dyDescent="0.3">
      <c r="B11" s="2"/>
    </row>
    <row r="12" spans="1:4" x14ac:dyDescent="0.3">
      <c r="B12" s="2"/>
    </row>
    <row r="13" spans="1:4" x14ac:dyDescent="0.3">
      <c r="B13" s="2"/>
    </row>
    <row r="14" spans="1:4" x14ac:dyDescent="0.3">
      <c r="B14" s="2"/>
    </row>
    <row r="15" spans="1:4" x14ac:dyDescent="0.3">
      <c r="B15" s="2"/>
    </row>
    <row r="16" spans="1:4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  <row r="26" spans="2:2" x14ac:dyDescent="0.3">
      <c r="B26" s="2"/>
    </row>
    <row r="27" spans="2:2" x14ac:dyDescent="0.3">
      <c r="B27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operating_mode"/>
  <dimension ref="A1:A8"/>
  <sheetViews>
    <sheetView workbookViewId="0">
      <selection activeCell="F34" sqref="F34"/>
    </sheetView>
  </sheetViews>
  <sheetFormatPr baseColWidth="10" defaultColWidth="11" defaultRowHeight="15.6" x14ac:dyDescent="0.3"/>
  <sheetData>
    <row r="1" spans="1:1" x14ac:dyDescent="0.3">
      <c r="A1" t="s">
        <v>269</v>
      </c>
    </row>
    <row r="2" spans="1:1" x14ac:dyDescent="0.3">
      <c r="A2" t="s">
        <v>100</v>
      </c>
    </row>
    <row r="3" spans="1:1" x14ac:dyDescent="0.3">
      <c r="A3" t="s">
        <v>99</v>
      </c>
    </row>
    <row r="4" spans="1:1" x14ac:dyDescent="0.3">
      <c r="A4" t="s">
        <v>270</v>
      </c>
    </row>
    <row r="5" spans="1:1" x14ac:dyDescent="0.3">
      <c r="A5" t="s">
        <v>271</v>
      </c>
    </row>
    <row r="6" spans="1:1" x14ac:dyDescent="0.3">
      <c r="A6" t="s">
        <v>272</v>
      </c>
    </row>
    <row r="7" spans="1:1" x14ac:dyDescent="0.3">
      <c r="A7" t="s">
        <v>273</v>
      </c>
    </row>
    <row r="8" spans="1:1" x14ac:dyDescent="0.3">
      <c r="A8" t="s">
        <v>274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witchable_element">
    <tabColor theme="3" tint="0.59999389629810485"/>
  </sheetPr>
  <dimension ref="A1:F6"/>
  <sheetViews>
    <sheetView workbookViewId="0">
      <selection activeCell="F1" sqref="F1"/>
    </sheetView>
  </sheetViews>
  <sheetFormatPr baseColWidth="10" defaultColWidth="11" defaultRowHeight="15.6" x14ac:dyDescent="0.3"/>
  <cols>
    <col min="1" max="1" width="8.69921875" bestFit="1" customWidth="1"/>
    <col min="3" max="3" width="15.09765625" bestFit="1" customWidth="1"/>
    <col min="4" max="4" width="15.5" bestFit="1" customWidth="1"/>
    <col min="5" max="5" width="15.5" customWidth="1"/>
    <col min="6" max="6" width="35.59765625" bestFit="1" customWidth="1"/>
  </cols>
  <sheetData>
    <row r="1" spans="1:6" x14ac:dyDescent="0.3">
      <c r="A1" t="s">
        <v>275</v>
      </c>
      <c r="B1" t="s">
        <v>276</v>
      </c>
      <c r="C1" t="s">
        <v>277</v>
      </c>
      <c r="D1" t="s">
        <v>278</v>
      </c>
      <c r="E1" s="3" t="s">
        <v>324</v>
      </c>
      <c r="F1" t="s">
        <v>389</v>
      </c>
    </row>
    <row r="2" spans="1:6" x14ac:dyDescent="0.3">
      <c r="A2" t="s">
        <v>185</v>
      </c>
      <c r="B2" t="s">
        <v>99</v>
      </c>
      <c r="C2" t="s">
        <v>86</v>
      </c>
      <c r="D2" t="s">
        <v>86</v>
      </c>
      <c r="F2">
        <v>0</v>
      </c>
    </row>
    <row r="3" spans="1:6" x14ac:dyDescent="0.3">
      <c r="A3" t="s">
        <v>50</v>
      </c>
      <c r="B3" t="s">
        <v>99</v>
      </c>
      <c r="C3" t="s">
        <v>86</v>
      </c>
      <c r="D3" t="s">
        <v>86</v>
      </c>
      <c r="F3">
        <v>0</v>
      </c>
    </row>
    <row r="4" spans="1:6" x14ac:dyDescent="0.3">
      <c r="A4" t="s">
        <v>55</v>
      </c>
      <c r="B4" t="s">
        <v>99</v>
      </c>
      <c r="C4" t="s">
        <v>86</v>
      </c>
      <c r="D4" t="s">
        <v>86</v>
      </c>
      <c r="F4">
        <v>0</v>
      </c>
    </row>
    <row r="5" spans="1:6" x14ac:dyDescent="0.3">
      <c r="A5" t="s">
        <v>74</v>
      </c>
      <c r="B5" t="s">
        <v>99</v>
      </c>
      <c r="C5" t="s">
        <v>86</v>
      </c>
      <c r="D5" t="s">
        <v>86</v>
      </c>
      <c r="F5">
        <v>0</v>
      </c>
    </row>
    <row r="6" spans="1:6" x14ac:dyDescent="0.3">
      <c r="A6" t="s">
        <v>75</v>
      </c>
      <c r="B6" t="s">
        <v>99</v>
      </c>
      <c r="C6" t="s">
        <v>86</v>
      </c>
      <c r="D6" t="s">
        <v>86</v>
      </c>
      <c r="F6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tabColor theme="3"/>
  </sheetPr>
  <dimension ref="A1:D27"/>
  <sheetViews>
    <sheetView tabSelected="1" workbookViewId="0">
      <selection activeCell="C16" sqref="C16"/>
    </sheetView>
  </sheetViews>
  <sheetFormatPr baseColWidth="10" defaultColWidth="11" defaultRowHeight="15.6" x14ac:dyDescent="0.3"/>
  <cols>
    <col min="2" max="2" width="15.3984375" bestFit="1" customWidth="1"/>
    <col min="3" max="3" width="14.5" bestFit="1" customWidth="1"/>
  </cols>
  <sheetData>
    <row r="1" spans="1:4" x14ac:dyDescent="0.3">
      <c r="A1" t="s">
        <v>275</v>
      </c>
      <c r="B1" t="s">
        <v>87</v>
      </c>
      <c r="C1" s="3" t="s">
        <v>324</v>
      </c>
      <c r="D1" t="s">
        <v>88</v>
      </c>
    </row>
    <row r="2" spans="1:4" x14ac:dyDescent="0.3">
      <c r="A2" t="s">
        <v>50</v>
      </c>
      <c r="B2" s="2">
        <v>43258.208333333336</v>
      </c>
      <c r="C2" t="s">
        <v>100</v>
      </c>
      <c r="D2">
        <v>1</v>
      </c>
    </row>
    <row r="3" spans="1:4" x14ac:dyDescent="0.3">
      <c r="A3" t="s">
        <v>50</v>
      </c>
      <c r="B3" s="2">
        <v>43258.25</v>
      </c>
      <c r="C3" t="s">
        <v>100</v>
      </c>
      <c r="D3">
        <v>1</v>
      </c>
    </row>
    <row r="4" spans="1:4" x14ac:dyDescent="0.3">
      <c r="A4" t="s">
        <v>50</v>
      </c>
      <c r="B4" s="2">
        <v>43258.291666666664</v>
      </c>
      <c r="C4" t="s">
        <v>100</v>
      </c>
      <c r="D4">
        <v>1</v>
      </c>
    </row>
    <row r="5" spans="1:4" x14ac:dyDescent="0.3">
      <c r="A5" t="s">
        <v>50</v>
      </c>
      <c r="B5" s="2">
        <v>43258.333333333328</v>
      </c>
      <c r="C5" t="s">
        <v>100</v>
      </c>
      <c r="D5">
        <v>1</v>
      </c>
    </row>
    <row r="6" spans="1:4" x14ac:dyDescent="0.3">
      <c r="A6" t="s">
        <v>50</v>
      </c>
      <c r="B6" s="2">
        <v>43258.374999999993</v>
      </c>
      <c r="C6" t="s">
        <v>100</v>
      </c>
      <c r="D6">
        <v>1</v>
      </c>
    </row>
    <row r="7" spans="1:4" x14ac:dyDescent="0.3">
      <c r="A7" t="s">
        <v>50</v>
      </c>
      <c r="B7" s="2">
        <v>43258.416666666657</v>
      </c>
      <c r="C7" t="s">
        <v>100</v>
      </c>
      <c r="D7">
        <v>1</v>
      </c>
    </row>
    <row r="8" spans="1:4" x14ac:dyDescent="0.3">
      <c r="A8" t="s">
        <v>50</v>
      </c>
      <c r="B8" s="2">
        <v>43258.458333333321</v>
      </c>
      <c r="C8" t="s">
        <v>100</v>
      </c>
      <c r="D8">
        <v>1</v>
      </c>
    </row>
    <row r="9" spans="1:4" x14ac:dyDescent="0.3">
      <c r="A9" t="s">
        <v>50</v>
      </c>
      <c r="B9" s="2">
        <v>43258.499999999985</v>
      </c>
      <c r="C9" t="s">
        <v>100</v>
      </c>
      <c r="D9">
        <v>1</v>
      </c>
    </row>
    <row r="10" spans="1:4" x14ac:dyDescent="0.3">
      <c r="A10" t="s">
        <v>50</v>
      </c>
      <c r="B10" s="2">
        <v>43258.54166666665</v>
      </c>
      <c r="C10" t="s">
        <v>100</v>
      </c>
      <c r="D10">
        <v>1</v>
      </c>
    </row>
    <row r="11" spans="1:4" x14ac:dyDescent="0.3">
      <c r="A11" t="s">
        <v>50</v>
      </c>
      <c r="B11" s="2">
        <v>43258.583333333314</v>
      </c>
      <c r="C11" t="s">
        <v>100</v>
      </c>
      <c r="D11">
        <v>1</v>
      </c>
    </row>
    <row r="12" spans="1:4" x14ac:dyDescent="0.3">
      <c r="A12" t="s">
        <v>50</v>
      </c>
      <c r="B12" s="2">
        <v>43258.624999999978</v>
      </c>
      <c r="C12" t="s">
        <v>100</v>
      </c>
      <c r="D12">
        <v>1</v>
      </c>
    </row>
    <row r="13" spans="1:4" x14ac:dyDescent="0.3">
      <c r="A13" t="s">
        <v>50</v>
      </c>
      <c r="B13" s="2">
        <v>43258.666666666642</v>
      </c>
      <c r="C13" t="s">
        <v>100</v>
      </c>
      <c r="D13">
        <v>1</v>
      </c>
    </row>
    <row r="14" spans="1:4" x14ac:dyDescent="0.3">
      <c r="A14" t="s">
        <v>50</v>
      </c>
      <c r="B14" s="2">
        <v>43258.708333333307</v>
      </c>
      <c r="C14" t="s">
        <v>100</v>
      </c>
      <c r="D14">
        <v>1</v>
      </c>
    </row>
    <row r="15" spans="1:4" x14ac:dyDescent="0.3">
      <c r="A15" t="s">
        <v>55</v>
      </c>
      <c r="B15" s="2">
        <v>43258.208333333336</v>
      </c>
      <c r="C15" t="s">
        <v>100</v>
      </c>
      <c r="D15">
        <v>1</v>
      </c>
    </row>
    <row r="16" spans="1:4" x14ac:dyDescent="0.3">
      <c r="A16" t="s">
        <v>55</v>
      </c>
      <c r="B16" s="2">
        <v>43258.25</v>
      </c>
      <c r="C16" t="s">
        <v>100</v>
      </c>
      <c r="D16">
        <v>1</v>
      </c>
    </row>
    <row r="17" spans="1:4" x14ac:dyDescent="0.3">
      <c r="A17" t="s">
        <v>55</v>
      </c>
      <c r="B17" s="2">
        <v>43258.291666666664</v>
      </c>
      <c r="C17" t="s">
        <v>100</v>
      </c>
      <c r="D17">
        <v>1</v>
      </c>
    </row>
    <row r="18" spans="1:4" x14ac:dyDescent="0.3">
      <c r="A18" t="s">
        <v>55</v>
      </c>
      <c r="B18" s="2">
        <v>43258.333333333328</v>
      </c>
      <c r="C18" t="s">
        <v>100</v>
      </c>
      <c r="D18">
        <v>1</v>
      </c>
    </row>
    <row r="19" spans="1:4" x14ac:dyDescent="0.3">
      <c r="A19" t="s">
        <v>55</v>
      </c>
      <c r="B19" s="2">
        <v>43258.374999999993</v>
      </c>
      <c r="C19" t="s">
        <v>100</v>
      </c>
      <c r="D19">
        <v>1</v>
      </c>
    </row>
    <row r="20" spans="1:4" x14ac:dyDescent="0.3">
      <c r="A20" t="s">
        <v>55</v>
      </c>
      <c r="B20" s="2">
        <v>43258.416666666657</v>
      </c>
      <c r="C20" t="s">
        <v>100</v>
      </c>
      <c r="D20">
        <v>1</v>
      </c>
    </row>
    <row r="21" spans="1:4" x14ac:dyDescent="0.3">
      <c r="A21" t="s">
        <v>55</v>
      </c>
      <c r="B21" s="2">
        <v>43258.458333333321</v>
      </c>
      <c r="C21" t="s">
        <v>100</v>
      </c>
      <c r="D21">
        <v>1</v>
      </c>
    </row>
    <row r="22" spans="1:4" x14ac:dyDescent="0.3">
      <c r="A22" t="s">
        <v>55</v>
      </c>
      <c r="B22" s="2">
        <v>43258.499999999985</v>
      </c>
      <c r="C22" t="s">
        <v>100</v>
      </c>
      <c r="D22">
        <v>1</v>
      </c>
    </row>
    <row r="23" spans="1:4" x14ac:dyDescent="0.3">
      <c r="A23" t="s">
        <v>55</v>
      </c>
      <c r="B23" s="2">
        <v>43258.54166666665</v>
      </c>
      <c r="C23" t="s">
        <v>100</v>
      </c>
      <c r="D23">
        <v>1</v>
      </c>
    </row>
    <row r="24" spans="1:4" x14ac:dyDescent="0.3">
      <c r="A24" t="s">
        <v>55</v>
      </c>
      <c r="B24" s="2">
        <v>43258.583333333314</v>
      </c>
      <c r="C24" t="s">
        <v>100</v>
      </c>
      <c r="D24">
        <v>1</v>
      </c>
    </row>
    <row r="25" spans="1:4" x14ac:dyDescent="0.3">
      <c r="A25" t="s">
        <v>55</v>
      </c>
      <c r="B25" s="2">
        <v>43258.624999999978</v>
      </c>
      <c r="C25" t="s">
        <v>100</v>
      </c>
      <c r="D25">
        <v>1</v>
      </c>
    </row>
    <row r="26" spans="1:4" x14ac:dyDescent="0.3">
      <c r="A26" t="s">
        <v>55</v>
      </c>
      <c r="B26" s="2">
        <v>43258.666666666642</v>
      </c>
      <c r="C26" t="s">
        <v>100</v>
      </c>
      <c r="D26">
        <v>1</v>
      </c>
    </row>
    <row r="27" spans="1:4" x14ac:dyDescent="0.3">
      <c r="A27" t="s">
        <v>55</v>
      </c>
      <c r="B27" s="2">
        <v>43258.708333333307</v>
      </c>
      <c r="C27" t="s">
        <v>100</v>
      </c>
      <c r="D2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node"/>
  <dimension ref="A1:E32"/>
  <sheetViews>
    <sheetView workbookViewId="0">
      <selection activeCell="I13" sqref="I13"/>
    </sheetView>
  </sheetViews>
  <sheetFormatPr baseColWidth="10" defaultColWidth="11" defaultRowHeight="15.6" x14ac:dyDescent="0.3"/>
  <cols>
    <col min="1" max="1" width="18" bestFit="1" customWidth="1"/>
    <col min="2" max="2" width="12.8984375" bestFit="1" customWidth="1"/>
    <col min="3" max="3" width="11.8984375" bestFit="1" customWidth="1"/>
    <col min="4" max="4" width="12.19921875" bestFit="1" customWidth="1"/>
    <col min="5" max="5" width="12.3984375" bestFit="1" customWidth="1"/>
  </cols>
  <sheetData>
    <row r="1" spans="1:5" x14ac:dyDescent="0.3">
      <c r="A1" t="s">
        <v>8</v>
      </c>
      <c r="B1" t="s">
        <v>4</v>
      </c>
      <c r="C1" t="s">
        <v>256</v>
      </c>
      <c r="D1" t="s">
        <v>257</v>
      </c>
      <c r="E1" t="s">
        <v>263</v>
      </c>
    </row>
    <row r="2" spans="1:5" x14ac:dyDescent="0.3">
      <c r="A2" t="s">
        <v>9</v>
      </c>
      <c r="B2" t="s">
        <v>7</v>
      </c>
      <c r="C2">
        <v>0.1</v>
      </c>
      <c r="D2">
        <v>100</v>
      </c>
      <c r="E2" t="s">
        <v>393</v>
      </c>
    </row>
    <row r="3" spans="1:5" x14ac:dyDescent="0.3">
      <c r="A3" t="s">
        <v>10</v>
      </c>
      <c r="B3" t="s">
        <v>7</v>
      </c>
      <c r="C3">
        <v>0.1</v>
      </c>
      <c r="D3">
        <v>100</v>
      </c>
      <c r="E3" t="s">
        <v>393</v>
      </c>
    </row>
    <row r="4" spans="1:5" x14ac:dyDescent="0.3">
      <c r="A4" t="s">
        <v>11</v>
      </c>
      <c r="B4" t="s">
        <v>302</v>
      </c>
      <c r="C4">
        <v>0.1</v>
      </c>
      <c r="D4">
        <v>100</v>
      </c>
      <c r="E4" t="s">
        <v>393</v>
      </c>
    </row>
    <row r="5" spans="1:5" x14ac:dyDescent="0.3">
      <c r="A5" t="s">
        <v>12</v>
      </c>
      <c r="B5" t="s">
        <v>7</v>
      </c>
      <c r="C5">
        <v>0.1</v>
      </c>
      <c r="D5">
        <v>100</v>
      </c>
      <c r="E5" t="s">
        <v>393</v>
      </c>
    </row>
    <row r="6" spans="1:5" x14ac:dyDescent="0.3">
      <c r="A6" t="s">
        <v>13</v>
      </c>
      <c r="B6" t="s">
        <v>7</v>
      </c>
      <c r="C6">
        <v>0.1</v>
      </c>
      <c r="D6">
        <v>100</v>
      </c>
      <c r="E6" t="s">
        <v>393</v>
      </c>
    </row>
    <row r="7" spans="1:5" x14ac:dyDescent="0.3">
      <c r="A7" t="s">
        <v>14</v>
      </c>
      <c r="B7" t="s">
        <v>5</v>
      </c>
      <c r="C7">
        <v>0.1</v>
      </c>
      <c r="D7">
        <v>100</v>
      </c>
      <c r="E7" t="s">
        <v>393</v>
      </c>
    </row>
    <row r="8" spans="1:5" x14ac:dyDescent="0.3">
      <c r="A8" t="s">
        <v>15</v>
      </c>
      <c r="B8" t="s">
        <v>5</v>
      </c>
      <c r="C8">
        <v>0.1</v>
      </c>
      <c r="D8">
        <v>100</v>
      </c>
      <c r="E8" t="s">
        <v>393</v>
      </c>
    </row>
    <row r="9" spans="1:5" x14ac:dyDescent="0.3">
      <c r="A9" t="s">
        <v>16</v>
      </c>
      <c r="B9" t="s">
        <v>5</v>
      </c>
      <c r="C9">
        <v>0.1</v>
      </c>
      <c r="D9">
        <v>100</v>
      </c>
      <c r="E9" t="s">
        <v>393</v>
      </c>
    </row>
    <row r="10" spans="1:5" x14ac:dyDescent="0.3">
      <c r="A10" t="s">
        <v>17</v>
      </c>
      <c r="B10" t="s">
        <v>303</v>
      </c>
      <c r="C10">
        <v>0.1</v>
      </c>
      <c r="D10">
        <v>100</v>
      </c>
      <c r="E10" t="s">
        <v>393</v>
      </c>
    </row>
    <row r="11" spans="1:5" x14ac:dyDescent="0.3">
      <c r="A11" t="s">
        <v>18</v>
      </c>
      <c r="B11" t="s">
        <v>6</v>
      </c>
      <c r="C11">
        <v>0.1</v>
      </c>
      <c r="D11">
        <v>100</v>
      </c>
      <c r="E11" t="s">
        <v>393</v>
      </c>
    </row>
    <row r="12" spans="1:5" x14ac:dyDescent="0.3">
      <c r="A12" t="s">
        <v>19</v>
      </c>
      <c r="B12" t="s">
        <v>6</v>
      </c>
      <c r="C12">
        <v>0.1</v>
      </c>
      <c r="D12">
        <v>100</v>
      </c>
      <c r="E12" t="s">
        <v>393</v>
      </c>
    </row>
    <row r="13" spans="1:5" x14ac:dyDescent="0.3">
      <c r="A13" t="s">
        <v>20</v>
      </c>
      <c r="B13" t="s">
        <v>303</v>
      </c>
      <c r="C13">
        <v>0.1</v>
      </c>
      <c r="D13">
        <v>100</v>
      </c>
      <c r="E13" t="s">
        <v>393</v>
      </c>
    </row>
    <row r="14" spans="1:5" x14ac:dyDescent="0.3">
      <c r="A14" t="s">
        <v>21</v>
      </c>
      <c r="B14" t="s">
        <v>7</v>
      </c>
      <c r="C14">
        <v>0.1</v>
      </c>
      <c r="D14">
        <v>100</v>
      </c>
      <c r="E14" t="s">
        <v>393</v>
      </c>
    </row>
    <row r="15" spans="1:5" x14ac:dyDescent="0.3">
      <c r="A15" t="s">
        <v>22</v>
      </c>
      <c r="B15" t="s">
        <v>7</v>
      </c>
      <c r="C15">
        <v>0.1</v>
      </c>
      <c r="D15">
        <v>100</v>
      </c>
      <c r="E15" t="s">
        <v>393</v>
      </c>
    </row>
    <row r="16" spans="1:5" x14ac:dyDescent="0.3">
      <c r="A16" t="s">
        <v>23</v>
      </c>
      <c r="B16" t="s">
        <v>7</v>
      </c>
      <c r="C16">
        <v>0.1</v>
      </c>
      <c r="D16">
        <v>100</v>
      </c>
      <c r="E16" t="s">
        <v>393</v>
      </c>
    </row>
    <row r="17" spans="1:5" x14ac:dyDescent="0.3">
      <c r="A17" t="s">
        <v>24</v>
      </c>
      <c r="B17" t="s">
        <v>370</v>
      </c>
      <c r="C17">
        <v>0.1</v>
      </c>
      <c r="D17">
        <v>100</v>
      </c>
      <c r="E17" t="s">
        <v>393</v>
      </c>
    </row>
    <row r="18" spans="1:5" x14ac:dyDescent="0.3">
      <c r="A18" t="s">
        <v>25</v>
      </c>
      <c r="B18" t="s">
        <v>370</v>
      </c>
      <c r="C18">
        <v>0.1</v>
      </c>
      <c r="D18">
        <v>100</v>
      </c>
      <c r="E18" t="s">
        <v>393</v>
      </c>
    </row>
    <row r="19" spans="1:5" x14ac:dyDescent="0.3">
      <c r="A19" t="s">
        <v>26</v>
      </c>
      <c r="B19" t="s">
        <v>370</v>
      </c>
      <c r="C19">
        <v>0.1</v>
      </c>
      <c r="D19">
        <v>100</v>
      </c>
      <c r="E19" t="s">
        <v>393</v>
      </c>
    </row>
    <row r="20" spans="1:5" x14ac:dyDescent="0.3">
      <c r="A20" t="s">
        <v>27</v>
      </c>
      <c r="B20" t="s">
        <v>370</v>
      </c>
      <c r="C20">
        <v>0.1</v>
      </c>
      <c r="D20">
        <v>100</v>
      </c>
      <c r="E20" t="s">
        <v>393</v>
      </c>
    </row>
    <row r="21" spans="1:5" x14ac:dyDescent="0.3">
      <c r="A21" t="s">
        <v>28</v>
      </c>
      <c r="B21" t="s">
        <v>370</v>
      </c>
      <c r="C21">
        <v>0.1</v>
      </c>
      <c r="D21">
        <v>100</v>
      </c>
      <c r="E21" t="s">
        <v>393</v>
      </c>
    </row>
    <row r="22" spans="1:5" x14ac:dyDescent="0.3">
      <c r="A22" t="s">
        <v>29</v>
      </c>
      <c r="B22" t="s">
        <v>370</v>
      </c>
      <c r="C22">
        <v>0.1</v>
      </c>
      <c r="D22">
        <v>100</v>
      </c>
      <c r="E22" t="s">
        <v>393</v>
      </c>
    </row>
    <row r="23" spans="1:5" x14ac:dyDescent="0.3">
      <c r="A23" t="s">
        <v>30</v>
      </c>
      <c r="B23" t="s">
        <v>370</v>
      </c>
      <c r="C23">
        <v>0.1</v>
      </c>
      <c r="D23">
        <v>100</v>
      </c>
      <c r="E23" t="s">
        <v>393</v>
      </c>
    </row>
    <row r="24" spans="1:5" x14ac:dyDescent="0.3">
      <c r="A24" t="s">
        <v>31</v>
      </c>
      <c r="B24" t="s">
        <v>370</v>
      </c>
      <c r="C24">
        <v>0.1</v>
      </c>
      <c r="D24">
        <v>100</v>
      </c>
      <c r="E24" t="s">
        <v>393</v>
      </c>
    </row>
    <row r="25" spans="1:5" x14ac:dyDescent="0.3">
      <c r="A25" t="s">
        <v>32</v>
      </c>
      <c r="B25" t="s">
        <v>370</v>
      </c>
      <c r="C25">
        <v>0.1</v>
      </c>
      <c r="D25">
        <v>100</v>
      </c>
      <c r="E25" t="s">
        <v>393</v>
      </c>
    </row>
    <row r="26" spans="1:5" x14ac:dyDescent="0.3">
      <c r="A26" t="s">
        <v>33</v>
      </c>
      <c r="B26" t="s">
        <v>370</v>
      </c>
      <c r="C26">
        <v>0.1</v>
      </c>
      <c r="D26">
        <v>100</v>
      </c>
      <c r="E26" t="s">
        <v>393</v>
      </c>
    </row>
    <row r="27" spans="1:5" x14ac:dyDescent="0.3">
      <c r="A27" t="s">
        <v>34</v>
      </c>
      <c r="B27" t="s">
        <v>370</v>
      </c>
      <c r="C27">
        <v>0.1</v>
      </c>
      <c r="D27">
        <v>100</v>
      </c>
      <c r="E27" t="s">
        <v>393</v>
      </c>
    </row>
    <row r="28" spans="1:5" x14ac:dyDescent="0.3">
      <c r="A28" t="s">
        <v>35</v>
      </c>
      <c r="B28" t="s">
        <v>370</v>
      </c>
      <c r="C28">
        <v>0.1</v>
      </c>
      <c r="D28">
        <v>100</v>
      </c>
      <c r="E28" t="s">
        <v>393</v>
      </c>
    </row>
    <row r="29" spans="1:5" x14ac:dyDescent="0.3">
      <c r="A29" t="s">
        <v>36</v>
      </c>
      <c r="B29" t="s">
        <v>370</v>
      </c>
      <c r="C29">
        <v>0.1</v>
      </c>
      <c r="D29">
        <v>100</v>
      </c>
      <c r="E29" t="s">
        <v>393</v>
      </c>
    </row>
    <row r="30" spans="1:5" x14ac:dyDescent="0.3">
      <c r="A30" t="s">
        <v>37</v>
      </c>
      <c r="B30" t="s">
        <v>303</v>
      </c>
      <c r="C30">
        <v>0.1</v>
      </c>
      <c r="D30">
        <v>100</v>
      </c>
      <c r="E30" t="s">
        <v>393</v>
      </c>
    </row>
    <row r="31" spans="1:5" x14ac:dyDescent="0.3">
      <c r="A31" t="s">
        <v>38</v>
      </c>
      <c r="B31" t="s">
        <v>303</v>
      </c>
      <c r="C31">
        <v>0.1</v>
      </c>
      <c r="D31">
        <v>100</v>
      </c>
      <c r="E31" t="s">
        <v>393</v>
      </c>
    </row>
    <row r="32" spans="1:5" x14ac:dyDescent="0.3">
      <c r="A32" t="s">
        <v>39</v>
      </c>
      <c r="B32" t="s">
        <v>303</v>
      </c>
      <c r="C32">
        <v>0.1</v>
      </c>
      <c r="D32">
        <v>100</v>
      </c>
      <c r="E32" t="s">
        <v>393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operating_mode_allowed">
    <tabColor theme="3" tint="0.59999389629810485"/>
  </sheetPr>
  <dimension ref="A1:D15"/>
  <sheetViews>
    <sheetView workbookViewId="0">
      <selection activeCell="D21" sqref="D21"/>
    </sheetView>
  </sheetViews>
  <sheetFormatPr baseColWidth="10" defaultColWidth="11" defaultRowHeight="15.6" x14ac:dyDescent="0.3"/>
  <cols>
    <col min="1" max="4" width="20.69921875" customWidth="1"/>
  </cols>
  <sheetData>
    <row r="1" spans="1:4" x14ac:dyDescent="0.3">
      <c r="A1" t="s">
        <v>275</v>
      </c>
      <c r="B1" t="s">
        <v>269</v>
      </c>
      <c r="C1" t="s">
        <v>279</v>
      </c>
      <c r="D1" t="s">
        <v>280</v>
      </c>
    </row>
    <row r="2" spans="1:4" x14ac:dyDescent="0.3">
      <c r="A2" t="s">
        <v>185</v>
      </c>
      <c r="B2" t="s">
        <v>100</v>
      </c>
      <c r="C2">
        <v>1</v>
      </c>
      <c r="D2" t="s">
        <v>86</v>
      </c>
    </row>
    <row r="3" spans="1:4" x14ac:dyDescent="0.3">
      <c r="A3" t="s">
        <v>185</v>
      </c>
      <c r="B3" t="s">
        <v>273</v>
      </c>
      <c r="C3">
        <v>1</v>
      </c>
      <c r="D3" t="s">
        <v>86</v>
      </c>
    </row>
    <row r="4" spans="1:4" x14ac:dyDescent="0.3">
      <c r="A4" t="s">
        <v>185</v>
      </c>
      <c r="B4" t="s">
        <v>272</v>
      </c>
      <c r="C4">
        <v>1</v>
      </c>
      <c r="D4" t="s">
        <v>86</v>
      </c>
    </row>
    <row r="5" spans="1:4" x14ac:dyDescent="0.3">
      <c r="A5" t="s">
        <v>185</v>
      </c>
      <c r="B5" t="s">
        <v>99</v>
      </c>
      <c r="C5">
        <v>1</v>
      </c>
      <c r="D5" t="s">
        <v>86</v>
      </c>
    </row>
    <row r="6" spans="1:4" x14ac:dyDescent="0.3">
      <c r="A6" t="s">
        <v>185</v>
      </c>
      <c r="B6" t="s">
        <v>274</v>
      </c>
      <c r="C6">
        <v>1</v>
      </c>
    </row>
    <row r="7" spans="1:4" x14ac:dyDescent="0.3">
      <c r="A7" t="s">
        <v>50</v>
      </c>
      <c r="B7" t="s">
        <v>100</v>
      </c>
      <c r="C7">
        <v>1</v>
      </c>
      <c r="D7" t="s">
        <v>86</v>
      </c>
    </row>
    <row r="8" spans="1:4" x14ac:dyDescent="0.3">
      <c r="A8" t="s">
        <v>50</v>
      </c>
      <c r="B8" t="s">
        <v>99</v>
      </c>
      <c r="C8">
        <v>1</v>
      </c>
      <c r="D8" t="s">
        <v>86</v>
      </c>
    </row>
    <row r="9" spans="1:4" x14ac:dyDescent="0.3">
      <c r="A9" t="s">
        <v>55</v>
      </c>
      <c r="B9" t="s">
        <v>100</v>
      </c>
      <c r="C9">
        <v>1</v>
      </c>
      <c r="D9" t="s">
        <v>86</v>
      </c>
    </row>
    <row r="10" spans="1:4" x14ac:dyDescent="0.3">
      <c r="A10" t="s">
        <v>55</v>
      </c>
      <c r="B10" t="s">
        <v>99</v>
      </c>
      <c r="C10">
        <v>1</v>
      </c>
      <c r="D10" t="s">
        <v>86</v>
      </c>
    </row>
    <row r="11" spans="1:4" x14ac:dyDescent="0.3">
      <c r="A11" t="s">
        <v>74</v>
      </c>
      <c r="B11" t="s">
        <v>100</v>
      </c>
      <c r="C11">
        <v>1</v>
      </c>
      <c r="D11" t="s">
        <v>86</v>
      </c>
    </row>
    <row r="12" spans="1:4" x14ac:dyDescent="0.3">
      <c r="A12" t="s">
        <v>74</v>
      </c>
      <c r="B12" t="s">
        <v>271</v>
      </c>
      <c r="C12">
        <v>1</v>
      </c>
      <c r="D12">
        <v>3000</v>
      </c>
    </row>
    <row r="13" spans="1:4" x14ac:dyDescent="0.3">
      <c r="A13" t="s">
        <v>74</v>
      </c>
      <c r="B13" t="s">
        <v>99</v>
      </c>
      <c r="C13">
        <v>1</v>
      </c>
      <c r="D13" t="s">
        <v>86</v>
      </c>
    </row>
    <row r="14" spans="1:4" x14ac:dyDescent="0.3">
      <c r="A14" t="s">
        <v>75</v>
      </c>
      <c r="B14" t="s">
        <v>100</v>
      </c>
      <c r="C14">
        <v>1</v>
      </c>
      <c r="D14" t="s">
        <v>86</v>
      </c>
    </row>
    <row r="15" spans="1:4" x14ac:dyDescent="0.3">
      <c r="A15" t="s">
        <v>75</v>
      </c>
      <c r="B15" t="s">
        <v>99</v>
      </c>
      <c r="C15">
        <v>1</v>
      </c>
      <c r="D15" t="s">
        <v>86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operating_mode_allowed_time">
    <tabColor theme="3" tint="0.59999389629810485"/>
  </sheetPr>
  <dimension ref="A1:E1"/>
  <sheetViews>
    <sheetView workbookViewId="0">
      <selection activeCell="E1" sqref="E1"/>
    </sheetView>
  </sheetViews>
  <sheetFormatPr baseColWidth="10" defaultColWidth="11" defaultRowHeight="15.6" x14ac:dyDescent="0.3"/>
  <cols>
    <col min="1" max="1" width="7.5" bestFit="1" customWidth="1"/>
    <col min="2" max="2" width="14.09765625" bestFit="1" customWidth="1"/>
    <col min="3" max="3" width="4.5" bestFit="1" customWidth="1"/>
    <col min="4" max="4" width="7.19921875" bestFit="1" customWidth="1"/>
    <col min="5" max="5" width="8.09765625" bestFit="1" customWidth="1"/>
  </cols>
  <sheetData>
    <row r="1" spans="1:5" x14ac:dyDescent="0.3">
      <c r="A1" t="s">
        <v>275</v>
      </c>
      <c r="B1" t="s">
        <v>269</v>
      </c>
      <c r="C1" t="s">
        <v>87</v>
      </c>
      <c r="D1" t="s">
        <v>279</v>
      </c>
      <c r="E1" t="s">
        <v>88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operating_mode_switch"/>
  <dimension ref="A1:F16"/>
  <sheetViews>
    <sheetView workbookViewId="0">
      <selection activeCell="C7" sqref="C7"/>
    </sheetView>
  </sheetViews>
  <sheetFormatPr baseColWidth="10" defaultColWidth="11" defaultRowHeight="15.6" x14ac:dyDescent="0.3"/>
  <cols>
    <col min="1" max="1" width="9.09765625" bestFit="1" customWidth="1"/>
    <col min="2" max="3" width="15.09765625" bestFit="1" customWidth="1"/>
    <col min="4" max="4" width="16.09765625" bestFit="1" customWidth="1"/>
    <col min="5" max="5" width="12.8984375" bestFit="1" customWidth="1"/>
    <col min="6" max="6" width="13.19921875" bestFit="1" customWidth="1"/>
  </cols>
  <sheetData>
    <row r="1" spans="1:6" x14ac:dyDescent="0.3">
      <c r="A1" t="s">
        <v>275</v>
      </c>
      <c r="B1" t="s">
        <v>281</v>
      </c>
      <c r="C1" t="s">
        <v>282</v>
      </c>
      <c r="D1" t="s">
        <v>283</v>
      </c>
      <c r="E1" t="s">
        <v>284</v>
      </c>
      <c r="F1" t="s">
        <v>285</v>
      </c>
    </row>
    <row r="2" spans="1:6" x14ac:dyDescent="0.3">
      <c r="A2" t="s">
        <v>185</v>
      </c>
      <c r="B2" t="s">
        <v>100</v>
      </c>
      <c r="C2" t="s">
        <v>273</v>
      </c>
      <c r="D2">
        <v>1</v>
      </c>
      <c r="E2">
        <v>8</v>
      </c>
      <c r="F2" t="s">
        <v>86</v>
      </c>
    </row>
    <row r="3" spans="1:6" x14ac:dyDescent="0.3">
      <c r="A3" t="s">
        <v>185</v>
      </c>
      <c r="B3" t="s">
        <v>273</v>
      </c>
      <c r="C3" t="s">
        <v>272</v>
      </c>
      <c r="D3">
        <v>1</v>
      </c>
      <c r="E3">
        <v>48</v>
      </c>
      <c r="F3" t="s">
        <v>86</v>
      </c>
    </row>
    <row r="4" spans="1:6" x14ac:dyDescent="0.3">
      <c r="A4" t="s">
        <v>185</v>
      </c>
      <c r="B4" t="s">
        <v>272</v>
      </c>
      <c r="C4" t="s">
        <v>99</v>
      </c>
      <c r="D4">
        <v>1</v>
      </c>
      <c r="E4">
        <v>16</v>
      </c>
      <c r="F4" t="s">
        <v>86</v>
      </c>
    </row>
    <row r="5" spans="1:6" x14ac:dyDescent="0.3">
      <c r="A5" t="s">
        <v>185</v>
      </c>
      <c r="B5" t="s">
        <v>99</v>
      </c>
      <c r="C5" t="s">
        <v>274</v>
      </c>
      <c r="D5">
        <v>1</v>
      </c>
      <c r="E5" t="s">
        <v>86</v>
      </c>
      <c r="F5">
        <v>48</v>
      </c>
    </row>
    <row r="6" spans="1:6" x14ac:dyDescent="0.3">
      <c r="A6" t="s">
        <v>185</v>
      </c>
      <c r="B6" t="s">
        <v>274</v>
      </c>
      <c r="C6" t="s">
        <v>100</v>
      </c>
      <c r="D6">
        <v>1</v>
      </c>
      <c r="E6" t="s">
        <v>86</v>
      </c>
      <c r="F6" t="s">
        <v>86</v>
      </c>
    </row>
    <row r="7" spans="1:6" x14ac:dyDescent="0.3">
      <c r="A7" t="s">
        <v>185</v>
      </c>
      <c r="B7" t="s">
        <v>274</v>
      </c>
      <c r="C7" t="s">
        <v>273</v>
      </c>
      <c r="D7">
        <v>1</v>
      </c>
      <c r="E7">
        <v>6</v>
      </c>
      <c r="F7" t="s">
        <v>86</v>
      </c>
    </row>
    <row r="8" spans="1:6" x14ac:dyDescent="0.3">
      <c r="A8" t="s">
        <v>50</v>
      </c>
      <c r="B8" t="s">
        <v>100</v>
      </c>
      <c r="C8" t="s">
        <v>99</v>
      </c>
      <c r="D8">
        <v>1</v>
      </c>
      <c r="E8" t="s">
        <v>86</v>
      </c>
      <c r="F8" t="s">
        <v>86</v>
      </c>
    </row>
    <row r="9" spans="1:6" x14ac:dyDescent="0.3">
      <c r="A9" t="s">
        <v>50</v>
      </c>
      <c r="B9" t="s">
        <v>99</v>
      </c>
      <c r="C9" t="s">
        <v>100</v>
      </c>
      <c r="D9">
        <v>1</v>
      </c>
      <c r="E9" t="s">
        <v>86</v>
      </c>
      <c r="F9" t="s">
        <v>86</v>
      </c>
    </row>
    <row r="10" spans="1:6" x14ac:dyDescent="0.3">
      <c r="A10" t="s">
        <v>55</v>
      </c>
      <c r="B10" t="s">
        <v>100</v>
      </c>
      <c r="C10" t="s">
        <v>99</v>
      </c>
      <c r="D10">
        <v>1</v>
      </c>
      <c r="E10" t="s">
        <v>86</v>
      </c>
      <c r="F10" t="s">
        <v>86</v>
      </c>
    </row>
    <row r="11" spans="1:6" x14ac:dyDescent="0.3">
      <c r="A11" t="s">
        <v>55</v>
      </c>
      <c r="B11" t="s">
        <v>99</v>
      </c>
      <c r="C11" t="s">
        <v>100</v>
      </c>
      <c r="D11">
        <v>1</v>
      </c>
      <c r="E11" t="s">
        <v>86</v>
      </c>
      <c r="F11" t="s">
        <v>86</v>
      </c>
    </row>
    <row r="12" spans="1:6" x14ac:dyDescent="0.3">
      <c r="A12" t="s">
        <v>74</v>
      </c>
      <c r="B12" t="s">
        <v>100</v>
      </c>
      <c r="C12" t="s">
        <v>271</v>
      </c>
      <c r="D12">
        <v>1</v>
      </c>
      <c r="E12" t="s">
        <v>86</v>
      </c>
      <c r="F12" t="s">
        <v>86</v>
      </c>
    </row>
    <row r="13" spans="1:6" x14ac:dyDescent="0.3">
      <c r="A13" t="s">
        <v>74</v>
      </c>
      <c r="B13" t="s">
        <v>271</v>
      </c>
      <c r="C13" t="s">
        <v>99</v>
      </c>
      <c r="D13">
        <v>1</v>
      </c>
      <c r="E13">
        <v>8</v>
      </c>
      <c r="F13" t="s">
        <v>86</v>
      </c>
    </row>
    <row r="14" spans="1:6" x14ac:dyDescent="0.3">
      <c r="A14" t="s">
        <v>74</v>
      </c>
      <c r="B14" t="s">
        <v>99</v>
      </c>
      <c r="C14" t="s">
        <v>100</v>
      </c>
      <c r="D14">
        <v>1</v>
      </c>
      <c r="E14">
        <v>8</v>
      </c>
      <c r="F14" t="s">
        <v>86</v>
      </c>
    </row>
    <row r="15" spans="1:6" x14ac:dyDescent="0.3">
      <c r="A15" t="s">
        <v>75</v>
      </c>
      <c r="B15" t="s">
        <v>100</v>
      </c>
      <c r="C15" t="s">
        <v>99</v>
      </c>
      <c r="D15">
        <v>1</v>
      </c>
      <c r="E15" t="s">
        <v>86</v>
      </c>
      <c r="F15" t="s">
        <v>86</v>
      </c>
    </row>
    <row r="16" spans="1:6" x14ac:dyDescent="0.3">
      <c r="A16" t="s">
        <v>75</v>
      </c>
      <c r="B16" t="s">
        <v>99</v>
      </c>
      <c r="C16" t="s">
        <v>100</v>
      </c>
      <c r="D16">
        <v>1</v>
      </c>
      <c r="E16" t="s">
        <v>86</v>
      </c>
      <c r="F16" t="s">
        <v>86</v>
      </c>
    </row>
  </sheetData>
  <sortState ref="A2:B7">
    <sortCondition ref="A2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tabColor theme="6" tint="0.39997558519241921"/>
  </sheetPr>
  <dimension ref="A1:A4"/>
  <sheetViews>
    <sheetView workbookViewId="0">
      <selection activeCell="D12" sqref="D12"/>
    </sheetView>
  </sheetViews>
  <sheetFormatPr baseColWidth="10" defaultColWidth="10" defaultRowHeight="14.4" x14ac:dyDescent="0.3"/>
  <cols>
    <col min="1" max="16384" width="10" style="6"/>
  </cols>
  <sheetData>
    <row r="1" spans="1:1" ht="18" thickBot="1" x14ac:dyDescent="0.4">
      <c r="A1" s="5" t="s">
        <v>325</v>
      </c>
    </row>
    <row r="2" spans="1:1" ht="15" thickTop="1" x14ac:dyDescent="0.3">
      <c r="A2" s="12" t="s">
        <v>378</v>
      </c>
    </row>
    <row r="3" spans="1:1" x14ac:dyDescent="0.3">
      <c r="A3" s="12" t="s">
        <v>182</v>
      </c>
    </row>
    <row r="4" spans="1:1" x14ac:dyDescent="0.3">
      <c r="A4" s="12" t="s">
        <v>377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tabColor theme="7" tint="0.39997558519241921"/>
  </sheetPr>
  <dimension ref="A1:E2"/>
  <sheetViews>
    <sheetView workbookViewId="0">
      <selection activeCell="B2" sqref="B2"/>
    </sheetView>
  </sheetViews>
  <sheetFormatPr baseColWidth="10" defaultColWidth="8" defaultRowHeight="14.4" x14ac:dyDescent="0.3"/>
  <cols>
    <col min="1" max="1" width="8" style="6" bestFit="1" customWidth="1"/>
    <col min="2" max="2" width="15.59765625" style="6" bestFit="1" customWidth="1"/>
    <col min="3" max="3" width="21.69921875" style="6" bestFit="1" customWidth="1"/>
    <col min="4" max="4" width="13.09765625" style="6" bestFit="1" customWidth="1"/>
    <col min="5" max="5" width="15.09765625" style="6" bestFit="1" customWidth="1"/>
    <col min="6" max="16384" width="8" style="6"/>
  </cols>
  <sheetData>
    <row r="1" spans="1:5" ht="18" thickBot="1" x14ac:dyDescent="0.4">
      <c r="A1" s="5" t="s">
        <v>326</v>
      </c>
      <c r="B1" s="5" t="s">
        <v>291</v>
      </c>
      <c r="C1" s="5" t="s">
        <v>93</v>
      </c>
      <c r="D1" s="5" t="s">
        <v>325</v>
      </c>
      <c r="E1" s="5" t="s">
        <v>103</v>
      </c>
    </row>
    <row r="2" spans="1:5" ht="16.2" thickTop="1" x14ac:dyDescent="0.3">
      <c r="A2" s="13" t="s">
        <v>380</v>
      </c>
      <c r="B2" t="s">
        <v>92</v>
      </c>
      <c r="C2" t="s">
        <v>96</v>
      </c>
      <c r="D2" s="12" t="s">
        <v>182</v>
      </c>
      <c r="E2" s="6">
        <v>1</v>
      </c>
    </row>
  </sheetData>
  <dataValidations count="3">
    <dataValidation type="list" allowBlank="1" showInputMessage="1" showErrorMessage="1" sqref="D3">
      <formula1>coldboxType</formula1>
    </dataValidation>
    <dataValidation type="list" allowBlank="1" showInputMessage="1" showErrorMessage="1" sqref="B2:B3">
      <formula1>Plants</formula1>
    </dataValidation>
    <dataValidation type="list" allowBlank="1" showInputMessage="1" showErrorMessage="1" sqref="C2:C3">
      <formula1>AuxPower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tabColor theme="6" tint="0.39997558519241921"/>
  </sheetPr>
  <dimension ref="A1:B21"/>
  <sheetViews>
    <sheetView workbookViewId="0">
      <selection activeCell="A2" sqref="A2"/>
    </sheetView>
  </sheetViews>
  <sheetFormatPr baseColWidth="10" defaultColWidth="8" defaultRowHeight="14.4" x14ac:dyDescent="0.3"/>
  <cols>
    <col min="1" max="1" width="24.19921875" style="6" bestFit="1" customWidth="1"/>
    <col min="2" max="16384" width="8" style="6"/>
  </cols>
  <sheetData>
    <row r="1" spans="1:2" ht="18" thickBot="1" x14ac:dyDescent="0.4">
      <c r="A1" s="5" t="s">
        <v>383</v>
      </c>
      <c r="B1" s="14"/>
    </row>
    <row r="2" spans="1:2" ht="15" thickTop="1" x14ac:dyDescent="0.3">
      <c r="A2" s="6" t="s">
        <v>328</v>
      </c>
      <c r="B2" s="14"/>
    </row>
    <row r="3" spans="1:2" x14ac:dyDescent="0.3">
      <c r="A3" s="6" t="s">
        <v>329</v>
      </c>
      <c r="B3" s="14"/>
    </row>
    <row r="4" spans="1:2" x14ac:dyDescent="0.3">
      <c r="A4" s="6" t="s">
        <v>330</v>
      </c>
      <c r="B4" s="14"/>
    </row>
    <row r="5" spans="1:2" x14ac:dyDescent="0.3">
      <c r="A5" s="6" t="s">
        <v>331</v>
      </c>
      <c r="B5" s="14"/>
    </row>
    <row r="6" spans="1:2" x14ac:dyDescent="0.3">
      <c r="A6" s="6" t="s">
        <v>332</v>
      </c>
      <c r="B6" s="14"/>
    </row>
    <row r="7" spans="1:2" x14ac:dyDescent="0.3">
      <c r="A7" s="6" t="s">
        <v>333</v>
      </c>
      <c r="B7" s="14"/>
    </row>
    <row r="8" spans="1:2" x14ac:dyDescent="0.3">
      <c r="A8" s="6" t="s">
        <v>334</v>
      </c>
      <c r="B8" s="14"/>
    </row>
    <row r="9" spans="1:2" x14ac:dyDescent="0.3">
      <c r="A9" s="6" t="s">
        <v>335</v>
      </c>
      <c r="B9" s="14"/>
    </row>
    <row r="10" spans="1:2" x14ac:dyDescent="0.3">
      <c r="A10" s="6" t="s">
        <v>336</v>
      </c>
      <c r="B10" s="14"/>
    </row>
    <row r="11" spans="1:2" x14ac:dyDescent="0.3">
      <c r="A11" s="6" t="s">
        <v>337</v>
      </c>
      <c r="B11" s="14"/>
    </row>
    <row r="12" spans="1:2" x14ac:dyDescent="0.3">
      <c r="B12" s="14"/>
    </row>
    <row r="13" spans="1:2" x14ac:dyDescent="0.3">
      <c r="B13" s="14"/>
    </row>
    <row r="14" spans="1:2" x14ac:dyDescent="0.3">
      <c r="B14" s="14"/>
    </row>
    <row r="15" spans="1:2" x14ac:dyDescent="0.3">
      <c r="B15" s="14"/>
    </row>
    <row r="16" spans="1:2" x14ac:dyDescent="0.3">
      <c r="B16" s="14"/>
    </row>
    <row r="17" spans="2:2" x14ac:dyDescent="0.3">
      <c r="B17" s="14"/>
    </row>
    <row r="18" spans="2:2" x14ac:dyDescent="0.3">
      <c r="B18" s="14"/>
    </row>
    <row r="19" spans="2:2" x14ac:dyDescent="0.3">
      <c r="B19" s="14"/>
    </row>
    <row r="20" spans="2:2" x14ac:dyDescent="0.3">
      <c r="B20" s="14"/>
    </row>
    <row r="21" spans="2:2" x14ac:dyDescent="0.3">
      <c r="B21" s="14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>
    <tabColor theme="6" tint="0.39997558519241921"/>
  </sheetPr>
  <dimension ref="A1:B11"/>
  <sheetViews>
    <sheetView workbookViewId="0">
      <selection activeCell="A2" sqref="A2:A11"/>
    </sheetView>
  </sheetViews>
  <sheetFormatPr baseColWidth="10" defaultColWidth="8" defaultRowHeight="14.4" x14ac:dyDescent="0.3"/>
  <cols>
    <col min="1" max="1" width="24.19921875" style="6" bestFit="1" customWidth="1"/>
    <col min="2" max="16384" width="8" style="6"/>
  </cols>
  <sheetData>
    <row r="1" spans="1:2" ht="18" thickBot="1" x14ac:dyDescent="0.4">
      <c r="A1" s="5" t="s">
        <v>384</v>
      </c>
      <c r="B1" s="14"/>
    </row>
    <row r="2" spans="1:2" ht="15" thickTop="1" x14ac:dyDescent="0.3">
      <c r="A2" s="6" t="s">
        <v>338</v>
      </c>
      <c r="B2" s="14"/>
    </row>
    <row r="3" spans="1:2" x14ac:dyDescent="0.3">
      <c r="A3" s="6" t="s">
        <v>339</v>
      </c>
      <c r="B3" s="14"/>
    </row>
    <row r="4" spans="1:2" x14ac:dyDescent="0.3">
      <c r="A4" s="6" t="s">
        <v>340</v>
      </c>
      <c r="B4" s="14"/>
    </row>
    <row r="5" spans="1:2" x14ac:dyDescent="0.3">
      <c r="A5" s="6" t="s">
        <v>341</v>
      </c>
      <c r="B5" s="14"/>
    </row>
    <row r="6" spans="1:2" x14ac:dyDescent="0.3">
      <c r="A6" s="6" t="s">
        <v>342</v>
      </c>
      <c r="B6" s="14"/>
    </row>
    <row r="7" spans="1:2" x14ac:dyDescent="0.3">
      <c r="A7" s="6" t="s">
        <v>343</v>
      </c>
      <c r="B7" s="14"/>
    </row>
    <row r="8" spans="1:2" x14ac:dyDescent="0.3">
      <c r="A8" s="6" t="s">
        <v>344</v>
      </c>
      <c r="B8" s="14"/>
    </row>
    <row r="9" spans="1:2" x14ac:dyDescent="0.3">
      <c r="A9" s="6" t="s">
        <v>345</v>
      </c>
      <c r="B9" s="14"/>
    </row>
    <row r="10" spans="1:2" x14ac:dyDescent="0.3">
      <c r="A10" s="6" t="s">
        <v>346</v>
      </c>
      <c r="B10" s="14"/>
    </row>
    <row r="11" spans="1:2" x14ac:dyDescent="0.3">
      <c r="A11" s="6" t="s">
        <v>347</v>
      </c>
      <c r="B11" s="14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>
    <tabColor theme="7" tint="0.39997558519241921"/>
  </sheetPr>
  <dimension ref="A1:P31"/>
  <sheetViews>
    <sheetView zoomScaleNormal="100" workbookViewId="0">
      <selection activeCell="K10" sqref="K10"/>
    </sheetView>
  </sheetViews>
  <sheetFormatPr baseColWidth="10" defaultColWidth="8" defaultRowHeight="14.4" x14ac:dyDescent="0.3"/>
  <cols>
    <col min="1" max="1" width="8.19921875" style="6" bestFit="1" customWidth="1"/>
    <col min="2" max="2" width="24.3984375" style="6" bestFit="1" customWidth="1"/>
    <col min="3" max="3" width="18.69921875" style="6" customWidth="1"/>
    <col min="4" max="4" width="9.69921875" style="6" bestFit="1" customWidth="1"/>
    <col min="5" max="5" width="9.3984375" style="6" bestFit="1" customWidth="1"/>
    <col min="6" max="6" width="24.69921875" style="6" bestFit="1" customWidth="1"/>
    <col min="7" max="7" width="25.09765625" style="6" bestFit="1" customWidth="1"/>
    <col min="8" max="8" width="25.3984375" style="6" bestFit="1" customWidth="1"/>
    <col min="9" max="9" width="25.69921875" style="6" bestFit="1" customWidth="1"/>
    <col min="10" max="10" width="27" style="6" bestFit="1" customWidth="1"/>
    <col min="11" max="11" width="35.3984375" style="6" customWidth="1"/>
    <col min="12" max="13" width="6.09765625" style="6" bestFit="1" customWidth="1"/>
    <col min="14" max="14" width="8" style="6"/>
    <col min="15" max="15" width="11.19921875" style="6" bestFit="1" customWidth="1"/>
    <col min="16" max="16" width="15.3984375" style="6" bestFit="1" customWidth="1"/>
    <col min="17" max="16384" width="8" style="6"/>
  </cols>
  <sheetData>
    <row r="1" spans="1:16" ht="18" thickBot="1" x14ac:dyDescent="0.4">
      <c r="A1" s="5" t="s">
        <v>326</v>
      </c>
      <c r="B1" s="5" t="s">
        <v>327</v>
      </c>
      <c r="C1" s="5" t="s">
        <v>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292</v>
      </c>
      <c r="K1" s="5" t="s">
        <v>390</v>
      </c>
      <c r="L1" s="5" t="s">
        <v>186</v>
      </c>
      <c r="M1" s="5" t="s">
        <v>187</v>
      </c>
      <c r="N1" s="5" t="s">
        <v>188</v>
      </c>
      <c r="O1" s="7"/>
      <c r="P1" s="7"/>
    </row>
    <row r="2" spans="1:16" ht="16.2" thickTop="1" x14ac:dyDescent="0.3">
      <c r="A2" t="s">
        <v>185</v>
      </c>
      <c r="B2" t="s">
        <v>328</v>
      </c>
      <c r="C2" t="s">
        <v>24</v>
      </c>
      <c r="D2"/>
      <c r="E2">
        <v>105000</v>
      </c>
      <c r="F2" t="s">
        <v>86</v>
      </c>
      <c r="G2" t="s">
        <v>86</v>
      </c>
      <c r="H2" t="s">
        <v>86</v>
      </c>
      <c r="I2" t="s">
        <v>86</v>
      </c>
      <c r="J2"/>
      <c r="K2">
        <v>0</v>
      </c>
      <c r="L2" t="s">
        <v>86</v>
      </c>
      <c r="M2" t="s">
        <v>86</v>
      </c>
      <c r="N2">
        <v>41</v>
      </c>
      <c r="O2" s="7"/>
    </row>
    <row r="3" spans="1:16" ht="15.6" x14ac:dyDescent="0.3">
      <c r="A3" t="s">
        <v>185</v>
      </c>
      <c r="B3" t="s">
        <v>329</v>
      </c>
      <c r="C3" t="s">
        <v>25</v>
      </c>
      <c r="D3"/>
      <c r="E3">
        <v>170000</v>
      </c>
      <c r="F3" t="s">
        <v>86</v>
      </c>
      <c r="G3" t="s">
        <v>86</v>
      </c>
      <c r="H3" t="s">
        <v>86</v>
      </c>
      <c r="I3" t="s">
        <v>86</v>
      </c>
      <c r="J3"/>
      <c r="K3">
        <v>0</v>
      </c>
      <c r="L3" t="s">
        <v>86</v>
      </c>
      <c r="M3" t="s">
        <v>86</v>
      </c>
      <c r="N3">
        <v>5.1420674269999997</v>
      </c>
      <c r="O3" s="7"/>
    </row>
    <row r="4" spans="1:16" ht="15.6" x14ac:dyDescent="0.3">
      <c r="A4" t="s">
        <v>185</v>
      </c>
      <c r="B4" t="s">
        <v>338</v>
      </c>
      <c r="C4" t="s">
        <v>26</v>
      </c>
      <c r="D4">
        <v>2500</v>
      </c>
      <c r="E4">
        <v>8000</v>
      </c>
      <c r="F4" t="s">
        <v>86</v>
      </c>
      <c r="G4" t="s">
        <v>86</v>
      </c>
      <c r="H4" t="s">
        <v>86</v>
      </c>
      <c r="I4" t="s">
        <v>86</v>
      </c>
      <c r="J4"/>
      <c r="K4">
        <v>0</v>
      </c>
      <c r="L4" t="s">
        <v>86</v>
      </c>
      <c r="M4" t="s">
        <v>86</v>
      </c>
      <c r="N4" t="s">
        <v>86</v>
      </c>
      <c r="O4" s="7"/>
    </row>
    <row r="5" spans="1:16" ht="15.6" x14ac:dyDescent="0.3">
      <c r="A5" t="s">
        <v>185</v>
      </c>
      <c r="B5" t="s">
        <v>339</v>
      </c>
      <c r="C5" t="s">
        <v>27</v>
      </c>
      <c r="D5">
        <v>13000</v>
      </c>
      <c r="E5" s="3">
        <v>30000</v>
      </c>
      <c r="F5" t="s">
        <v>86</v>
      </c>
      <c r="G5">
        <v>2400</v>
      </c>
      <c r="H5" t="s">
        <v>86</v>
      </c>
      <c r="I5">
        <v>-2400</v>
      </c>
      <c r="J5"/>
      <c r="K5">
        <v>0</v>
      </c>
      <c r="L5" t="s">
        <v>86</v>
      </c>
      <c r="M5" t="s">
        <v>86</v>
      </c>
      <c r="N5">
        <v>40</v>
      </c>
      <c r="O5" s="7"/>
    </row>
    <row r="6" spans="1:16" ht="15.6" x14ac:dyDescent="0.3">
      <c r="A6" t="s">
        <v>185</v>
      </c>
      <c r="B6" t="s">
        <v>340</v>
      </c>
      <c r="C6" t="s">
        <v>28</v>
      </c>
      <c r="D6" t="s">
        <v>86</v>
      </c>
      <c r="E6" t="s">
        <v>86</v>
      </c>
      <c r="F6" t="s">
        <v>86</v>
      </c>
      <c r="G6" t="s">
        <v>86</v>
      </c>
      <c r="H6" t="s">
        <v>86</v>
      </c>
      <c r="I6" t="s">
        <v>86</v>
      </c>
      <c r="J6"/>
      <c r="K6">
        <v>0</v>
      </c>
      <c r="L6" t="s">
        <v>86</v>
      </c>
      <c r="M6" t="s">
        <v>86</v>
      </c>
      <c r="N6" t="s">
        <v>86</v>
      </c>
      <c r="O6" s="7"/>
    </row>
    <row r="7" spans="1:16" ht="15.6" x14ac:dyDescent="0.3">
      <c r="A7" t="s">
        <v>185</v>
      </c>
      <c r="B7" t="s">
        <v>341</v>
      </c>
      <c r="C7" t="s">
        <v>29</v>
      </c>
      <c r="D7" t="s">
        <v>86</v>
      </c>
      <c r="E7" t="s">
        <v>86</v>
      </c>
      <c r="F7" t="s">
        <v>86</v>
      </c>
      <c r="G7" t="s">
        <v>86</v>
      </c>
      <c r="H7" t="s">
        <v>86</v>
      </c>
      <c r="I7" t="s">
        <v>86</v>
      </c>
      <c r="J7"/>
      <c r="K7">
        <v>0</v>
      </c>
      <c r="L7" t="s">
        <v>86</v>
      </c>
      <c r="M7" t="s">
        <v>86</v>
      </c>
      <c r="N7">
        <v>1.36</v>
      </c>
      <c r="O7" s="7"/>
    </row>
    <row r="8" spans="1:16" ht="15.6" x14ac:dyDescent="0.3">
      <c r="A8" t="s">
        <v>185</v>
      </c>
      <c r="B8" t="s">
        <v>330</v>
      </c>
      <c r="C8" t="s">
        <v>30</v>
      </c>
      <c r="D8" t="s">
        <v>86</v>
      </c>
      <c r="E8">
        <v>7000</v>
      </c>
      <c r="F8" t="s">
        <v>86</v>
      </c>
      <c r="G8" t="s">
        <v>86</v>
      </c>
      <c r="H8" t="s">
        <v>86</v>
      </c>
      <c r="I8" t="s">
        <v>86</v>
      </c>
      <c r="J8"/>
      <c r="K8">
        <v>0</v>
      </c>
      <c r="L8" t="s">
        <v>86</v>
      </c>
      <c r="M8" t="s">
        <v>86</v>
      </c>
      <c r="N8" t="s">
        <v>86</v>
      </c>
      <c r="O8" s="7"/>
    </row>
    <row r="9" spans="1:16" ht="15.6" x14ac:dyDescent="0.3">
      <c r="A9" t="s">
        <v>185</v>
      </c>
      <c r="B9" t="s">
        <v>331</v>
      </c>
      <c r="C9" t="s">
        <v>31</v>
      </c>
      <c r="D9" t="s">
        <v>86</v>
      </c>
      <c r="E9" t="s">
        <v>86</v>
      </c>
      <c r="F9" t="s">
        <v>86</v>
      </c>
      <c r="G9" t="s">
        <v>86</v>
      </c>
      <c r="H9" t="s">
        <v>86</v>
      </c>
      <c r="I9" t="s">
        <v>86</v>
      </c>
      <c r="J9"/>
      <c r="K9">
        <v>0</v>
      </c>
      <c r="L9" t="s">
        <v>86</v>
      </c>
      <c r="M9" t="s">
        <v>86</v>
      </c>
      <c r="N9" t="s">
        <v>86</v>
      </c>
      <c r="O9" s="7"/>
    </row>
    <row r="10" spans="1:16" ht="15.6" x14ac:dyDescent="0.3">
      <c r="A10" t="s">
        <v>185</v>
      </c>
      <c r="B10" t="s">
        <v>342</v>
      </c>
      <c r="C10" t="s">
        <v>32</v>
      </c>
      <c r="D10" t="s">
        <v>86</v>
      </c>
      <c r="E10" t="s">
        <v>86</v>
      </c>
      <c r="F10" t="s">
        <v>86</v>
      </c>
      <c r="G10" t="s">
        <v>86</v>
      </c>
      <c r="H10" t="s">
        <v>86</v>
      </c>
      <c r="I10" t="s">
        <v>86</v>
      </c>
      <c r="J10"/>
      <c r="K10">
        <v>0</v>
      </c>
      <c r="L10" t="s">
        <v>86</v>
      </c>
      <c r="M10" t="s">
        <v>86</v>
      </c>
      <c r="N10" t="s">
        <v>86</v>
      </c>
      <c r="O10" s="7"/>
    </row>
    <row r="11" spans="1:16" ht="15.6" x14ac:dyDescent="0.3">
      <c r="A11" t="s">
        <v>185</v>
      </c>
      <c r="B11" t="s">
        <v>343</v>
      </c>
      <c r="C11" t="s">
        <v>33</v>
      </c>
      <c r="D11">
        <v>12000</v>
      </c>
      <c r="E11" s="3">
        <v>28000</v>
      </c>
      <c r="F11" t="s">
        <v>86</v>
      </c>
      <c r="G11">
        <v>4080</v>
      </c>
      <c r="H11" t="s">
        <v>86</v>
      </c>
      <c r="I11">
        <v>-4080</v>
      </c>
      <c r="J11"/>
      <c r="K11">
        <v>0</v>
      </c>
      <c r="L11" t="s">
        <v>86</v>
      </c>
      <c r="M11" t="s">
        <v>86</v>
      </c>
      <c r="N11">
        <v>45</v>
      </c>
      <c r="O11" s="7"/>
    </row>
    <row r="12" spans="1:16" ht="15.6" x14ac:dyDescent="0.3">
      <c r="A12" t="s">
        <v>185</v>
      </c>
      <c r="B12" t="s">
        <v>344</v>
      </c>
      <c r="C12" t="s">
        <v>34</v>
      </c>
      <c r="D12" t="s">
        <v>86</v>
      </c>
      <c r="E12" t="s">
        <v>86</v>
      </c>
      <c r="F12" t="s">
        <v>86</v>
      </c>
      <c r="G12" t="s">
        <v>86</v>
      </c>
      <c r="H12" t="s">
        <v>86</v>
      </c>
      <c r="I12" t="s">
        <v>86</v>
      </c>
      <c r="J12"/>
      <c r="K12">
        <v>0</v>
      </c>
      <c r="L12" t="s">
        <v>86</v>
      </c>
      <c r="M12" t="s">
        <v>86</v>
      </c>
      <c r="N12" t="s">
        <v>86</v>
      </c>
      <c r="O12" s="7"/>
    </row>
    <row r="13" spans="1:16" ht="15.6" x14ac:dyDescent="0.3">
      <c r="A13" t="s">
        <v>185</v>
      </c>
      <c r="B13" t="s">
        <v>345</v>
      </c>
      <c r="C13" t="s">
        <v>35</v>
      </c>
      <c r="D13">
        <v>17000</v>
      </c>
      <c r="E13">
        <v>180000</v>
      </c>
      <c r="F13" t="s">
        <v>86</v>
      </c>
      <c r="G13">
        <v>4080</v>
      </c>
      <c r="H13" t="s">
        <v>86</v>
      </c>
      <c r="I13">
        <v>-4080</v>
      </c>
      <c r="J13"/>
      <c r="K13">
        <v>0</v>
      </c>
      <c r="L13" t="s">
        <v>86</v>
      </c>
      <c r="M13" t="s">
        <v>86</v>
      </c>
      <c r="N13">
        <v>1.36</v>
      </c>
      <c r="O13" s="7"/>
    </row>
    <row r="14" spans="1:16" ht="15.6" x14ac:dyDescent="0.3">
      <c r="A14" t="s">
        <v>185</v>
      </c>
      <c r="B14" t="s">
        <v>346</v>
      </c>
      <c r="C14" t="s">
        <v>36</v>
      </c>
      <c r="D14" t="s">
        <v>86</v>
      </c>
      <c r="E14">
        <v>1500</v>
      </c>
      <c r="F14" t="s">
        <v>86</v>
      </c>
      <c r="G14" t="s">
        <v>86</v>
      </c>
      <c r="H14" t="s">
        <v>86</v>
      </c>
      <c r="I14" t="s">
        <v>86</v>
      </c>
      <c r="J14"/>
      <c r="K14">
        <v>0</v>
      </c>
      <c r="L14" t="s">
        <v>86</v>
      </c>
      <c r="M14" t="s">
        <v>86</v>
      </c>
      <c r="N14" t="s">
        <v>86</v>
      </c>
      <c r="O14" s="7"/>
    </row>
    <row r="15" spans="1:16" ht="15.6" x14ac:dyDescent="0.3">
      <c r="A15" s="8"/>
      <c r="B15" s="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6" ht="15.6" x14ac:dyDescent="0.3">
      <c r="A16" s="8"/>
      <c r="B16" s="8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ht="15.6" x14ac:dyDescent="0.3">
      <c r="A17" s="8"/>
      <c r="B17" s="8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ht="15.6" x14ac:dyDescent="0.3">
      <c r="A18" s="8"/>
      <c r="B18" s="8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5" ht="15.6" x14ac:dyDescent="0.3">
      <c r="A19" s="8"/>
      <c r="B19" s="8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5" ht="15.6" x14ac:dyDescent="0.3">
      <c r="A20" s="8"/>
      <c r="B20" s="8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5" ht="15.6" x14ac:dyDescent="0.3">
      <c r="A21" s="8"/>
      <c r="B21" s="8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5" ht="15.6" x14ac:dyDescent="0.3">
      <c r="A22" s="8"/>
      <c r="B22" s="8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5" ht="15.6" x14ac:dyDescent="0.3">
      <c r="A23" s="8"/>
      <c r="B23" s="8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5" ht="15.6" x14ac:dyDescent="0.3">
      <c r="A24" s="8"/>
      <c r="B24" s="8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5" ht="15.6" x14ac:dyDescent="0.3">
      <c r="A25" s="8"/>
      <c r="B25" s="8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5" ht="15.6" x14ac:dyDescent="0.3">
      <c r="A26" s="8"/>
      <c r="B26" s="8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5" ht="15.6" x14ac:dyDescent="0.3">
      <c r="A27" s="8"/>
      <c r="B27" s="8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5" ht="15.6" x14ac:dyDescent="0.3">
      <c r="A28" s="8"/>
      <c r="B28" s="8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5" ht="15.6" x14ac:dyDescent="0.3">
      <c r="A29" s="8"/>
      <c r="B29" s="8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5" ht="15.6" x14ac:dyDescent="0.3">
      <c r="A30" s="8"/>
      <c r="B30" s="8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5" x14ac:dyDescent="0.3">
      <c r="L31" s="9"/>
    </row>
  </sheetData>
  <dataValidations count="3">
    <dataValidation type="list" allowBlank="1" showInputMessage="1" showErrorMessage="1" sqref="V18:V30 C2:C30 K15:K30">
      <formula1>Nodes</formula1>
    </dataValidation>
    <dataValidation type="list" allowBlank="1" showInputMessage="1" showErrorMessage="1" sqref="T18:T30 A6:A30">
      <formula1>ColdBox</formula1>
    </dataValidation>
    <dataValidation type="list" allowBlank="1" showInputMessage="1" showErrorMessage="1" sqref="U18:U30 B15:B30">
      <formula1>CBConnectionType</formula1>
    </dataValidation>
  </dataValidations>
  <pageMargins left="0.7" right="0.7" top="0.75" bottom="0.75" header="0.3" footer="0.3"/>
  <pageSetup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3">
    <tabColor theme="7" tint="0.79998168889431442"/>
  </sheetPr>
  <dimension ref="A1:K2"/>
  <sheetViews>
    <sheetView topLeftCell="B1" zoomScale="90" zoomScaleNormal="90" workbookViewId="0">
      <selection activeCell="H21" sqref="H21"/>
    </sheetView>
  </sheetViews>
  <sheetFormatPr baseColWidth="10" defaultColWidth="8" defaultRowHeight="14.4" x14ac:dyDescent="0.3"/>
  <cols>
    <col min="1" max="1" width="8" style="6"/>
    <col min="2" max="2" width="26.19921875" style="6" bestFit="1" customWidth="1"/>
    <col min="3" max="3" width="11.19921875" style="6" customWidth="1"/>
    <col min="4" max="4" width="11.3984375" style="6" customWidth="1"/>
    <col min="5" max="5" width="10.8984375" style="6" customWidth="1"/>
    <col min="6" max="6" width="26.59765625" style="6" bestFit="1" customWidth="1"/>
    <col min="7" max="7" width="26.8984375" style="6" bestFit="1" customWidth="1"/>
    <col min="8" max="8" width="27.3984375" style="6" bestFit="1" customWidth="1"/>
    <col min="9" max="9" width="27.59765625" style="6" bestFit="1" customWidth="1"/>
    <col min="10" max="10" width="27.59765625" style="6" customWidth="1"/>
    <col min="11" max="11" width="8.69921875" style="6" bestFit="1" customWidth="1"/>
    <col min="12" max="16384" width="8" style="6"/>
  </cols>
  <sheetData>
    <row r="1" spans="1:11" ht="18" thickBot="1" x14ac:dyDescent="0.4">
      <c r="A1" s="5" t="s">
        <v>326</v>
      </c>
      <c r="B1" s="5" t="s">
        <v>327</v>
      </c>
      <c r="C1" s="5" t="s">
        <v>87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292</v>
      </c>
      <c r="K1" s="5" t="s">
        <v>88</v>
      </c>
    </row>
    <row r="2" spans="1:11" ht="15" thickTop="1" x14ac:dyDescent="0.3">
      <c r="A2" s="8"/>
      <c r="B2" s="8"/>
    </row>
  </sheetData>
  <dataValidations count="2">
    <dataValidation type="list" allowBlank="1" showInputMessage="1" showErrorMessage="1" sqref="B2">
      <formula1>CBConnectionType</formula1>
    </dataValidation>
    <dataValidation type="list" allowBlank="1" showInputMessage="1" showErrorMessage="1" sqref="A2">
      <formula1>ColdBox</formula1>
    </dataValidation>
  </dataValidations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>
    <tabColor rgb="FFFF0000"/>
  </sheetPr>
  <dimension ref="A1:B61"/>
  <sheetViews>
    <sheetView workbookViewId="0">
      <selection activeCell="C4" sqref="C4"/>
    </sheetView>
  </sheetViews>
  <sheetFormatPr baseColWidth="10" defaultColWidth="8" defaultRowHeight="14.4" x14ac:dyDescent="0.3"/>
  <cols>
    <col min="1" max="1" width="36.59765625" style="6" customWidth="1"/>
    <col min="2" max="2" width="28.19921875" style="6" customWidth="1"/>
    <col min="3" max="16384" width="8" style="6"/>
  </cols>
  <sheetData>
    <row r="1" spans="1:2" ht="18" thickBot="1" x14ac:dyDescent="0.4">
      <c r="A1" s="5" t="s">
        <v>348</v>
      </c>
      <c r="B1" s="5" t="s">
        <v>325</v>
      </c>
    </row>
    <row r="2" spans="1:2" ht="16.2" thickTop="1" x14ac:dyDescent="0.3">
      <c r="A2" t="s">
        <v>189</v>
      </c>
      <c r="B2" s="11" t="s">
        <v>182</v>
      </c>
    </row>
    <row r="3" spans="1:2" ht="15.6" x14ac:dyDescent="0.3">
      <c r="A3" t="s">
        <v>191</v>
      </c>
      <c r="B3" s="11" t="s">
        <v>182</v>
      </c>
    </row>
    <row r="4" spans="1:2" ht="15.6" x14ac:dyDescent="0.3">
      <c r="A4" t="s">
        <v>192</v>
      </c>
      <c r="B4" s="11" t="s">
        <v>182</v>
      </c>
    </row>
    <row r="5" spans="1:2" ht="15.6" x14ac:dyDescent="0.3">
      <c r="A5" t="s">
        <v>193</v>
      </c>
      <c r="B5" s="11" t="s">
        <v>182</v>
      </c>
    </row>
    <row r="6" spans="1:2" ht="15.6" x14ac:dyDescent="0.3">
      <c r="A6" t="s">
        <v>194</v>
      </c>
      <c r="B6" s="11" t="s">
        <v>182</v>
      </c>
    </row>
    <row r="7" spans="1:2" ht="15.6" x14ac:dyDescent="0.3">
      <c r="A7" t="s">
        <v>195</v>
      </c>
      <c r="B7" s="11" t="s">
        <v>182</v>
      </c>
    </row>
    <row r="8" spans="1:2" ht="15.6" x14ac:dyDescent="0.3">
      <c r="A8" t="s">
        <v>196</v>
      </c>
      <c r="B8" s="11" t="s">
        <v>182</v>
      </c>
    </row>
    <row r="9" spans="1:2" ht="15.6" x14ac:dyDescent="0.3">
      <c r="A9" t="s">
        <v>197</v>
      </c>
      <c r="B9" s="11" t="s">
        <v>182</v>
      </c>
    </row>
    <row r="10" spans="1:2" ht="15.6" x14ac:dyDescent="0.3">
      <c r="A10" t="s">
        <v>198</v>
      </c>
      <c r="B10" s="11" t="s">
        <v>182</v>
      </c>
    </row>
    <row r="11" spans="1:2" ht="15.6" x14ac:dyDescent="0.3">
      <c r="A11" t="s">
        <v>190</v>
      </c>
      <c r="B11" s="11" t="s">
        <v>182</v>
      </c>
    </row>
    <row r="12" spans="1:2" ht="15.6" x14ac:dyDescent="0.3">
      <c r="A12" t="s">
        <v>199</v>
      </c>
      <c r="B12" s="11" t="s">
        <v>182</v>
      </c>
    </row>
    <row r="13" spans="1:2" ht="15.6" x14ac:dyDescent="0.3">
      <c r="A13" t="s">
        <v>200</v>
      </c>
      <c r="B13" s="11" t="s">
        <v>182</v>
      </c>
    </row>
    <row r="14" spans="1:2" ht="15.6" x14ac:dyDescent="0.3">
      <c r="A14" t="s">
        <v>201</v>
      </c>
      <c r="B14" s="11" t="s">
        <v>182</v>
      </c>
    </row>
    <row r="15" spans="1:2" ht="15.6" x14ac:dyDescent="0.3">
      <c r="A15" t="s">
        <v>202</v>
      </c>
      <c r="B15" s="11" t="s">
        <v>182</v>
      </c>
    </row>
    <row r="16" spans="1:2" ht="15.6" x14ac:dyDescent="0.3">
      <c r="A16" t="s">
        <v>203</v>
      </c>
      <c r="B16" s="11" t="s">
        <v>182</v>
      </c>
    </row>
    <row r="17" spans="1:2" ht="15.6" x14ac:dyDescent="0.3">
      <c r="A17" t="s">
        <v>204</v>
      </c>
      <c r="B17" s="11" t="s">
        <v>182</v>
      </c>
    </row>
    <row r="18" spans="1:2" ht="15.6" x14ac:dyDescent="0.3">
      <c r="A18" t="s">
        <v>205</v>
      </c>
      <c r="B18" s="11" t="s">
        <v>182</v>
      </c>
    </row>
    <row r="19" spans="1:2" ht="15.6" x14ac:dyDescent="0.3">
      <c r="A19" t="s">
        <v>206</v>
      </c>
      <c r="B19" s="11" t="s">
        <v>182</v>
      </c>
    </row>
    <row r="20" spans="1:2" ht="15.6" x14ac:dyDescent="0.3">
      <c r="A20" t="s">
        <v>207</v>
      </c>
      <c r="B20" s="11" t="s">
        <v>182</v>
      </c>
    </row>
    <row r="21" spans="1:2" ht="15.6" x14ac:dyDescent="0.3">
      <c r="A21" t="s">
        <v>208</v>
      </c>
      <c r="B21" s="11" t="s">
        <v>182</v>
      </c>
    </row>
    <row r="22" spans="1:2" ht="15.6" x14ac:dyDescent="0.3">
      <c r="A22" t="s">
        <v>209</v>
      </c>
      <c r="B22" s="11" t="s">
        <v>182</v>
      </c>
    </row>
    <row r="23" spans="1:2" ht="15.6" x14ac:dyDescent="0.3">
      <c r="A23" t="s">
        <v>210</v>
      </c>
      <c r="B23" s="11" t="s">
        <v>182</v>
      </c>
    </row>
    <row r="24" spans="1:2" ht="15.6" x14ac:dyDescent="0.3">
      <c r="A24" t="s">
        <v>211</v>
      </c>
      <c r="B24" s="11" t="s">
        <v>182</v>
      </c>
    </row>
    <row r="25" spans="1:2" ht="15.6" x14ac:dyDescent="0.3">
      <c r="A25" t="s">
        <v>212</v>
      </c>
      <c r="B25" s="11" t="s">
        <v>182</v>
      </c>
    </row>
    <row r="26" spans="1:2" ht="15.6" x14ac:dyDescent="0.3">
      <c r="A26" t="s">
        <v>213</v>
      </c>
      <c r="B26" s="11" t="s">
        <v>182</v>
      </c>
    </row>
    <row r="27" spans="1:2" ht="15.6" x14ac:dyDescent="0.3">
      <c r="A27" t="s">
        <v>214</v>
      </c>
      <c r="B27" s="11" t="s">
        <v>182</v>
      </c>
    </row>
    <row r="28" spans="1:2" ht="15.6" x14ac:dyDescent="0.3">
      <c r="A28" t="s">
        <v>215</v>
      </c>
      <c r="B28" s="11" t="s">
        <v>182</v>
      </c>
    </row>
    <row r="29" spans="1:2" ht="15.6" x14ac:dyDescent="0.3">
      <c r="A29" t="s">
        <v>216</v>
      </c>
      <c r="B29" s="11" t="s">
        <v>182</v>
      </c>
    </row>
    <row r="30" spans="1:2" ht="15.6" x14ac:dyDescent="0.3">
      <c r="A30" t="s">
        <v>217</v>
      </c>
      <c r="B30" s="11" t="s">
        <v>182</v>
      </c>
    </row>
    <row r="31" spans="1:2" ht="15.6" x14ac:dyDescent="0.3">
      <c r="A31" t="s">
        <v>218</v>
      </c>
      <c r="B31" s="11" t="s">
        <v>182</v>
      </c>
    </row>
    <row r="32" spans="1:2" ht="15.6" x14ac:dyDescent="0.3">
      <c r="A32" t="s">
        <v>219</v>
      </c>
      <c r="B32" s="11" t="s">
        <v>182</v>
      </c>
    </row>
    <row r="33" spans="1:2" ht="15.6" x14ac:dyDescent="0.3">
      <c r="A33" t="s">
        <v>220</v>
      </c>
      <c r="B33" s="11" t="s">
        <v>182</v>
      </c>
    </row>
    <row r="34" spans="1:2" ht="15.6" x14ac:dyDescent="0.3">
      <c r="A34" t="s">
        <v>221</v>
      </c>
      <c r="B34" s="11" t="s">
        <v>182</v>
      </c>
    </row>
    <row r="35" spans="1:2" ht="15.6" x14ac:dyDescent="0.3">
      <c r="A35" t="s">
        <v>316</v>
      </c>
      <c r="B35" s="11" t="s">
        <v>182</v>
      </c>
    </row>
    <row r="36" spans="1:2" ht="15.6" x14ac:dyDescent="0.3">
      <c r="A36" t="s">
        <v>317</v>
      </c>
      <c r="B36" s="11" t="s">
        <v>182</v>
      </c>
    </row>
    <row r="37" spans="1:2" ht="15.6" x14ac:dyDescent="0.3">
      <c r="A37" t="s">
        <v>318</v>
      </c>
      <c r="B37" s="11" t="s">
        <v>182</v>
      </c>
    </row>
    <row r="38" spans="1:2" ht="15.6" x14ac:dyDescent="0.3">
      <c r="A38" t="s">
        <v>223</v>
      </c>
      <c r="B38" s="11" t="s">
        <v>182</v>
      </c>
    </row>
    <row r="39" spans="1:2" ht="15.6" x14ac:dyDescent="0.3">
      <c r="A39" t="s">
        <v>224</v>
      </c>
      <c r="B39" s="11" t="s">
        <v>182</v>
      </c>
    </row>
    <row r="40" spans="1:2" ht="15.6" x14ac:dyDescent="0.3">
      <c r="A40" t="s">
        <v>225</v>
      </c>
      <c r="B40" s="11" t="s">
        <v>182</v>
      </c>
    </row>
    <row r="41" spans="1:2" ht="15.6" x14ac:dyDescent="0.3">
      <c r="A41" t="s">
        <v>226</v>
      </c>
      <c r="B41" s="11" t="s">
        <v>182</v>
      </c>
    </row>
    <row r="42" spans="1:2" x14ac:dyDescent="0.3">
      <c r="A42" s="10" t="s">
        <v>349</v>
      </c>
      <c r="B42" s="6" t="s">
        <v>350</v>
      </c>
    </row>
    <row r="43" spans="1:2" x14ac:dyDescent="0.3">
      <c r="A43" s="10" t="s">
        <v>351</v>
      </c>
      <c r="B43" s="6" t="s">
        <v>350</v>
      </c>
    </row>
    <row r="44" spans="1:2" x14ac:dyDescent="0.3">
      <c r="A44" s="10" t="s">
        <v>352</v>
      </c>
      <c r="B44" s="6" t="s">
        <v>350</v>
      </c>
    </row>
    <row r="45" spans="1:2" x14ac:dyDescent="0.3">
      <c r="A45" s="10" t="s">
        <v>353</v>
      </c>
      <c r="B45" s="6" t="s">
        <v>350</v>
      </c>
    </row>
    <row r="46" spans="1:2" x14ac:dyDescent="0.3">
      <c r="A46" s="10" t="s">
        <v>354</v>
      </c>
      <c r="B46" s="6" t="s">
        <v>350</v>
      </c>
    </row>
    <row r="47" spans="1:2" x14ac:dyDescent="0.3">
      <c r="A47" s="10" t="s">
        <v>355</v>
      </c>
      <c r="B47" s="6" t="s">
        <v>350</v>
      </c>
    </row>
    <row r="48" spans="1:2" x14ac:dyDescent="0.3">
      <c r="A48" s="10" t="s">
        <v>356</v>
      </c>
      <c r="B48" s="6" t="s">
        <v>350</v>
      </c>
    </row>
    <row r="49" spans="1:2" x14ac:dyDescent="0.3">
      <c r="A49" s="10" t="s">
        <v>357</v>
      </c>
      <c r="B49" s="6" t="s">
        <v>350</v>
      </c>
    </row>
    <row r="50" spans="1:2" x14ac:dyDescent="0.3">
      <c r="A50" s="10" t="s">
        <v>358</v>
      </c>
      <c r="B50" s="6" t="s">
        <v>350</v>
      </c>
    </row>
    <row r="51" spans="1:2" x14ac:dyDescent="0.3">
      <c r="A51" s="10" t="s">
        <v>359</v>
      </c>
      <c r="B51" s="6" t="s">
        <v>350</v>
      </c>
    </row>
    <row r="52" spans="1:2" x14ac:dyDescent="0.3">
      <c r="A52" s="10" t="s">
        <v>360</v>
      </c>
      <c r="B52" s="6" t="s">
        <v>350</v>
      </c>
    </row>
    <row r="53" spans="1:2" x14ac:dyDescent="0.3">
      <c r="A53" s="10" t="s">
        <v>361</v>
      </c>
      <c r="B53" s="6" t="s">
        <v>350</v>
      </c>
    </row>
    <row r="54" spans="1:2" x14ac:dyDescent="0.3">
      <c r="A54" s="10" t="s">
        <v>362</v>
      </c>
      <c r="B54" s="6" t="s">
        <v>350</v>
      </c>
    </row>
    <row r="55" spans="1:2" x14ac:dyDescent="0.3">
      <c r="A55" s="10" t="s">
        <v>363</v>
      </c>
      <c r="B55" s="6" t="s">
        <v>350</v>
      </c>
    </row>
    <row r="56" spans="1:2" x14ac:dyDescent="0.3">
      <c r="A56" s="10" t="s">
        <v>364</v>
      </c>
      <c r="B56" s="6" t="s">
        <v>350</v>
      </c>
    </row>
    <row r="57" spans="1:2" x14ac:dyDescent="0.3">
      <c r="A57" s="10" t="s">
        <v>365</v>
      </c>
      <c r="B57" s="6" t="s">
        <v>350</v>
      </c>
    </row>
    <row r="58" spans="1:2" x14ac:dyDescent="0.3">
      <c r="A58" s="10" t="s">
        <v>366</v>
      </c>
      <c r="B58" s="6" t="s">
        <v>350</v>
      </c>
    </row>
    <row r="59" spans="1:2" x14ac:dyDescent="0.3">
      <c r="A59" s="10" t="s">
        <v>367</v>
      </c>
      <c r="B59" s="6" t="s">
        <v>350</v>
      </c>
    </row>
    <row r="60" spans="1:2" x14ac:dyDescent="0.3">
      <c r="A60" s="10" t="s">
        <v>368</v>
      </c>
      <c r="B60" s="6" t="s">
        <v>350</v>
      </c>
    </row>
    <row r="61" spans="1:2" x14ac:dyDescent="0.3">
      <c r="A61" s="10" t="s">
        <v>369</v>
      </c>
      <c r="B61" s="6" t="s">
        <v>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c_type"/>
  <dimension ref="A1:A8"/>
  <sheetViews>
    <sheetView workbookViewId="0"/>
  </sheetViews>
  <sheetFormatPr baseColWidth="10" defaultColWidth="11" defaultRowHeight="15.6" x14ac:dyDescent="0.3"/>
  <sheetData>
    <row r="1" spans="1:1" x14ac:dyDescent="0.3">
      <c r="A1" t="s">
        <v>40</v>
      </c>
    </row>
    <row r="2" spans="1:1" x14ac:dyDescent="0.3">
      <c r="A2" t="s">
        <v>41</v>
      </c>
    </row>
    <row r="3" spans="1:1" x14ac:dyDescent="0.3">
      <c r="A3" t="s">
        <v>42</v>
      </c>
    </row>
    <row r="4" spans="1:1" x14ac:dyDescent="0.3">
      <c r="A4" t="s">
        <v>43</v>
      </c>
    </row>
    <row r="5" spans="1:1" x14ac:dyDescent="0.3">
      <c r="A5" t="s">
        <v>44</v>
      </c>
    </row>
    <row r="6" spans="1:1" x14ac:dyDescent="0.3">
      <c r="A6" t="s">
        <v>7</v>
      </c>
    </row>
    <row r="7" spans="1:1" x14ac:dyDescent="0.3">
      <c r="A7" t="s">
        <v>45</v>
      </c>
    </row>
    <row r="8" spans="1:1" x14ac:dyDescent="0.3">
      <c r="A8" t="s">
        <v>46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/>
  <dimension ref="A1:C40"/>
  <sheetViews>
    <sheetView topLeftCell="A10" workbookViewId="0">
      <selection activeCell="C29" sqref="C29"/>
    </sheetView>
  </sheetViews>
  <sheetFormatPr baseColWidth="10" defaultColWidth="9" defaultRowHeight="15.6" x14ac:dyDescent="0.3"/>
  <cols>
    <col min="2" max="2" width="25.3984375" customWidth="1"/>
  </cols>
  <sheetData>
    <row r="1" spans="1:3" ht="18" thickBot="1" x14ac:dyDescent="0.4">
      <c r="A1" s="5" t="s">
        <v>326</v>
      </c>
      <c r="B1" s="5" t="s">
        <v>348</v>
      </c>
      <c r="C1" s="5" t="s">
        <v>119</v>
      </c>
    </row>
    <row r="2" spans="1:3" ht="16.2" thickTop="1" x14ac:dyDescent="0.3">
      <c r="A2" t="s">
        <v>185</v>
      </c>
      <c r="B2" t="s">
        <v>189</v>
      </c>
      <c r="C2">
        <v>1.908309874</v>
      </c>
    </row>
    <row r="3" spans="1:3" x14ac:dyDescent="0.3">
      <c r="A3" t="s">
        <v>185</v>
      </c>
      <c r="B3" t="s">
        <v>191</v>
      </c>
      <c r="C3" t="s">
        <v>86</v>
      </c>
    </row>
    <row r="4" spans="1:3" x14ac:dyDescent="0.3">
      <c r="A4" t="s">
        <v>185</v>
      </c>
      <c r="B4" t="s">
        <v>192</v>
      </c>
      <c r="C4">
        <v>1.3903649330000001</v>
      </c>
    </row>
    <row r="5" spans="1:3" x14ac:dyDescent="0.3">
      <c r="A5" t="s">
        <v>185</v>
      </c>
      <c r="B5" t="s">
        <v>193</v>
      </c>
      <c r="C5">
        <v>0.152252373</v>
      </c>
    </row>
    <row r="6" spans="1:3" x14ac:dyDescent="0.3">
      <c r="A6" t="s">
        <v>185</v>
      </c>
      <c r="B6" t="s">
        <v>194</v>
      </c>
      <c r="C6">
        <v>116312.7769</v>
      </c>
    </row>
    <row r="7" spans="1:3" x14ac:dyDescent="0.3">
      <c r="A7" t="s">
        <v>185</v>
      </c>
      <c r="B7" t="s">
        <v>195</v>
      </c>
      <c r="C7">
        <v>-1378.362388</v>
      </c>
    </row>
    <row r="8" spans="1:3" x14ac:dyDescent="0.3">
      <c r="A8" t="s">
        <v>185</v>
      </c>
      <c r="B8" t="s">
        <v>196</v>
      </c>
      <c r="C8">
        <v>-1970.7896780000001</v>
      </c>
    </row>
    <row r="9" spans="1:3" x14ac:dyDescent="0.3">
      <c r="A9" t="s">
        <v>185</v>
      </c>
      <c r="B9" t="s">
        <v>197</v>
      </c>
      <c r="C9">
        <v>-856.82212949999996</v>
      </c>
    </row>
    <row r="10" spans="1:3" x14ac:dyDescent="0.3">
      <c r="A10" t="s">
        <v>185</v>
      </c>
      <c r="B10" t="s">
        <v>198</v>
      </c>
      <c r="C10" t="s">
        <v>86</v>
      </c>
    </row>
    <row r="11" spans="1:3" x14ac:dyDescent="0.3">
      <c r="A11" t="s">
        <v>185</v>
      </c>
      <c r="B11" t="s">
        <v>190</v>
      </c>
      <c r="C11">
        <v>8.1677464129999997</v>
      </c>
    </row>
    <row r="12" spans="1:3" x14ac:dyDescent="0.3">
      <c r="A12" t="s">
        <v>185</v>
      </c>
      <c r="B12" t="s">
        <v>199</v>
      </c>
      <c r="C12">
        <v>1.0368478400000001</v>
      </c>
    </row>
    <row r="13" spans="1:3" x14ac:dyDescent="0.3">
      <c r="A13" t="s">
        <v>185</v>
      </c>
      <c r="B13" t="s">
        <v>200</v>
      </c>
      <c r="C13" t="s">
        <v>86</v>
      </c>
    </row>
    <row r="14" spans="1:3" x14ac:dyDescent="0.3">
      <c r="A14" t="s">
        <v>185</v>
      </c>
      <c r="B14" t="s">
        <v>201</v>
      </c>
      <c r="C14">
        <v>1.444370744</v>
      </c>
    </row>
    <row r="15" spans="1:3" x14ac:dyDescent="0.3">
      <c r="A15" t="s">
        <v>185</v>
      </c>
      <c r="B15" t="s">
        <v>202</v>
      </c>
      <c r="C15">
        <v>-0.30507845700000003</v>
      </c>
    </row>
    <row r="16" spans="1:3" x14ac:dyDescent="0.3">
      <c r="A16" t="s">
        <v>185</v>
      </c>
      <c r="B16" t="s">
        <v>203</v>
      </c>
      <c r="C16">
        <v>43442.530610000002</v>
      </c>
    </row>
    <row r="17" spans="1:3" x14ac:dyDescent="0.3">
      <c r="A17" t="s">
        <v>185</v>
      </c>
      <c r="B17" t="s">
        <v>204</v>
      </c>
      <c r="C17">
        <v>0.17280000000000001</v>
      </c>
    </row>
    <row r="18" spans="1:3" x14ac:dyDescent="0.3">
      <c r="A18" t="s">
        <v>185</v>
      </c>
      <c r="B18" t="s">
        <v>205</v>
      </c>
      <c r="C18">
        <v>0.54630000000000001</v>
      </c>
    </row>
    <row r="19" spans="1:3" x14ac:dyDescent="0.3">
      <c r="A19" t="s">
        <v>185</v>
      </c>
      <c r="B19" t="s">
        <v>206</v>
      </c>
    </row>
    <row r="20" spans="1:3" x14ac:dyDescent="0.3">
      <c r="A20" t="s">
        <v>185</v>
      </c>
      <c r="B20" t="s">
        <v>207</v>
      </c>
    </row>
    <row r="21" spans="1:3" x14ac:dyDescent="0.3">
      <c r="A21" t="s">
        <v>185</v>
      </c>
      <c r="B21" t="s">
        <v>208</v>
      </c>
      <c r="C21">
        <v>1E-4</v>
      </c>
    </row>
    <row r="22" spans="1:3" x14ac:dyDescent="0.3">
      <c r="A22" t="s">
        <v>185</v>
      </c>
      <c r="B22" t="s">
        <v>209</v>
      </c>
      <c r="C22">
        <v>0.82499999999999996</v>
      </c>
    </row>
    <row r="23" spans="1:3" x14ac:dyDescent="0.3">
      <c r="A23" t="s">
        <v>185</v>
      </c>
      <c r="B23" t="s">
        <v>210</v>
      </c>
      <c r="C23">
        <v>-2.3E-2</v>
      </c>
    </row>
    <row r="24" spans="1:3" x14ac:dyDescent="0.3">
      <c r="A24" t="s">
        <v>185</v>
      </c>
      <c r="B24" t="s">
        <v>211</v>
      </c>
      <c r="C24">
        <v>0</v>
      </c>
    </row>
    <row r="25" spans="1:3" x14ac:dyDescent="0.3">
      <c r="A25" t="s">
        <v>185</v>
      </c>
      <c r="B25" t="s">
        <v>212</v>
      </c>
      <c r="C25">
        <v>0.70299999999999996</v>
      </c>
    </row>
    <row r="26" spans="1:3" x14ac:dyDescent="0.3">
      <c r="A26" t="s">
        <v>185</v>
      </c>
      <c r="B26" t="s">
        <v>213</v>
      </c>
      <c r="C26">
        <v>0.774911566</v>
      </c>
    </row>
    <row r="27" spans="1:3" x14ac:dyDescent="0.3">
      <c r="A27" t="s">
        <v>185</v>
      </c>
      <c r="B27" t="s">
        <v>214</v>
      </c>
      <c r="C27">
        <v>0.314165364</v>
      </c>
    </row>
    <row r="28" spans="1:3" x14ac:dyDescent="0.3">
      <c r="A28" t="s">
        <v>185</v>
      </c>
      <c r="B28" t="s">
        <v>215</v>
      </c>
    </row>
    <row r="29" spans="1:3" x14ac:dyDescent="0.3">
      <c r="A29" t="s">
        <v>185</v>
      </c>
      <c r="B29" t="s">
        <v>216</v>
      </c>
    </row>
    <row r="30" spans="1:3" x14ac:dyDescent="0.3">
      <c r="A30" t="s">
        <v>185</v>
      </c>
      <c r="B30" t="s">
        <v>217</v>
      </c>
      <c r="C30">
        <v>1E-4</v>
      </c>
    </row>
    <row r="31" spans="1:3" x14ac:dyDescent="0.3">
      <c r="A31" t="s">
        <v>185</v>
      </c>
      <c r="B31" t="s">
        <v>218</v>
      </c>
      <c r="C31">
        <v>1.1851851849999999</v>
      </c>
    </row>
    <row r="32" spans="1:3" x14ac:dyDescent="0.3">
      <c r="A32" t="s">
        <v>185</v>
      </c>
      <c r="B32" t="s">
        <v>219</v>
      </c>
      <c r="C32">
        <v>-0.124185185</v>
      </c>
    </row>
    <row r="33" spans="1:3" x14ac:dyDescent="0.3">
      <c r="A33" t="s">
        <v>185</v>
      </c>
      <c r="B33" t="s">
        <v>220</v>
      </c>
      <c r="C33">
        <v>0</v>
      </c>
    </row>
    <row r="34" spans="1:3" x14ac:dyDescent="0.3">
      <c r="A34" t="s">
        <v>185</v>
      </c>
      <c r="B34" t="s">
        <v>221</v>
      </c>
      <c r="C34">
        <v>0.96499999999999997</v>
      </c>
    </row>
    <row r="35" spans="1:3" x14ac:dyDescent="0.3">
      <c r="A35" t="s">
        <v>185</v>
      </c>
      <c r="B35" t="s">
        <v>222</v>
      </c>
      <c r="C35" t="s">
        <v>86</v>
      </c>
    </row>
    <row r="36" spans="1:3" x14ac:dyDescent="0.3">
      <c r="A36" t="s">
        <v>185</v>
      </c>
      <c r="B36" t="s">
        <v>223</v>
      </c>
      <c r="C36">
        <v>3.7672868510000002</v>
      </c>
    </row>
    <row r="37" spans="1:3" x14ac:dyDescent="0.3">
      <c r="A37" t="s">
        <v>185</v>
      </c>
      <c r="B37" t="s">
        <v>224</v>
      </c>
      <c r="C37">
        <v>2.294933103</v>
      </c>
    </row>
    <row r="38" spans="1:3" x14ac:dyDescent="0.3">
      <c r="A38" t="s">
        <v>185</v>
      </c>
      <c r="B38" t="s">
        <v>225</v>
      </c>
      <c r="C38">
        <v>-1.2724098349999999</v>
      </c>
    </row>
    <row r="39" spans="1:3" x14ac:dyDescent="0.3">
      <c r="A39" t="s">
        <v>185</v>
      </c>
      <c r="B39" t="s">
        <v>226</v>
      </c>
      <c r="C39">
        <v>5775.509172</v>
      </c>
    </row>
    <row r="40" spans="1:3" x14ac:dyDescent="0.3">
      <c r="C40">
        <v>5775.509172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ldbox_type"/>
  <dimension ref="A1:A3"/>
  <sheetViews>
    <sheetView workbookViewId="0">
      <selection activeCell="N34" sqref="N34"/>
    </sheetView>
  </sheetViews>
  <sheetFormatPr baseColWidth="10" defaultColWidth="11" defaultRowHeight="15.6" x14ac:dyDescent="0.3"/>
  <sheetData>
    <row r="1" spans="1:1" x14ac:dyDescent="0.3">
      <c r="A1" t="s">
        <v>371</v>
      </c>
    </row>
    <row r="2" spans="1:1" x14ac:dyDescent="0.3">
      <c r="A2" t="s">
        <v>372</v>
      </c>
    </row>
    <row r="3" spans="1:1" x14ac:dyDescent="0.3">
      <c r="A3" t="s">
        <v>175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ldbox_general_equation"/>
  <dimension ref="A1:A8"/>
  <sheetViews>
    <sheetView workbookViewId="0">
      <selection activeCell="A2" sqref="A2"/>
    </sheetView>
  </sheetViews>
  <sheetFormatPr baseColWidth="10" defaultColWidth="11" defaultRowHeight="15.6" x14ac:dyDescent="0.3"/>
  <sheetData>
    <row r="1" spans="1:1" x14ac:dyDescent="0.3">
      <c r="A1" t="s">
        <v>394</v>
      </c>
    </row>
    <row r="2" spans="1:1" x14ac:dyDescent="0.3">
      <c r="A2" t="s">
        <v>176</v>
      </c>
    </row>
    <row r="3" spans="1:1" x14ac:dyDescent="0.3">
      <c r="A3" t="s">
        <v>177</v>
      </c>
    </row>
    <row r="4" spans="1:1" x14ac:dyDescent="0.3">
      <c r="A4" t="s">
        <v>178</v>
      </c>
    </row>
    <row r="5" spans="1:1" x14ac:dyDescent="0.3">
      <c r="A5" t="s">
        <v>298</v>
      </c>
    </row>
    <row r="6" spans="1:1" x14ac:dyDescent="0.3">
      <c r="A6" t="s">
        <v>179</v>
      </c>
    </row>
    <row r="7" spans="1:1" x14ac:dyDescent="0.3">
      <c r="A7" t="s">
        <v>180</v>
      </c>
    </row>
    <row r="8" spans="1:1" x14ac:dyDescent="0.3">
      <c r="A8" t="s">
        <v>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ldbox_general_equation_data"/>
  <dimension ref="A1:C15"/>
  <sheetViews>
    <sheetView workbookViewId="0">
      <selection activeCell="C2" sqref="C2"/>
    </sheetView>
  </sheetViews>
  <sheetFormatPr baseColWidth="10" defaultColWidth="11" defaultRowHeight="15.6" x14ac:dyDescent="0.3"/>
  <cols>
    <col min="1" max="1" width="16.8984375" customWidth="1"/>
    <col min="2" max="2" width="23.5" bestFit="1" customWidth="1"/>
    <col min="3" max="3" width="17.19921875" bestFit="1" customWidth="1"/>
  </cols>
  <sheetData>
    <row r="1" spans="1:3" x14ac:dyDescent="0.3">
      <c r="A1" t="s">
        <v>371</v>
      </c>
      <c r="B1" t="s">
        <v>392</v>
      </c>
      <c r="C1" t="s">
        <v>119</v>
      </c>
    </row>
    <row r="2" spans="1:3" x14ac:dyDescent="0.3">
      <c r="A2" t="s">
        <v>175</v>
      </c>
      <c r="B2" t="s">
        <v>176</v>
      </c>
      <c r="C2">
        <v>0</v>
      </c>
    </row>
    <row r="3" spans="1:3" x14ac:dyDescent="0.3">
      <c r="A3" t="s">
        <v>175</v>
      </c>
      <c r="B3" t="s">
        <v>177</v>
      </c>
      <c r="C3">
        <v>0</v>
      </c>
    </row>
    <row r="4" spans="1:3" x14ac:dyDescent="0.3">
      <c r="A4" t="s">
        <v>175</v>
      </c>
      <c r="B4" t="s">
        <v>178</v>
      </c>
      <c r="C4">
        <v>0</v>
      </c>
    </row>
    <row r="5" spans="1:3" x14ac:dyDescent="0.3">
      <c r="A5" t="s">
        <v>175</v>
      </c>
      <c r="B5" t="s">
        <v>298</v>
      </c>
      <c r="C5">
        <v>0</v>
      </c>
    </row>
    <row r="6" spans="1:3" x14ac:dyDescent="0.3">
      <c r="A6" t="s">
        <v>175</v>
      </c>
      <c r="B6" t="s">
        <v>179</v>
      </c>
      <c r="C6">
        <v>0</v>
      </c>
    </row>
    <row r="7" spans="1:3" x14ac:dyDescent="0.3">
      <c r="A7" t="s">
        <v>175</v>
      </c>
      <c r="B7" t="s">
        <v>180</v>
      </c>
      <c r="C7">
        <v>0</v>
      </c>
    </row>
    <row r="8" spans="1:3" x14ac:dyDescent="0.3">
      <c r="A8" t="s">
        <v>175</v>
      </c>
      <c r="B8" t="s">
        <v>181</v>
      </c>
      <c r="C8">
        <v>0</v>
      </c>
    </row>
    <row r="9" spans="1:3" x14ac:dyDescent="0.3">
      <c r="A9" t="s">
        <v>372</v>
      </c>
      <c r="B9" t="s">
        <v>176</v>
      </c>
      <c r="C9">
        <v>0</v>
      </c>
    </row>
    <row r="10" spans="1:3" x14ac:dyDescent="0.3">
      <c r="A10" t="s">
        <v>372</v>
      </c>
      <c r="B10" t="s">
        <v>177</v>
      </c>
      <c r="C10">
        <v>0</v>
      </c>
    </row>
    <row r="11" spans="1:3" x14ac:dyDescent="0.3">
      <c r="A11" t="s">
        <v>372</v>
      </c>
      <c r="B11" t="s">
        <v>178</v>
      </c>
      <c r="C11">
        <v>0</v>
      </c>
    </row>
    <row r="12" spans="1:3" x14ac:dyDescent="0.3">
      <c r="A12" t="s">
        <v>372</v>
      </c>
      <c r="B12" t="s">
        <v>298</v>
      </c>
      <c r="C12">
        <v>0</v>
      </c>
    </row>
    <row r="13" spans="1:3" x14ac:dyDescent="0.3">
      <c r="A13" t="s">
        <v>372</v>
      </c>
      <c r="B13" t="s">
        <v>179</v>
      </c>
      <c r="C13">
        <v>0</v>
      </c>
    </row>
    <row r="14" spans="1:3" x14ac:dyDescent="0.3">
      <c r="A14" t="s">
        <v>372</v>
      </c>
      <c r="B14" t="s">
        <v>180</v>
      </c>
      <c r="C14">
        <v>0</v>
      </c>
    </row>
    <row r="15" spans="1:3" x14ac:dyDescent="0.3">
      <c r="A15" t="s">
        <v>372</v>
      </c>
      <c r="B15" t="s">
        <v>181</v>
      </c>
      <c r="C15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ldbox"/>
  <dimension ref="A1:H2"/>
  <sheetViews>
    <sheetView workbookViewId="0">
      <selection activeCell="I2" sqref="I2"/>
    </sheetView>
  </sheetViews>
  <sheetFormatPr baseColWidth="10" defaultColWidth="11" defaultRowHeight="15.6" x14ac:dyDescent="0.3"/>
  <cols>
    <col min="2" max="2" width="24.5" customWidth="1"/>
    <col min="4" max="4" width="16" customWidth="1"/>
    <col min="7" max="7" width="25.09765625" customWidth="1"/>
    <col min="8" max="8" width="16" customWidth="1"/>
  </cols>
  <sheetData>
    <row r="1" spans="1:8" x14ac:dyDescent="0.3">
      <c r="A1" t="s">
        <v>182</v>
      </c>
      <c r="B1" t="s">
        <v>294</v>
      </c>
      <c r="C1" t="s">
        <v>183</v>
      </c>
      <c r="D1" t="s">
        <v>295</v>
      </c>
      <c r="E1" t="s">
        <v>296</v>
      </c>
      <c r="F1" t="s">
        <v>297</v>
      </c>
      <c r="G1" t="s">
        <v>184</v>
      </c>
      <c r="H1" t="s">
        <v>371</v>
      </c>
    </row>
    <row r="2" spans="1:8" x14ac:dyDescent="0.3">
      <c r="A2" t="s">
        <v>185</v>
      </c>
      <c r="B2" t="s">
        <v>86</v>
      </c>
      <c r="C2" t="s">
        <v>86</v>
      </c>
      <c r="D2">
        <v>0.18</v>
      </c>
      <c r="E2">
        <v>0.7</v>
      </c>
      <c r="F2">
        <v>2</v>
      </c>
      <c r="G2" t="s">
        <v>86</v>
      </c>
      <c r="H2" t="s">
        <v>372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A1:A5"/>
  <sheetViews>
    <sheetView workbookViewId="0">
      <selection activeCell="A4" sqref="A4:A5"/>
    </sheetView>
  </sheetViews>
  <sheetFormatPr baseColWidth="10" defaultColWidth="9" defaultRowHeight="15.6" x14ac:dyDescent="0.3"/>
  <cols>
    <col min="1" max="1" width="19" customWidth="1"/>
  </cols>
  <sheetData>
    <row r="1" spans="1:1" ht="18" thickBot="1" x14ac:dyDescent="0.4">
      <c r="A1" s="5" t="s">
        <v>379</v>
      </c>
    </row>
    <row r="2" spans="1:1" ht="16.2" thickTop="1" x14ac:dyDescent="0.3">
      <c r="A2" t="s">
        <v>373</v>
      </c>
    </row>
    <row r="3" spans="1:1" x14ac:dyDescent="0.3">
      <c r="A3" t="s">
        <v>374</v>
      </c>
    </row>
    <row r="4" spans="1:1" x14ac:dyDescent="0.3">
      <c r="A4" t="s">
        <v>375</v>
      </c>
    </row>
    <row r="5" spans="1:1" x14ac:dyDescent="0.3">
      <c r="A5" t="s">
        <v>376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ldbox_flow"/>
  <dimension ref="A1:J5"/>
  <sheetViews>
    <sheetView workbookViewId="0">
      <selection activeCell="B22" sqref="B22"/>
    </sheetView>
  </sheetViews>
  <sheetFormatPr baseColWidth="10" defaultColWidth="11" defaultRowHeight="15.6" x14ac:dyDescent="0.3"/>
  <cols>
    <col min="1" max="1" width="8.5" bestFit="1" customWidth="1"/>
    <col min="2" max="2" width="19.69921875" bestFit="1" customWidth="1"/>
    <col min="3" max="3" width="8.69921875" bestFit="1" customWidth="1"/>
    <col min="4" max="4" width="9" bestFit="1" customWidth="1"/>
    <col min="5" max="5" width="23.19921875" bestFit="1" customWidth="1"/>
    <col min="6" max="6" width="23.5" bestFit="1" customWidth="1"/>
    <col min="7" max="7" width="23.69921875" bestFit="1" customWidth="1"/>
    <col min="8" max="8" width="24" bestFit="1" customWidth="1"/>
    <col min="9" max="9" width="25.19921875" bestFit="1" customWidth="1"/>
    <col min="10" max="10" width="27.69921875" bestFit="1" customWidth="1"/>
    <col min="11" max="12" width="5.3984375" bestFit="1" customWidth="1"/>
    <col min="13" max="13" width="11.8984375" bestFit="1" customWidth="1"/>
  </cols>
  <sheetData>
    <row r="1" spans="1:10" x14ac:dyDescent="0.3">
      <c r="A1" t="s">
        <v>182</v>
      </c>
      <c r="B1" t="s">
        <v>379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292</v>
      </c>
      <c r="J1" t="s">
        <v>391</v>
      </c>
    </row>
    <row r="2" spans="1:10" x14ac:dyDescent="0.3">
      <c r="A2" t="s">
        <v>380</v>
      </c>
      <c r="B2" t="s">
        <v>374</v>
      </c>
      <c r="C2">
        <v>100</v>
      </c>
      <c r="D2">
        <v>4000</v>
      </c>
      <c r="J2">
        <v>0</v>
      </c>
    </row>
    <row r="3" spans="1:10" x14ac:dyDescent="0.3">
      <c r="A3" t="s">
        <v>380</v>
      </c>
      <c r="B3" t="s">
        <v>373</v>
      </c>
      <c r="C3">
        <v>80000</v>
      </c>
      <c r="D3">
        <v>170000</v>
      </c>
      <c r="J3">
        <v>0</v>
      </c>
    </row>
    <row r="4" spans="1:10" x14ac:dyDescent="0.3">
      <c r="A4" t="s">
        <v>380</v>
      </c>
      <c r="B4" t="s">
        <v>375</v>
      </c>
      <c r="J4">
        <v>0</v>
      </c>
    </row>
    <row r="5" spans="1:10" x14ac:dyDescent="0.3">
      <c r="A5" t="s">
        <v>380</v>
      </c>
      <c r="B5" t="s">
        <v>376</v>
      </c>
      <c r="J5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ldbox_flow_time"/>
  <dimension ref="A1:K2"/>
  <sheetViews>
    <sheetView workbookViewId="0">
      <selection activeCell="H29" sqref="H29"/>
    </sheetView>
  </sheetViews>
  <sheetFormatPr baseColWidth="10" defaultColWidth="11" defaultRowHeight="15.6" x14ac:dyDescent="0.3"/>
  <cols>
    <col min="2" max="2" width="23.09765625" customWidth="1"/>
    <col min="3" max="3" width="23.19921875" customWidth="1"/>
  </cols>
  <sheetData>
    <row r="1" spans="1:11" x14ac:dyDescent="0.3">
      <c r="A1" t="s">
        <v>182</v>
      </c>
      <c r="B1" t="s">
        <v>379</v>
      </c>
      <c r="C1" t="s">
        <v>87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292</v>
      </c>
      <c r="K1" t="s">
        <v>88</v>
      </c>
    </row>
    <row r="2" spans="1:11" x14ac:dyDescent="0.3">
      <c r="C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c"/>
  <dimension ref="A1:F30"/>
  <sheetViews>
    <sheetView workbookViewId="0">
      <selection activeCell="G21" sqref="G21"/>
    </sheetView>
  </sheetViews>
  <sheetFormatPr baseColWidth="10" defaultColWidth="11" defaultRowHeight="15.6" x14ac:dyDescent="0.3"/>
  <cols>
    <col min="1" max="1" width="19" bestFit="1" customWidth="1"/>
    <col min="2" max="2" width="10.5" bestFit="1" customWidth="1"/>
    <col min="3" max="3" width="15.19921875" bestFit="1" customWidth="1"/>
    <col min="4" max="4" width="17.3984375" bestFit="1" customWidth="1"/>
    <col min="5" max="5" width="8.3984375" bestFit="1" customWidth="1"/>
    <col min="6" max="6" width="8.69921875" bestFit="1" customWidth="1"/>
  </cols>
  <sheetData>
    <row r="1" spans="1:6" x14ac:dyDescent="0.3">
      <c r="A1" t="s">
        <v>47</v>
      </c>
      <c r="B1" t="s">
        <v>40</v>
      </c>
      <c r="C1" t="s">
        <v>48</v>
      </c>
      <c r="D1" t="s">
        <v>49</v>
      </c>
      <c r="E1" t="s">
        <v>79</v>
      </c>
      <c r="F1" t="s">
        <v>80</v>
      </c>
    </row>
    <row r="2" spans="1:6" x14ac:dyDescent="0.3">
      <c r="A2" t="s">
        <v>50</v>
      </c>
      <c r="B2" t="s">
        <v>41</v>
      </c>
      <c r="C2" t="s">
        <v>11</v>
      </c>
      <c r="D2" t="s">
        <v>9</v>
      </c>
      <c r="E2">
        <v>0</v>
      </c>
      <c r="F2">
        <v>1000000</v>
      </c>
    </row>
    <row r="3" spans="1:6" x14ac:dyDescent="0.3">
      <c r="A3" t="s">
        <v>51</v>
      </c>
      <c r="B3" t="s">
        <v>45</v>
      </c>
      <c r="C3" t="s">
        <v>9</v>
      </c>
      <c r="D3" t="s">
        <v>10</v>
      </c>
      <c r="E3">
        <v>0</v>
      </c>
      <c r="F3">
        <v>1000000</v>
      </c>
    </row>
    <row r="4" spans="1:6" x14ac:dyDescent="0.3">
      <c r="A4" t="s">
        <v>52</v>
      </c>
      <c r="B4" t="s">
        <v>45</v>
      </c>
      <c r="C4" t="s">
        <v>12</v>
      </c>
      <c r="D4" t="s">
        <v>10</v>
      </c>
      <c r="E4">
        <v>0</v>
      </c>
      <c r="F4">
        <v>1000000</v>
      </c>
    </row>
    <row r="5" spans="1:6" x14ac:dyDescent="0.3">
      <c r="A5" t="s">
        <v>53</v>
      </c>
      <c r="B5" t="s">
        <v>45</v>
      </c>
      <c r="C5" t="s">
        <v>9</v>
      </c>
      <c r="D5" t="s">
        <v>11</v>
      </c>
      <c r="E5">
        <v>0</v>
      </c>
      <c r="F5">
        <v>1000000</v>
      </c>
    </row>
    <row r="6" spans="1:6" x14ac:dyDescent="0.3">
      <c r="A6" t="s">
        <v>54</v>
      </c>
      <c r="B6" t="s">
        <v>45</v>
      </c>
      <c r="C6" t="s">
        <v>12</v>
      </c>
      <c r="D6" t="s">
        <v>11</v>
      </c>
      <c r="E6">
        <v>0</v>
      </c>
      <c r="F6">
        <v>1000000</v>
      </c>
    </row>
    <row r="7" spans="1:6" x14ac:dyDescent="0.3">
      <c r="A7" t="s">
        <v>55</v>
      </c>
      <c r="B7" t="s">
        <v>41</v>
      </c>
      <c r="C7" t="s">
        <v>11</v>
      </c>
      <c r="D7" t="s">
        <v>12</v>
      </c>
      <c r="E7">
        <v>0</v>
      </c>
      <c r="F7">
        <v>1000000</v>
      </c>
    </row>
    <row r="8" spans="1:6" x14ac:dyDescent="0.3">
      <c r="A8" t="s">
        <v>56</v>
      </c>
      <c r="B8" t="s">
        <v>45</v>
      </c>
      <c r="C8" t="s">
        <v>10</v>
      </c>
      <c r="D8" t="s">
        <v>13</v>
      </c>
      <c r="E8">
        <v>0</v>
      </c>
      <c r="F8">
        <v>1000000</v>
      </c>
    </row>
    <row r="9" spans="1:6" x14ac:dyDescent="0.3">
      <c r="A9" t="s">
        <v>57</v>
      </c>
      <c r="B9" t="s">
        <v>45</v>
      </c>
      <c r="C9" t="s">
        <v>24</v>
      </c>
      <c r="D9" t="s">
        <v>13</v>
      </c>
      <c r="E9">
        <v>0</v>
      </c>
      <c r="F9">
        <v>1000000</v>
      </c>
    </row>
    <row r="10" spans="1:6" x14ac:dyDescent="0.3">
      <c r="A10" t="s">
        <v>58</v>
      </c>
      <c r="B10" t="s">
        <v>41</v>
      </c>
      <c r="C10" t="s">
        <v>13</v>
      </c>
      <c r="D10" t="s">
        <v>24</v>
      </c>
      <c r="E10">
        <v>0</v>
      </c>
      <c r="F10">
        <v>1000000</v>
      </c>
    </row>
    <row r="11" spans="1:6" x14ac:dyDescent="0.3">
      <c r="A11" t="s">
        <v>59</v>
      </c>
      <c r="B11" t="s">
        <v>44</v>
      </c>
      <c r="C11" t="s">
        <v>13</v>
      </c>
      <c r="D11" t="s">
        <v>25</v>
      </c>
      <c r="E11">
        <v>0</v>
      </c>
      <c r="F11">
        <v>1000000</v>
      </c>
    </row>
    <row r="12" spans="1:6" x14ac:dyDescent="0.3">
      <c r="A12" t="s">
        <v>60</v>
      </c>
      <c r="B12" t="s">
        <v>44</v>
      </c>
      <c r="C12" t="s">
        <v>15</v>
      </c>
      <c r="D12" t="s">
        <v>30</v>
      </c>
      <c r="E12">
        <v>0</v>
      </c>
      <c r="F12">
        <v>1000000</v>
      </c>
    </row>
    <row r="13" spans="1:6" x14ac:dyDescent="0.3">
      <c r="A13" t="s">
        <v>61</v>
      </c>
      <c r="B13" t="s">
        <v>45</v>
      </c>
      <c r="C13" t="s">
        <v>26</v>
      </c>
      <c r="D13" t="s">
        <v>14</v>
      </c>
      <c r="E13">
        <v>0</v>
      </c>
      <c r="F13">
        <v>1000000</v>
      </c>
    </row>
    <row r="14" spans="1:6" x14ac:dyDescent="0.3">
      <c r="A14" t="s">
        <v>62</v>
      </c>
      <c r="B14" t="s">
        <v>45</v>
      </c>
      <c r="C14" t="s">
        <v>32</v>
      </c>
      <c r="D14" t="s">
        <v>15</v>
      </c>
      <c r="E14">
        <v>0</v>
      </c>
      <c r="F14">
        <v>1000000</v>
      </c>
    </row>
    <row r="15" spans="1:6" x14ac:dyDescent="0.3">
      <c r="A15" t="s">
        <v>63</v>
      </c>
      <c r="B15" t="s">
        <v>45</v>
      </c>
      <c r="C15" t="s">
        <v>22</v>
      </c>
      <c r="D15" t="s">
        <v>15</v>
      </c>
      <c r="E15">
        <v>0</v>
      </c>
      <c r="F15">
        <v>1000000</v>
      </c>
    </row>
    <row r="16" spans="1:6" x14ac:dyDescent="0.3">
      <c r="A16" t="s">
        <v>64</v>
      </c>
      <c r="B16" t="s">
        <v>45</v>
      </c>
      <c r="C16" t="s">
        <v>36</v>
      </c>
      <c r="D16" t="s">
        <v>16</v>
      </c>
      <c r="E16">
        <v>0</v>
      </c>
      <c r="F16">
        <v>1000000</v>
      </c>
    </row>
    <row r="17" spans="1:6" x14ac:dyDescent="0.3">
      <c r="A17" t="s">
        <v>65</v>
      </c>
      <c r="B17" t="s">
        <v>45</v>
      </c>
      <c r="C17" t="s">
        <v>18</v>
      </c>
      <c r="D17" t="s">
        <v>17</v>
      </c>
      <c r="E17">
        <v>0</v>
      </c>
      <c r="F17">
        <v>1000000</v>
      </c>
    </row>
    <row r="18" spans="1:6" x14ac:dyDescent="0.3">
      <c r="A18" t="s">
        <v>66</v>
      </c>
      <c r="B18" t="s">
        <v>45</v>
      </c>
      <c r="C18" t="s">
        <v>27</v>
      </c>
      <c r="D18" t="s">
        <v>18</v>
      </c>
      <c r="E18">
        <v>0</v>
      </c>
      <c r="F18">
        <v>1000000</v>
      </c>
    </row>
    <row r="19" spans="1:6" x14ac:dyDescent="0.3">
      <c r="A19" t="s">
        <v>67</v>
      </c>
      <c r="B19" t="s">
        <v>46</v>
      </c>
      <c r="C19" t="s">
        <v>14</v>
      </c>
      <c r="D19" t="s">
        <v>18</v>
      </c>
      <c r="E19">
        <v>0</v>
      </c>
      <c r="F19">
        <v>1000000</v>
      </c>
    </row>
    <row r="20" spans="1:6" x14ac:dyDescent="0.3">
      <c r="A20" t="s">
        <v>68</v>
      </c>
      <c r="B20" t="s">
        <v>45</v>
      </c>
      <c r="C20" t="s">
        <v>33</v>
      </c>
      <c r="D20" t="s">
        <v>19</v>
      </c>
      <c r="E20">
        <v>0</v>
      </c>
      <c r="F20">
        <v>1000000</v>
      </c>
    </row>
    <row r="21" spans="1:6" x14ac:dyDescent="0.3">
      <c r="A21" t="s">
        <v>69</v>
      </c>
      <c r="B21" t="s">
        <v>45</v>
      </c>
      <c r="C21" t="s">
        <v>23</v>
      </c>
      <c r="D21" t="s">
        <v>19</v>
      </c>
      <c r="E21">
        <v>0</v>
      </c>
      <c r="F21">
        <v>1000000</v>
      </c>
    </row>
    <row r="22" spans="1:6" x14ac:dyDescent="0.3">
      <c r="A22" t="s">
        <v>70</v>
      </c>
      <c r="B22" t="s">
        <v>46</v>
      </c>
      <c r="C22" t="s">
        <v>15</v>
      </c>
      <c r="D22" t="s">
        <v>19</v>
      </c>
      <c r="E22">
        <v>0</v>
      </c>
      <c r="F22">
        <v>1000000</v>
      </c>
    </row>
    <row r="23" spans="1:6" x14ac:dyDescent="0.3">
      <c r="A23" t="s">
        <v>71</v>
      </c>
      <c r="B23" t="s">
        <v>45</v>
      </c>
      <c r="C23" t="s">
        <v>19</v>
      </c>
      <c r="D23" t="s">
        <v>20</v>
      </c>
      <c r="E23">
        <v>0</v>
      </c>
      <c r="F23">
        <v>1000000</v>
      </c>
    </row>
    <row r="24" spans="1:6" x14ac:dyDescent="0.3">
      <c r="A24" t="s">
        <v>72</v>
      </c>
      <c r="B24" t="s">
        <v>44</v>
      </c>
      <c r="C24" t="s">
        <v>35</v>
      </c>
      <c r="D24" t="s">
        <v>21</v>
      </c>
      <c r="E24">
        <v>0</v>
      </c>
      <c r="F24">
        <v>1000000</v>
      </c>
    </row>
    <row r="25" spans="1:6" x14ac:dyDescent="0.3">
      <c r="A25" t="s">
        <v>73</v>
      </c>
      <c r="B25" t="s">
        <v>45</v>
      </c>
      <c r="C25" t="s">
        <v>23</v>
      </c>
      <c r="D25" t="s">
        <v>21</v>
      </c>
      <c r="E25">
        <v>0</v>
      </c>
      <c r="F25">
        <v>1000000</v>
      </c>
    </row>
    <row r="26" spans="1:6" x14ac:dyDescent="0.3">
      <c r="A26" t="s">
        <v>74</v>
      </c>
      <c r="B26" t="s">
        <v>43</v>
      </c>
      <c r="C26" t="s">
        <v>21</v>
      </c>
      <c r="D26" t="s">
        <v>22</v>
      </c>
      <c r="E26">
        <v>0</v>
      </c>
      <c r="F26">
        <v>1000000</v>
      </c>
    </row>
    <row r="27" spans="1:6" x14ac:dyDescent="0.3">
      <c r="A27" t="s">
        <v>75</v>
      </c>
      <c r="B27" t="s">
        <v>41</v>
      </c>
      <c r="C27" t="s">
        <v>21</v>
      </c>
      <c r="D27" t="s">
        <v>23</v>
      </c>
      <c r="E27">
        <v>0</v>
      </c>
      <c r="F27">
        <v>1000000</v>
      </c>
    </row>
    <row r="28" spans="1:6" x14ac:dyDescent="0.3">
      <c r="A28" t="s">
        <v>76</v>
      </c>
      <c r="B28" t="s">
        <v>7</v>
      </c>
      <c r="C28" t="s">
        <v>14</v>
      </c>
      <c r="D28" t="s">
        <v>37</v>
      </c>
      <c r="E28">
        <v>0</v>
      </c>
      <c r="F28">
        <v>1000000</v>
      </c>
    </row>
    <row r="29" spans="1:6" x14ac:dyDescent="0.3">
      <c r="A29" t="s">
        <v>77</v>
      </c>
      <c r="B29" t="s">
        <v>7</v>
      </c>
      <c r="C29" t="s">
        <v>15</v>
      </c>
      <c r="D29" t="s">
        <v>38</v>
      </c>
      <c r="E29">
        <v>0</v>
      </c>
      <c r="F29">
        <v>1000000</v>
      </c>
    </row>
    <row r="30" spans="1:6" x14ac:dyDescent="0.3">
      <c r="A30" t="s">
        <v>78</v>
      </c>
      <c r="B30" t="s">
        <v>7</v>
      </c>
      <c r="C30" t="s">
        <v>16</v>
      </c>
      <c r="D30" t="s">
        <v>39</v>
      </c>
      <c r="E30">
        <v>0</v>
      </c>
      <c r="F30">
        <v>1000000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xternal_source_node"/>
  <dimension ref="A1:J2"/>
  <sheetViews>
    <sheetView workbookViewId="0">
      <selection activeCell="B1" sqref="B1:B1048576"/>
    </sheetView>
  </sheetViews>
  <sheetFormatPr baseColWidth="10" defaultColWidth="11" defaultRowHeight="15.6" x14ac:dyDescent="0.3"/>
  <sheetData>
    <row r="1" spans="1:10" x14ac:dyDescent="0.3">
      <c r="A1" t="s">
        <v>301</v>
      </c>
      <c r="B1" t="s">
        <v>305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292</v>
      </c>
      <c r="J1" t="s">
        <v>85</v>
      </c>
    </row>
    <row r="2" spans="1:10" x14ac:dyDescent="0.3">
      <c r="A2" t="s">
        <v>11</v>
      </c>
      <c r="C2" t="s">
        <v>86</v>
      </c>
      <c r="D2">
        <v>9999999</v>
      </c>
      <c r="E2" t="s">
        <v>86</v>
      </c>
      <c r="F2" t="s">
        <v>86</v>
      </c>
      <c r="G2" t="s">
        <v>86</v>
      </c>
      <c r="H2" t="s">
        <v>86</v>
      </c>
      <c r="J2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xternalsourcenode_time"/>
  <dimension ref="A1:L1"/>
  <sheetViews>
    <sheetView workbookViewId="0">
      <selection activeCell="C1" sqref="C1:C1048576"/>
    </sheetView>
  </sheetViews>
  <sheetFormatPr baseColWidth="10" defaultColWidth="11" defaultRowHeight="15.6" x14ac:dyDescent="0.3"/>
  <sheetData>
    <row r="1" spans="1:12" x14ac:dyDescent="0.3">
      <c r="A1" t="s">
        <v>301</v>
      </c>
      <c r="B1" t="s">
        <v>87</v>
      </c>
      <c r="C1" t="s">
        <v>305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292</v>
      </c>
      <c r="K1" t="s">
        <v>85</v>
      </c>
      <c r="L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67</vt:i4>
      </vt:variant>
      <vt:variant>
        <vt:lpstr>Plages nommées</vt:lpstr>
      </vt:variant>
      <vt:variant>
        <vt:i4>27</vt:i4>
      </vt:variant>
    </vt:vector>
  </HeadingPairs>
  <TitlesOfParts>
    <vt:vector size="94" baseType="lpstr">
      <vt:lpstr>run</vt:lpstr>
      <vt:lpstr>calendar</vt:lpstr>
      <vt:lpstr>site</vt:lpstr>
      <vt:lpstr>node_type</vt:lpstr>
      <vt:lpstr>node</vt:lpstr>
      <vt:lpstr>arc_type</vt:lpstr>
      <vt:lpstr>arc</vt:lpstr>
      <vt:lpstr>input_flow_node</vt:lpstr>
      <vt:lpstr>input_flow_node_time</vt:lpstr>
      <vt:lpstr>output_flow_node</vt:lpstr>
      <vt:lpstr>output_flow_node_time</vt:lpstr>
      <vt:lpstr>pressure_control_node</vt:lpstr>
      <vt:lpstr>pressure_control_node_time</vt:lpstr>
      <vt:lpstr>energy_contract</vt:lpstr>
      <vt:lpstr>energy_contract_time</vt:lpstr>
      <vt:lpstr>auxiliary_power_group</vt:lpstr>
      <vt:lpstr>cooling_tower</vt:lpstr>
      <vt:lpstr>cooling_tower_time</vt:lpstr>
      <vt:lpstr>status</vt:lpstr>
      <vt:lpstr>compressor</vt:lpstr>
      <vt:lpstr>compressor_time</vt:lpstr>
      <vt:lpstr>compressor_dependency</vt:lpstr>
      <vt:lpstr>compressor_parameter</vt:lpstr>
      <vt:lpstr>compressor_parameter_data</vt:lpstr>
      <vt:lpstr>pipe_calculation_mode</vt:lpstr>
      <vt:lpstr>pipe</vt:lpstr>
      <vt:lpstr>products</vt:lpstr>
      <vt:lpstr>scalar</vt:lpstr>
      <vt:lpstr>valve_control_mode</vt:lpstr>
      <vt:lpstr>valve</vt:lpstr>
      <vt:lpstr>valve_time</vt:lpstr>
      <vt:lpstr>tank</vt:lpstr>
      <vt:lpstr>tank_time</vt:lpstr>
      <vt:lpstr>liquefier_calculation_mode</vt:lpstr>
      <vt:lpstr>liquefier</vt:lpstr>
      <vt:lpstr>liquefier_time</vt:lpstr>
      <vt:lpstr>liquefier_parameter</vt:lpstr>
      <vt:lpstr>liquefier_parameter_data</vt:lpstr>
      <vt:lpstr>buffer</vt:lpstr>
      <vt:lpstr>buffer_time</vt:lpstr>
      <vt:lpstr>backup</vt:lpstr>
      <vt:lpstr>backup_time</vt:lpstr>
      <vt:lpstr>control_mode_list</vt:lpstr>
      <vt:lpstr>control_mode</vt:lpstr>
      <vt:lpstr>status_element</vt:lpstr>
      <vt:lpstr>status_element_time</vt:lpstr>
      <vt:lpstr>operating_mode</vt:lpstr>
      <vt:lpstr>operating_mode_element</vt:lpstr>
      <vt:lpstr>operating_mode_element_time</vt:lpstr>
      <vt:lpstr>operating_mode_allowed</vt:lpstr>
      <vt:lpstr>operating_mode_allowed_time</vt:lpstr>
      <vt:lpstr>operating_mode_switch</vt:lpstr>
      <vt:lpstr>box_type</vt:lpstr>
      <vt:lpstr>box</vt:lpstr>
      <vt:lpstr>box_connection_type_in</vt:lpstr>
      <vt:lpstr>box_connection_type_out</vt:lpstr>
      <vt:lpstr>box_flow</vt:lpstr>
      <vt:lpstr>box_flow_time</vt:lpstr>
      <vt:lpstr>box_parameter</vt:lpstr>
      <vt:lpstr>box_parameter_data</vt:lpstr>
      <vt:lpstr>coldbox_process_list</vt:lpstr>
      <vt:lpstr>coldbox_specific_equation</vt:lpstr>
      <vt:lpstr>coldbox_specific_equation_data</vt:lpstr>
      <vt:lpstr>coldbox</vt:lpstr>
      <vt:lpstr>coldbox_internal_flow_list</vt:lpstr>
      <vt:lpstr>coldbox_internal_flow</vt:lpstr>
      <vt:lpstr>coldbox_internal_flow_time</vt:lpstr>
      <vt:lpstr>Arc_Type</vt:lpstr>
      <vt:lpstr>Arcs</vt:lpstr>
      <vt:lpstr>AuxPower</vt:lpstr>
      <vt:lpstr>box_connection_type_in!CBConnectionType</vt:lpstr>
      <vt:lpstr>box_connection_type_out!CBConnectionType</vt:lpstr>
      <vt:lpstr>CBEquation</vt:lpstr>
      <vt:lpstr>box!ColdBox</vt:lpstr>
      <vt:lpstr>ColdBox</vt:lpstr>
      <vt:lpstr>box_parameter!ColdBoxParameters</vt:lpstr>
      <vt:lpstr>coldboxType</vt:lpstr>
      <vt:lpstr>CompressorParameters</vt:lpstr>
      <vt:lpstr>Compressors</vt:lpstr>
      <vt:lpstr>controlMode</vt:lpstr>
      <vt:lpstr>CoolingTower</vt:lpstr>
      <vt:lpstr>liquefier_calculation_mode</vt:lpstr>
      <vt:lpstr>liquefier_param</vt:lpstr>
      <vt:lpstr>liquefiers</vt:lpstr>
      <vt:lpstr>Node_Type</vt:lpstr>
      <vt:lpstr>Nodes</vt:lpstr>
      <vt:lpstr>operating_mode</vt:lpstr>
      <vt:lpstr>pressure_control_nodes</vt:lpstr>
      <vt:lpstr>pressure_drop_calculation</vt:lpstr>
      <vt:lpstr>products</vt:lpstr>
      <vt:lpstr>switchable_elements</vt:lpstr>
      <vt:lpstr>tanks</vt:lpstr>
      <vt:lpstr>valveControlMode</vt:lpstr>
      <vt:lpstr>valves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LINGUET, Emmanuel</dc:creator>
  <cp:lastModifiedBy>LINGUET, Emmanuel</cp:lastModifiedBy>
  <dcterms:created xsi:type="dcterms:W3CDTF">2018-06-21T08:36:42Z</dcterms:created>
  <dcterms:modified xsi:type="dcterms:W3CDTF">2024-03-25T07:31:52Z</dcterms:modified>
</cp:coreProperties>
</file>