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https://univtokyo-my.sharepoint.com/personal/8252598822_utac_u-tokyo_ac_jp/Documents/research/master_research/"/>
    </mc:Choice>
  </mc:AlternateContent>
  <xr:revisionPtr revIDLastSave="736" documentId="11_AD4D066CA252ABDACC1048B789D1F66E72EEDF48" xr6:coauthVersionLast="47" xr6:coauthVersionMax="47" xr10:uidLastSave="{C8E64F6D-C608-45E4-9554-2DBD36F63980}"/>
  <bookViews>
    <workbookView xWindow="-23148" yWindow="-108" windowWidth="23256" windowHeight="12456" activeTab="1" xr2:uid="{00000000-000D-0000-FFFF-FFFF00000000}"/>
  </bookViews>
  <sheets>
    <sheet name="Sheet1" sheetId="1" r:id="rId1"/>
    <sheet name="map_experimen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49" i="2" l="1"/>
  <c r="I46" i="2"/>
  <c r="I43" i="2"/>
  <c r="I40" i="2"/>
  <c r="K13" i="2"/>
  <c r="I8" i="2"/>
  <c r="I7" i="2"/>
  <c r="I6" i="2"/>
  <c r="I5" i="2"/>
  <c r="I13" i="2"/>
  <c r="I20" i="2"/>
  <c r="I19" i="2"/>
  <c r="I18" i="2"/>
  <c r="I17" i="2"/>
  <c r="I16" i="2"/>
  <c r="I15" i="2"/>
  <c r="I14" i="2"/>
  <c r="I9" i="2"/>
  <c r="I12" i="2"/>
  <c r="I11" i="2"/>
  <c r="I10" i="2"/>
  <c r="K6" i="1"/>
  <c r="K7" i="1"/>
  <c r="J7" i="1"/>
  <c r="J6" i="1"/>
  <c r="H6" i="1"/>
  <c r="G6" i="1"/>
  <c r="G7" i="1"/>
  <c r="H7" i="1"/>
</calcChain>
</file>

<file path=xl/sharedStrings.xml><?xml version="1.0" encoding="utf-8"?>
<sst xmlns="http://schemas.openxmlformats.org/spreadsheetml/2006/main" count="226" uniqueCount="59">
  <si>
    <t>LOS</t>
    <phoneticPr fontId="1" type="noConversion"/>
  </si>
  <si>
    <t>LOS8</t>
    <phoneticPr fontId="1" type="noConversion"/>
  </si>
  <si>
    <t>BresLOS</t>
    <phoneticPr fontId="1" type="noConversion"/>
  </si>
  <si>
    <t>h</t>
    <phoneticPr fontId="1" type="noConversion"/>
  </si>
  <si>
    <t>BFS</t>
    <phoneticPr fontId="1" type="noConversion"/>
  </si>
  <si>
    <t>singleton</t>
    <phoneticPr fontId="1" type="noConversion"/>
  </si>
  <si>
    <t>MST</t>
    <phoneticPr fontId="1" type="noConversion"/>
  </si>
  <si>
    <t>Nodes</t>
    <phoneticPr fontId="1" type="noConversion"/>
  </si>
  <si>
    <t>Time/s</t>
    <phoneticPr fontId="1" type="noConversion"/>
  </si>
  <si>
    <t>Jump to Front</t>
    <phoneticPr fontId="1" type="noConversion"/>
  </si>
  <si>
    <t>LOS4
OPT=73</t>
    <phoneticPr fontId="1" type="noConversion"/>
  </si>
  <si>
    <t>Basic Expansion</t>
    <phoneticPr fontId="1" type="noConversion"/>
  </si>
  <si>
    <t>maze:11x11
obstacles: 50
test rounds:100</t>
    <phoneticPr fontId="1" type="noConversion"/>
  </si>
  <si>
    <t>-</t>
    <phoneticPr fontId="1" type="noConversion"/>
  </si>
  <si>
    <t>Pypy with Jump to Front</t>
    <phoneticPr fontId="1" type="noConversion"/>
  </si>
  <si>
    <t>Agent</t>
    <phoneticPr fontId="1" type="noConversion"/>
  </si>
  <si>
    <t>reference</t>
    <phoneticPr fontId="1" type="noConversion"/>
  </si>
  <si>
    <t>minmax</t>
    <phoneticPr fontId="1" type="noConversion"/>
  </si>
  <si>
    <t>minsum</t>
    <phoneticPr fontId="1" type="noConversion"/>
  </si>
  <si>
    <t>metric</t>
    <phoneticPr fontId="1" type="noConversion"/>
  </si>
  <si>
    <t>paths_len</t>
    <phoneticPr fontId="1" type="noConversion"/>
  </si>
  <si>
    <t>my research (options close)</t>
    <phoneticPr fontId="1" type="noConversion"/>
  </si>
  <si>
    <t>my research(with speed up options)</t>
    <phoneticPr fontId="1" type="noConversion"/>
  </si>
  <si>
    <t>Time/s(lazy A*)</t>
    <phoneticPr fontId="1" type="noConversion"/>
  </si>
  <si>
    <t>time/s</t>
    <phoneticPr fontId="1" type="noConversion"/>
  </si>
  <si>
    <t>my research (old)</t>
    <phoneticPr fontId="1" type="noConversion"/>
  </si>
  <si>
    <t>MAP</t>
    <phoneticPr fontId="1" type="noConversion"/>
  </si>
  <si>
    <t>agent</t>
    <phoneticPr fontId="1" type="noConversion"/>
  </si>
  <si>
    <t>Reference</t>
    <phoneticPr fontId="1" type="noConversion"/>
  </si>
  <si>
    <t>metric:minmax
test time:100
random_start</t>
    <phoneticPr fontId="1" type="noConversion"/>
  </si>
  <si>
    <t>1-agent path_len</t>
    <phoneticPr fontId="1" type="noConversion"/>
  </si>
  <si>
    <t>avg_paths_len</t>
    <phoneticPr fontId="1" type="noConversion"/>
  </si>
  <si>
    <t>21*21
obstacles:196
obstacle_rate:0.44</t>
    <phoneticPr fontId="1" type="noConversion"/>
  </si>
  <si>
    <t>34*50
obstacles:677
obstacle_rate=0.40</t>
    <phoneticPr fontId="1" type="noConversion"/>
  </si>
  <si>
    <t>(1test with w=10)</t>
    <phoneticPr fontId="1" type="noConversion"/>
  </si>
  <si>
    <t xml:space="preserve">30*31
obstacles:612
0_lak101d
</t>
    <phoneticPr fontId="1" type="noConversion"/>
  </si>
  <si>
    <t>53.55(10)</t>
    <phoneticPr fontId="1" type="noConversion"/>
  </si>
  <si>
    <t>62.6(10)</t>
    <phoneticPr fontId="1" type="noConversion"/>
  </si>
  <si>
    <t>80.6(10)</t>
    <phoneticPr fontId="1" type="noConversion"/>
  </si>
  <si>
    <t>my research (var）</t>
    <phoneticPr fontId="1" type="noConversion"/>
  </si>
  <si>
    <t>my research(new)</t>
    <phoneticPr fontId="1" type="noConversion"/>
  </si>
  <si>
    <t>18.2(10)</t>
    <phoneticPr fontId="1" type="noConversion"/>
  </si>
  <si>
    <t>11*11
obstacles:49
obstacle_rate:0.40
4_11d</t>
    <phoneticPr fontId="1" type="noConversion"/>
  </si>
  <si>
    <t>heuristics</t>
    <phoneticPr fontId="1" type="noConversion"/>
  </si>
  <si>
    <t>agg_h</t>
    <phoneticPr fontId="1" type="noConversion"/>
  </si>
  <si>
    <t>TSP</t>
    <phoneticPr fontId="1" type="noConversion"/>
  </si>
  <si>
    <t>30*31
obstacles:612
0_lak101d</t>
    <phoneticPr fontId="1" type="noConversion"/>
  </si>
  <si>
    <t>23.39
(condition2=1.33)</t>
    <phoneticPr fontId="1" type="noConversion"/>
  </si>
  <si>
    <t>30.58
(condition2=1.4)</t>
    <phoneticPr fontId="1" type="noConversion"/>
  </si>
  <si>
    <t>30.52(1.5)
30.4（2）</t>
    <phoneticPr fontId="1" type="noConversion"/>
  </si>
  <si>
    <t>0.1998
0.2445</t>
    <phoneticPr fontId="1" type="noConversion"/>
  </si>
  <si>
    <t>38.16（2）</t>
    <phoneticPr fontId="1" type="noConversion"/>
  </si>
  <si>
    <t>21*21
obstacles:196
obstacle_rate:0.44
2_maze_21d</t>
    <phoneticPr fontId="1" type="noConversion"/>
  </si>
  <si>
    <t>use f_weight=10 to test</t>
    <phoneticPr fontId="1" type="noConversion"/>
  </si>
  <si>
    <t>my research (old）</t>
    <phoneticPr fontId="1" type="noConversion"/>
  </si>
  <si>
    <t>old=no prune</t>
    <phoneticPr fontId="1" type="noConversion"/>
  </si>
  <si>
    <t>20.8(2)</t>
    <phoneticPr fontId="1" type="noConversion"/>
  </si>
  <si>
    <t>20.8(1.5)</t>
    <phoneticPr fontId="1" type="noConversion"/>
  </si>
  <si>
    <t>20.8(1.333)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</si>
</sst>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 "/>
    <numFmt numFmtId="177" formatCode="0.000_ "/>
    <numFmt numFmtId="178" formatCode="0.000_);[Red]\(0.000\)"/>
  </numFmts>
  <fonts count="6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theme="1"/>
      <name val="等线"/>
      <scheme val="minor"/>
    </font>
    <font>
      <sz val="11"/>
      <color rgb="FFFF0000"/>
      <name val="等线"/>
      <family val="2"/>
      <scheme val="minor"/>
    </font>
    <font>
      <sz val="11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11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wrapText="1"/>
    </xf>
    <xf numFmtId="0" fontId="0" fillId="0" borderId="0" xfId="0" applyAlignment="1">
      <alignment horizontal="center" vertical="center"/>
    </xf>
    <xf numFmtId="0" fontId="0" fillId="0" borderId="1" xfId="0" applyBorder="1"/>
    <xf numFmtId="0" fontId="4" fillId="0" borderId="1" xfId="0" applyFont="1" applyBorder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3" borderId="0" xfId="0" applyFont="1" applyFill="1"/>
    <xf numFmtId="0" fontId="2" fillId="3" borderId="0" xfId="0" applyFont="1" applyFill="1" applyAlignment="1">
      <alignment vertical="center"/>
    </xf>
    <xf numFmtId="0" fontId="0" fillId="0" borderId="0" xfId="0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76" fontId="0" fillId="0" borderId="1" xfId="0" applyNumberFormat="1" applyBorder="1" applyAlignment="1">
      <alignment vertical="center"/>
    </xf>
    <xf numFmtId="0" fontId="0" fillId="0" borderId="1" xfId="0" applyBorder="1" applyAlignment="1">
      <alignment vertical="center" wrapText="1"/>
    </xf>
    <xf numFmtId="176" fontId="4" fillId="0" borderId="5" xfId="0" applyNumberFormat="1" applyFon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77" fontId="5" fillId="0" borderId="1" xfId="0" applyNumberFormat="1" applyFont="1" applyBorder="1" applyAlignment="1">
      <alignment horizontal="center" vertical="center"/>
    </xf>
    <xf numFmtId="177" fontId="0" fillId="0" borderId="1" xfId="0" applyNumberFormat="1" applyBorder="1"/>
    <xf numFmtId="0" fontId="3" fillId="2" borderId="9" xfId="0" applyFont="1" applyFill="1" applyBorder="1" applyAlignment="1">
      <alignment vertical="center"/>
    </xf>
    <xf numFmtId="0" fontId="2" fillId="2" borderId="12" xfId="0" applyFont="1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177" fontId="5" fillId="0" borderId="16" xfId="0" applyNumberFormat="1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77" fontId="5" fillId="0" borderId="9" xfId="0" applyNumberFormat="1" applyFont="1" applyBorder="1" applyAlignment="1">
      <alignment horizontal="center" vertical="center"/>
    </xf>
    <xf numFmtId="176" fontId="0" fillId="0" borderId="9" xfId="0" applyNumberFormat="1" applyBorder="1" applyAlignment="1">
      <alignment vertical="center"/>
    </xf>
    <xf numFmtId="176" fontId="4" fillId="0" borderId="9" xfId="0" applyNumberFormat="1" applyFont="1" applyBorder="1" applyAlignment="1">
      <alignment horizontal="center" vertical="center"/>
    </xf>
    <xf numFmtId="0" fontId="0" fillId="0" borderId="12" xfId="0" applyBorder="1"/>
    <xf numFmtId="0" fontId="0" fillId="0" borderId="16" xfId="0" applyBorder="1"/>
    <xf numFmtId="177" fontId="0" fillId="0" borderId="16" xfId="0" applyNumberFormat="1" applyBorder="1"/>
    <xf numFmtId="0" fontId="0" fillId="0" borderId="19" xfId="0" applyBorder="1"/>
    <xf numFmtId="0" fontId="0" fillId="0" borderId="9" xfId="0" applyBorder="1"/>
    <xf numFmtId="177" fontId="0" fillId="0" borderId="9" xfId="0" applyNumberFormat="1" applyBorder="1"/>
    <xf numFmtId="0" fontId="0" fillId="0" borderId="10" xfId="0" applyBorder="1"/>
    <xf numFmtId="176" fontId="0" fillId="0" borderId="16" xfId="0" applyNumberForma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0" borderId="16" xfId="0" applyNumberFormat="1" applyBorder="1" applyAlignment="1">
      <alignment horizontal="center" vertical="center"/>
    </xf>
    <xf numFmtId="178" fontId="0" fillId="0" borderId="9" xfId="0" applyNumberFormat="1" applyBorder="1" applyAlignment="1">
      <alignment vertical="center"/>
    </xf>
    <xf numFmtId="178" fontId="0" fillId="0" borderId="1" xfId="0" applyNumberFormat="1" applyBorder="1" applyAlignment="1">
      <alignment vertical="center"/>
    </xf>
    <xf numFmtId="178" fontId="0" fillId="0" borderId="1" xfId="0" applyNumberFormat="1" applyBorder="1"/>
    <xf numFmtId="178" fontId="0" fillId="0" borderId="1" xfId="0" applyNumberFormat="1" applyBorder="1" applyAlignment="1">
      <alignment vertical="center" wrapText="1"/>
    </xf>
    <xf numFmtId="178" fontId="0" fillId="0" borderId="16" xfId="0" applyNumberFormat="1" applyBorder="1"/>
    <xf numFmtId="178" fontId="0" fillId="0" borderId="9" xfId="0" applyNumberFormat="1" applyBorder="1"/>
    <xf numFmtId="176" fontId="0" fillId="0" borderId="1" xfId="0" applyNumberForma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176" fontId="4" fillId="0" borderId="4" xfId="0" applyNumberFormat="1" applyFont="1" applyBorder="1" applyAlignment="1">
      <alignment horizontal="center" vertical="center"/>
    </xf>
    <xf numFmtId="176" fontId="4" fillId="0" borderId="7" xfId="0" applyNumberFormat="1" applyFont="1" applyBorder="1" applyAlignment="1">
      <alignment horizontal="center" vertical="center"/>
    </xf>
    <xf numFmtId="176" fontId="4" fillId="0" borderId="5" xfId="0" applyNumberFormat="1" applyFont="1" applyBorder="1" applyAlignment="1">
      <alignment horizontal="center" vertical="center"/>
    </xf>
    <xf numFmtId="176" fontId="4" fillId="0" borderId="17" xfId="0" applyNumberFormat="1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20" xfId="0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176" fontId="0" fillId="0" borderId="21" xfId="0" applyNumberFormat="1" applyBorder="1" applyAlignment="1">
      <alignment horizontal="center" vertical="center"/>
    </xf>
    <xf numFmtId="176" fontId="0" fillId="0" borderId="20" xfId="0" applyNumberForma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7" xfId="0" applyBorder="1" applyAlignment="1">
      <alignment horizontal="center"/>
    </xf>
    <xf numFmtId="177" fontId="0" fillId="0" borderId="9" xfId="0" applyNumberFormat="1" applyBorder="1" applyAlignment="1">
      <alignment horizontal="center" vertical="center"/>
    </xf>
    <xf numFmtId="178" fontId="0" fillId="0" borderId="9" xfId="0" applyNumberFormat="1" applyBorder="1" applyAlignment="1">
      <alignment horizontal="center" vertical="center"/>
    </xf>
    <xf numFmtId="177" fontId="0" fillId="0" borderId="16" xfId="0" applyNumberForma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W59"/>
  <sheetViews>
    <sheetView topLeftCell="H28" workbookViewId="0">
      <selection activeCell="K39" sqref="K39"/>
    </sheetView>
  </sheetViews>
  <sheetFormatPr defaultRowHeight="14.25"/>
  <cols>
    <col min="2" max="2" width="16.125" customWidth="1"/>
    <col min="3" max="3" width="9.125" customWidth="1"/>
    <col min="4" max="4" width="19.25" customWidth="1"/>
    <col min="5" max="5" width="9.125" customWidth="1"/>
    <col min="7" max="7" width="11" customWidth="1"/>
    <col min="8" max="8" width="12" customWidth="1"/>
    <col min="10" max="10" width="9.125" customWidth="1"/>
    <col min="13" max="13" width="13.75" customWidth="1"/>
    <col min="16" max="16" width="16.25" customWidth="1"/>
    <col min="19" max="19" width="15.75" customWidth="1"/>
    <col min="21" max="21" width="14.125" customWidth="1"/>
  </cols>
  <sheetData>
    <row r="2" spans="2:11" ht="42.75">
      <c r="B2" s="4" t="s">
        <v>12</v>
      </c>
    </row>
    <row r="3" spans="2:11">
      <c r="C3" s="52" t="s">
        <v>11</v>
      </c>
      <c r="D3" s="52"/>
      <c r="E3" s="52"/>
      <c r="F3" s="52" t="s">
        <v>9</v>
      </c>
      <c r="G3" s="52"/>
      <c r="H3" s="52"/>
      <c r="I3" s="52" t="s">
        <v>14</v>
      </c>
      <c r="J3" s="52"/>
      <c r="K3" s="52"/>
    </row>
    <row r="4" spans="2:11">
      <c r="B4" s="1" t="s">
        <v>0</v>
      </c>
      <c r="C4" s="1" t="s">
        <v>3</v>
      </c>
      <c r="D4" s="1" t="s">
        <v>7</v>
      </c>
      <c r="E4" s="1" t="s">
        <v>8</v>
      </c>
      <c r="F4" s="1" t="s">
        <v>3</v>
      </c>
      <c r="G4" s="1" t="s">
        <v>7</v>
      </c>
      <c r="H4" s="1" t="s">
        <v>8</v>
      </c>
      <c r="I4" s="1" t="s">
        <v>3</v>
      </c>
      <c r="J4" s="1" t="s">
        <v>7</v>
      </c>
      <c r="K4" s="1" t="s">
        <v>8</v>
      </c>
    </row>
    <row r="5" spans="2:11">
      <c r="B5" s="53" t="s">
        <v>10</v>
      </c>
      <c r="C5" s="2" t="s">
        <v>4</v>
      </c>
      <c r="D5" s="2" t="s">
        <v>13</v>
      </c>
      <c r="E5" s="2" t="s">
        <v>13</v>
      </c>
      <c r="F5" s="2" t="s">
        <v>4</v>
      </c>
      <c r="G5" s="2">
        <v>496698</v>
      </c>
      <c r="H5" s="2">
        <v>81.709999999999994</v>
      </c>
      <c r="I5" s="2" t="s">
        <v>4</v>
      </c>
      <c r="J5" s="2">
        <v>496698</v>
      </c>
      <c r="K5" s="2">
        <v>21.616</v>
      </c>
    </row>
    <row r="6" spans="2:11">
      <c r="B6" s="54"/>
      <c r="C6" s="2" t="s">
        <v>5</v>
      </c>
      <c r="D6" s="2" t="s">
        <v>13</v>
      </c>
      <c r="E6" s="2" t="s">
        <v>13</v>
      </c>
      <c r="F6" s="2" t="s">
        <v>5</v>
      </c>
      <c r="G6" s="2">
        <f>3054600/100</f>
        <v>30546</v>
      </c>
      <c r="H6" s="2">
        <f>598.79/100</f>
        <v>5.9878999999999998</v>
      </c>
      <c r="I6" s="2" t="s">
        <v>5</v>
      </c>
      <c r="J6" s="2">
        <f>3054600/100</f>
        <v>30546</v>
      </c>
      <c r="K6" s="2">
        <f>56.5/30</f>
        <v>1.8833333333333333</v>
      </c>
    </row>
    <row r="7" spans="2:11">
      <c r="B7" s="54"/>
      <c r="C7" s="2" t="s">
        <v>6</v>
      </c>
      <c r="D7" s="2" t="s">
        <v>13</v>
      </c>
      <c r="E7" s="2" t="s">
        <v>13</v>
      </c>
      <c r="F7" s="2" t="s">
        <v>6</v>
      </c>
      <c r="G7" s="2">
        <f>406200/100</f>
        <v>4062</v>
      </c>
      <c r="H7" s="2">
        <f>235.11/100</f>
        <v>2.3511000000000002</v>
      </c>
      <c r="I7" s="2" t="s">
        <v>6</v>
      </c>
      <c r="J7" s="2">
        <f>406200/100</f>
        <v>4062</v>
      </c>
      <c r="K7" s="2">
        <f>70.525/100</f>
        <v>0.70525000000000004</v>
      </c>
    </row>
    <row r="8" spans="2:11">
      <c r="B8" s="54" t="s">
        <v>1</v>
      </c>
      <c r="C8" s="2" t="s">
        <v>4</v>
      </c>
      <c r="D8" s="2"/>
      <c r="E8" s="2"/>
      <c r="F8" s="2" t="s">
        <v>4</v>
      </c>
      <c r="G8" s="2"/>
      <c r="H8" s="2"/>
      <c r="I8" s="2" t="s">
        <v>4</v>
      </c>
      <c r="J8" s="2"/>
      <c r="K8" s="2"/>
    </row>
    <row r="9" spans="2:11">
      <c r="B9" s="54"/>
      <c r="C9" s="2" t="s">
        <v>5</v>
      </c>
      <c r="D9" s="2"/>
      <c r="E9" s="2"/>
      <c r="F9" s="2" t="s">
        <v>5</v>
      </c>
      <c r="G9" s="2"/>
      <c r="H9" s="2"/>
      <c r="I9" s="2" t="s">
        <v>5</v>
      </c>
      <c r="J9" s="2"/>
      <c r="K9" s="2"/>
    </row>
    <row r="10" spans="2:11">
      <c r="B10" s="54"/>
      <c r="C10" s="2" t="s">
        <v>6</v>
      </c>
      <c r="D10" s="2"/>
      <c r="E10" s="2"/>
      <c r="F10" s="2" t="s">
        <v>6</v>
      </c>
      <c r="G10" s="2"/>
      <c r="H10" s="2"/>
      <c r="I10" s="2" t="s">
        <v>6</v>
      </c>
      <c r="J10" s="2"/>
      <c r="K10" s="2"/>
    </row>
    <row r="11" spans="2:11">
      <c r="B11" s="54" t="s">
        <v>2</v>
      </c>
      <c r="C11" s="2" t="s">
        <v>4</v>
      </c>
      <c r="D11" s="2"/>
      <c r="E11" s="2"/>
      <c r="F11" s="2" t="s">
        <v>4</v>
      </c>
      <c r="G11" s="2"/>
      <c r="H11" s="2"/>
      <c r="I11" s="2" t="s">
        <v>4</v>
      </c>
      <c r="J11" s="2"/>
      <c r="K11" s="2"/>
    </row>
    <row r="12" spans="2:11">
      <c r="B12" s="54"/>
      <c r="C12" s="2" t="s">
        <v>5</v>
      </c>
      <c r="D12" s="2"/>
      <c r="E12" s="2"/>
      <c r="F12" s="2" t="s">
        <v>5</v>
      </c>
      <c r="G12" s="2"/>
      <c r="H12" s="2"/>
      <c r="I12" s="2" t="s">
        <v>5</v>
      </c>
      <c r="J12" s="2"/>
      <c r="K12" s="2"/>
    </row>
    <row r="13" spans="2:11">
      <c r="B13" s="54"/>
      <c r="C13" s="2" t="s">
        <v>6</v>
      </c>
      <c r="D13" s="2"/>
      <c r="E13" s="2"/>
      <c r="F13" s="2" t="s">
        <v>6</v>
      </c>
      <c r="G13" s="2"/>
      <c r="H13" s="2"/>
      <c r="I13" s="2" t="s">
        <v>6</v>
      </c>
      <c r="J13" s="2"/>
      <c r="K13" s="2"/>
    </row>
    <row r="17" spans="2:8">
      <c r="B17" s="3"/>
    </row>
    <row r="18" spans="2:8">
      <c r="C18" s="52"/>
      <c r="D18" s="52"/>
      <c r="E18" s="52"/>
      <c r="F18" s="52"/>
      <c r="G18" s="52"/>
      <c r="H18" s="52"/>
    </row>
    <row r="19" spans="2:8">
      <c r="B19" s="1"/>
      <c r="C19" s="1"/>
      <c r="D19" s="1"/>
      <c r="E19" s="1"/>
      <c r="F19" s="1"/>
      <c r="G19" s="1"/>
      <c r="H19" s="1"/>
    </row>
    <row r="20" spans="2:8">
      <c r="B20" s="53"/>
      <c r="C20" s="2"/>
      <c r="D20" s="2"/>
      <c r="E20" s="2"/>
      <c r="F20" s="2"/>
      <c r="G20" s="2"/>
      <c r="H20" s="2"/>
    </row>
    <row r="21" spans="2:8">
      <c r="B21" s="54"/>
      <c r="C21" s="2"/>
      <c r="D21" s="2"/>
      <c r="E21" s="2"/>
      <c r="F21" s="2"/>
      <c r="G21" s="2"/>
      <c r="H21" s="2"/>
    </row>
    <row r="22" spans="2:8">
      <c r="B22" s="54"/>
      <c r="C22" s="2"/>
      <c r="D22" s="2"/>
      <c r="E22" s="2"/>
      <c r="F22" s="2"/>
      <c r="G22" s="2"/>
      <c r="H22" s="2"/>
    </row>
    <row r="23" spans="2:8">
      <c r="B23" s="54"/>
      <c r="C23" s="2"/>
      <c r="D23" s="2"/>
      <c r="E23" s="2"/>
      <c r="F23" s="2"/>
      <c r="G23" s="2"/>
      <c r="H23" s="2"/>
    </row>
    <row r="24" spans="2:8">
      <c r="B24" s="54"/>
      <c r="C24" s="2"/>
      <c r="D24" s="2"/>
      <c r="E24" s="2"/>
      <c r="F24" s="2"/>
      <c r="G24" s="2"/>
      <c r="H24" s="2"/>
    </row>
    <row r="25" spans="2:8">
      <c r="B25" s="54"/>
      <c r="C25" s="2"/>
      <c r="D25" s="2"/>
      <c r="E25" s="2"/>
      <c r="F25" s="2"/>
      <c r="G25" s="2"/>
      <c r="H25" s="2"/>
    </row>
    <row r="26" spans="2:8">
      <c r="B26" s="54"/>
      <c r="C26" s="2"/>
      <c r="D26" s="2"/>
      <c r="E26" s="2"/>
      <c r="F26" s="2"/>
      <c r="G26" s="2"/>
      <c r="H26" s="2"/>
    </row>
    <row r="27" spans="2:8">
      <c r="B27" s="54"/>
      <c r="C27" s="2"/>
      <c r="D27" s="2"/>
      <c r="E27" s="2"/>
      <c r="F27" s="2"/>
      <c r="G27" s="2"/>
      <c r="H27" s="2"/>
    </row>
    <row r="28" spans="2:8">
      <c r="B28" s="54"/>
      <c r="C28" s="2"/>
      <c r="D28" s="2"/>
      <c r="E28" s="2"/>
      <c r="F28" s="2"/>
      <c r="G28" s="2"/>
      <c r="H28" s="2"/>
    </row>
    <row r="33" spans="2:23" ht="42.75">
      <c r="M33" s="4" t="s">
        <v>12</v>
      </c>
    </row>
    <row r="34" spans="2:23">
      <c r="M34" s="58" t="s">
        <v>15</v>
      </c>
      <c r="N34" s="56" t="s">
        <v>19</v>
      </c>
      <c r="O34" s="49" t="s">
        <v>21</v>
      </c>
      <c r="P34" s="51"/>
      <c r="Q34" s="52" t="s">
        <v>22</v>
      </c>
      <c r="R34" s="52"/>
      <c r="S34" s="52"/>
      <c r="T34" s="49" t="s">
        <v>16</v>
      </c>
      <c r="U34" s="50"/>
      <c r="V34" s="51"/>
      <c r="W34" s="8"/>
    </row>
    <row r="35" spans="2:23">
      <c r="M35" s="58"/>
      <c r="N35" s="57"/>
      <c r="O35" s="1" t="s">
        <v>20</v>
      </c>
      <c r="P35" s="1" t="s">
        <v>8</v>
      </c>
      <c r="Q35" s="1" t="s">
        <v>20</v>
      </c>
      <c r="R35" s="59" t="s">
        <v>8</v>
      </c>
      <c r="S35" s="60"/>
      <c r="T35" s="1" t="s">
        <v>20</v>
      </c>
      <c r="U35" s="1" t="s">
        <v>23</v>
      </c>
      <c r="V35" s="1" t="s">
        <v>24</v>
      </c>
      <c r="W35" s="9"/>
    </row>
    <row r="36" spans="2:23">
      <c r="M36" s="53">
        <v>2</v>
      </c>
      <c r="N36" s="2" t="s">
        <v>17</v>
      </c>
      <c r="O36" s="2">
        <v>43.93</v>
      </c>
      <c r="P36" s="7">
        <v>0.503</v>
      </c>
      <c r="Q36" s="2">
        <v>44.41</v>
      </c>
      <c r="R36" s="61">
        <v>9.7000000000000003E-2</v>
      </c>
      <c r="S36" s="62"/>
      <c r="T36" s="2">
        <v>30.1</v>
      </c>
      <c r="U36" s="7">
        <v>10.199999999999999</v>
      </c>
      <c r="V36" s="7">
        <v>15.5</v>
      </c>
      <c r="W36" s="10"/>
    </row>
    <row r="37" spans="2:23">
      <c r="M37" s="53"/>
      <c r="N37" s="2" t="s">
        <v>18</v>
      </c>
      <c r="O37" s="6"/>
      <c r="P37" s="2"/>
      <c r="Q37" s="2"/>
      <c r="R37" s="63"/>
      <c r="S37" s="64"/>
      <c r="T37" s="2"/>
      <c r="U37" s="7"/>
      <c r="V37" s="7"/>
      <c r="W37" s="10"/>
    </row>
    <row r="38" spans="2:23">
      <c r="M38" s="54">
        <v>3</v>
      </c>
      <c r="N38" s="2" t="s">
        <v>17</v>
      </c>
      <c r="O38" s="2">
        <v>32.840000000000003</v>
      </c>
      <c r="P38" s="7">
        <v>0.126</v>
      </c>
      <c r="Q38" s="2">
        <v>34.130000000000003</v>
      </c>
      <c r="R38" s="61">
        <v>7.5999999999999998E-2</v>
      </c>
      <c r="S38" s="62"/>
      <c r="T38" s="2">
        <v>19.100000000000001</v>
      </c>
      <c r="U38" s="7">
        <v>3.9</v>
      </c>
      <c r="V38" s="7">
        <v>19.100000000000001</v>
      </c>
      <c r="W38" s="10"/>
    </row>
    <row r="39" spans="2:23">
      <c r="M39" s="54"/>
      <c r="N39" s="2" t="s">
        <v>18</v>
      </c>
      <c r="O39" s="2"/>
      <c r="P39" s="2"/>
      <c r="Q39" s="2"/>
      <c r="R39" s="63"/>
      <c r="S39" s="64"/>
      <c r="T39" s="2"/>
      <c r="U39" s="7"/>
      <c r="V39" s="7"/>
      <c r="W39" s="10"/>
    </row>
    <row r="40" spans="2:23">
      <c r="M40" s="54">
        <v>4</v>
      </c>
      <c r="N40" s="2" t="s">
        <v>17</v>
      </c>
      <c r="O40" s="2">
        <v>26.55</v>
      </c>
      <c r="P40" s="7">
        <v>8.6999999999999994E-2</v>
      </c>
      <c r="Q40" s="2">
        <v>27.2</v>
      </c>
      <c r="R40" s="61">
        <v>6.6000000000000003E-2</v>
      </c>
      <c r="S40" s="62"/>
      <c r="T40" s="2">
        <v>14.9</v>
      </c>
      <c r="U40" s="7">
        <v>2.1</v>
      </c>
      <c r="V40" s="7">
        <v>26.2</v>
      </c>
      <c r="W40" s="10"/>
    </row>
    <row r="41" spans="2:23">
      <c r="M41" s="54"/>
      <c r="N41" s="2" t="s">
        <v>18</v>
      </c>
      <c r="O41" s="2"/>
      <c r="P41" s="2"/>
      <c r="Q41" s="2"/>
      <c r="R41" s="63"/>
      <c r="S41" s="64"/>
      <c r="T41" s="2"/>
      <c r="U41" s="7"/>
      <c r="V41" s="7"/>
      <c r="W41" s="10"/>
    </row>
    <row r="42" spans="2:23">
      <c r="M42" s="54">
        <v>5</v>
      </c>
      <c r="N42" s="2" t="s">
        <v>17</v>
      </c>
      <c r="O42" s="2">
        <v>20.99</v>
      </c>
      <c r="P42" s="7">
        <v>6.83E-2</v>
      </c>
      <c r="Q42" s="2">
        <v>22.62</v>
      </c>
      <c r="R42" s="61">
        <v>6.6000000000000003E-2</v>
      </c>
      <c r="S42" s="62"/>
      <c r="T42" s="2">
        <v>12.2</v>
      </c>
      <c r="U42" s="7">
        <v>3</v>
      </c>
      <c r="V42" s="7">
        <v>23.4</v>
      </c>
      <c r="W42" s="10"/>
    </row>
    <row r="43" spans="2:23">
      <c r="M43" s="54"/>
      <c r="N43" s="2" t="s">
        <v>18</v>
      </c>
      <c r="O43" s="2"/>
      <c r="P43" s="2"/>
      <c r="Q43" s="2"/>
      <c r="R43" s="65"/>
      <c r="S43" s="66"/>
      <c r="T43" s="2"/>
      <c r="U43" s="7"/>
      <c r="V43" s="7"/>
      <c r="W43" s="10"/>
    </row>
    <row r="44" spans="2:23">
      <c r="M44" s="54">
        <v>6</v>
      </c>
      <c r="N44" s="2" t="s">
        <v>17</v>
      </c>
      <c r="O44" s="2">
        <v>19.54</v>
      </c>
      <c r="P44" s="7">
        <v>8.2000000000000003E-2</v>
      </c>
      <c r="Q44" s="2">
        <v>19.21</v>
      </c>
      <c r="R44" s="61">
        <v>7.8E-2</v>
      </c>
      <c r="S44" s="62"/>
      <c r="T44" s="2">
        <v>10.1</v>
      </c>
      <c r="U44" s="7">
        <v>3</v>
      </c>
      <c r="V44" s="7">
        <v>17.8</v>
      </c>
      <c r="W44" s="10"/>
    </row>
    <row r="45" spans="2:23">
      <c r="M45" s="54"/>
      <c r="N45" s="2" t="s">
        <v>18</v>
      </c>
      <c r="O45" s="6"/>
      <c r="P45" s="6"/>
      <c r="Q45" s="6"/>
      <c r="R45" s="65"/>
      <c r="S45" s="66"/>
      <c r="T45" s="6"/>
      <c r="U45" s="6"/>
      <c r="V45" s="6"/>
    </row>
    <row r="46" spans="2:23">
      <c r="B46" s="55"/>
      <c r="C46" s="5"/>
    </row>
    <row r="47" spans="2:23">
      <c r="B47" s="55"/>
      <c r="C47" s="5"/>
    </row>
    <row r="48" spans="2:23">
      <c r="M48" s="58" t="s">
        <v>15</v>
      </c>
      <c r="N48" s="56" t="s">
        <v>19</v>
      </c>
      <c r="O48" s="49" t="s">
        <v>25</v>
      </c>
      <c r="P48" s="51"/>
      <c r="Q48" s="52" t="s">
        <v>22</v>
      </c>
      <c r="R48" s="52"/>
      <c r="S48" s="52"/>
      <c r="T48" s="49" t="s">
        <v>16</v>
      </c>
      <c r="U48" s="50"/>
      <c r="V48" s="51"/>
    </row>
    <row r="49" spans="13:22">
      <c r="M49" s="58"/>
      <c r="N49" s="57"/>
      <c r="O49" s="1" t="s">
        <v>20</v>
      </c>
      <c r="P49" s="1" t="s">
        <v>8</v>
      </c>
      <c r="Q49" s="1" t="s">
        <v>20</v>
      </c>
      <c r="R49" s="59" t="s">
        <v>8</v>
      </c>
      <c r="S49" s="60"/>
      <c r="T49" s="1" t="s">
        <v>20</v>
      </c>
      <c r="U49" s="1" t="s">
        <v>23</v>
      </c>
      <c r="V49" s="1" t="s">
        <v>24</v>
      </c>
    </row>
    <row r="50" spans="13:22">
      <c r="M50" s="53">
        <v>2</v>
      </c>
      <c r="N50" s="2" t="s">
        <v>17</v>
      </c>
      <c r="O50" s="2">
        <v>43.93</v>
      </c>
      <c r="P50" s="7">
        <v>0.503</v>
      </c>
      <c r="Q50" s="2">
        <v>41.9</v>
      </c>
      <c r="R50" s="61">
        <v>0.83599999999999997</v>
      </c>
      <c r="S50" s="62"/>
      <c r="T50" s="2">
        <v>30.1</v>
      </c>
      <c r="U50" s="7">
        <v>10.199999999999999</v>
      </c>
      <c r="V50" s="7">
        <v>15.5</v>
      </c>
    </row>
    <row r="51" spans="13:22">
      <c r="M51" s="53"/>
      <c r="N51" s="2" t="s">
        <v>18</v>
      </c>
      <c r="O51" s="6"/>
      <c r="P51" s="2"/>
      <c r="Q51" s="2"/>
      <c r="R51" s="63"/>
      <c r="S51" s="64"/>
      <c r="T51" s="2"/>
      <c r="U51" s="7"/>
      <c r="V51" s="7"/>
    </row>
    <row r="52" spans="13:22">
      <c r="M52" s="54">
        <v>3</v>
      </c>
      <c r="N52" s="2" t="s">
        <v>17</v>
      </c>
      <c r="O52" s="2">
        <v>32.840000000000003</v>
      </c>
      <c r="P52" s="7">
        <v>0.126</v>
      </c>
      <c r="Q52" s="2">
        <v>29.04</v>
      </c>
      <c r="R52" s="61">
        <v>0.42599999999999999</v>
      </c>
      <c r="S52" s="62"/>
      <c r="T52" s="2">
        <v>19.100000000000001</v>
      </c>
      <c r="U52" s="7">
        <v>3.9</v>
      </c>
      <c r="V52" s="7">
        <v>19.100000000000001</v>
      </c>
    </row>
    <row r="53" spans="13:22">
      <c r="M53" s="54"/>
      <c r="N53" s="2" t="s">
        <v>18</v>
      </c>
      <c r="O53" s="2"/>
      <c r="P53" s="2"/>
      <c r="Q53" s="2"/>
      <c r="R53" s="63"/>
      <c r="S53" s="64"/>
      <c r="T53" s="2"/>
      <c r="U53" s="7"/>
      <c r="V53" s="7"/>
    </row>
    <row r="54" spans="13:22">
      <c r="M54" s="54">
        <v>4</v>
      </c>
      <c r="N54" s="2" t="s">
        <v>17</v>
      </c>
      <c r="O54" s="2">
        <v>26.55</v>
      </c>
      <c r="P54" s="7">
        <v>8.6999999999999994E-2</v>
      </c>
      <c r="Q54" s="2">
        <v>21.59</v>
      </c>
      <c r="R54" s="61">
        <v>0.255</v>
      </c>
      <c r="S54" s="62"/>
      <c r="T54" s="2">
        <v>14.9</v>
      </c>
      <c r="U54" s="7">
        <v>2.1</v>
      </c>
      <c r="V54" s="7">
        <v>26.2</v>
      </c>
    </row>
    <row r="55" spans="13:22">
      <c r="M55" s="54"/>
      <c r="N55" s="2" t="s">
        <v>18</v>
      </c>
      <c r="O55" s="2"/>
      <c r="P55" s="2"/>
      <c r="Q55" s="2"/>
      <c r="R55" s="63"/>
      <c r="S55" s="64"/>
      <c r="T55" s="2"/>
      <c r="U55" s="7"/>
      <c r="V55" s="7"/>
    </row>
    <row r="56" spans="13:22">
      <c r="M56" s="54">
        <v>5</v>
      </c>
      <c r="N56" s="2" t="s">
        <v>17</v>
      </c>
      <c r="O56" s="2">
        <v>20.99</v>
      </c>
      <c r="P56" s="7">
        <v>6.83E-2</v>
      </c>
      <c r="Q56" s="2"/>
      <c r="R56" s="61"/>
      <c r="S56" s="62"/>
      <c r="T56" s="2">
        <v>12.2</v>
      </c>
      <c r="U56" s="7">
        <v>3</v>
      </c>
      <c r="V56" s="7">
        <v>23.4</v>
      </c>
    </row>
    <row r="57" spans="13:22">
      <c r="M57" s="54"/>
      <c r="N57" s="2" t="s">
        <v>18</v>
      </c>
      <c r="O57" s="2"/>
      <c r="P57" s="2"/>
      <c r="Q57" s="2"/>
      <c r="R57" s="65"/>
      <c r="S57" s="66"/>
      <c r="T57" s="2"/>
      <c r="U57" s="7"/>
      <c r="V57" s="7"/>
    </row>
    <row r="58" spans="13:22">
      <c r="M58" s="54">
        <v>6</v>
      </c>
      <c r="N58" s="2" t="s">
        <v>17</v>
      </c>
      <c r="O58" s="2">
        <v>19.54</v>
      </c>
      <c r="P58" s="7">
        <v>8.2000000000000003E-2</v>
      </c>
      <c r="Q58" s="2"/>
      <c r="R58" s="61"/>
      <c r="S58" s="62"/>
      <c r="T58" s="2">
        <v>10.1</v>
      </c>
      <c r="U58" s="7">
        <v>3</v>
      </c>
      <c r="V58" s="7">
        <v>17.8</v>
      </c>
    </row>
    <row r="59" spans="13:22">
      <c r="M59" s="54"/>
      <c r="N59" s="2" t="s">
        <v>18</v>
      </c>
      <c r="O59" s="6"/>
      <c r="P59" s="6"/>
      <c r="Q59" s="6"/>
      <c r="R59" s="65"/>
      <c r="S59" s="66"/>
      <c r="T59" s="6"/>
      <c r="U59" s="6"/>
      <c r="V59" s="6"/>
    </row>
  </sheetData>
  <mergeCells count="54">
    <mergeCell ref="M58:M59"/>
    <mergeCell ref="R58:S58"/>
    <mergeCell ref="R59:S59"/>
    <mergeCell ref="M54:M55"/>
    <mergeCell ref="R54:S54"/>
    <mergeCell ref="R55:S55"/>
    <mergeCell ref="M56:M57"/>
    <mergeCell ref="R56:S56"/>
    <mergeCell ref="R57:S57"/>
    <mergeCell ref="M50:M51"/>
    <mergeCell ref="R50:S50"/>
    <mergeCell ref="R51:S51"/>
    <mergeCell ref="M52:M53"/>
    <mergeCell ref="R52:S52"/>
    <mergeCell ref="R53:S53"/>
    <mergeCell ref="M48:M49"/>
    <mergeCell ref="N48:N49"/>
    <mergeCell ref="O48:P48"/>
    <mergeCell ref="Q48:S48"/>
    <mergeCell ref="T48:V48"/>
    <mergeCell ref="R49:S49"/>
    <mergeCell ref="B46:B47"/>
    <mergeCell ref="N34:N35"/>
    <mergeCell ref="M34:M35"/>
    <mergeCell ref="R35:S35"/>
    <mergeCell ref="R36:S36"/>
    <mergeCell ref="R37:S37"/>
    <mergeCell ref="R38:S38"/>
    <mergeCell ref="R39:S39"/>
    <mergeCell ref="R40:S40"/>
    <mergeCell ref="R41:S41"/>
    <mergeCell ref="R42:S42"/>
    <mergeCell ref="R44:S44"/>
    <mergeCell ref="R43:S43"/>
    <mergeCell ref="R45:S45"/>
    <mergeCell ref="O34:P34"/>
    <mergeCell ref="M36:M37"/>
    <mergeCell ref="M38:M39"/>
    <mergeCell ref="M40:M41"/>
    <mergeCell ref="M42:M43"/>
    <mergeCell ref="M44:M45"/>
    <mergeCell ref="Q34:S34"/>
    <mergeCell ref="T34:V34"/>
    <mergeCell ref="I3:K3"/>
    <mergeCell ref="C18:E18"/>
    <mergeCell ref="F18:H18"/>
    <mergeCell ref="B20:B22"/>
    <mergeCell ref="B23:B25"/>
    <mergeCell ref="F3:H3"/>
    <mergeCell ref="B26:B28"/>
    <mergeCell ref="B5:B7"/>
    <mergeCell ref="B8:B10"/>
    <mergeCell ref="B11:B13"/>
    <mergeCell ref="C3:E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0097C-6E56-442D-B4E2-B0B31B73614F}">
  <dimension ref="B2:L83"/>
  <sheetViews>
    <sheetView tabSelected="1" topLeftCell="A64" workbookViewId="0">
      <selection activeCell="L79" sqref="L79"/>
    </sheetView>
  </sheetViews>
  <sheetFormatPr defaultRowHeight="14.25"/>
  <cols>
    <col min="2" max="2" width="15.375" customWidth="1"/>
    <col min="4" max="4" width="12.75" bestFit="1" customWidth="1"/>
    <col min="5" max="5" width="18.375" customWidth="1"/>
    <col min="6" max="6" width="13.875" customWidth="1"/>
    <col min="7" max="7" width="12.875" customWidth="1"/>
    <col min="8" max="8" width="14.625" customWidth="1"/>
    <col min="9" max="9" width="13.375" customWidth="1"/>
    <col min="10" max="10" width="15.625" customWidth="1"/>
  </cols>
  <sheetData>
    <row r="2" spans="2:11" ht="46.5" customHeight="1">
      <c r="B2" s="13" t="s">
        <v>29</v>
      </c>
      <c r="C2" s="5"/>
      <c r="D2" s="5"/>
      <c r="E2" s="5"/>
      <c r="F2" s="5"/>
      <c r="G2" s="5"/>
      <c r="H2" s="5"/>
      <c r="I2" s="5"/>
      <c r="J2" s="5"/>
    </row>
    <row r="3" spans="2:11">
      <c r="B3" s="58" t="s">
        <v>26</v>
      </c>
      <c r="C3" s="58" t="s">
        <v>27</v>
      </c>
      <c r="D3" s="83" t="s">
        <v>39</v>
      </c>
      <c r="E3" s="83"/>
      <c r="F3" s="83" t="s">
        <v>40</v>
      </c>
      <c r="G3" s="83"/>
      <c r="H3" s="83"/>
      <c r="I3" s="83" t="s">
        <v>28</v>
      </c>
      <c r="J3" s="83"/>
      <c r="K3" s="11"/>
    </row>
    <row r="4" spans="2:11">
      <c r="B4" s="58"/>
      <c r="C4" s="58"/>
      <c r="D4" s="1" t="s">
        <v>20</v>
      </c>
      <c r="E4" s="1" t="s">
        <v>8</v>
      </c>
      <c r="F4" s="1" t="s">
        <v>20</v>
      </c>
      <c r="G4" s="58" t="s">
        <v>8</v>
      </c>
      <c r="H4" s="58"/>
      <c r="I4" s="1" t="s">
        <v>31</v>
      </c>
      <c r="J4" s="1" t="s">
        <v>30</v>
      </c>
      <c r="K4" s="12"/>
    </row>
    <row r="5" spans="2:11">
      <c r="B5" s="53" t="s">
        <v>42</v>
      </c>
      <c r="C5" s="2">
        <v>2</v>
      </c>
      <c r="D5" s="2">
        <v>38.93</v>
      </c>
      <c r="E5" s="2">
        <v>0.51</v>
      </c>
      <c r="F5" s="2"/>
      <c r="G5" s="90"/>
      <c r="H5" s="91"/>
      <c r="I5" s="16">
        <f>J5/2</f>
        <v>40.924999999999997</v>
      </c>
      <c r="J5" s="93">
        <v>81.849999999999994</v>
      </c>
    </row>
    <row r="6" spans="2:11">
      <c r="B6" s="53"/>
      <c r="C6" s="2">
        <v>3</v>
      </c>
      <c r="D6" s="2">
        <v>31.35</v>
      </c>
      <c r="E6" s="2">
        <v>0.32</v>
      </c>
      <c r="F6" s="2"/>
      <c r="G6" s="90"/>
      <c r="H6" s="91"/>
      <c r="I6" s="16">
        <f>J5/3</f>
        <v>27.283333333333331</v>
      </c>
      <c r="J6" s="88"/>
    </row>
    <row r="7" spans="2:11">
      <c r="B7" s="53"/>
      <c r="C7" s="2">
        <v>4</v>
      </c>
      <c r="D7" s="2">
        <v>24.42</v>
      </c>
      <c r="E7" s="2">
        <v>0.23</v>
      </c>
      <c r="F7" s="2"/>
      <c r="G7" s="90"/>
      <c r="H7" s="91"/>
      <c r="I7" s="16">
        <f>J5/4</f>
        <v>20.462499999999999</v>
      </c>
      <c r="J7" s="88"/>
    </row>
    <row r="8" spans="2:11">
      <c r="B8" s="53"/>
      <c r="C8" s="2">
        <v>5</v>
      </c>
      <c r="D8" s="2">
        <v>19.32</v>
      </c>
      <c r="E8" s="2">
        <v>0.19</v>
      </c>
      <c r="F8" s="2"/>
      <c r="G8" s="90"/>
      <c r="H8" s="91"/>
      <c r="I8" s="16">
        <f>J5/5</f>
        <v>16.369999999999997</v>
      </c>
      <c r="J8" s="89"/>
    </row>
    <row r="9" spans="2:11">
      <c r="B9" s="53" t="s">
        <v>32</v>
      </c>
      <c r="C9" s="2">
        <v>2</v>
      </c>
      <c r="D9" s="14"/>
      <c r="E9" s="2"/>
      <c r="F9" s="14"/>
      <c r="G9" s="90"/>
      <c r="H9" s="91"/>
      <c r="I9" s="16">
        <f>J9/2</f>
        <v>0</v>
      </c>
      <c r="J9" s="93"/>
    </row>
    <row r="10" spans="2:11">
      <c r="B10" s="54"/>
      <c r="C10" s="2">
        <v>3</v>
      </c>
      <c r="D10" s="14" t="s">
        <v>38</v>
      </c>
      <c r="E10" s="2">
        <v>116.05</v>
      </c>
      <c r="F10" s="14"/>
      <c r="G10" s="90"/>
      <c r="H10" s="91"/>
      <c r="I10" s="16">
        <f>J9/3</f>
        <v>0</v>
      </c>
      <c r="J10" s="88"/>
    </row>
    <row r="11" spans="2:11">
      <c r="B11" s="54"/>
      <c r="C11" s="2">
        <v>4</v>
      </c>
      <c r="D11" s="14" t="s">
        <v>37</v>
      </c>
      <c r="E11" s="2">
        <v>14.95</v>
      </c>
      <c r="F11" s="14"/>
      <c r="G11" s="90"/>
      <c r="H11" s="91"/>
      <c r="I11" s="16">
        <f>J9/4</f>
        <v>0</v>
      </c>
      <c r="J11" s="88"/>
    </row>
    <row r="12" spans="2:11">
      <c r="B12" s="54"/>
      <c r="C12" s="2">
        <v>5</v>
      </c>
      <c r="D12" s="14" t="s">
        <v>36</v>
      </c>
      <c r="E12" s="2">
        <v>9.1</v>
      </c>
      <c r="F12" s="14"/>
      <c r="G12" s="90"/>
      <c r="H12" s="91"/>
      <c r="I12" s="16">
        <f>J9/5</f>
        <v>0</v>
      </c>
      <c r="J12" s="89"/>
    </row>
    <row r="13" spans="2:11">
      <c r="B13" s="53" t="s">
        <v>35</v>
      </c>
      <c r="C13" s="2">
        <v>2</v>
      </c>
      <c r="D13" s="2"/>
      <c r="E13" s="2"/>
      <c r="F13" s="14"/>
      <c r="G13" s="92"/>
      <c r="H13" s="92"/>
      <c r="I13" s="16">
        <f>J13/2</f>
        <v>26.38</v>
      </c>
      <c r="J13" s="93">
        <v>52.76</v>
      </c>
      <c r="K13">
        <f>85.191/30</f>
        <v>2.8397000000000001</v>
      </c>
    </row>
    <row r="14" spans="2:11">
      <c r="B14" s="54"/>
      <c r="C14" s="2">
        <v>3</v>
      </c>
      <c r="D14" s="2"/>
      <c r="E14" s="2"/>
      <c r="F14" s="14"/>
      <c r="G14" s="92"/>
      <c r="H14" s="92"/>
      <c r="I14" s="16">
        <f>J13/3</f>
        <v>17.586666666666666</v>
      </c>
      <c r="J14" s="88"/>
    </row>
    <row r="15" spans="2:11">
      <c r="B15" s="54"/>
      <c r="C15" s="2">
        <v>4</v>
      </c>
      <c r="D15" s="2"/>
      <c r="E15" s="2"/>
      <c r="F15" s="14"/>
      <c r="G15" s="90"/>
      <c r="H15" s="91"/>
      <c r="I15" s="16">
        <f>J13/4</f>
        <v>13.19</v>
      </c>
      <c r="J15" s="88"/>
    </row>
    <row r="16" spans="2:11">
      <c r="B16" s="54"/>
      <c r="C16" s="2">
        <v>5</v>
      </c>
      <c r="D16" s="2"/>
      <c r="E16" s="2"/>
      <c r="F16" s="14" t="s">
        <v>41</v>
      </c>
      <c r="G16" s="90">
        <v>25.9</v>
      </c>
      <c r="H16" s="91"/>
      <c r="I16" s="16">
        <f>J13/5</f>
        <v>10.552</v>
      </c>
      <c r="J16" s="89"/>
    </row>
    <row r="17" spans="2:11">
      <c r="B17" s="53" t="s">
        <v>33</v>
      </c>
      <c r="C17" s="2">
        <v>2</v>
      </c>
      <c r="D17" s="2"/>
      <c r="E17" s="2"/>
      <c r="F17" s="14"/>
      <c r="G17" s="90"/>
      <c r="H17" s="91"/>
      <c r="I17" s="16">
        <f>J17/2</f>
        <v>69</v>
      </c>
      <c r="J17" s="87">
        <v>138</v>
      </c>
      <c r="K17" t="s">
        <v>34</v>
      </c>
    </row>
    <row r="18" spans="2:11">
      <c r="B18" s="54"/>
      <c r="C18" s="2">
        <v>3</v>
      </c>
      <c r="D18" s="2"/>
      <c r="E18" s="2"/>
      <c r="F18" s="14"/>
      <c r="G18" s="90"/>
      <c r="H18" s="91"/>
      <c r="I18" s="16">
        <f>J17/3</f>
        <v>46</v>
      </c>
      <c r="J18" s="88"/>
    </row>
    <row r="19" spans="2:11">
      <c r="B19" s="54"/>
      <c r="C19" s="2">
        <v>4</v>
      </c>
      <c r="D19" s="2"/>
      <c r="E19" s="2"/>
      <c r="F19" s="14"/>
      <c r="G19" s="90"/>
      <c r="H19" s="91"/>
      <c r="I19" s="16">
        <f>J17/4</f>
        <v>34.5</v>
      </c>
      <c r="J19" s="88"/>
    </row>
    <row r="20" spans="2:11">
      <c r="B20" s="54"/>
      <c r="C20" s="2">
        <v>5</v>
      </c>
      <c r="D20" s="2"/>
      <c r="E20" s="2"/>
      <c r="F20" s="14"/>
      <c r="G20" s="90"/>
      <c r="H20" s="91"/>
      <c r="I20" s="16">
        <f>J17/5</f>
        <v>27.6</v>
      </c>
      <c r="J20" s="89"/>
    </row>
    <row r="21" spans="2:11" ht="15" thickBot="1">
      <c r="B21" s="95"/>
      <c r="C21" s="17"/>
      <c r="D21" s="17"/>
      <c r="E21" s="17"/>
      <c r="F21" s="96"/>
      <c r="G21" s="97"/>
      <c r="H21" s="98"/>
      <c r="I21" s="20"/>
      <c r="J21" s="99"/>
    </row>
    <row r="22" spans="2:11">
      <c r="B22" s="84" t="s">
        <v>26</v>
      </c>
      <c r="C22" s="86" t="s">
        <v>27</v>
      </c>
      <c r="D22" s="24"/>
      <c r="E22" s="81" t="s">
        <v>39</v>
      </c>
      <c r="F22" s="81"/>
      <c r="G22" s="81" t="s">
        <v>40</v>
      </c>
      <c r="H22" s="81"/>
      <c r="I22" s="81" t="s">
        <v>28</v>
      </c>
      <c r="J22" s="82"/>
    </row>
    <row r="23" spans="2:11" ht="15" thickBot="1">
      <c r="B23" s="85"/>
      <c r="C23" s="58"/>
      <c r="D23" s="1" t="s">
        <v>43</v>
      </c>
      <c r="E23" s="1" t="s">
        <v>20</v>
      </c>
      <c r="F23" s="1" t="s">
        <v>8</v>
      </c>
      <c r="G23" s="1" t="s">
        <v>20</v>
      </c>
      <c r="H23" s="1" t="s">
        <v>8</v>
      </c>
      <c r="I23" s="1" t="s">
        <v>31</v>
      </c>
      <c r="J23" s="25" t="s">
        <v>30</v>
      </c>
    </row>
    <row r="24" spans="2:11">
      <c r="B24" s="67" t="s">
        <v>52</v>
      </c>
      <c r="C24" s="78">
        <v>2</v>
      </c>
      <c r="D24" s="28" t="s">
        <v>44</v>
      </c>
      <c r="E24" s="28"/>
      <c r="F24" s="29"/>
      <c r="G24" s="30"/>
      <c r="H24" s="42"/>
      <c r="I24" s="31"/>
      <c r="J24" s="79"/>
    </row>
    <row r="25" spans="2:11">
      <c r="B25" s="68"/>
      <c r="C25" s="54"/>
      <c r="D25" s="2" t="s">
        <v>6</v>
      </c>
      <c r="E25" s="2"/>
      <c r="F25" s="22"/>
      <c r="G25" s="18"/>
      <c r="H25" s="43"/>
      <c r="I25" s="16"/>
      <c r="J25" s="80"/>
    </row>
    <row r="26" spans="2:11">
      <c r="B26" s="68"/>
      <c r="C26" s="54"/>
      <c r="D26" s="2" t="s">
        <v>45</v>
      </c>
      <c r="E26" s="2"/>
      <c r="F26" s="22"/>
      <c r="G26" s="18"/>
      <c r="H26" s="43"/>
      <c r="I26" s="16"/>
      <c r="J26" s="80"/>
    </row>
    <row r="27" spans="2:11">
      <c r="B27" s="68"/>
      <c r="C27" s="54">
        <v>3</v>
      </c>
      <c r="D27" s="2" t="s">
        <v>44</v>
      </c>
      <c r="E27" s="2"/>
      <c r="F27" s="22"/>
      <c r="G27" s="18"/>
      <c r="H27" s="43"/>
      <c r="I27" s="16"/>
      <c r="J27" s="80"/>
    </row>
    <row r="28" spans="2:11">
      <c r="B28" s="68"/>
      <c r="C28" s="54"/>
      <c r="D28" s="2" t="s">
        <v>6</v>
      </c>
      <c r="E28" s="6"/>
      <c r="F28" s="23"/>
      <c r="G28" s="6"/>
      <c r="H28" s="44"/>
      <c r="I28" s="6"/>
      <c r="J28" s="32"/>
    </row>
    <row r="29" spans="2:11">
      <c r="B29" s="68"/>
      <c r="C29" s="54"/>
      <c r="D29" s="2" t="s">
        <v>45</v>
      </c>
      <c r="E29" s="6"/>
      <c r="F29" s="23"/>
      <c r="G29" s="6"/>
      <c r="H29" s="44"/>
      <c r="I29" s="6"/>
      <c r="J29" s="32"/>
    </row>
    <row r="30" spans="2:11">
      <c r="B30" s="68"/>
      <c r="C30" s="54">
        <v>4</v>
      </c>
      <c r="D30" s="2" t="s">
        <v>44</v>
      </c>
      <c r="E30" s="6"/>
      <c r="F30" s="23"/>
      <c r="G30" s="6"/>
      <c r="H30" s="44"/>
      <c r="I30" s="6"/>
      <c r="J30" s="32"/>
    </row>
    <row r="31" spans="2:11">
      <c r="B31" s="68"/>
      <c r="C31" s="54"/>
      <c r="D31" s="2" t="s">
        <v>6</v>
      </c>
      <c r="E31" s="6"/>
      <c r="F31" s="23"/>
      <c r="G31" s="19"/>
      <c r="H31" s="45"/>
      <c r="I31" s="19"/>
      <c r="J31" s="32"/>
    </row>
    <row r="32" spans="2:11">
      <c r="B32" s="68"/>
      <c r="C32" s="54"/>
      <c r="D32" s="2" t="s">
        <v>45</v>
      </c>
      <c r="E32" s="6"/>
      <c r="F32" s="23"/>
      <c r="G32" s="6"/>
      <c r="H32" s="44"/>
      <c r="I32" s="6"/>
      <c r="J32" s="32"/>
    </row>
    <row r="33" spans="2:12">
      <c r="B33" s="68"/>
      <c r="C33" s="54">
        <v>5</v>
      </c>
      <c r="D33" s="2" t="s">
        <v>44</v>
      </c>
      <c r="E33" s="6"/>
      <c r="F33" s="23"/>
      <c r="G33" s="6"/>
      <c r="H33" s="44"/>
      <c r="I33" s="6"/>
      <c r="J33" s="32"/>
    </row>
    <row r="34" spans="2:12">
      <c r="B34" s="68"/>
      <c r="C34" s="54"/>
      <c r="D34" s="2" t="s">
        <v>6</v>
      </c>
      <c r="E34" s="6"/>
      <c r="F34" s="23"/>
      <c r="G34" s="6"/>
      <c r="H34" s="44"/>
      <c r="I34" s="6"/>
      <c r="J34" s="32"/>
    </row>
    <row r="35" spans="2:12" ht="15" thickBot="1">
      <c r="B35" s="69"/>
      <c r="C35" s="77"/>
      <c r="D35" s="26" t="s">
        <v>45</v>
      </c>
      <c r="E35" s="33"/>
      <c r="F35" s="34"/>
      <c r="G35" s="33"/>
      <c r="H35" s="46"/>
      <c r="I35" s="33"/>
      <c r="J35" s="35"/>
    </row>
    <row r="36" spans="2:12">
      <c r="B36" s="14"/>
      <c r="C36" s="2"/>
    </row>
    <row r="37" spans="2:12" ht="15" thickBot="1"/>
    <row r="38" spans="2:12">
      <c r="B38" s="84" t="s">
        <v>26</v>
      </c>
      <c r="C38" s="86" t="s">
        <v>27</v>
      </c>
      <c r="D38" s="24"/>
      <c r="E38" s="81" t="s">
        <v>39</v>
      </c>
      <c r="F38" s="81"/>
      <c r="G38" s="81" t="s">
        <v>40</v>
      </c>
      <c r="H38" s="81"/>
      <c r="I38" s="81" t="s">
        <v>28</v>
      </c>
      <c r="J38" s="82"/>
    </row>
    <row r="39" spans="2:12">
      <c r="B39" s="85"/>
      <c r="C39" s="58"/>
      <c r="D39" s="1" t="s">
        <v>43</v>
      </c>
      <c r="E39" s="1" t="s">
        <v>20</v>
      </c>
      <c r="F39" s="1" t="s">
        <v>8</v>
      </c>
      <c r="G39" s="1" t="s">
        <v>20</v>
      </c>
      <c r="H39" s="1" t="s">
        <v>8</v>
      </c>
      <c r="I39" s="1" t="s">
        <v>31</v>
      </c>
      <c r="J39" s="25" t="s">
        <v>30</v>
      </c>
    </row>
    <row r="40" spans="2:12" ht="18" customHeight="1">
      <c r="B40" s="68" t="s">
        <v>42</v>
      </c>
      <c r="C40" s="54">
        <v>2</v>
      </c>
      <c r="D40" s="2" t="s">
        <v>44</v>
      </c>
      <c r="E40" s="2">
        <v>37.93</v>
      </c>
      <c r="F40" s="21">
        <v>0.56440000000000001</v>
      </c>
      <c r="G40" s="15">
        <v>38.159999999999997</v>
      </c>
      <c r="H40" s="40">
        <v>0.14369999999999999</v>
      </c>
      <c r="I40" s="73">
        <f>J40/2</f>
        <v>40.924999999999997</v>
      </c>
      <c r="J40" s="70">
        <v>81.849999999999994</v>
      </c>
    </row>
    <row r="41" spans="2:12">
      <c r="B41" s="68"/>
      <c r="C41" s="54"/>
      <c r="D41" s="2" t="s">
        <v>6</v>
      </c>
      <c r="E41" s="2">
        <v>37.93</v>
      </c>
      <c r="F41" s="21">
        <v>0.78100000000000003</v>
      </c>
      <c r="G41" s="15" t="s">
        <v>51</v>
      </c>
      <c r="H41" s="40">
        <v>0.27279999999999999</v>
      </c>
      <c r="I41" s="74"/>
      <c r="J41" s="71"/>
    </row>
    <row r="42" spans="2:12">
      <c r="B42" s="68"/>
      <c r="C42" s="54"/>
      <c r="D42" s="2" t="s">
        <v>45</v>
      </c>
      <c r="E42" s="2"/>
      <c r="F42" s="21"/>
      <c r="G42" s="15"/>
      <c r="H42" s="40"/>
      <c r="I42" s="75"/>
      <c r="J42" s="71"/>
    </row>
    <row r="43" spans="2:12">
      <c r="B43" s="68"/>
      <c r="C43" s="54">
        <v>3</v>
      </c>
      <c r="D43" s="2" t="s">
        <v>44</v>
      </c>
      <c r="E43" s="2">
        <v>30.4</v>
      </c>
      <c r="F43" s="21">
        <v>0.31480000000000002</v>
      </c>
      <c r="G43" s="15"/>
      <c r="H43" s="40"/>
      <c r="I43" s="73">
        <f>J40/3</f>
        <v>27.283333333333331</v>
      </c>
      <c r="J43" s="71"/>
    </row>
    <row r="44" spans="2:12" ht="27" customHeight="1">
      <c r="B44" s="68"/>
      <c r="C44" s="54"/>
      <c r="D44" s="2" t="s">
        <v>6</v>
      </c>
      <c r="E44" s="2">
        <v>30.4</v>
      </c>
      <c r="F44" s="22">
        <v>0.55300000000000005</v>
      </c>
      <c r="G44" s="48" t="s">
        <v>48</v>
      </c>
      <c r="H44" s="40">
        <v>0.193</v>
      </c>
      <c r="I44" s="74"/>
      <c r="J44" s="71"/>
      <c r="K44" s="94" t="s">
        <v>49</v>
      </c>
      <c r="L44" s="94" t="s">
        <v>50</v>
      </c>
    </row>
    <row r="45" spans="2:12">
      <c r="B45" s="68"/>
      <c r="C45" s="54"/>
      <c r="D45" s="2" t="s">
        <v>45</v>
      </c>
      <c r="E45" s="2"/>
      <c r="F45" s="22"/>
      <c r="G45" s="15"/>
      <c r="H45" s="40"/>
      <c r="I45" s="74"/>
      <c r="J45" s="71"/>
    </row>
    <row r="46" spans="2:12">
      <c r="B46" s="68"/>
      <c r="C46" s="54">
        <v>4</v>
      </c>
      <c r="D46" s="2" t="s">
        <v>44</v>
      </c>
      <c r="E46" s="2">
        <v>23.46</v>
      </c>
      <c r="F46" s="22">
        <v>0.20300000000000001</v>
      </c>
      <c r="G46" s="15"/>
      <c r="H46" s="40"/>
      <c r="I46" s="74">
        <f>J40/4</f>
        <v>20.462499999999999</v>
      </c>
      <c r="J46" s="71"/>
    </row>
    <row r="47" spans="2:12" ht="42.75">
      <c r="B47" s="68"/>
      <c r="C47" s="54"/>
      <c r="D47" s="2" t="s">
        <v>6</v>
      </c>
      <c r="E47" s="2">
        <v>23.42</v>
      </c>
      <c r="F47" s="22">
        <v>0.33800000000000002</v>
      </c>
      <c r="G47" s="48" t="s">
        <v>47</v>
      </c>
      <c r="H47" s="40">
        <v>0.1767</v>
      </c>
      <c r="I47" s="74"/>
      <c r="J47" s="71"/>
    </row>
    <row r="48" spans="2:12" ht="14.25" customHeight="1">
      <c r="B48" s="68"/>
      <c r="C48" s="54"/>
      <c r="D48" s="2" t="s">
        <v>45</v>
      </c>
      <c r="E48" s="2">
        <v>23.49</v>
      </c>
      <c r="F48" s="22">
        <v>0.47899999999999998</v>
      </c>
      <c r="G48" s="15"/>
      <c r="H48" s="40"/>
      <c r="I48" s="75"/>
      <c r="J48" s="71"/>
    </row>
    <row r="49" spans="2:10">
      <c r="B49" s="68"/>
      <c r="C49" s="54">
        <v>5</v>
      </c>
      <c r="D49" s="2" t="s">
        <v>44</v>
      </c>
      <c r="E49" s="2">
        <v>18.559999999999999</v>
      </c>
      <c r="F49" s="22">
        <v>0.17849999999999999</v>
      </c>
      <c r="G49" s="15"/>
      <c r="H49" s="40"/>
      <c r="I49" s="74">
        <f>J40/5</f>
        <v>16.369999999999997</v>
      </c>
      <c r="J49" s="71"/>
    </row>
    <row r="50" spans="2:10">
      <c r="B50" s="68"/>
      <c r="C50" s="54"/>
      <c r="D50" s="2" t="s">
        <v>6</v>
      </c>
      <c r="E50" s="2">
        <v>18.3</v>
      </c>
      <c r="F50" s="22">
        <v>0.29699999999999999</v>
      </c>
      <c r="G50" s="15"/>
      <c r="H50" s="40"/>
      <c r="I50" s="74"/>
      <c r="J50" s="71"/>
    </row>
    <row r="51" spans="2:10" ht="15" thickBot="1">
      <c r="B51" s="69"/>
      <c r="C51" s="77"/>
      <c r="D51" s="26" t="s">
        <v>45</v>
      </c>
      <c r="E51" s="26">
        <v>18.29</v>
      </c>
      <c r="F51" s="27">
        <v>0.34</v>
      </c>
      <c r="G51" s="39"/>
      <c r="H51" s="41"/>
      <c r="I51" s="76"/>
      <c r="J51" s="72"/>
    </row>
    <row r="52" spans="2:10" ht="14.25" customHeight="1" thickBot="1"/>
    <row r="53" spans="2:10">
      <c r="B53" s="84" t="s">
        <v>26</v>
      </c>
      <c r="C53" s="86" t="s">
        <v>27</v>
      </c>
      <c r="D53" s="24"/>
      <c r="E53" s="81" t="s">
        <v>39</v>
      </c>
      <c r="F53" s="81"/>
      <c r="G53" s="81" t="s">
        <v>40</v>
      </c>
      <c r="H53" s="81"/>
      <c r="I53" s="81" t="s">
        <v>28</v>
      </c>
      <c r="J53" s="82"/>
    </row>
    <row r="54" spans="2:10" ht="15" thickBot="1">
      <c r="B54" s="85"/>
      <c r="C54" s="58"/>
      <c r="D54" s="1" t="s">
        <v>43</v>
      </c>
      <c r="E54" s="1" t="s">
        <v>20</v>
      </c>
      <c r="F54" s="1" t="s">
        <v>8</v>
      </c>
      <c r="G54" s="1" t="s">
        <v>20</v>
      </c>
      <c r="H54" s="1" t="s">
        <v>8</v>
      </c>
      <c r="I54" s="1" t="s">
        <v>31</v>
      </c>
      <c r="J54" s="25" t="s">
        <v>30</v>
      </c>
    </row>
    <row r="55" spans="2:10">
      <c r="B55" s="67" t="s">
        <v>33</v>
      </c>
      <c r="C55" s="78">
        <v>2</v>
      </c>
      <c r="D55" s="28" t="s">
        <v>44</v>
      </c>
      <c r="E55" s="36"/>
      <c r="F55" s="37"/>
      <c r="G55" s="36"/>
      <c r="H55" s="47"/>
      <c r="I55" s="36"/>
      <c r="J55" s="38"/>
    </row>
    <row r="56" spans="2:10">
      <c r="B56" s="68"/>
      <c r="C56" s="54"/>
      <c r="D56" s="2" t="s">
        <v>6</v>
      </c>
      <c r="E56" s="6"/>
      <c r="F56" s="23"/>
      <c r="G56" s="6"/>
      <c r="H56" s="44"/>
      <c r="I56" s="6"/>
      <c r="J56" s="32"/>
    </row>
    <row r="57" spans="2:10">
      <c r="B57" s="68"/>
      <c r="C57" s="54"/>
      <c r="D57" s="2" t="s">
        <v>45</v>
      </c>
      <c r="E57" s="6"/>
      <c r="F57" s="23"/>
      <c r="G57" s="6"/>
      <c r="H57" s="44"/>
      <c r="I57" s="6"/>
      <c r="J57" s="32"/>
    </row>
    <row r="58" spans="2:10">
      <c r="B58" s="68"/>
      <c r="C58" s="54">
        <v>3</v>
      </c>
      <c r="D58" s="2" t="s">
        <v>44</v>
      </c>
      <c r="E58" s="6"/>
      <c r="F58" s="23"/>
      <c r="G58" s="6"/>
      <c r="H58" s="44"/>
      <c r="I58" s="6"/>
      <c r="J58" s="32"/>
    </row>
    <row r="59" spans="2:10">
      <c r="B59" s="68"/>
      <c r="C59" s="54"/>
      <c r="D59" s="2" t="s">
        <v>6</v>
      </c>
      <c r="E59" s="6"/>
      <c r="F59" s="23"/>
      <c r="G59" s="6"/>
      <c r="H59" s="44"/>
      <c r="I59" s="6"/>
      <c r="J59" s="32"/>
    </row>
    <row r="60" spans="2:10">
      <c r="B60" s="68"/>
      <c r="C60" s="54"/>
      <c r="D60" s="2" t="s">
        <v>45</v>
      </c>
      <c r="E60" s="6"/>
      <c r="F60" s="23"/>
      <c r="G60" s="6"/>
      <c r="H60" s="44"/>
      <c r="I60" s="6"/>
      <c r="J60" s="32"/>
    </row>
    <row r="61" spans="2:10">
      <c r="B61" s="68"/>
      <c r="C61" s="54">
        <v>4</v>
      </c>
      <c r="D61" s="2" t="s">
        <v>44</v>
      </c>
      <c r="E61" s="6"/>
      <c r="F61" s="23"/>
      <c r="G61" s="6"/>
      <c r="H61" s="44"/>
      <c r="I61" s="6"/>
      <c r="J61" s="32"/>
    </row>
    <row r="62" spans="2:10">
      <c r="B62" s="68"/>
      <c r="C62" s="54"/>
      <c r="D62" s="2" t="s">
        <v>6</v>
      </c>
      <c r="E62" s="6"/>
      <c r="F62" s="23"/>
      <c r="G62" s="6"/>
      <c r="H62" s="44"/>
      <c r="I62" s="6"/>
      <c r="J62" s="32"/>
    </row>
    <row r="63" spans="2:10">
      <c r="B63" s="68"/>
      <c r="C63" s="54"/>
      <c r="D63" s="2" t="s">
        <v>45</v>
      </c>
      <c r="E63" s="6"/>
      <c r="F63" s="23"/>
      <c r="G63" s="6"/>
      <c r="H63" s="44"/>
      <c r="I63" s="6"/>
      <c r="J63" s="32"/>
    </row>
    <row r="64" spans="2:10" ht="42.75" customHeight="1">
      <c r="B64" s="68"/>
      <c r="C64" s="54">
        <v>5</v>
      </c>
      <c r="D64" s="2" t="s">
        <v>44</v>
      </c>
      <c r="E64" s="6"/>
      <c r="F64" s="23"/>
      <c r="G64" s="6"/>
      <c r="H64" s="44"/>
      <c r="I64" s="6"/>
      <c r="J64" s="32"/>
    </row>
    <row r="65" spans="2:12">
      <c r="B65" s="68"/>
      <c r="C65" s="54"/>
      <c r="D65" s="2" t="s">
        <v>6</v>
      </c>
      <c r="E65" s="6"/>
      <c r="F65" s="23"/>
      <c r="G65" s="6"/>
      <c r="H65" s="44"/>
      <c r="I65" s="6"/>
      <c r="J65" s="32"/>
    </row>
    <row r="66" spans="2:12" ht="15" thickBot="1">
      <c r="B66" s="69"/>
      <c r="C66" s="77"/>
      <c r="D66" s="26" t="s">
        <v>45</v>
      </c>
      <c r="E66" s="33"/>
      <c r="F66" s="34"/>
      <c r="G66" s="33"/>
      <c r="H66" s="46"/>
      <c r="I66" s="33"/>
      <c r="J66" s="35"/>
    </row>
    <row r="68" spans="2:12">
      <c r="B68" t="s">
        <v>55</v>
      </c>
    </row>
    <row r="69" spans="2:12" ht="15" thickBot="1">
      <c r="B69" t="s">
        <v>53</v>
      </c>
    </row>
    <row r="70" spans="2:12">
      <c r="B70" s="84" t="s">
        <v>26</v>
      </c>
      <c r="C70" s="86" t="s">
        <v>27</v>
      </c>
      <c r="D70" s="24"/>
      <c r="E70" s="81" t="s">
        <v>54</v>
      </c>
      <c r="F70" s="81"/>
      <c r="G70" s="81" t="s">
        <v>40</v>
      </c>
      <c r="H70" s="81"/>
      <c r="I70" s="81" t="s">
        <v>28</v>
      </c>
      <c r="J70" s="82"/>
    </row>
    <row r="71" spans="2:12" ht="15" thickBot="1">
      <c r="B71" s="85"/>
      <c r="C71" s="58"/>
      <c r="D71" s="1" t="s">
        <v>43</v>
      </c>
      <c r="E71" s="1" t="s">
        <v>20</v>
      </c>
      <c r="F71" s="1" t="s">
        <v>8</v>
      </c>
      <c r="G71" s="1" t="s">
        <v>20</v>
      </c>
      <c r="H71" s="1" t="s">
        <v>8</v>
      </c>
      <c r="I71" s="1" t="s">
        <v>31</v>
      </c>
      <c r="J71" s="25" t="s">
        <v>30</v>
      </c>
    </row>
    <row r="72" spans="2:12">
      <c r="B72" s="67" t="s">
        <v>46</v>
      </c>
      <c r="C72" s="78">
        <v>2</v>
      </c>
      <c r="D72" s="28" t="s">
        <v>44</v>
      </c>
      <c r="E72" s="28"/>
      <c r="F72" s="108"/>
      <c r="G72" s="28"/>
      <c r="H72" s="109"/>
      <c r="I72" s="103"/>
      <c r="J72" s="100"/>
    </row>
    <row r="73" spans="2:12">
      <c r="B73" s="68"/>
      <c r="C73" s="54"/>
      <c r="D73" s="2" t="s">
        <v>6</v>
      </c>
      <c r="E73" s="2"/>
      <c r="F73" s="21"/>
      <c r="G73" s="2"/>
      <c r="H73" s="40"/>
      <c r="I73" s="104"/>
      <c r="J73" s="101"/>
    </row>
    <row r="74" spans="2:12">
      <c r="B74" s="68"/>
      <c r="C74" s="54"/>
      <c r="D74" s="2" t="s">
        <v>45</v>
      </c>
      <c r="E74" s="2"/>
      <c r="F74" s="21"/>
      <c r="G74" s="2"/>
      <c r="H74" s="40"/>
      <c r="I74" s="105"/>
      <c r="J74" s="101"/>
    </row>
    <row r="75" spans="2:12">
      <c r="B75" s="68"/>
      <c r="C75" s="54">
        <v>3</v>
      </c>
      <c r="D75" s="2" t="s">
        <v>44</v>
      </c>
      <c r="E75" s="2"/>
      <c r="F75" s="21"/>
      <c r="G75" s="2"/>
      <c r="H75" s="40"/>
      <c r="I75" s="106"/>
      <c r="J75" s="101"/>
    </row>
    <row r="76" spans="2:12" ht="12.75" customHeight="1">
      <c r="B76" s="68"/>
      <c r="C76" s="54"/>
      <c r="D76" s="2" t="s">
        <v>6</v>
      </c>
      <c r="E76" s="2"/>
      <c r="F76" s="21"/>
      <c r="G76" s="2"/>
      <c r="H76" s="40"/>
      <c r="I76" s="104"/>
      <c r="J76" s="101"/>
    </row>
    <row r="77" spans="2:12">
      <c r="B77" s="68"/>
      <c r="C77" s="54"/>
      <c r="D77" s="2" t="s">
        <v>45</v>
      </c>
      <c r="E77" s="2"/>
      <c r="F77" s="21"/>
      <c r="G77" s="2"/>
      <c r="H77" s="40"/>
      <c r="I77" s="105"/>
      <c r="J77" s="101"/>
    </row>
    <row r="78" spans="2:12">
      <c r="B78" s="68"/>
      <c r="C78" s="54">
        <v>4</v>
      </c>
      <c r="D78" s="2" t="s">
        <v>44</v>
      </c>
      <c r="E78" s="2"/>
      <c r="F78" s="21"/>
      <c r="G78" s="2"/>
      <c r="H78" s="40"/>
      <c r="I78" s="106"/>
      <c r="J78" s="101"/>
      <c r="K78" t="s">
        <v>58</v>
      </c>
      <c r="L78">
        <v>12.3934</v>
      </c>
    </row>
    <row r="79" spans="2:12">
      <c r="B79" s="68"/>
      <c r="C79" s="54"/>
      <c r="D79" s="2" t="s">
        <v>6</v>
      </c>
      <c r="E79" s="2"/>
      <c r="F79" s="21"/>
      <c r="G79" s="2" t="s">
        <v>56</v>
      </c>
      <c r="H79" s="40">
        <v>16.09</v>
      </c>
      <c r="I79" s="104"/>
      <c r="J79" s="101"/>
      <c r="K79" t="s">
        <v>57</v>
      </c>
      <c r="L79">
        <v>12.316000000000001</v>
      </c>
    </row>
    <row r="80" spans="2:12">
      <c r="B80" s="68"/>
      <c r="C80" s="54"/>
      <c r="D80" s="2" t="s">
        <v>45</v>
      </c>
      <c r="E80" s="2"/>
      <c r="F80" s="21"/>
      <c r="G80" s="2"/>
      <c r="H80" s="40"/>
      <c r="I80" s="105"/>
      <c r="J80" s="101"/>
    </row>
    <row r="81" spans="2:10">
      <c r="B81" s="68"/>
      <c r="C81" s="54">
        <v>5</v>
      </c>
      <c r="D81" s="2" t="s">
        <v>44</v>
      </c>
      <c r="E81" s="2"/>
      <c r="F81" s="21"/>
      <c r="G81" s="2"/>
      <c r="H81" s="40"/>
      <c r="I81" s="106"/>
      <c r="J81" s="101"/>
    </row>
    <row r="82" spans="2:10">
      <c r="B82" s="68"/>
      <c r="C82" s="54"/>
      <c r="D82" s="2" t="s">
        <v>6</v>
      </c>
      <c r="E82" s="2"/>
      <c r="F82" s="21"/>
      <c r="G82" s="2"/>
      <c r="H82" s="40"/>
      <c r="I82" s="104"/>
      <c r="J82" s="101"/>
    </row>
    <row r="83" spans="2:10" ht="15" thickBot="1">
      <c r="B83" s="69"/>
      <c r="C83" s="77"/>
      <c r="D83" s="26" t="s">
        <v>45</v>
      </c>
      <c r="E83" s="26"/>
      <c r="F83" s="110"/>
      <c r="G83" s="26"/>
      <c r="H83" s="41"/>
      <c r="I83" s="107"/>
      <c r="J83" s="102"/>
    </row>
  </sheetData>
  <mergeCells count="81">
    <mergeCell ref="B22:B23"/>
    <mergeCell ref="C22:C23"/>
    <mergeCell ref="E22:F22"/>
    <mergeCell ref="G22:H22"/>
    <mergeCell ref="I22:J22"/>
    <mergeCell ref="B70:B71"/>
    <mergeCell ref="C70:C71"/>
    <mergeCell ref="E70:F70"/>
    <mergeCell ref="G70:H70"/>
    <mergeCell ref="I70:J70"/>
    <mergeCell ref="B9:B12"/>
    <mergeCell ref="J13:J16"/>
    <mergeCell ref="J5:J8"/>
    <mergeCell ref="C3:C4"/>
    <mergeCell ref="D3:E3"/>
    <mergeCell ref="F3:H3"/>
    <mergeCell ref="G4:H4"/>
    <mergeCell ref="J9:J12"/>
    <mergeCell ref="G7:H7"/>
    <mergeCell ref="G8:H8"/>
    <mergeCell ref="G9:H9"/>
    <mergeCell ref="G10:H10"/>
    <mergeCell ref="G20:H20"/>
    <mergeCell ref="G11:H11"/>
    <mergeCell ref="G12:H12"/>
    <mergeCell ref="G13:H13"/>
    <mergeCell ref="G14:H14"/>
    <mergeCell ref="B38:B39"/>
    <mergeCell ref="C38:C39"/>
    <mergeCell ref="J17:J20"/>
    <mergeCell ref="B3:B4"/>
    <mergeCell ref="B13:B16"/>
    <mergeCell ref="B5:B8"/>
    <mergeCell ref="G5:H5"/>
    <mergeCell ref="G6:H6"/>
    <mergeCell ref="B17:B20"/>
    <mergeCell ref="I3:J3"/>
    <mergeCell ref="G15:H15"/>
    <mergeCell ref="G16:H16"/>
    <mergeCell ref="G17:H17"/>
    <mergeCell ref="G18:H18"/>
    <mergeCell ref="G19:H19"/>
    <mergeCell ref="C46:C48"/>
    <mergeCell ref="C49:C51"/>
    <mergeCell ref="B40:B51"/>
    <mergeCell ref="C43:C45"/>
    <mergeCell ref="I38:J38"/>
    <mergeCell ref="C40:C42"/>
    <mergeCell ref="E38:F38"/>
    <mergeCell ref="G38:H38"/>
    <mergeCell ref="C78:C80"/>
    <mergeCell ref="J24:J27"/>
    <mergeCell ref="C24:C26"/>
    <mergeCell ref="C27:C29"/>
    <mergeCell ref="B24:B35"/>
    <mergeCell ref="B53:B54"/>
    <mergeCell ref="C53:C54"/>
    <mergeCell ref="E53:F53"/>
    <mergeCell ref="G53:H53"/>
    <mergeCell ref="I53:J53"/>
    <mergeCell ref="J72:J83"/>
    <mergeCell ref="I72:I74"/>
    <mergeCell ref="I75:I77"/>
    <mergeCell ref="I78:I80"/>
    <mergeCell ref="I81:I83"/>
    <mergeCell ref="B72:B83"/>
    <mergeCell ref="B55:B66"/>
    <mergeCell ref="J40:J51"/>
    <mergeCell ref="I40:I42"/>
    <mergeCell ref="I43:I45"/>
    <mergeCell ref="I46:I48"/>
    <mergeCell ref="I49:I51"/>
    <mergeCell ref="C81:C83"/>
    <mergeCell ref="C55:C57"/>
    <mergeCell ref="C58:C60"/>
    <mergeCell ref="C61:C63"/>
    <mergeCell ref="C64:C66"/>
    <mergeCell ref="C30:C32"/>
    <mergeCell ref="C33:C35"/>
    <mergeCell ref="C72:C74"/>
    <mergeCell ref="C75:C77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map_experiment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yukino</dc:creator>
  <cp:lastModifiedBy>LIU GUANTING</cp:lastModifiedBy>
  <dcterms:created xsi:type="dcterms:W3CDTF">2015-06-05T18:19:34Z</dcterms:created>
  <dcterms:modified xsi:type="dcterms:W3CDTF">2022-10-10T05:49:36Z</dcterms:modified>
</cp:coreProperties>
</file>