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"/>
    </mc:Choice>
  </mc:AlternateContent>
  <xr:revisionPtr revIDLastSave="512" documentId="11_AD4D066CA252ABDACC1048B789D1F66E72EEDF48" xr6:coauthVersionLast="47" xr6:coauthVersionMax="47" xr10:uidLastSave="{DF018A7A-D7A1-436A-B9FA-2297FFAA3BB8}"/>
  <bookViews>
    <workbookView xWindow="-98" yWindow="-98" windowWidth="19396" windowHeight="11596" activeTab="1" xr2:uid="{00000000-000D-0000-FFFF-FFFF00000000}"/>
  </bookViews>
  <sheets>
    <sheet name="Sheet1" sheetId="1" r:id="rId1"/>
    <sheet name="map_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K13" i="2"/>
  <c r="I8" i="2"/>
  <c r="I7" i="2"/>
  <c r="I6" i="2"/>
  <c r="I5" i="2"/>
  <c r="I13" i="2"/>
  <c r="I20" i="2"/>
  <c r="I19" i="2"/>
  <c r="I18" i="2"/>
  <c r="I17" i="2"/>
  <c r="I16" i="2"/>
  <c r="I15" i="2"/>
  <c r="I14" i="2"/>
  <c r="I9" i="2"/>
  <c r="I12" i="2"/>
  <c r="I11" i="2"/>
  <c r="I10" i="2"/>
  <c r="K6" i="1"/>
  <c r="K7" i="1"/>
  <c r="J7" i="1"/>
  <c r="J6" i="1"/>
  <c r="H6" i="1"/>
  <c r="G6" i="1"/>
  <c r="G7" i="1"/>
  <c r="H7" i="1"/>
</calcChain>
</file>

<file path=xl/sharedStrings.xml><?xml version="1.0" encoding="utf-8"?>
<sst xmlns="http://schemas.openxmlformats.org/spreadsheetml/2006/main" count="119" uniqueCount="46">
  <si>
    <t>LOS</t>
    <phoneticPr fontId="1" type="noConversion"/>
  </si>
  <si>
    <t>LOS8</t>
    <phoneticPr fontId="1" type="noConversion"/>
  </si>
  <si>
    <t>BresLOS</t>
    <phoneticPr fontId="1" type="noConversion"/>
  </si>
  <si>
    <t>h</t>
    <phoneticPr fontId="1" type="noConversion"/>
  </si>
  <si>
    <t>BFS</t>
    <phoneticPr fontId="1" type="noConversion"/>
  </si>
  <si>
    <t>singleton</t>
    <phoneticPr fontId="1" type="noConversion"/>
  </si>
  <si>
    <t>MST</t>
    <phoneticPr fontId="1" type="noConversion"/>
  </si>
  <si>
    <t>Nodes</t>
    <phoneticPr fontId="1" type="noConversion"/>
  </si>
  <si>
    <t>Time/s</t>
    <phoneticPr fontId="1" type="noConversion"/>
  </si>
  <si>
    <t>Jump to Front</t>
    <phoneticPr fontId="1" type="noConversion"/>
  </si>
  <si>
    <t>LOS4
OPT=73</t>
    <phoneticPr fontId="1" type="noConversion"/>
  </si>
  <si>
    <t>Basic Expansion</t>
    <phoneticPr fontId="1" type="noConversion"/>
  </si>
  <si>
    <t>maze:11x11
obstacles: 50
test rounds:100</t>
    <phoneticPr fontId="1" type="noConversion"/>
  </si>
  <si>
    <t>-</t>
    <phoneticPr fontId="1" type="noConversion"/>
  </si>
  <si>
    <t>Pypy with Jump to Front</t>
    <phoneticPr fontId="1" type="noConversion"/>
  </si>
  <si>
    <t>Agent</t>
    <phoneticPr fontId="1" type="noConversion"/>
  </si>
  <si>
    <t>reference</t>
    <phoneticPr fontId="1" type="noConversion"/>
  </si>
  <si>
    <t>minmax</t>
    <phoneticPr fontId="1" type="noConversion"/>
  </si>
  <si>
    <t>minsum</t>
    <phoneticPr fontId="1" type="noConversion"/>
  </si>
  <si>
    <t>metric</t>
    <phoneticPr fontId="1" type="noConversion"/>
  </si>
  <si>
    <t>paths_len</t>
    <phoneticPr fontId="1" type="noConversion"/>
  </si>
  <si>
    <t>my research (options close)</t>
    <phoneticPr fontId="1" type="noConversion"/>
  </si>
  <si>
    <t>my research(with speed up options)</t>
    <phoneticPr fontId="1" type="noConversion"/>
  </si>
  <si>
    <t>Time/s(lazy A*)</t>
    <phoneticPr fontId="1" type="noConversion"/>
  </si>
  <si>
    <t>time/s</t>
    <phoneticPr fontId="1" type="noConversion"/>
  </si>
  <si>
    <t>my research (old)</t>
    <phoneticPr fontId="1" type="noConversion"/>
  </si>
  <si>
    <t>MAP</t>
    <phoneticPr fontId="1" type="noConversion"/>
  </si>
  <si>
    <t>agent</t>
    <phoneticPr fontId="1" type="noConversion"/>
  </si>
  <si>
    <t>Reference</t>
    <phoneticPr fontId="1" type="noConversion"/>
  </si>
  <si>
    <t>metric:minmax
test time:100
random_start</t>
    <phoneticPr fontId="1" type="noConversion"/>
  </si>
  <si>
    <t>1-agent path_len</t>
    <phoneticPr fontId="1" type="noConversion"/>
  </si>
  <si>
    <t>avg_paths_len</t>
    <phoneticPr fontId="1" type="noConversion"/>
  </si>
  <si>
    <t>11*11
obstacles:49
obstacle_rate:0.40</t>
    <phoneticPr fontId="1" type="noConversion"/>
  </si>
  <si>
    <t>21*21
obstacles:196
obstacle_rate:0.44</t>
    <phoneticPr fontId="1" type="noConversion"/>
  </si>
  <si>
    <t>111.9(10)</t>
    <phoneticPr fontId="1" type="noConversion"/>
  </si>
  <si>
    <t>34*50
obstacles:677
obstacle_rate=0.40</t>
    <phoneticPr fontId="1" type="noConversion"/>
  </si>
  <si>
    <t>(1test with w=10)</t>
    <phoneticPr fontId="1" type="noConversion"/>
  </si>
  <si>
    <t xml:space="preserve">30*31
obstacles:612
0_lak101d
</t>
    <phoneticPr fontId="1" type="noConversion"/>
  </si>
  <si>
    <t>my research(var)</t>
    <phoneticPr fontId="1" type="noConversion"/>
  </si>
  <si>
    <t>my research (mean）</t>
    <phoneticPr fontId="1" type="noConversion"/>
  </si>
  <si>
    <t>53.55(10)</t>
    <phoneticPr fontId="1" type="noConversion"/>
  </si>
  <si>
    <t>52.88(10)</t>
    <phoneticPr fontId="1" type="noConversion"/>
  </si>
  <si>
    <t>62.6(10)</t>
    <phoneticPr fontId="1" type="noConversion"/>
  </si>
  <si>
    <t>61.6（10）</t>
    <phoneticPr fontId="1" type="noConversion"/>
  </si>
  <si>
    <t>80.6(10)</t>
    <phoneticPr fontId="1" type="noConversion"/>
  </si>
  <si>
    <t>80.2(10)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</si>
</sst>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topLeftCell="H38" workbookViewId="0">
      <selection activeCell="M48" sqref="M48:S59"/>
    </sheetView>
  </sheetViews>
  <sheetFormatPr defaultRowHeight="13.9" x14ac:dyDescent="0.4"/>
  <cols>
    <col min="2" max="2" width="16.1328125" customWidth="1"/>
    <col min="3" max="3" width="9.1328125" customWidth="1"/>
    <col min="4" max="4" width="19.265625" customWidth="1"/>
    <col min="5" max="5" width="9.1328125" customWidth="1"/>
    <col min="7" max="7" width="11" customWidth="1"/>
    <col min="8" max="8" width="12" customWidth="1"/>
    <col min="10" max="10" width="9.1328125" customWidth="1"/>
    <col min="13" max="13" width="13.73046875" customWidth="1"/>
    <col min="16" max="16" width="16.265625" customWidth="1"/>
    <col min="19" max="19" width="15.73046875" customWidth="1"/>
    <col min="21" max="21" width="14.1328125" customWidth="1"/>
  </cols>
  <sheetData>
    <row r="2" spans="2:11" ht="41.65" x14ac:dyDescent="0.4">
      <c r="B2" s="4" t="s">
        <v>12</v>
      </c>
    </row>
    <row r="3" spans="2:11" x14ac:dyDescent="0.4">
      <c r="C3" s="18" t="s">
        <v>11</v>
      </c>
      <c r="D3" s="18"/>
      <c r="E3" s="18"/>
      <c r="F3" s="18" t="s">
        <v>9</v>
      </c>
      <c r="G3" s="18"/>
      <c r="H3" s="18"/>
      <c r="I3" s="18" t="s">
        <v>14</v>
      </c>
      <c r="J3" s="18"/>
      <c r="K3" s="18"/>
    </row>
    <row r="4" spans="2:11" x14ac:dyDescent="0.4">
      <c r="B4" s="1" t="s">
        <v>0</v>
      </c>
      <c r="C4" s="1" t="s">
        <v>3</v>
      </c>
      <c r="D4" s="1" t="s">
        <v>7</v>
      </c>
      <c r="E4" s="1" t="s">
        <v>8</v>
      </c>
      <c r="F4" s="1" t="s">
        <v>3</v>
      </c>
      <c r="G4" s="1" t="s">
        <v>7</v>
      </c>
      <c r="H4" s="1" t="s">
        <v>8</v>
      </c>
      <c r="I4" s="1" t="s">
        <v>3</v>
      </c>
      <c r="J4" s="1" t="s">
        <v>7</v>
      </c>
      <c r="K4" s="1" t="s">
        <v>8</v>
      </c>
    </row>
    <row r="5" spans="2:11" x14ac:dyDescent="0.4">
      <c r="B5" s="19" t="s">
        <v>10</v>
      </c>
      <c r="C5" s="2" t="s">
        <v>4</v>
      </c>
      <c r="D5" s="2" t="s">
        <v>13</v>
      </c>
      <c r="E5" s="2" t="s">
        <v>13</v>
      </c>
      <c r="F5" s="2" t="s">
        <v>4</v>
      </c>
      <c r="G5" s="2">
        <v>496698</v>
      </c>
      <c r="H5" s="2">
        <v>81.709999999999994</v>
      </c>
      <c r="I5" s="2" t="s">
        <v>4</v>
      </c>
      <c r="J5" s="2">
        <v>496698</v>
      </c>
      <c r="K5" s="2">
        <v>21.616</v>
      </c>
    </row>
    <row r="6" spans="2:11" x14ac:dyDescent="0.4">
      <c r="B6" s="20"/>
      <c r="C6" s="2" t="s">
        <v>5</v>
      </c>
      <c r="D6" s="2" t="s">
        <v>13</v>
      </c>
      <c r="E6" s="2" t="s">
        <v>13</v>
      </c>
      <c r="F6" s="2" t="s">
        <v>5</v>
      </c>
      <c r="G6" s="2">
        <f>3054600/100</f>
        <v>30546</v>
      </c>
      <c r="H6" s="2">
        <f>598.79/100</f>
        <v>5.9878999999999998</v>
      </c>
      <c r="I6" s="2" t="s">
        <v>5</v>
      </c>
      <c r="J6" s="2">
        <f>3054600/100</f>
        <v>30546</v>
      </c>
      <c r="K6" s="2">
        <f>56.5/30</f>
        <v>1.8833333333333333</v>
      </c>
    </row>
    <row r="7" spans="2:11" x14ac:dyDescent="0.4">
      <c r="B7" s="20"/>
      <c r="C7" s="2" t="s">
        <v>6</v>
      </c>
      <c r="D7" s="2" t="s">
        <v>13</v>
      </c>
      <c r="E7" s="2" t="s">
        <v>13</v>
      </c>
      <c r="F7" s="2" t="s">
        <v>6</v>
      </c>
      <c r="G7" s="2">
        <f>406200/100</f>
        <v>4062</v>
      </c>
      <c r="H7" s="2">
        <f>235.11/100</f>
        <v>2.3511000000000002</v>
      </c>
      <c r="I7" s="2" t="s">
        <v>6</v>
      </c>
      <c r="J7" s="2">
        <f>406200/100</f>
        <v>4062</v>
      </c>
      <c r="K7" s="2">
        <f>70.525/100</f>
        <v>0.70525000000000004</v>
      </c>
    </row>
    <row r="8" spans="2:11" x14ac:dyDescent="0.4">
      <c r="B8" s="20" t="s">
        <v>1</v>
      </c>
      <c r="C8" s="2" t="s">
        <v>4</v>
      </c>
      <c r="D8" s="2"/>
      <c r="E8" s="2"/>
      <c r="F8" s="2" t="s">
        <v>4</v>
      </c>
      <c r="G8" s="2"/>
      <c r="H8" s="2"/>
      <c r="I8" s="2" t="s">
        <v>4</v>
      </c>
      <c r="J8" s="2"/>
      <c r="K8" s="2"/>
    </row>
    <row r="9" spans="2:11" x14ac:dyDescent="0.4">
      <c r="B9" s="20"/>
      <c r="C9" s="2" t="s">
        <v>5</v>
      </c>
      <c r="D9" s="2"/>
      <c r="E9" s="2"/>
      <c r="F9" s="2" t="s">
        <v>5</v>
      </c>
      <c r="G9" s="2"/>
      <c r="H9" s="2"/>
      <c r="I9" s="2" t="s">
        <v>5</v>
      </c>
      <c r="J9" s="2"/>
      <c r="K9" s="2"/>
    </row>
    <row r="10" spans="2:11" x14ac:dyDescent="0.4">
      <c r="B10" s="20"/>
      <c r="C10" s="2" t="s">
        <v>6</v>
      </c>
      <c r="D10" s="2"/>
      <c r="E10" s="2"/>
      <c r="F10" s="2" t="s">
        <v>6</v>
      </c>
      <c r="G10" s="2"/>
      <c r="H10" s="2"/>
      <c r="I10" s="2" t="s">
        <v>6</v>
      </c>
      <c r="J10" s="2"/>
      <c r="K10" s="2"/>
    </row>
    <row r="11" spans="2:11" x14ac:dyDescent="0.4">
      <c r="B11" s="20" t="s">
        <v>2</v>
      </c>
      <c r="C11" s="2" t="s">
        <v>4</v>
      </c>
      <c r="D11" s="2"/>
      <c r="E11" s="2"/>
      <c r="F11" s="2" t="s">
        <v>4</v>
      </c>
      <c r="G11" s="2"/>
      <c r="H11" s="2"/>
      <c r="I11" s="2" t="s">
        <v>4</v>
      </c>
      <c r="J11" s="2"/>
      <c r="K11" s="2"/>
    </row>
    <row r="12" spans="2:11" x14ac:dyDescent="0.4">
      <c r="B12" s="20"/>
      <c r="C12" s="2" t="s">
        <v>5</v>
      </c>
      <c r="D12" s="2"/>
      <c r="E12" s="2"/>
      <c r="F12" s="2" t="s">
        <v>5</v>
      </c>
      <c r="G12" s="2"/>
      <c r="H12" s="2"/>
      <c r="I12" s="2" t="s">
        <v>5</v>
      </c>
      <c r="J12" s="2"/>
      <c r="K12" s="2"/>
    </row>
    <row r="13" spans="2:11" x14ac:dyDescent="0.4">
      <c r="B13" s="20"/>
      <c r="C13" s="2" t="s">
        <v>6</v>
      </c>
      <c r="D13" s="2"/>
      <c r="E13" s="2"/>
      <c r="F13" s="2" t="s">
        <v>6</v>
      </c>
      <c r="G13" s="2"/>
      <c r="H13" s="2"/>
      <c r="I13" s="2" t="s">
        <v>6</v>
      </c>
      <c r="J13" s="2"/>
      <c r="K13" s="2"/>
    </row>
    <row r="17" spans="2:8" x14ac:dyDescent="0.4">
      <c r="B17" s="3"/>
    </row>
    <row r="18" spans="2:8" x14ac:dyDescent="0.4">
      <c r="C18" s="18"/>
      <c r="D18" s="18"/>
      <c r="E18" s="18"/>
      <c r="F18" s="18"/>
      <c r="G18" s="18"/>
      <c r="H18" s="18"/>
    </row>
    <row r="19" spans="2:8" x14ac:dyDescent="0.4">
      <c r="B19" s="1"/>
      <c r="C19" s="1"/>
      <c r="D19" s="1"/>
      <c r="E19" s="1"/>
      <c r="F19" s="1"/>
      <c r="G19" s="1"/>
      <c r="H19" s="1"/>
    </row>
    <row r="20" spans="2:8" x14ac:dyDescent="0.4">
      <c r="B20" s="19"/>
      <c r="C20" s="2"/>
      <c r="D20" s="2"/>
      <c r="E20" s="2"/>
      <c r="F20" s="2"/>
      <c r="G20" s="2"/>
      <c r="H20" s="2"/>
    </row>
    <row r="21" spans="2:8" x14ac:dyDescent="0.4">
      <c r="B21" s="20"/>
      <c r="C21" s="2"/>
      <c r="D21" s="2"/>
      <c r="E21" s="2"/>
      <c r="F21" s="2"/>
      <c r="G21" s="2"/>
      <c r="H21" s="2"/>
    </row>
    <row r="22" spans="2:8" x14ac:dyDescent="0.4">
      <c r="B22" s="20"/>
      <c r="C22" s="2"/>
      <c r="D22" s="2"/>
      <c r="E22" s="2"/>
      <c r="F22" s="2"/>
      <c r="G22" s="2"/>
      <c r="H22" s="2"/>
    </row>
    <row r="23" spans="2:8" x14ac:dyDescent="0.4">
      <c r="B23" s="20"/>
      <c r="C23" s="2"/>
      <c r="D23" s="2"/>
      <c r="E23" s="2"/>
      <c r="F23" s="2"/>
      <c r="G23" s="2"/>
      <c r="H23" s="2"/>
    </row>
    <row r="24" spans="2:8" x14ac:dyDescent="0.4">
      <c r="B24" s="20"/>
      <c r="C24" s="2"/>
      <c r="D24" s="2"/>
      <c r="E24" s="2"/>
      <c r="F24" s="2"/>
      <c r="G24" s="2"/>
      <c r="H24" s="2"/>
    </row>
    <row r="25" spans="2:8" x14ac:dyDescent="0.4">
      <c r="B25" s="20"/>
      <c r="C25" s="2"/>
      <c r="D25" s="2"/>
      <c r="E25" s="2"/>
      <c r="F25" s="2"/>
      <c r="G25" s="2"/>
      <c r="H25" s="2"/>
    </row>
    <row r="26" spans="2:8" x14ac:dyDescent="0.4">
      <c r="B26" s="20"/>
      <c r="C26" s="2"/>
      <c r="D26" s="2"/>
      <c r="E26" s="2"/>
      <c r="F26" s="2"/>
      <c r="G26" s="2"/>
      <c r="H26" s="2"/>
    </row>
    <row r="27" spans="2:8" x14ac:dyDescent="0.4">
      <c r="B27" s="20"/>
      <c r="C27" s="2"/>
      <c r="D27" s="2"/>
      <c r="E27" s="2"/>
      <c r="F27" s="2"/>
      <c r="G27" s="2"/>
      <c r="H27" s="2"/>
    </row>
    <row r="28" spans="2:8" x14ac:dyDescent="0.4">
      <c r="B28" s="20"/>
      <c r="C28" s="2"/>
      <c r="D28" s="2"/>
      <c r="E28" s="2"/>
      <c r="F28" s="2"/>
      <c r="G28" s="2"/>
      <c r="H28" s="2"/>
    </row>
    <row r="33" spans="2:23" ht="55.5" x14ac:dyDescent="0.4">
      <c r="M33" s="4" t="s">
        <v>12</v>
      </c>
    </row>
    <row r="34" spans="2:23" x14ac:dyDescent="0.4">
      <c r="M34" s="24" t="s">
        <v>15</v>
      </c>
      <c r="N34" s="22" t="s">
        <v>19</v>
      </c>
      <c r="O34" s="15" t="s">
        <v>21</v>
      </c>
      <c r="P34" s="17"/>
      <c r="Q34" s="18" t="s">
        <v>22</v>
      </c>
      <c r="R34" s="18"/>
      <c r="S34" s="18"/>
      <c r="T34" s="15" t="s">
        <v>16</v>
      </c>
      <c r="U34" s="16"/>
      <c r="V34" s="17"/>
      <c r="W34" s="8"/>
    </row>
    <row r="35" spans="2:23" x14ac:dyDescent="0.4">
      <c r="M35" s="24"/>
      <c r="N35" s="23"/>
      <c r="O35" s="1" t="s">
        <v>20</v>
      </c>
      <c r="P35" s="1" t="s">
        <v>8</v>
      </c>
      <c r="Q35" s="1" t="s">
        <v>20</v>
      </c>
      <c r="R35" s="25" t="s">
        <v>8</v>
      </c>
      <c r="S35" s="26"/>
      <c r="T35" s="1" t="s">
        <v>20</v>
      </c>
      <c r="U35" s="1" t="s">
        <v>23</v>
      </c>
      <c r="V35" s="1" t="s">
        <v>24</v>
      </c>
      <c r="W35" s="9"/>
    </row>
    <row r="36" spans="2:23" x14ac:dyDescent="0.4">
      <c r="M36" s="19">
        <v>2</v>
      </c>
      <c r="N36" s="2" t="s">
        <v>17</v>
      </c>
      <c r="O36" s="2">
        <v>43.93</v>
      </c>
      <c r="P36" s="7">
        <v>0.503</v>
      </c>
      <c r="Q36" s="2">
        <v>44.41</v>
      </c>
      <c r="R36" s="27">
        <v>9.7000000000000003E-2</v>
      </c>
      <c r="S36" s="28"/>
      <c r="T36" s="2">
        <v>30.1</v>
      </c>
      <c r="U36" s="7">
        <v>10.199999999999999</v>
      </c>
      <c r="V36" s="7">
        <v>15.5</v>
      </c>
      <c r="W36" s="10"/>
    </row>
    <row r="37" spans="2:23" x14ac:dyDescent="0.4">
      <c r="M37" s="19"/>
      <c r="N37" s="2" t="s">
        <v>18</v>
      </c>
      <c r="O37" s="6"/>
      <c r="P37" s="2"/>
      <c r="Q37" s="2"/>
      <c r="R37" s="29"/>
      <c r="S37" s="30"/>
      <c r="T37" s="2"/>
      <c r="U37" s="7"/>
      <c r="V37" s="7"/>
      <c r="W37" s="10"/>
    </row>
    <row r="38" spans="2:23" x14ac:dyDescent="0.4">
      <c r="M38" s="20">
        <v>3</v>
      </c>
      <c r="N38" s="2" t="s">
        <v>17</v>
      </c>
      <c r="O38" s="2">
        <v>32.840000000000003</v>
      </c>
      <c r="P38" s="7">
        <v>0.126</v>
      </c>
      <c r="Q38" s="2">
        <v>34.130000000000003</v>
      </c>
      <c r="R38" s="27">
        <v>7.5999999999999998E-2</v>
      </c>
      <c r="S38" s="28"/>
      <c r="T38" s="2">
        <v>19.100000000000001</v>
      </c>
      <c r="U38" s="7">
        <v>3.9</v>
      </c>
      <c r="V38" s="7">
        <v>19.100000000000001</v>
      </c>
      <c r="W38" s="10"/>
    </row>
    <row r="39" spans="2:23" x14ac:dyDescent="0.4">
      <c r="M39" s="20"/>
      <c r="N39" s="2" t="s">
        <v>18</v>
      </c>
      <c r="O39" s="2"/>
      <c r="P39" s="2"/>
      <c r="Q39" s="2"/>
      <c r="R39" s="29"/>
      <c r="S39" s="30"/>
      <c r="T39" s="2"/>
      <c r="U39" s="7"/>
      <c r="V39" s="7"/>
      <c r="W39" s="10"/>
    </row>
    <row r="40" spans="2:23" x14ac:dyDescent="0.4">
      <c r="M40" s="20">
        <v>4</v>
      </c>
      <c r="N40" s="2" t="s">
        <v>17</v>
      </c>
      <c r="O40" s="2">
        <v>26.55</v>
      </c>
      <c r="P40" s="7">
        <v>8.6999999999999994E-2</v>
      </c>
      <c r="Q40" s="2">
        <v>27.2</v>
      </c>
      <c r="R40" s="27">
        <v>6.6000000000000003E-2</v>
      </c>
      <c r="S40" s="28"/>
      <c r="T40" s="2">
        <v>14.9</v>
      </c>
      <c r="U40" s="7">
        <v>2.1</v>
      </c>
      <c r="V40" s="7">
        <v>26.2</v>
      </c>
      <c r="W40" s="10"/>
    </row>
    <row r="41" spans="2:23" x14ac:dyDescent="0.4">
      <c r="M41" s="20"/>
      <c r="N41" s="2" t="s">
        <v>18</v>
      </c>
      <c r="O41" s="2"/>
      <c r="P41" s="2"/>
      <c r="Q41" s="2"/>
      <c r="R41" s="29"/>
      <c r="S41" s="30"/>
      <c r="T41" s="2"/>
      <c r="U41" s="7"/>
      <c r="V41" s="7"/>
      <c r="W41" s="10"/>
    </row>
    <row r="42" spans="2:23" x14ac:dyDescent="0.4">
      <c r="M42" s="20">
        <v>5</v>
      </c>
      <c r="N42" s="2" t="s">
        <v>17</v>
      </c>
      <c r="O42" s="2">
        <v>20.99</v>
      </c>
      <c r="P42" s="7">
        <v>6.83E-2</v>
      </c>
      <c r="Q42" s="2">
        <v>22.62</v>
      </c>
      <c r="R42" s="27">
        <v>6.6000000000000003E-2</v>
      </c>
      <c r="S42" s="28"/>
      <c r="T42" s="2">
        <v>12.2</v>
      </c>
      <c r="U42" s="7">
        <v>3</v>
      </c>
      <c r="V42" s="7">
        <v>23.4</v>
      </c>
      <c r="W42" s="10"/>
    </row>
    <row r="43" spans="2:23" x14ac:dyDescent="0.4">
      <c r="M43" s="20"/>
      <c r="N43" s="2" t="s">
        <v>18</v>
      </c>
      <c r="O43" s="2"/>
      <c r="P43" s="2"/>
      <c r="Q43" s="2"/>
      <c r="R43" s="31"/>
      <c r="S43" s="32"/>
      <c r="T43" s="2"/>
      <c r="U43" s="7"/>
      <c r="V43" s="7"/>
      <c r="W43" s="10"/>
    </row>
    <row r="44" spans="2:23" x14ac:dyDescent="0.4">
      <c r="M44" s="20">
        <v>6</v>
      </c>
      <c r="N44" s="2" t="s">
        <v>17</v>
      </c>
      <c r="O44" s="2">
        <v>19.54</v>
      </c>
      <c r="P44" s="7">
        <v>8.2000000000000003E-2</v>
      </c>
      <c r="Q44" s="2">
        <v>19.21</v>
      </c>
      <c r="R44" s="27">
        <v>7.8E-2</v>
      </c>
      <c r="S44" s="28"/>
      <c r="T44" s="2">
        <v>10.1</v>
      </c>
      <c r="U44" s="7">
        <v>3</v>
      </c>
      <c r="V44" s="7">
        <v>17.8</v>
      </c>
      <c r="W44" s="10"/>
    </row>
    <row r="45" spans="2:23" x14ac:dyDescent="0.4">
      <c r="M45" s="20"/>
      <c r="N45" s="2" t="s">
        <v>18</v>
      </c>
      <c r="O45" s="6"/>
      <c r="P45" s="6"/>
      <c r="Q45" s="6"/>
      <c r="R45" s="31"/>
      <c r="S45" s="32"/>
      <c r="T45" s="6"/>
      <c r="U45" s="6"/>
      <c r="V45" s="6"/>
    </row>
    <row r="46" spans="2:23" x14ac:dyDescent="0.4">
      <c r="B46" s="21"/>
      <c r="C46" s="5"/>
    </row>
    <row r="47" spans="2:23" x14ac:dyDescent="0.4">
      <c r="B47" s="21"/>
      <c r="C47" s="5"/>
    </row>
    <row r="48" spans="2:23" x14ac:dyDescent="0.4">
      <c r="M48" s="24" t="s">
        <v>15</v>
      </c>
      <c r="N48" s="22" t="s">
        <v>19</v>
      </c>
      <c r="O48" s="15" t="s">
        <v>25</v>
      </c>
      <c r="P48" s="17"/>
      <c r="Q48" s="18" t="s">
        <v>22</v>
      </c>
      <c r="R48" s="18"/>
      <c r="S48" s="18"/>
      <c r="T48" s="15" t="s">
        <v>16</v>
      </c>
      <c r="U48" s="16"/>
      <c r="V48" s="17"/>
    </row>
    <row r="49" spans="13:22" x14ac:dyDescent="0.4">
      <c r="M49" s="24"/>
      <c r="N49" s="23"/>
      <c r="O49" s="1" t="s">
        <v>20</v>
      </c>
      <c r="P49" s="1" t="s">
        <v>8</v>
      </c>
      <c r="Q49" s="1" t="s">
        <v>20</v>
      </c>
      <c r="R49" s="25" t="s">
        <v>8</v>
      </c>
      <c r="S49" s="26"/>
      <c r="T49" s="1" t="s">
        <v>20</v>
      </c>
      <c r="U49" s="1" t="s">
        <v>23</v>
      </c>
      <c r="V49" s="1" t="s">
        <v>24</v>
      </c>
    </row>
    <row r="50" spans="13:22" x14ac:dyDescent="0.4">
      <c r="M50" s="19">
        <v>2</v>
      </c>
      <c r="N50" s="2" t="s">
        <v>17</v>
      </c>
      <c r="O50" s="2">
        <v>43.93</v>
      </c>
      <c r="P50" s="7">
        <v>0.503</v>
      </c>
      <c r="Q50" s="2">
        <v>41.9</v>
      </c>
      <c r="R50" s="27">
        <v>0.83599999999999997</v>
      </c>
      <c r="S50" s="28"/>
      <c r="T50" s="2">
        <v>30.1</v>
      </c>
      <c r="U50" s="7">
        <v>10.199999999999999</v>
      </c>
      <c r="V50" s="7">
        <v>15.5</v>
      </c>
    </row>
    <row r="51" spans="13:22" x14ac:dyDescent="0.4">
      <c r="M51" s="19"/>
      <c r="N51" s="2" t="s">
        <v>18</v>
      </c>
      <c r="O51" s="6"/>
      <c r="P51" s="2"/>
      <c r="Q51" s="2"/>
      <c r="R51" s="29"/>
      <c r="S51" s="30"/>
      <c r="T51" s="2"/>
      <c r="U51" s="7"/>
      <c r="V51" s="7"/>
    </row>
    <row r="52" spans="13:22" x14ac:dyDescent="0.4">
      <c r="M52" s="20">
        <v>3</v>
      </c>
      <c r="N52" s="2" t="s">
        <v>17</v>
      </c>
      <c r="O52" s="2">
        <v>32.840000000000003</v>
      </c>
      <c r="P52" s="7">
        <v>0.126</v>
      </c>
      <c r="Q52" s="2">
        <v>29.04</v>
      </c>
      <c r="R52" s="27">
        <v>0.42599999999999999</v>
      </c>
      <c r="S52" s="28"/>
      <c r="T52" s="2">
        <v>19.100000000000001</v>
      </c>
      <c r="U52" s="7">
        <v>3.9</v>
      </c>
      <c r="V52" s="7">
        <v>19.100000000000001</v>
      </c>
    </row>
    <row r="53" spans="13:22" x14ac:dyDescent="0.4">
      <c r="M53" s="20"/>
      <c r="N53" s="2" t="s">
        <v>18</v>
      </c>
      <c r="O53" s="2"/>
      <c r="P53" s="2"/>
      <c r="Q53" s="2"/>
      <c r="R53" s="29"/>
      <c r="S53" s="30"/>
      <c r="T53" s="2"/>
      <c r="U53" s="7"/>
      <c r="V53" s="7"/>
    </row>
    <row r="54" spans="13:22" x14ac:dyDescent="0.4">
      <c r="M54" s="20">
        <v>4</v>
      </c>
      <c r="N54" s="2" t="s">
        <v>17</v>
      </c>
      <c r="O54" s="2">
        <v>26.55</v>
      </c>
      <c r="P54" s="7">
        <v>8.6999999999999994E-2</v>
      </c>
      <c r="Q54" s="2">
        <v>21.59</v>
      </c>
      <c r="R54" s="27">
        <v>0.255</v>
      </c>
      <c r="S54" s="28"/>
      <c r="T54" s="2">
        <v>14.9</v>
      </c>
      <c r="U54" s="7">
        <v>2.1</v>
      </c>
      <c r="V54" s="7">
        <v>26.2</v>
      </c>
    </row>
    <row r="55" spans="13:22" x14ac:dyDescent="0.4">
      <c r="M55" s="20"/>
      <c r="N55" s="2" t="s">
        <v>18</v>
      </c>
      <c r="O55" s="2"/>
      <c r="P55" s="2"/>
      <c r="Q55" s="2"/>
      <c r="R55" s="29"/>
      <c r="S55" s="30"/>
      <c r="T55" s="2"/>
      <c r="U55" s="7"/>
      <c r="V55" s="7"/>
    </row>
    <row r="56" spans="13:22" x14ac:dyDescent="0.4">
      <c r="M56" s="20">
        <v>5</v>
      </c>
      <c r="N56" s="2" t="s">
        <v>17</v>
      </c>
      <c r="O56" s="2">
        <v>20.99</v>
      </c>
      <c r="P56" s="7">
        <v>6.83E-2</v>
      </c>
      <c r="Q56" s="2"/>
      <c r="R56" s="27"/>
      <c r="S56" s="28"/>
      <c r="T56" s="2">
        <v>12.2</v>
      </c>
      <c r="U56" s="7">
        <v>3</v>
      </c>
      <c r="V56" s="7">
        <v>23.4</v>
      </c>
    </row>
    <row r="57" spans="13:22" x14ac:dyDescent="0.4">
      <c r="M57" s="20"/>
      <c r="N57" s="2" t="s">
        <v>18</v>
      </c>
      <c r="O57" s="2"/>
      <c r="P57" s="2"/>
      <c r="Q57" s="2"/>
      <c r="R57" s="31"/>
      <c r="S57" s="32"/>
      <c r="T57" s="2"/>
      <c r="U57" s="7"/>
      <c r="V57" s="7"/>
    </row>
    <row r="58" spans="13:22" x14ac:dyDescent="0.4">
      <c r="M58" s="20">
        <v>6</v>
      </c>
      <c r="N58" s="2" t="s">
        <v>17</v>
      </c>
      <c r="O58" s="2">
        <v>19.54</v>
      </c>
      <c r="P58" s="7">
        <v>8.2000000000000003E-2</v>
      </c>
      <c r="Q58" s="2"/>
      <c r="R58" s="27"/>
      <c r="S58" s="28"/>
      <c r="T58" s="2">
        <v>10.1</v>
      </c>
      <c r="U58" s="7">
        <v>3</v>
      </c>
      <c r="V58" s="7">
        <v>17.8</v>
      </c>
    </row>
    <row r="59" spans="13:22" x14ac:dyDescent="0.4">
      <c r="M59" s="20"/>
      <c r="N59" s="2" t="s">
        <v>18</v>
      </c>
      <c r="O59" s="6"/>
      <c r="P59" s="6"/>
      <c r="Q59" s="6"/>
      <c r="R59" s="31"/>
      <c r="S59" s="32"/>
      <c r="T59" s="6"/>
      <c r="U59" s="6"/>
      <c r="V59" s="6"/>
    </row>
  </sheetData>
  <mergeCells count="54">
    <mergeCell ref="M58:M59"/>
    <mergeCell ref="R58:S58"/>
    <mergeCell ref="R59:S59"/>
    <mergeCell ref="M54:M55"/>
    <mergeCell ref="R54:S54"/>
    <mergeCell ref="R55:S55"/>
    <mergeCell ref="M56:M57"/>
    <mergeCell ref="R56:S56"/>
    <mergeCell ref="R57:S57"/>
    <mergeCell ref="M50:M51"/>
    <mergeCell ref="R50:S50"/>
    <mergeCell ref="R51:S51"/>
    <mergeCell ref="M52:M53"/>
    <mergeCell ref="R52:S52"/>
    <mergeCell ref="R53:S53"/>
    <mergeCell ref="M48:M49"/>
    <mergeCell ref="N48:N49"/>
    <mergeCell ref="O48:P48"/>
    <mergeCell ref="Q48:S48"/>
    <mergeCell ref="T48:V48"/>
    <mergeCell ref="R49:S49"/>
    <mergeCell ref="B46:B47"/>
    <mergeCell ref="N34:N35"/>
    <mergeCell ref="M34:M35"/>
    <mergeCell ref="R35:S35"/>
    <mergeCell ref="R36:S36"/>
    <mergeCell ref="R37:S37"/>
    <mergeCell ref="R38:S38"/>
    <mergeCell ref="R39:S39"/>
    <mergeCell ref="R40:S40"/>
    <mergeCell ref="R41:S41"/>
    <mergeCell ref="R42:S42"/>
    <mergeCell ref="R44:S44"/>
    <mergeCell ref="R43:S43"/>
    <mergeCell ref="R45:S45"/>
    <mergeCell ref="O34:P34"/>
    <mergeCell ref="M36:M37"/>
    <mergeCell ref="M38:M39"/>
    <mergeCell ref="M40:M41"/>
    <mergeCell ref="M42:M43"/>
    <mergeCell ref="M44:M45"/>
    <mergeCell ref="Q34:S34"/>
    <mergeCell ref="T34:V34"/>
    <mergeCell ref="I3:K3"/>
    <mergeCell ref="C18:E18"/>
    <mergeCell ref="F18:H18"/>
    <mergeCell ref="B20:B22"/>
    <mergeCell ref="B23:B25"/>
    <mergeCell ref="F3:H3"/>
    <mergeCell ref="B26:B28"/>
    <mergeCell ref="B5:B7"/>
    <mergeCell ref="B8:B10"/>
    <mergeCell ref="B11:B13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097C-6E56-442D-B4E2-B0B31B73614F}">
  <dimension ref="B2:K20"/>
  <sheetViews>
    <sheetView tabSelected="1" topLeftCell="A2" workbookViewId="0">
      <selection activeCell="J9" sqref="J9:J12"/>
    </sheetView>
  </sheetViews>
  <sheetFormatPr defaultRowHeight="13.9" x14ac:dyDescent="0.4"/>
  <cols>
    <col min="2" max="2" width="15.3984375" customWidth="1"/>
    <col min="4" max="4" width="12.73046875" bestFit="1" customWidth="1"/>
    <col min="5" max="5" width="18.3984375" customWidth="1"/>
    <col min="6" max="6" width="13.86328125" customWidth="1"/>
    <col min="8" max="8" width="8.46484375" customWidth="1"/>
    <col min="9" max="9" width="13.3984375" customWidth="1"/>
    <col min="10" max="10" width="15.59765625" customWidth="1"/>
  </cols>
  <sheetData>
    <row r="2" spans="2:11" ht="46.5" customHeight="1" x14ac:dyDescent="0.4">
      <c r="B2" s="13" t="s">
        <v>29</v>
      </c>
      <c r="C2" s="5"/>
      <c r="D2" s="5"/>
      <c r="E2" s="5"/>
      <c r="F2" s="5"/>
      <c r="G2" s="5"/>
      <c r="H2" s="5"/>
      <c r="I2" s="5"/>
      <c r="J2" s="5"/>
    </row>
    <row r="3" spans="2:11" x14ac:dyDescent="0.4">
      <c r="B3" s="24" t="s">
        <v>26</v>
      </c>
      <c r="C3" s="24" t="s">
        <v>27</v>
      </c>
      <c r="D3" s="33" t="s">
        <v>39</v>
      </c>
      <c r="E3" s="33"/>
      <c r="F3" s="33" t="s">
        <v>38</v>
      </c>
      <c r="G3" s="33"/>
      <c r="H3" s="33"/>
      <c r="I3" s="33" t="s">
        <v>28</v>
      </c>
      <c r="J3" s="33"/>
      <c r="K3" s="11"/>
    </row>
    <row r="4" spans="2:11" x14ac:dyDescent="0.4">
      <c r="B4" s="24"/>
      <c r="C4" s="24"/>
      <c r="D4" s="1" t="s">
        <v>20</v>
      </c>
      <c r="E4" s="1" t="s">
        <v>8</v>
      </c>
      <c r="F4" s="1" t="s">
        <v>20</v>
      </c>
      <c r="G4" s="24" t="s">
        <v>8</v>
      </c>
      <c r="H4" s="24"/>
      <c r="I4" s="1" t="s">
        <v>31</v>
      </c>
      <c r="J4" s="1" t="s">
        <v>30</v>
      </c>
      <c r="K4" s="12"/>
    </row>
    <row r="5" spans="2:11" x14ac:dyDescent="0.4">
      <c r="B5" s="19" t="s">
        <v>32</v>
      </c>
      <c r="C5" s="2">
        <v>2</v>
      </c>
      <c r="D5" s="14">
        <v>39.07</v>
      </c>
      <c r="E5" s="2">
        <v>0.42</v>
      </c>
      <c r="F5" s="2">
        <v>38.93</v>
      </c>
      <c r="G5" s="39">
        <v>0.51300000000000001</v>
      </c>
      <c r="H5" s="39"/>
      <c r="I5" s="40">
        <f>J5/2</f>
        <v>40.924999999999997</v>
      </c>
      <c r="J5" s="37">
        <v>81.849999999999994</v>
      </c>
    </row>
    <row r="6" spans="2:11" x14ac:dyDescent="0.4">
      <c r="B6" s="19"/>
      <c r="C6" s="2">
        <v>3</v>
      </c>
      <c r="D6" s="14">
        <v>31.4</v>
      </c>
      <c r="E6" s="2">
        <v>0.4</v>
      </c>
      <c r="F6" s="2">
        <v>31.35</v>
      </c>
      <c r="G6" s="39">
        <v>0.31900000000000001</v>
      </c>
      <c r="H6" s="39"/>
      <c r="I6" s="40">
        <f>J5/3</f>
        <v>27.283333333333331</v>
      </c>
      <c r="J6" s="35"/>
    </row>
    <row r="7" spans="2:11" x14ac:dyDescent="0.4">
      <c r="B7" s="19"/>
      <c r="C7" s="2">
        <v>4</v>
      </c>
      <c r="D7" s="14">
        <v>24.38</v>
      </c>
      <c r="E7" s="2">
        <v>0.41</v>
      </c>
      <c r="F7" s="2">
        <v>24.42</v>
      </c>
      <c r="G7" s="39">
        <v>0.23200000000000001</v>
      </c>
      <c r="H7" s="39"/>
      <c r="I7" s="40">
        <f>J5/4</f>
        <v>20.462499999999999</v>
      </c>
      <c r="J7" s="35"/>
    </row>
    <row r="8" spans="2:11" x14ac:dyDescent="0.4">
      <c r="B8" s="19"/>
      <c r="C8" s="2">
        <v>5</v>
      </c>
      <c r="D8" s="14">
        <v>19.239999999999998</v>
      </c>
      <c r="E8" s="2">
        <v>0.51</v>
      </c>
      <c r="F8" s="2">
        <v>19.32</v>
      </c>
      <c r="G8" s="39">
        <v>0.191</v>
      </c>
      <c r="H8" s="39"/>
      <c r="I8" s="40">
        <f>J5/5</f>
        <v>16.369999999999997</v>
      </c>
      <c r="J8" s="36"/>
    </row>
    <row r="9" spans="2:11" x14ac:dyDescent="0.4">
      <c r="B9" s="19" t="s">
        <v>33</v>
      </c>
      <c r="C9" s="2">
        <v>2</v>
      </c>
      <c r="D9" s="14" t="s">
        <v>34</v>
      </c>
      <c r="E9" s="2">
        <v>714.92</v>
      </c>
      <c r="F9" s="38"/>
      <c r="G9" s="39"/>
      <c r="H9" s="39"/>
      <c r="I9" s="40">
        <f>J9/2</f>
        <v>0</v>
      </c>
      <c r="J9" s="37"/>
    </row>
    <row r="10" spans="2:11" x14ac:dyDescent="0.4">
      <c r="B10" s="20"/>
      <c r="C10" s="2">
        <v>3</v>
      </c>
      <c r="D10" s="38" t="s">
        <v>45</v>
      </c>
      <c r="E10" s="2">
        <v>63.55</v>
      </c>
      <c r="F10" s="38" t="s">
        <v>44</v>
      </c>
      <c r="G10" s="39">
        <v>116.05</v>
      </c>
      <c r="H10" s="39"/>
      <c r="I10" s="40">
        <f>J9/3</f>
        <v>0</v>
      </c>
      <c r="J10" s="35"/>
    </row>
    <row r="11" spans="2:11" x14ac:dyDescent="0.4">
      <c r="B11" s="20"/>
      <c r="C11" s="2">
        <v>4</v>
      </c>
      <c r="D11" s="38" t="s">
        <v>43</v>
      </c>
      <c r="E11" s="2">
        <v>23.69</v>
      </c>
      <c r="F11" s="38" t="s">
        <v>42</v>
      </c>
      <c r="G11" s="39">
        <v>14.946</v>
      </c>
      <c r="H11" s="39"/>
      <c r="I11" s="40">
        <f>J9/4</f>
        <v>0</v>
      </c>
      <c r="J11" s="35"/>
    </row>
    <row r="12" spans="2:11" x14ac:dyDescent="0.4">
      <c r="B12" s="20"/>
      <c r="C12" s="2">
        <v>5</v>
      </c>
      <c r="D12" s="38" t="s">
        <v>41</v>
      </c>
      <c r="E12" s="2">
        <v>14.98</v>
      </c>
      <c r="F12" s="38" t="s">
        <v>40</v>
      </c>
      <c r="G12" s="39">
        <f>81.881/9</f>
        <v>9.0978888888888889</v>
      </c>
      <c r="H12" s="39"/>
      <c r="I12" s="40">
        <f>J9/5</f>
        <v>0</v>
      </c>
      <c r="J12" s="36"/>
    </row>
    <row r="13" spans="2:11" x14ac:dyDescent="0.4">
      <c r="B13" s="19" t="s">
        <v>37</v>
      </c>
      <c r="C13" s="2">
        <v>2</v>
      </c>
      <c r="D13" s="2"/>
      <c r="E13" s="2"/>
      <c r="F13" s="38"/>
      <c r="G13" s="39"/>
      <c r="H13" s="39"/>
      <c r="I13" s="40">
        <f>J13/2</f>
        <v>26.38</v>
      </c>
      <c r="J13" s="37">
        <v>52.76</v>
      </c>
      <c r="K13">
        <f>85.191/30</f>
        <v>2.8397000000000001</v>
      </c>
    </row>
    <row r="14" spans="2:11" x14ac:dyDescent="0.4">
      <c r="B14" s="20"/>
      <c r="C14" s="2">
        <v>3</v>
      </c>
      <c r="D14" s="2"/>
      <c r="E14" s="2"/>
      <c r="F14" s="38"/>
      <c r="G14" s="39"/>
      <c r="H14" s="39"/>
      <c r="I14" s="40">
        <f>J13/3</f>
        <v>17.586666666666666</v>
      </c>
      <c r="J14" s="35"/>
    </row>
    <row r="15" spans="2:11" x14ac:dyDescent="0.4">
      <c r="B15" s="20"/>
      <c r="C15" s="2">
        <v>4</v>
      </c>
      <c r="D15" s="2"/>
      <c r="E15" s="2"/>
      <c r="F15" s="38"/>
      <c r="G15" s="41"/>
      <c r="H15" s="42"/>
      <c r="I15" s="40">
        <f>J13/4</f>
        <v>13.19</v>
      </c>
      <c r="J15" s="35"/>
    </row>
    <row r="16" spans="2:11" x14ac:dyDescent="0.4">
      <c r="B16" s="20"/>
      <c r="C16" s="2">
        <v>5</v>
      </c>
      <c r="D16" s="2"/>
      <c r="E16" s="2"/>
      <c r="F16" s="38"/>
      <c r="G16" s="41"/>
      <c r="H16" s="42"/>
      <c r="I16" s="40">
        <f>J13/5</f>
        <v>10.552</v>
      </c>
      <c r="J16" s="36"/>
    </row>
    <row r="17" spans="2:11" x14ac:dyDescent="0.4">
      <c r="B17" s="19" t="s">
        <v>35</v>
      </c>
      <c r="C17" s="2">
        <v>2</v>
      </c>
      <c r="D17" s="2"/>
      <c r="E17" s="2"/>
      <c r="F17" s="38"/>
      <c r="G17" s="41"/>
      <c r="H17" s="42"/>
      <c r="I17" s="40">
        <f>J17/2</f>
        <v>69</v>
      </c>
      <c r="J17" s="34">
        <v>138</v>
      </c>
      <c r="K17" t="s">
        <v>36</v>
      </c>
    </row>
    <row r="18" spans="2:11" x14ac:dyDescent="0.4">
      <c r="B18" s="20"/>
      <c r="C18" s="2">
        <v>3</v>
      </c>
      <c r="D18" s="2"/>
      <c r="E18" s="2"/>
      <c r="F18" s="38"/>
      <c r="G18" s="41"/>
      <c r="H18" s="42"/>
      <c r="I18" s="40">
        <f>J17/3</f>
        <v>46</v>
      </c>
      <c r="J18" s="35"/>
    </row>
    <row r="19" spans="2:11" x14ac:dyDescent="0.4">
      <c r="B19" s="20"/>
      <c r="C19" s="2">
        <v>4</v>
      </c>
      <c r="D19" s="2"/>
      <c r="E19" s="2"/>
      <c r="F19" s="38"/>
      <c r="G19" s="41"/>
      <c r="H19" s="42"/>
      <c r="I19" s="40">
        <f>J17/4</f>
        <v>34.5</v>
      </c>
      <c r="J19" s="35"/>
    </row>
    <row r="20" spans="2:11" x14ac:dyDescent="0.4">
      <c r="B20" s="20"/>
      <c r="C20" s="2">
        <v>5</v>
      </c>
      <c r="D20" s="2"/>
      <c r="E20" s="2"/>
      <c r="F20" s="38"/>
      <c r="G20" s="41"/>
      <c r="H20" s="42"/>
      <c r="I20" s="40">
        <f>J17/5</f>
        <v>27.6</v>
      </c>
      <c r="J20" s="36"/>
    </row>
  </sheetData>
  <mergeCells count="30">
    <mergeCell ref="J13:J16"/>
    <mergeCell ref="J5:J8"/>
    <mergeCell ref="C3:C4"/>
    <mergeCell ref="D3:E3"/>
    <mergeCell ref="F3:H3"/>
    <mergeCell ref="G4:H4"/>
    <mergeCell ref="J9:J12"/>
    <mergeCell ref="G7:H7"/>
    <mergeCell ref="G8:H8"/>
    <mergeCell ref="G9:H9"/>
    <mergeCell ref="G10:H10"/>
    <mergeCell ref="B5:B8"/>
    <mergeCell ref="G5:H5"/>
    <mergeCell ref="G6:H6"/>
    <mergeCell ref="B17:B20"/>
    <mergeCell ref="I3:J3"/>
    <mergeCell ref="G15:H1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B9:B12"/>
    <mergeCell ref="J17:J20"/>
    <mergeCell ref="B3:B4"/>
    <mergeCell ref="B13:B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yukino</dc:creator>
  <cp:lastModifiedBy>LIU GUANTING</cp:lastModifiedBy>
  <dcterms:created xsi:type="dcterms:W3CDTF">2015-06-05T18:19:34Z</dcterms:created>
  <dcterms:modified xsi:type="dcterms:W3CDTF">2022-09-27T03:54:55Z</dcterms:modified>
</cp:coreProperties>
</file>