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86016C97-8EA2-415E-802F-B25843FC340D}" xr6:coauthVersionLast="45" xr6:coauthVersionMax="46" xr10:uidLastSave="{00000000-0000-0000-0000-000000000000}"/>
  <bookViews>
    <workbookView xWindow="8775" yWindow="-16320" windowWidth="29040" windowHeight="15840" tabRatio="696" firstSheet="5" activeTab="5" xr2:uid="{00000000-000D-0000-FFFF-FFFF00000000}"/>
  </bookViews>
  <sheets>
    <sheet name="표지" sheetId="2" r:id="rId1"/>
    <sheet name="개정이력" sheetId="3" r:id="rId2"/>
    <sheet name="메뉴구조도(전체)" sheetId="4" r:id="rId3"/>
    <sheet name="프로그램" sheetId="5" r:id="rId4"/>
    <sheet name="공통팝업및 모듈" sheetId="7" r:id="rId5"/>
    <sheet name="컨텐츠게시판" sheetId="9" r:id="rId6"/>
    <sheet name="IA-디지털지점" sheetId="14" r:id="rId7"/>
    <sheet name="IA-VC" sheetId="16" r:id="rId8"/>
    <sheet name="IA-은행" sheetId="15" r:id="rId9"/>
    <sheet name="IA-HomePage" sheetId="21" r:id="rId10"/>
    <sheet name="보증서,신청서 별 사용자,관리자 화면" sheetId="23" r:id="rId11"/>
    <sheet name="IA-관리자페이지(김윤찬)" sheetId="19" r:id="rId12"/>
    <sheet name="추가 이미지" sheetId="22" r:id="rId13"/>
    <sheet name="Sheet1" sheetId="13" r:id="rId14"/>
    <sheet name="Sheet3" sheetId="8" r:id="rId15"/>
    <sheet name="Sheet2" sheetId="18" r:id="rId16"/>
  </sheets>
  <definedNames>
    <definedName name="_Dist_Bin" localSheetId="9" hidden="1">#REF!</definedName>
    <definedName name="_Dist_Bin" localSheetId="7" hidden="1">#REF!</definedName>
    <definedName name="_Dist_Bin" localSheetId="8" hidden="1">#REF!</definedName>
    <definedName name="_Dist_Bin" localSheetId="4" hidden="1">#REF!</definedName>
    <definedName name="_Dist_Bin" hidden="1">#REF!</definedName>
    <definedName name="_xlnm._FilterDatabase" localSheetId="9" hidden="1">'IA-HomePage'!$I$1:$I$338</definedName>
    <definedName name="_xlnm._FilterDatabase" localSheetId="7" hidden="1">'IA-VC'!$S$1:$S$255</definedName>
    <definedName name="_xlnm._FilterDatabase" localSheetId="6" hidden="1">'IA-디지털지점'!$S$1:$T$310</definedName>
    <definedName name="_xlnm._FilterDatabase" localSheetId="8" hidden="1">'IA-은행'!$H$1:$H$276</definedName>
    <definedName name="_xlnm._FilterDatabase" localSheetId="4" hidden="1">'공통팝업및 모듈'!$A$5:$P$5</definedName>
    <definedName name="_xlnm._FilterDatabase" localSheetId="3" hidden="1">프로그램!$A$5:$AA$373</definedName>
    <definedName name="_Order1" hidden="1">255</definedName>
    <definedName name="_Sort" localSheetId="9" hidden="1">#REF!</definedName>
    <definedName name="_Sort" localSheetId="7" hidden="1">#REF!</definedName>
    <definedName name="_Sort" localSheetId="8" hidden="1">#REF!</definedName>
    <definedName name="_Sort" localSheetId="4" hidden="1">#REF!</definedName>
    <definedName name="_Sort" localSheetId="3" hidden="1">#REF!</definedName>
    <definedName name="_Sort" hidden="1">#REF!</definedName>
    <definedName name="\p" localSheetId="9">#REF!</definedName>
    <definedName name="\p" localSheetId="7">#REF!</definedName>
    <definedName name="\p" localSheetId="8">#REF!</definedName>
    <definedName name="\p" localSheetId="4">#REF!</definedName>
    <definedName name="\p">#REF!</definedName>
    <definedName name="\w" localSheetId="9">#REF!</definedName>
    <definedName name="\w" localSheetId="7">#REF!</definedName>
    <definedName name="\w" localSheetId="8">#REF!</definedName>
    <definedName name="\w" localSheetId="4">#REF!</definedName>
    <definedName name="\w">#REF!</definedName>
    <definedName name="AAA" localSheetId="9">#REF!</definedName>
    <definedName name="AAA" localSheetId="7">#REF!</definedName>
    <definedName name="AAA" localSheetId="8">#REF!</definedName>
    <definedName name="AAA" localSheetId="4">#REF!</definedName>
    <definedName name="AAA">#REF!</definedName>
    <definedName name="AB" localSheetId="9">#REF!</definedName>
    <definedName name="AB" localSheetId="7">#REF!</definedName>
    <definedName name="AB" localSheetId="8">#REF!</definedName>
    <definedName name="AB" localSheetId="4">#REF!</definedName>
    <definedName name="AB">#REF!</definedName>
    <definedName name="BBB" localSheetId="9">#REF!</definedName>
    <definedName name="BBB" localSheetId="7">#REF!</definedName>
    <definedName name="BBB" localSheetId="8">#REF!</definedName>
    <definedName name="BBB" localSheetId="4">#REF!</definedName>
    <definedName name="BBB">#REF!</definedName>
    <definedName name="CC" localSheetId="9">#REF!</definedName>
    <definedName name="CC" localSheetId="7">#REF!</definedName>
    <definedName name="CC" localSheetId="8">#REF!</definedName>
    <definedName name="CC" localSheetId="4">#REF!</definedName>
    <definedName name="CC">#REF!</definedName>
    <definedName name="FFDFD" localSheetId="9">#REF!</definedName>
    <definedName name="FFDFD" localSheetId="7">#REF!</definedName>
    <definedName name="FFDFD" localSheetId="8">#REF!</definedName>
    <definedName name="FFDFD" localSheetId="4">#REF!</definedName>
    <definedName name="FFDFD">#REF!</definedName>
    <definedName name="FFF" localSheetId="9">#REF!</definedName>
    <definedName name="FFF" localSheetId="7">#REF!</definedName>
    <definedName name="FFF" localSheetId="8">#REF!</definedName>
    <definedName name="FFF" localSheetId="4">#REF!</definedName>
    <definedName name="FFF">#REF!</definedName>
    <definedName name="_xlnm.Print_Area" localSheetId="0">표지!$A$1:$L$23</definedName>
    <definedName name="_xlnm.Print_Titles" localSheetId="1">개정이력!$1:$3</definedName>
    <definedName name="_xlnm.Print_Titles" localSheetId="4">'공통팝업및 모듈'!$4:$5</definedName>
    <definedName name="_xlnm.Print_Titles" localSheetId="3">프로그램!$4:$5</definedName>
    <definedName name="REDATA2" localSheetId="9">#REF!</definedName>
    <definedName name="REDATA2" localSheetId="7">#REF!</definedName>
    <definedName name="REDATA2" localSheetId="8">#REF!</definedName>
    <definedName name="REDATA2" localSheetId="4">#REF!</definedName>
    <definedName name="REDATA2">#REF!</definedName>
    <definedName name="REDATA4" localSheetId="9">#REF!</definedName>
    <definedName name="REDATA4" localSheetId="7">#REF!</definedName>
    <definedName name="REDATA4" localSheetId="8">#REF!</definedName>
    <definedName name="REDATA4" localSheetId="4">#REF!</definedName>
    <definedName name="REDATA4">#REF!</definedName>
    <definedName name="REDATA5" localSheetId="9">#REF!</definedName>
    <definedName name="REDATA5" localSheetId="7">#REF!</definedName>
    <definedName name="REDATA5" localSheetId="8">#REF!</definedName>
    <definedName name="REDATA5" localSheetId="4">#REF!</definedName>
    <definedName name="REDATA5">#REF!</definedName>
    <definedName name="REDATA6" localSheetId="9">#REF!</definedName>
    <definedName name="REDATA6" localSheetId="7">#REF!</definedName>
    <definedName name="REDATA6" localSheetId="8">#REF!</definedName>
    <definedName name="REDATA6" localSheetId="4">#REF!</definedName>
    <definedName name="REDATA6">#REF!</definedName>
    <definedName name="REE" localSheetId="9">#REF!</definedName>
    <definedName name="REE" localSheetId="7">#REF!</definedName>
    <definedName name="REE" localSheetId="8">#REF!</definedName>
    <definedName name="REE" localSheetId="4">#REF!</definedName>
    <definedName name="REE">#REF!</definedName>
    <definedName name="TOPMENU6" localSheetId="9">#REF!</definedName>
    <definedName name="TOPMENU6" localSheetId="7">#REF!</definedName>
    <definedName name="TOPMENU6" localSheetId="8">#REF!</definedName>
    <definedName name="TOPMENU6" localSheetId="4">#REF!</definedName>
    <definedName name="TOPMENU6">#REF!</definedName>
    <definedName name="YY" localSheetId="9">#REF!</definedName>
    <definedName name="YY" localSheetId="7">#REF!</definedName>
    <definedName name="YY" localSheetId="8">#REF!</definedName>
    <definedName name="YY" localSheetId="4">#REF!</definedName>
    <definedName name="YY">#REF!</definedName>
    <definedName name="ㄴ" localSheetId="9">#REF!</definedName>
    <definedName name="ㄴ">#REF!</definedName>
    <definedName name="ㄴㄴㄴ" localSheetId="9">#REF!</definedName>
    <definedName name="ㄴㄴㄴ" localSheetId="7">#REF!</definedName>
    <definedName name="ㄴㄴㄴ" localSheetId="8">#REF!</definedName>
    <definedName name="ㄴㄴㄴ" localSheetId="4">#REF!</definedName>
    <definedName name="ㄴㄴㄴ">#REF!</definedName>
    <definedName name="ㄹ" localSheetId="9">#REF!</definedName>
    <definedName name="ㄹ">#REF!</definedName>
    <definedName name="ㅁ" localSheetId="9">#REF!</definedName>
    <definedName name="ㅁ">#REF!</definedName>
    <definedName name="ㅅㅅㅅ" localSheetId="9">#REF!</definedName>
    <definedName name="ㅅㅅㅅ" localSheetId="7">#REF!</definedName>
    <definedName name="ㅅㅅㅅ" localSheetId="8">#REF!</definedName>
    <definedName name="ㅅㅅㅅ" localSheetId="4">#REF!</definedName>
    <definedName name="ㅅㅅㅅ">#REF!</definedName>
    <definedName name="ㅇ" localSheetId="9">#REF!</definedName>
    <definedName name="ㅇ">#REF!</definedName>
    <definedName name="ㅇㅇ" localSheetId="9">#REF!</definedName>
    <definedName name="ㅇㅇ">#REF!</definedName>
    <definedName name="ㅇㅇㅇ" localSheetId="9">#REF!</definedName>
    <definedName name="ㅇㅇㅇ">#REF!</definedName>
    <definedName name="ㅎ" localSheetId="9">#REF!</definedName>
    <definedName name="ㅎ">#REF!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4" l="1"/>
  <c r="AC4" i="14"/>
  <c r="I347" i="21"/>
  <c r="AC64" i="16" l="1"/>
  <c r="AB64" i="16"/>
  <c r="AA64" i="16"/>
  <c r="AC63" i="16"/>
  <c r="AB63" i="16"/>
  <c r="AA63" i="16"/>
  <c r="AC62" i="16"/>
  <c r="AB62" i="16"/>
  <c r="AA62" i="16"/>
  <c r="AC61" i="16"/>
  <c r="AB61" i="16"/>
  <c r="AA61" i="16"/>
  <c r="AC60" i="16"/>
  <c r="AB60" i="16"/>
  <c r="AA6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AC42" i="16"/>
  <c r="AB42" i="16"/>
  <c r="AA42" i="16"/>
  <c r="AC41" i="16"/>
  <c r="AB41" i="16"/>
  <c r="AA41" i="16"/>
  <c r="AC40" i="16"/>
  <c r="AB40" i="16"/>
  <c r="AA40" i="16"/>
  <c r="AC39" i="16"/>
  <c r="AB39" i="16"/>
  <c r="AA39" i="16"/>
  <c r="AC38" i="16"/>
  <c r="AB38" i="16"/>
  <c r="AA38" i="16"/>
  <c r="AC37" i="16"/>
  <c r="AB37" i="16"/>
  <c r="AA37" i="16"/>
  <c r="AC36" i="16"/>
  <c r="AB36" i="16"/>
  <c r="AA36" i="16"/>
  <c r="AC35" i="16"/>
  <c r="AB35" i="16"/>
  <c r="AA35" i="16"/>
  <c r="AC34" i="16"/>
  <c r="AB34" i="16"/>
  <c r="AA34" i="16"/>
  <c r="AC33" i="16"/>
  <c r="AB33" i="16"/>
  <c r="AA33" i="16"/>
  <c r="AC32" i="16"/>
  <c r="AB32" i="16"/>
  <c r="AA32" i="16"/>
  <c r="AC31" i="16"/>
  <c r="AB31" i="16"/>
  <c r="AA31" i="16"/>
  <c r="AC30" i="16"/>
  <c r="AB30" i="16"/>
  <c r="AA30" i="16"/>
  <c r="AC29" i="16"/>
  <c r="AB29" i="16"/>
  <c r="AA29" i="16"/>
  <c r="AC28" i="16"/>
  <c r="AB28" i="16"/>
  <c r="AA28" i="16"/>
  <c r="AC27" i="16"/>
  <c r="AB27" i="16"/>
  <c r="AA27" i="16"/>
  <c r="AC26" i="16"/>
  <c r="AB26" i="16"/>
  <c r="AA26" i="16"/>
  <c r="AC25" i="16"/>
  <c r="AB25" i="16"/>
  <c r="AA25" i="16"/>
  <c r="AC24" i="16"/>
  <c r="AB24" i="16"/>
  <c r="AA24" i="16"/>
  <c r="AC23" i="16"/>
  <c r="AB23" i="16"/>
  <c r="AA23" i="16"/>
  <c r="AC22" i="16"/>
  <c r="AB22" i="16"/>
  <c r="AA22" i="16"/>
  <c r="AC21" i="16"/>
  <c r="AB21" i="16"/>
  <c r="AA21" i="16"/>
  <c r="AC20" i="16"/>
  <c r="AB20" i="16"/>
  <c r="AA20" i="16"/>
  <c r="AC19" i="16"/>
  <c r="AB19" i="16"/>
  <c r="AA19" i="16"/>
  <c r="AC18" i="16"/>
  <c r="AB18" i="16"/>
  <c r="AA18" i="16"/>
  <c r="AC17" i="16"/>
  <c r="AB17" i="16"/>
  <c r="AA17" i="16"/>
  <c r="AC15" i="16"/>
  <c r="AB15" i="16"/>
  <c r="AA15" i="16"/>
  <c r="AC14" i="16"/>
  <c r="AB14" i="16"/>
  <c r="AA14" i="16"/>
  <c r="AC12" i="16"/>
  <c r="AB12" i="16"/>
  <c r="AA12" i="16"/>
  <c r="AC11" i="16"/>
  <c r="AB11" i="16"/>
  <c r="AA11" i="16"/>
  <c r="AC10" i="16"/>
  <c r="AB10" i="16"/>
  <c r="AA10" i="16"/>
  <c r="AC9" i="16"/>
  <c r="AB9" i="16"/>
  <c r="AA9" i="16"/>
  <c r="AC8" i="16"/>
  <c r="AB8" i="16"/>
  <c r="AA8" i="16"/>
  <c r="AC7" i="16"/>
  <c r="AB7" i="16"/>
  <c r="AA7" i="16"/>
  <c r="AC6" i="16"/>
  <c r="AB6" i="16"/>
  <c r="AA6" i="16"/>
  <c r="AC5" i="16"/>
  <c r="AB5" i="16"/>
  <c r="AA5" i="16"/>
  <c r="AC4" i="16"/>
  <c r="AB4" i="16"/>
  <c r="AA4" i="16"/>
  <c r="AC3" i="16"/>
  <c r="AB3" i="16"/>
  <c r="AA3" i="16"/>
  <c r="AC2" i="16"/>
  <c r="AB2" i="16"/>
  <c r="AA2" i="16"/>
  <c r="R203" i="5" l="1"/>
  <c r="AC7" i="14" l="1"/>
  <c r="AA337" i="21" l="1"/>
  <c r="Z337" i="21"/>
  <c r="AA336" i="21"/>
  <c r="Z336" i="21"/>
  <c r="AA335" i="21"/>
  <c r="Z335" i="21"/>
  <c r="AA334" i="21"/>
  <c r="Z334" i="21"/>
  <c r="AA333" i="21"/>
  <c r="Z333" i="21"/>
  <c r="AA332" i="21"/>
  <c r="Z332" i="21"/>
  <c r="AA331" i="21"/>
  <c r="Z331" i="21"/>
  <c r="AA330" i="21"/>
  <c r="Z330" i="21"/>
  <c r="AA329" i="21"/>
  <c r="Z329" i="21"/>
  <c r="AA328" i="21"/>
  <c r="Z328" i="21"/>
  <c r="AA327" i="21"/>
  <c r="Z327" i="21"/>
  <c r="AA326" i="21"/>
  <c r="Z326" i="21"/>
  <c r="AA325" i="21"/>
  <c r="Z325" i="21"/>
  <c r="AA324" i="21"/>
  <c r="Z324" i="21"/>
  <c r="AA323" i="21"/>
  <c r="Z323" i="21"/>
  <c r="AA322" i="21"/>
  <c r="Z322" i="21"/>
  <c r="AA321" i="21"/>
  <c r="Z321" i="21"/>
  <c r="AA320" i="21"/>
  <c r="Z320" i="21"/>
  <c r="AA319" i="21"/>
  <c r="Z319" i="21"/>
  <c r="AA318" i="21"/>
  <c r="Z318" i="21"/>
  <c r="AA317" i="21"/>
  <c r="Z317" i="21"/>
  <c r="AA316" i="21"/>
  <c r="Z316" i="21"/>
  <c r="AA315" i="21"/>
  <c r="Z315" i="21"/>
  <c r="AA314" i="21"/>
  <c r="Z314" i="21"/>
  <c r="AA313" i="21"/>
  <c r="Z313" i="21"/>
  <c r="AA312" i="21"/>
  <c r="Z312" i="21"/>
  <c r="AA311" i="21"/>
  <c r="Z311" i="21"/>
  <c r="AA310" i="21"/>
  <c r="Z310" i="21"/>
  <c r="AA309" i="21"/>
  <c r="Z309" i="21"/>
  <c r="AA308" i="21"/>
  <c r="Z308" i="21"/>
  <c r="AA307" i="21"/>
  <c r="Z307" i="21"/>
  <c r="AA306" i="21"/>
  <c r="Z306" i="21"/>
  <c r="AA305" i="21"/>
  <c r="Z305" i="21"/>
  <c r="AA304" i="21"/>
  <c r="Z304" i="21"/>
  <c r="AA303" i="21"/>
  <c r="Z303" i="21"/>
  <c r="AA302" i="21"/>
  <c r="Z302" i="21"/>
  <c r="AA301" i="21"/>
  <c r="Z301" i="21"/>
  <c r="AA300" i="21"/>
  <c r="Z300" i="21"/>
  <c r="AA299" i="21"/>
  <c r="Z299" i="21"/>
  <c r="AA298" i="21"/>
  <c r="Z298" i="21"/>
  <c r="AA297" i="21"/>
  <c r="Z297" i="21"/>
  <c r="AA296" i="21"/>
  <c r="Z296" i="21"/>
  <c r="AA295" i="21"/>
  <c r="Z295" i="21"/>
  <c r="AA294" i="21"/>
  <c r="Z294" i="21"/>
  <c r="AA293" i="21"/>
  <c r="Z293" i="21"/>
  <c r="AA292" i="21"/>
  <c r="Z292" i="21"/>
  <c r="AA291" i="21"/>
  <c r="Z291" i="21"/>
  <c r="AA290" i="21"/>
  <c r="Z290" i="21"/>
  <c r="AA289" i="21"/>
  <c r="Z289" i="21"/>
  <c r="AA288" i="21"/>
  <c r="Z288" i="21"/>
  <c r="AA287" i="21"/>
  <c r="Z287" i="21"/>
  <c r="AA286" i="21"/>
  <c r="Z286" i="21"/>
  <c r="AA285" i="21"/>
  <c r="Z285" i="21"/>
  <c r="AA284" i="21"/>
  <c r="Z284" i="21"/>
  <c r="AA283" i="21"/>
  <c r="Z283" i="21"/>
  <c r="AA282" i="21"/>
  <c r="Z282" i="21"/>
  <c r="AA281" i="21"/>
  <c r="Z281" i="21"/>
  <c r="AA280" i="21"/>
  <c r="Z280" i="21"/>
  <c r="AA279" i="21"/>
  <c r="Z279" i="21"/>
  <c r="AA278" i="21"/>
  <c r="Z278" i="21"/>
  <c r="AA277" i="21"/>
  <c r="Z277" i="21"/>
  <c r="AA276" i="21"/>
  <c r="Z276" i="21"/>
  <c r="AA275" i="21"/>
  <c r="Z275" i="21"/>
  <c r="AA274" i="21"/>
  <c r="Z274" i="21"/>
  <c r="AA273" i="21"/>
  <c r="Z273" i="21"/>
  <c r="AA272" i="21"/>
  <c r="Z272" i="21"/>
  <c r="AA271" i="21"/>
  <c r="Z271" i="21"/>
  <c r="AA270" i="21"/>
  <c r="Z270" i="21"/>
  <c r="AA269" i="21"/>
  <c r="Z269" i="21"/>
  <c r="AA268" i="21"/>
  <c r="Z268" i="21"/>
  <c r="AA267" i="21"/>
  <c r="Z267" i="21"/>
  <c r="AA266" i="21"/>
  <c r="Z266" i="21"/>
  <c r="AA265" i="21"/>
  <c r="Z265" i="21"/>
  <c r="AA264" i="21"/>
  <c r="Z264" i="21"/>
  <c r="AA263" i="21"/>
  <c r="Z263" i="21"/>
  <c r="AA262" i="21"/>
  <c r="Z262" i="21"/>
  <c r="AA261" i="21"/>
  <c r="Z261" i="21"/>
  <c r="AA260" i="21"/>
  <c r="Z260" i="21"/>
  <c r="AA259" i="21"/>
  <c r="Z259" i="21"/>
  <c r="AA258" i="21"/>
  <c r="Z258" i="21"/>
  <c r="AA257" i="21"/>
  <c r="Z257" i="21"/>
  <c r="AA256" i="21"/>
  <c r="Z256" i="21"/>
  <c r="AA255" i="21"/>
  <c r="Z255" i="21"/>
  <c r="AA254" i="21"/>
  <c r="Z254" i="21"/>
  <c r="AA253" i="21"/>
  <c r="Z253" i="21"/>
  <c r="AA252" i="21"/>
  <c r="Z252" i="21"/>
  <c r="AA251" i="21"/>
  <c r="Z251" i="21"/>
  <c r="AA250" i="21"/>
  <c r="Z250" i="21"/>
  <c r="AA249" i="21"/>
  <c r="Z249" i="21"/>
  <c r="AA248" i="21"/>
  <c r="Z248" i="21"/>
  <c r="AA247" i="21"/>
  <c r="Z247" i="21"/>
  <c r="AA246" i="21"/>
  <c r="Z246" i="21"/>
  <c r="AA243" i="21"/>
  <c r="Z243" i="21"/>
  <c r="AA242" i="21"/>
  <c r="Z242" i="21"/>
  <c r="AA241" i="21"/>
  <c r="Z241" i="21"/>
  <c r="AA240" i="21"/>
  <c r="Z240" i="21"/>
  <c r="AA239" i="21"/>
  <c r="Z239" i="21"/>
  <c r="AA238" i="21"/>
  <c r="Z238" i="21"/>
  <c r="AA237" i="21"/>
  <c r="Z237" i="21"/>
  <c r="AA236" i="21"/>
  <c r="Z236" i="21"/>
  <c r="AA235" i="21"/>
  <c r="Z235" i="21"/>
  <c r="AA234" i="21"/>
  <c r="Z234" i="21"/>
  <c r="AA233" i="21"/>
  <c r="Z233" i="21"/>
  <c r="AA232" i="21"/>
  <c r="Z232" i="21"/>
  <c r="AA231" i="21"/>
  <c r="Z231" i="21"/>
  <c r="AA230" i="21"/>
  <c r="Z230" i="21"/>
  <c r="AA229" i="21"/>
  <c r="Z229" i="21"/>
  <c r="AA228" i="21"/>
  <c r="Z228" i="21"/>
  <c r="AA227" i="21"/>
  <c r="Z227" i="21"/>
  <c r="AA226" i="21"/>
  <c r="Z226" i="21"/>
  <c r="AA225" i="21"/>
  <c r="Z225" i="21"/>
  <c r="AA224" i="21"/>
  <c r="Z224" i="21"/>
  <c r="AA223" i="21"/>
  <c r="Z223" i="21"/>
  <c r="AA222" i="21"/>
  <c r="Z222" i="21"/>
  <c r="AA221" i="21"/>
  <c r="Z221" i="21"/>
  <c r="AA220" i="21"/>
  <c r="Z220" i="21"/>
  <c r="AA219" i="21"/>
  <c r="Z219" i="21"/>
  <c r="AA218" i="21"/>
  <c r="Z218" i="21"/>
  <c r="AA217" i="21"/>
  <c r="Z217" i="21"/>
  <c r="AA216" i="21"/>
  <c r="Z216" i="21"/>
  <c r="AA215" i="21"/>
  <c r="Z215" i="21"/>
  <c r="AA214" i="21"/>
  <c r="Z214" i="21"/>
  <c r="AA213" i="21"/>
  <c r="Z213" i="21"/>
  <c r="AA212" i="21"/>
  <c r="Z212" i="21"/>
  <c r="AA211" i="21"/>
  <c r="Z211" i="21"/>
  <c r="AA210" i="21"/>
  <c r="Z210" i="21"/>
  <c r="AA209" i="21"/>
  <c r="Z209" i="21"/>
  <c r="AA208" i="21"/>
  <c r="Z208" i="21"/>
  <c r="AA207" i="21"/>
  <c r="Z207" i="21"/>
  <c r="AA206" i="21"/>
  <c r="Z206" i="21"/>
  <c r="AA205" i="21"/>
  <c r="Z205" i="21"/>
  <c r="AA204" i="21"/>
  <c r="Z204" i="21"/>
  <c r="AA203" i="21"/>
  <c r="Z203" i="21"/>
  <c r="AA202" i="21"/>
  <c r="Z202" i="21"/>
  <c r="AA201" i="21"/>
  <c r="Z201" i="21"/>
  <c r="AA200" i="21"/>
  <c r="Z200" i="21"/>
  <c r="AA199" i="21"/>
  <c r="Z199" i="21"/>
  <c r="AA198" i="21"/>
  <c r="Z198" i="21"/>
  <c r="AA197" i="21"/>
  <c r="Z197" i="21"/>
  <c r="AA196" i="21"/>
  <c r="Z196" i="21"/>
  <c r="AA195" i="21"/>
  <c r="Z195" i="21"/>
  <c r="AA194" i="21"/>
  <c r="Z194" i="21"/>
  <c r="AA193" i="21"/>
  <c r="Z193" i="21"/>
  <c r="AA192" i="21"/>
  <c r="Z192" i="21"/>
  <c r="AA191" i="21"/>
  <c r="Z191" i="21"/>
  <c r="AA190" i="21"/>
  <c r="Z190" i="21"/>
  <c r="AA189" i="21"/>
  <c r="Z189" i="21"/>
  <c r="AA188" i="21"/>
  <c r="Z188" i="21"/>
  <c r="AA187" i="21"/>
  <c r="Z187" i="21"/>
  <c r="AA186" i="21"/>
  <c r="Z186" i="21"/>
  <c r="AA185" i="21"/>
  <c r="Z185" i="21"/>
  <c r="AA184" i="21"/>
  <c r="Z184" i="21"/>
  <c r="AA183" i="21"/>
  <c r="Z183" i="21"/>
  <c r="AA182" i="21"/>
  <c r="Z182" i="21"/>
  <c r="AA181" i="21"/>
  <c r="Z181" i="21"/>
  <c r="AA180" i="21"/>
  <c r="Z180" i="21"/>
  <c r="AA179" i="21"/>
  <c r="Z179" i="21"/>
  <c r="AA178" i="21"/>
  <c r="Z178" i="21"/>
  <c r="AA177" i="21"/>
  <c r="Z177" i="21"/>
  <c r="AA176" i="21"/>
  <c r="Z176" i="21"/>
  <c r="AA175" i="21"/>
  <c r="Z175" i="21"/>
  <c r="AA174" i="21"/>
  <c r="Z174" i="21"/>
  <c r="AA173" i="21"/>
  <c r="Z173" i="21"/>
  <c r="AA172" i="21"/>
  <c r="Z172" i="21"/>
  <c r="AA171" i="21"/>
  <c r="Z171" i="21"/>
  <c r="AA170" i="21"/>
  <c r="Z170" i="21"/>
  <c r="AA169" i="21"/>
  <c r="Z169" i="21"/>
  <c r="AA168" i="21"/>
  <c r="Z168" i="21"/>
  <c r="AA167" i="21"/>
  <c r="Z167" i="21"/>
  <c r="AA166" i="21"/>
  <c r="Z166" i="21"/>
  <c r="AA165" i="21"/>
  <c r="Z165" i="21"/>
  <c r="AA164" i="21"/>
  <c r="Z164" i="21"/>
  <c r="AA163" i="21"/>
  <c r="Z163" i="21"/>
  <c r="AA162" i="21"/>
  <c r="Z162" i="21"/>
  <c r="AA161" i="21"/>
  <c r="Z161" i="21"/>
  <c r="AA160" i="21"/>
  <c r="Z160" i="21"/>
  <c r="AA159" i="21"/>
  <c r="Z159" i="21"/>
  <c r="AA158" i="21"/>
  <c r="Z158" i="21"/>
  <c r="AA157" i="21"/>
  <c r="Z157" i="21"/>
  <c r="AA156" i="21"/>
  <c r="Z156" i="21"/>
  <c r="AA155" i="21"/>
  <c r="Z155" i="21"/>
  <c r="AA154" i="21"/>
  <c r="Z154" i="21"/>
  <c r="AA153" i="21"/>
  <c r="Z153" i="21"/>
  <c r="AA152" i="21"/>
  <c r="Z152" i="21"/>
  <c r="AA151" i="21"/>
  <c r="Z151" i="21"/>
  <c r="AA150" i="21"/>
  <c r="Z150" i="21"/>
  <c r="AA149" i="21"/>
  <c r="Z149" i="21"/>
  <c r="AA148" i="21"/>
  <c r="Z148" i="21"/>
  <c r="AA147" i="21"/>
  <c r="Z147" i="21"/>
  <c r="AA146" i="21"/>
  <c r="Z146" i="21"/>
  <c r="AA145" i="21"/>
  <c r="Z145" i="21"/>
  <c r="AA144" i="21"/>
  <c r="Z144" i="21"/>
  <c r="AA143" i="21"/>
  <c r="Z143" i="21"/>
  <c r="AA142" i="21"/>
  <c r="Z142" i="21"/>
  <c r="AA141" i="21"/>
  <c r="Z141" i="21"/>
  <c r="AA140" i="21"/>
  <c r="Z140" i="21"/>
  <c r="AA139" i="21"/>
  <c r="Z139" i="21"/>
  <c r="AA138" i="21"/>
  <c r="Z138" i="21"/>
  <c r="AA137" i="21"/>
  <c r="Z137" i="21"/>
  <c r="AA136" i="21"/>
  <c r="Z136" i="21"/>
  <c r="AA135" i="21"/>
  <c r="Z135" i="21"/>
  <c r="AA134" i="21"/>
  <c r="Z134" i="21"/>
  <c r="AA133" i="21"/>
  <c r="Z133" i="21"/>
  <c r="AA132" i="21"/>
  <c r="Z132" i="21"/>
  <c r="AA131" i="21"/>
  <c r="Z131" i="21"/>
  <c r="AA130" i="21"/>
  <c r="Z130" i="21"/>
  <c r="AA129" i="21"/>
  <c r="Z129" i="21"/>
  <c r="AA128" i="21"/>
  <c r="Z128" i="21"/>
  <c r="AA127" i="21"/>
  <c r="Z127" i="21"/>
  <c r="AA126" i="21"/>
  <c r="Z126" i="21"/>
  <c r="AA125" i="21"/>
  <c r="Z125" i="21"/>
  <c r="AA124" i="21"/>
  <c r="Z124" i="21"/>
  <c r="AA123" i="21"/>
  <c r="Z123" i="21"/>
  <c r="AA122" i="21"/>
  <c r="Z122" i="21"/>
  <c r="AA121" i="21"/>
  <c r="Z121" i="21"/>
  <c r="AA120" i="21"/>
  <c r="Z120" i="21"/>
  <c r="AA119" i="21"/>
  <c r="Z119" i="21"/>
  <c r="AA118" i="21"/>
  <c r="Z118" i="21"/>
  <c r="AA117" i="21"/>
  <c r="Z117" i="21"/>
  <c r="AA116" i="21"/>
  <c r="Z116" i="21"/>
  <c r="AA115" i="21"/>
  <c r="Z115" i="21"/>
  <c r="AA114" i="21"/>
  <c r="Z114" i="21"/>
  <c r="AA113" i="21"/>
  <c r="Z113" i="21"/>
  <c r="AA112" i="21"/>
  <c r="Z112" i="21"/>
  <c r="AA111" i="21"/>
  <c r="Z111" i="21"/>
  <c r="AA110" i="21"/>
  <c r="Z110" i="21"/>
  <c r="AA109" i="21"/>
  <c r="Z109" i="21"/>
  <c r="AA108" i="21"/>
  <c r="Z108" i="21"/>
  <c r="AA107" i="21"/>
  <c r="Z107" i="21"/>
  <c r="AA106" i="21"/>
  <c r="Z106" i="21"/>
  <c r="AA105" i="21"/>
  <c r="Z105" i="21"/>
  <c r="AA104" i="21"/>
  <c r="Z104" i="21"/>
  <c r="AA103" i="21"/>
  <c r="Z103" i="21"/>
  <c r="AA102" i="21"/>
  <c r="Z102" i="21"/>
  <c r="AA101" i="21"/>
  <c r="Z101" i="21"/>
  <c r="AA100" i="21"/>
  <c r="Z100" i="21"/>
  <c r="AA99" i="21"/>
  <c r="Z99" i="21"/>
  <c r="AA98" i="21"/>
  <c r="Z98" i="21"/>
  <c r="AA97" i="21"/>
  <c r="Z97" i="21"/>
  <c r="AA96" i="21"/>
  <c r="Z96" i="21"/>
  <c r="AA95" i="21"/>
  <c r="Z95" i="21"/>
  <c r="AA94" i="21"/>
  <c r="Z94" i="21"/>
  <c r="AA93" i="21"/>
  <c r="Z93" i="21"/>
  <c r="AA92" i="21"/>
  <c r="Z92" i="21"/>
  <c r="AA91" i="21"/>
  <c r="Z91" i="21"/>
  <c r="AA90" i="21"/>
  <c r="Z90" i="21"/>
  <c r="AA89" i="21"/>
  <c r="Z89" i="21"/>
  <c r="AA88" i="21"/>
  <c r="Z88" i="21"/>
  <c r="AA87" i="21"/>
  <c r="Z87" i="21"/>
  <c r="AA86" i="21"/>
  <c r="Z86" i="21"/>
  <c r="AA85" i="21"/>
  <c r="Z85" i="21"/>
  <c r="AA84" i="21"/>
  <c r="Z84" i="21"/>
  <c r="AA83" i="21"/>
  <c r="Z83" i="21"/>
  <c r="AA82" i="21"/>
  <c r="Z82" i="21"/>
  <c r="AA81" i="21"/>
  <c r="Z81" i="21"/>
  <c r="AA80" i="21"/>
  <c r="Z80" i="21"/>
  <c r="AA79" i="21"/>
  <c r="Z79" i="21"/>
  <c r="AA78" i="21"/>
  <c r="Z78" i="21"/>
  <c r="AA77" i="21"/>
  <c r="Z77" i="21"/>
  <c r="AA76" i="21"/>
  <c r="Z76" i="21"/>
  <c r="AA75" i="21"/>
  <c r="Z75" i="21"/>
  <c r="AA74" i="21"/>
  <c r="Z74" i="21"/>
  <c r="AA73" i="21"/>
  <c r="Z73" i="21"/>
  <c r="AA72" i="21"/>
  <c r="Z72" i="21"/>
  <c r="AA71" i="21"/>
  <c r="Z71" i="21"/>
  <c r="AA70" i="21"/>
  <c r="Z70" i="21"/>
  <c r="AA69" i="21"/>
  <c r="Z69" i="21"/>
  <c r="AA68" i="21"/>
  <c r="Z68" i="21"/>
  <c r="AA67" i="21"/>
  <c r="Z67" i="21"/>
  <c r="AA66" i="21"/>
  <c r="Z66" i="21"/>
  <c r="AA65" i="21"/>
  <c r="Z65" i="21"/>
  <c r="AA64" i="21"/>
  <c r="Z64" i="21"/>
  <c r="AA63" i="21"/>
  <c r="Z63" i="21"/>
  <c r="AA62" i="21"/>
  <c r="Z62" i="21"/>
  <c r="AA61" i="21"/>
  <c r="Z61" i="21"/>
  <c r="AA60" i="21"/>
  <c r="Z60" i="21"/>
  <c r="AA59" i="21"/>
  <c r="Z59" i="21"/>
  <c r="AA58" i="21"/>
  <c r="Z5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Z51" i="21"/>
  <c r="AA50" i="21"/>
  <c r="Z50" i="21"/>
  <c r="AA49" i="21"/>
  <c r="Z49" i="21"/>
  <c r="AA48" i="21"/>
  <c r="Z48" i="21"/>
  <c r="AA47" i="21"/>
  <c r="Z47" i="21"/>
  <c r="AA46" i="21"/>
  <c r="Z46" i="21"/>
  <c r="AA45" i="21"/>
  <c r="Z45" i="21"/>
  <c r="AA44" i="21"/>
  <c r="Z44" i="21"/>
  <c r="AA43" i="21"/>
  <c r="Z43" i="21"/>
  <c r="AA42" i="21"/>
  <c r="Z42" i="21"/>
  <c r="AA41" i="21"/>
  <c r="Z41" i="21"/>
  <c r="AA40" i="21"/>
  <c r="Z40" i="21"/>
  <c r="AA39" i="21"/>
  <c r="Z39" i="21"/>
  <c r="AA38" i="21"/>
  <c r="Z38" i="21"/>
  <c r="AA37" i="21"/>
  <c r="Z37" i="21"/>
  <c r="AA36" i="21"/>
  <c r="Z36" i="21"/>
  <c r="AA35" i="21"/>
  <c r="Z35" i="21"/>
  <c r="AA34" i="21"/>
  <c r="Z34" i="21"/>
  <c r="AA33" i="21"/>
  <c r="Z33" i="21"/>
  <c r="AA32" i="21"/>
  <c r="Z32" i="21"/>
  <c r="AA31" i="21"/>
  <c r="Z31" i="21"/>
  <c r="AA30" i="21"/>
  <c r="Z30" i="21"/>
  <c r="AA29" i="21"/>
  <c r="Z29" i="21"/>
  <c r="AA28" i="21"/>
  <c r="Z28" i="21"/>
  <c r="AA27" i="21"/>
  <c r="Z27" i="21"/>
  <c r="AA26" i="21"/>
  <c r="Z26" i="21"/>
  <c r="AA25" i="21"/>
  <c r="Z25" i="21"/>
  <c r="AA24" i="21"/>
  <c r="Z24" i="21"/>
  <c r="AA23" i="21"/>
  <c r="Z23" i="21"/>
  <c r="AA22" i="21"/>
  <c r="Z22" i="21"/>
  <c r="AA21" i="21"/>
  <c r="Z21" i="21"/>
  <c r="AA20" i="21"/>
  <c r="Z20" i="21"/>
  <c r="AA19" i="21"/>
  <c r="Z19" i="21"/>
  <c r="AA18" i="21"/>
  <c r="Z18" i="21"/>
  <c r="AA17" i="21"/>
  <c r="Z17" i="21"/>
  <c r="AA16" i="21"/>
  <c r="Z16" i="21"/>
  <c r="AA15" i="21"/>
  <c r="Z15" i="21"/>
  <c r="AA14" i="21"/>
  <c r="Z14" i="21"/>
  <c r="AA13" i="21"/>
  <c r="Z13" i="21"/>
  <c r="AA12" i="21"/>
  <c r="Z12" i="21"/>
  <c r="AA11" i="21"/>
  <c r="Z11" i="21"/>
  <c r="AA10" i="21"/>
  <c r="Z10" i="21"/>
  <c r="AA9" i="21"/>
  <c r="Z9" i="21"/>
  <c r="AA8" i="21"/>
  <c r="Z8" i="21"/>
  <c r="AA7" i="21"/>
  <c r="Z7" i="21"/>
  <c r="AA6" i="21"/>
  <c r="Z6" i="21"/>
  <c r="AA5" i="21"/>
  <c r="Z5" i="21"/>
  <c r="AA4" i="21"/>
  <c r="Z4" i="21"/>
  <c r="AA3" i="21"/>
  <c r="Z3" i="21"/>
  <c r="AA2" i="21"/>
  <c r="Z2" i="21"/>
  <c r="Y337" i="21"/>
  <c r="X337" i="21" s="1"/>
  <c r="Y336" i="21"/>
  <c r="X336" i="21" s="1"/>
  <c r="Y335" i="21"/>
  <c r="X335" i="21" s="1"/>
  <c r="Y334" i="21"/>
  <c r="X334" i="21" s="1"/>
  <c r="Y333" i="21"/>
  <c r="X333" i="21" s="1"/>
  <c r="Y332" i="21"/>
  <c r="X332" i="21" s="1"/>
  <c r="Y331" i="21"/>
  <c r="X331" i="21" s="1"/>
  <c r="Y330" i="21"/>
  <c r="X330" i="21" s="1"/>
  <c r="Y329" i="21"/>
  <c r="X329" i="21" s="1"/>
  <c r="Y328" i="21"/>
  <c r="X328" i="21" s="1"/>
  <c r="Y327" i="21"/>
  <c r="X327" i="21" s="1"/>
  <c r="Y326" i="21"/>
  <c r="X326" i="21" s="1"/>
  <c r="Y325" i="21"/>
  <c r="X325" i="21" s="1"/>
  <c r="Y324" i="21"/>
  <c r="X324" i="21" s="1"/>
  <c r="Y323" i="21"/>
  <c r="X323" i="21" s="1"/>
  <c r="Y322" i="21"/>
  <c r="X322" i="21" s="1"/>
  <c r="Y321" i="21"/>
  <c r="X321" i="21" s="1"/>
  <c r="Y320" i="21"/>
  <c r="X320" i="21" s="1"/>
  <c r="Y319" i="21"/>
  <c r="X319" i="21" s="1"/>
  <c r="Y318" i="21"/>
  <c r="X318" i="21" s="1"/>
  <c r="Y317" i="21"/>
  <c r="X317" i="21" s="1"/>
  <c r="Y316" i="21"/>
  <c r="X316" i="21" s="1"/>
  <c r="Y315" i="21"/>
  <c r="X315" i="21" s="1"/>
  <c r="Y314" i="21"/>
  <c r="X314" i="21" s="1"/>
  <c r="Y313" i="21"/>
  <c r="X313" i="21" s="1"/>
  <c r="Y312" i="21"/>
  <c r="X312" i="21" s="1"/>
  <c r="Y311" i="21"/>
  <c r="X311" i="21" s="1"/>
  <c r="Y310" i="21"/>
  <c r="X310" i="21" s="1"/>
  <c r="Y309" i="21"/>
  <c r="X309" i="21" s="1"/>
  <c r="Y308" i="21"/>
  <c r="X308" i="21" s="1"/>
  <c r="Y307" i="21"/>
  <c r="X307" i="21" s="1"/>
  <c r="Y306" i="21"/>
  <c r="X306" i="21" s="1"/>
  <c r="Y305" i="21"/>
  <c r="X305" i="21" s="1"/>
  <c r="Y304" i="21"/>
  <c r="X304" i="21" s="1"/>
  <c r="Y303" i="21"/>
  <c r="X303" i="21" s="1"/>
  <c r="Y302" i="21"/>
  <c r="X302" i="21" s="1"/>
  <c r="Y301" i="21"/>
  <c r="X301" i="21" s="1"/>
  <c r="Y300" i="21"/>
  <c r="X300" i="21" s="1"/>
  <c r="Y299" i="21"/>
  <c r="X299" i="21" s="1"/>
  <c r="Y298" i="21"/>
  <c r="X298" i="21" s="1"/>
  <c r="Y297" i="21"/>
  <c r="X297" i="21" s="1"/>
  <c r="Y296" i="21"/>
  <c r="X296" i="21" s="1"/>
  <c r="Y295" i="21"/>
  <c r="X295" i="21" s="1"/>
  <c r="Y294" i="21"/>
  <c r="X294" i="21" s="1"/>
  <c r="Y293" i="21"/>
  <c r="X293" i="21" s="1"/>
  <c r="Y292" i="21"/>
  <c r="X292" i="21" s="1"/>
  <c r="Y291" i="21"/>
  <c r="X291" i="21" s="1"/>
  <c r="Y290" i="21"/>
  <c r="X290" i="21" s="1"/>
  <c r="Y289" i="21"/>
  <c r="X289" i="21" s="1"/>
  <c r="Y288" i="21"/>
  <c r="X288" i="21" s="1"/>
  <c r="Y287" i="21"/>
  <c r="X287" i="21" s="1"/>
  <c r="Y286" i="21"/>
  <c r="X286" i="21" s="1"/>
  <c r="Y285" i="21"/>
  <c r="X285" i="21" s="1"/>
  <c r="Y284" i="21"/>
  <c r="X284" i="21" s="1"/>
  <c r="Y283" i="21"/>
  <c r="X283" i="21" s="1"/>
  <c r="Y282" i="21"/>
  <c r="X282" i="21" s="1"/>
  <c r="Y281" i="21"/>
  <c r="X281" i="21" s="1"/>
  <c r="Y280" i="21"/>
  <c r="X280" i="21" s="1"/>
  <c r="Y279" i="21"/>
  <c r="X279" i="21" s="1"/>
  <c r="Y278" i="21"/>
  <c r="X278" i="21" s="1"/>
  <c r="Y277" i="21"/>
  <c r="X277" i="21" s="1"/>
  <c r="Y276" i="21"/>
  <c r="X276" i="21" s="1"/>
  <c r="Y275" i="21"/>
  <c r="X275" i="21" s="1"/>
  <c r="Y274" i="21"/>
  <c r="X274" i="21" s="1"/>
  <c r="Y273" i="21"/>
  <c r="X273" i="21" s="1"/>
  <c r="Y272" i="21"/>
  <c r="X272" i="21" s="1"/>
  <c r="Y271" i="21"/>
  <c r="X271" i="21" s="1"/>
  <c r="Y270" i="21"/>
  <c r="X270" i="21" s="1"/>
  <c r="Y269" i="21"/>
  <c r="X269" i="21" s="1"/>
  <c r="Y268" i="21"/>
  <c r="X268" i="21" s="1"/>
  <c r="Y267" i="21"/>
  <c r="X267" i="21" s="1"/>
  <c r="Y266" i="21"/>
  <c r="X266" i="21" s="1"/>
  <c r="Y265" i="21"/>
  <c r="X265" i="21" s="1"/>
  <c r="Y264" i="21"/>
  <c r="X264" i="21" s="1"/>
  <c r="Y263" i="21"/>
  <c r="X263" i="21" s="1"/>
  <c r="Y262" i="21"/>
  <c r="X262" i="21" s="1"/>
  <c r="Y261" i="21"/>
  <c r="X261" i="21" s="1"/>
  <c r="Y260" i="21"/>
  <c r="X260" i="21" s="1"/>
  <c r="Y259" i="21"/>
  <c r="X259" i="21" s="1"/>
  <c r="Y258" i="21"/>
  <c r="X258" i="21" s="1"/>
  <c r="Y257" i="21"/>
  <c r="X257" i="21" s="1"/>
  <c r="Y256" i="21"/>
  <c r="X256" i="21" s="1"/>
  <c r="Y255" i="21"/>
  <c r="X255" i="21" s="1"/>
  <c r="Y254" i="21"/>
  <c r="X254" i="21" s="1"/>
  <c r="Y253" i="21"/>
  <c r="X253" i="21" s="1"/>
  <c r="Y252" i="21"/>
  <c r="X252" i="21" s="1"/>
  <c r="Y251" i="21"/>
  <c r="X251" i="21" s="1"/>
  <c r="Y250" i="21"/>
  <c r="X250" i="21" s="1"/>
  <c r="Y249" i="21"/>
  <c r="X249" i="21" s="1"/>
  <c r="Y248" i="21"/>
  <c r="X248" i="21" s="1"/>
  <c r="Y247" i="21"/>
  <c r="X247" i="21" s="1"/>
  <c r="Y246" i="21"/>
  <c r="X246" i="21" s="1"/>
  <c r="Y243" i="21"/>
  <c r="X243" i="21" s="1"/>
  <c r="Y242" i="21"/>
  <c r="X242" i="21" s="1"/>
  <c r="Y241" i="21"/>
  <c r="X241" i="21" s="1"/>
  <c r="Y240" i="21"/>
  <c r="X240" i="21" s="1"/>
  <c r="Y239" i="21"/>
  <c r="X239" i="21" s="1"/>
  <c r="Y238" i="21"/>
  <c r="X238" i="21" s="1"/>
  <c r="Y237" i="21"/>
  <c r="X237" i="21" s="1"/>
  <c r="Y236" i="21"/>
  <c r="X236" i="21" s="1"/>
  <c r="Y235" i="21"/>
  <c r="X235" i="21" s="1"/>
  <c r="Y234" i="21"/>
  <c r="X234" i="21" s="1"/>
  <c r="Y233" i="21"/>
  <c r="X233" i="21" s="1"/>
  <c r="Y232" i="21"/>
  <c r="X232" i="21" s="1"/>
  <c r="Y231" i="21"/>
  <c r="X231" i="21" s="1"/>
  <c r="Y230" i="21"/>
  <c r="X230" i="21" s="1"/>
  <c r="Y229" i="21"/>
  <c r="X229" i="21" s="1"/>
  <c r="Y228" i="21"/>
  <c r="X228" i="21" s="1"/>
  <c r="Y227" i="21"/>
  <c r="X227" i="21" s="1"/>
  <c r="Y226" i="21"/>
  <c r="X226" i="21" s="1"/>
  <c r="Y225" i="21"/>
  <c r="X225" i="21" s="1"/>
  <c r="Y224" i="21"/>
  <c r="X224" i="21" s="1"/>
  <c r="Y223" i="21"/>
  <c r="X223" i="21" s="1"/>
  <c r="Y222" i="21"/>
  <c r="X222" i="21" s="1"/>
  <c r="Y221" i="21"/>
  <c r="X221" i="21" s="1"/>
  <c r="Y220" i="21"/>
  <c r="X220" i="21" s="1"/>
  <c r="Y219" i="21"/>
  <c r="X219" i="21" s="1"/>
  <c r="Y218" i="21"/>
  <c r="X218" i="21" s="1"/>
  <c r="Y217" i="21"/>
  <c r="X217" i="21" s="1"/>
  <c r="Y216" i="21"/>
  <c r="X216" i="21" s="1"/>
  <c r="Y215" i="21"/>
  <c r="X215" i="21" s="1"/>
  <c r="Y214" i="21"/>
  <c r="X214" i="21" s="1"/>
  <c r="Y213" i="21"/>
  <c r="X213" i="21" s="1"/>
  <c r="Y212" i="21"/>
  <c r="X212" i="21" s="1"/>
  <c r="Y211" i="21"/>
  <c r="X211" i="21" s="1"/>
  <c r="Y210" i="21"/>
  <c r="X210" i="21" s="1"/>
  <c r="Y209" i="21"/>
  <c r="X209" i="21" s="1"/>
  <c r="Y208" i="21"/>
  <c r="X208" i="21" s="1"/>
  <c r="Y207" i="21"/>
  <c r="X207" i="21" s="1"/>
  <c r="Y206" i="21"/>
  <c r="X206" i="21" s="1"/>
  <c r="Y205" i="21"/>
  <c r="X205" i="21" s="1"/>
  <c r="Y204" i="21"/>
  <c r="X204" i="21" s="1"/>
  <c r="Y203" i="21"/>
  <c r="X203" i="21" s="1"/>
  <c r="Y202" i="21"/>
  <c r="X202" i="21" s="1"/>
  <c r="Y201" i="21"/>
  <c r="X201" i="21" s="1"/>
  <c r="Y200" i="21"/>
  <c r="X200" i="21" s="1"/>
  <c r="Y199" i="21"/>
  <c r="X199" i="21" s="1"/>
  <c r="Y198" i="21"/>
  <c r="X198" i="21" s="1"/>
  <c r="Y197" i="21"/>
  <c r="X197" i="21" s="1"/>
  <c r="Y196" i="21"/>
  <c r="X196" i="21" s="1"/>
  <c r="Y195" i="21"/>
  <c r="X195" i="21" s="1"/>
  <c r="Y194" i="21"/>
  <c r="X194" i="21" s="1"/>
  <c r="Y193" i="21"/>
  <c r="X193" i="21" s="1"/>
  <c r="Y192" i="21"/>
  <c r="X192" i="21" s="1"/>
  <c r="Y191" i="21"/>
  <c r="X191" i="21" s="1"/>
  <c r="Y190" i="21"/>
  <c r="X190" i="21" s="1"/>
  <c r="Y189" i="21"/>
  <c r="X189" i="21" s="1"/>
  <c r="Y188" i="21"/>
  <c r="X188" i="21" s="1"/>
  <c r="Y187" i="21"/>
  <c r="X187" i="21" s="1"/>
  <c r="Y186" i="21"/>
  <c r="X186" i="21" s="1"/>
  <c r="Y185" i="21"/>
  <c r="X185" i="21" s="1"/>
  <c r="Y184" i="21"/>
  <c r="X184" i="21" s="1"/>
  <c r="Y183" i="21"/>
  <c r="X183" i="21" s="1"/>
  <c r="Y182" i="21"/>
  <c r="X182" i="21" s="1"/>
  <c r="Y181" i="21"/>
  <c r="X181" i="21" s="1"/>
  <c r="Y180" i="21"/>
  <c r="X180" i="21" s="1"/>
  <c r="Y179" i="21"/>
  <c r="X179" i="21" s="1"/>
  <c r="Y178" i="21"/>
  <c r="X178" i="21" s="1"/>
  <c r="Y177" i="21"/>
  <c r="X177" i="21" s="1"/>
  <c r="Y176" i="21"/>
  <c r="X176" i="21" s="1"/>
  <c r="Y175" i="21"/>
  <c r="X175" i="21" s="1"/>
  <c r="Y174" i="21"/>
  <c r="X174" i="21" s="1"/>
  <c r="Y173" i="21"/>
  <c r="X173" i="21" s="1"/>
  <c r="Y172" i="21"/>
  <c r="X172" i="21" s="1"/>
  <c r="Y171" i="21"/>
  <c r="X171" i="21" s="1"/>
  <c r="Y170" i="21"/>
  <c r="X170" i="21" s="1"/>
  <c r="Y169" i="21"/>
  <c r="X169" i="21" s="1"/>
  <c r="Y168" i="21"/>
  <c r="X168" i="21" s="1"/>
  <c r="Y167" i="21"/>
  <c r="X167" i="21" s="1"/>
  <c r="Y166" i="21"/>
  <c r="X166" i="21" s="1"/>
  <c r="Y165" i="21"/>
  <c r="X165" i="21" s="1"/>
  <c r="Y164" i="21"/>
  <c r="X164" i="21" s="1"/>
  <c r="Y163" i="21"/>
  <c r="X163" i="21" s="1"/>
  <c r="Y162" i="21"/>
  <c r="X162" i="21" s="1"/>
  <c r="Y161" i="21"/>
  <c r="X161" i="21" s="1"/>
  <c r="Y160" i="21"/>
  <c r="X160" i="21" s="1"/>
  <c r="Y159" i="21"/>
  <c r="X159" i="21" s="1"/>
  <c r="Y158" i="21"/>
  <c r="X158" i="21" s="1"/>
  <c r="Y157" i="21"/>
  <c r="X157" i="21" s="1"/>
  <c r="Y156" i="21"/>
  <c r="X156" i="21" s="1"/>
  <c r="Y155" i="21"/>
  <c r="X155" i="21" s="1"/>
  <c r="Y154" i="21"/>
  <c r="X154" i="21" s="1"/>
  <c r="Y153" i="21"/>
  <c r="X153" i="21" s="1"/>
  <c r="Y152" i="21"/>
  <c r="X152" i="21" s="1"/>
  <c r="Y151" i="21"/>
  <c r="X151" i="21" s="1"/>
  <c r="Y150" i="21"/>
  <c r="X150" i="21" s="1"/>
  <c r="Y149" i="21"/>
  <c r="X149" i="21" s="1"/>
  <c r="Y148" i="21"/>
  <c r="X148" i="21" s="1"/>
  <c r="Y147" i="21"/>
  <c r="X147" i="21" s="1"/>
  <c r="Y146" i="21"/>
  <c r="X146" i="21" s="1"/>
  <c r="Y145" i="21"/>
  <c r="X145" i="21" s="1"/>
  <c r="Y144" i="21"/>
  <c r="X144" i="21" s="1"/>
  <c r="Y143" i="21"/>
  <c r="X143" i="21" s="1"/>
  <c r="Y142" i="21"/>
  <c r="X142" i="21" s="1"/>
  <c r="Y141" i="21"/>
  <c r="X141" i="21" s="1"/>
  <c r="Y140" i="21"/>
  <c r="X140" i="21" s="1"/>
  <c r="Y139" i="21"/>
  <c r="X139" i="21" s="1"/>
  <c r="Y138" i="21"/>
  <c r="X138" i="21" s="1"/>
  <c r="Y137" i="21"/>
  <c r="X137" i="21" s="1"/>
  <c r="Y136" i="21"/>
  <c r="X136" i="21" s="1"/>
  <c r="Y135" i="21"/>
  <c r="X135" i="21" s="1"/>
  <c r="Y134" i="21"/>
  <c r="X134" i="21" s="1"/>
  <c r="Y133" i="21"/>
  <c r="X133" i="21" s="1"/>
  <c r="Y132" i="21"/>
  <c r="X132" i="21" s="1"/>
  <c r="Y131" i="21"/>
  <c r="X131" i="21" s="1"/>
  <c r="Y130" i="21"/>
  <c r="X130" i="21" s="1"/>
  <c r="Y129" i="21"/>
  <c r="X129" i="21" s="1"/>
  <c r="Y128" i="21"/>
  <c r="X128" i="21" s="1"/>
  <c r="Y127" i="21"/>
  <c r="X127" i="21" s="1"/>
  <c r="Y126" i="21"/>
  <c r="X126" i="21" s="1"/>
  <c r="Y125" i="21"/>
  <c r="X125" i="21" s="1"/>
  <c r="Y124" i="21"/>
  <c r="X124" i="21" s="1"/>
  <c r="Y123" i="21"/>
  <c r="X123" i="21" s="1"/>
  <c r="Y122" i="21"/>
  <c r="X122" i="21" s="1"/>
  <c r="Y121" i="21"/>
  <c r="X121" i="21" s="1"/>
  <c r="Y120" i="21"/>
  <c r="X120" i="21" s="1"/>
  <c r="Y119" i="21"/>
  <c r="X119" i="21" s="1"/>
  <c r="Y118" i="21"/>
  <c r="X118" i="21" s="1"/>
  <c r="Y117" i="21"/>
  <c r="X117" i="21" s="1"/>
  <c r="Y116" i="21"/>
  <c r="X116" i="21" s="1"/>
  <c r="Y115" i="21"/>
  <c r="X115" i="21" s="1"/>
  <c r="Y114" i="21"/>
  <c r="X114" i="21" s="1"/>
  <c r="Y113" i="21"/>
  <c r="X113" i="21" s="1"/>
  <c r="Y112" i="21"/>
  <c r="X112" i="21" s="1"/>
  <c r="Y111" i="21"/>
  <c r="X111" i="21" s="1"/>
  <c r="Y110" i="21"/>
  <c r="X110" i="21" s="1"/>
  <c r="Y109" i="21"/>
  <c r="X109" i="21" s="1"/>
  <c r="Y108" i="21"/>
  <c r="X108" i="21" s="1"/>
  <c r="Y107" i="21"/>
  <c r="X107" i="21" s="1"/>
  <c r="Y106" i="21"/>
  <c r="X106" i="21" s="1"/>
  <c r="Y105" i="21"/>
  <c r="X105" i="21" s="1"/>
  <c r="Y104" i="21"/>
  <c r="X104" i="21" s="1"/>
  <c r="Y103" i="21"/>
  <c r="X103" i="21" s="1"/>
  <c r="Y102" i="21"/>
  <c r="X102" i="21" s="1"/>
  <c r="Y101" i="21"/>
  <c r="X101" i="21" s="1"/>
  <c r="Y100" i="21"/>
  <c r="X100" i="21" s="1"/>
  <c r="Y99" i="21"/>
  <c r="X99" i="21" s="1"/>
  <c r="Y98" i="21"/>
  <c r="X98" i="21" s="1"/>
  <c r="Y97" i="21"/>
  <c r="X97" i="21" s="1"/>
  <c r="Y96" i="21"/>
  <c r="X96" i="21" s="1"/>
  <c r="Y95" i="21"/>
  <c r="X95" i="21" s="1"/>
  <c r="Y94" i="21"/>
  <c r="X94" i="21" s="1"/>
  <c r="Y93" i="21"/>
  <c r="X93" i="21" s="1"/>
  <c r="Y92" i="21"/>
  <c r="X92" i="21" s="1"/>
  <c r="Y91" i="21"/>
  <c r="X91" i="21" s="1"/>
  <c r="Y90" i="21"/>
  <c r="X90" i="21" s="1"/>
  <c r="Y89" i="21"/>
  <c r="X89" i="21" s="1"/>
  <c r="Y88" i="21"/>
  <c r="X88" i="21" s="1"/>
  <c r="Y87" i="21"/>
  <c r="X87" i="21" s="1"/>
  <c r="Y86" i="21"/>
  <c r="X86" i="21" s="1"/>
  <c r="Y85" i="21"/>
  <c r="X85" i="21" s="1"/>
  <c r="Y84" i="21"/>
  <c r="X84" i="21" s="1"/>
  <c r="Y83" i="21"/>
  <c r="X83" i="21" s="1"/>
  <c r="Y82" i="21"/>
  <c r="X82" i="21" s="1"/>
  <c r="Y81" i="21"/>
  <c r="X81" i="21" s="1"/>
  <c r="Y80" i="21"/>
  <c r="X80" i="21" s="1"/>
  <c r="Y79" i="21"/>
  <c r="X79" i="21" s="1"/>
  <c r="Y78" i="21"/>
  <c r="X78" i="21" s="1"/>
  <c r="Y77" i="21"/>
  <c r="X77" i="21" s="1"/>
  <c r="Y76" i="21"/>
  <c r="X76" i="21" s="1"/>
  <c r="Y75" i="21"/>
  <c r="X75" i="21" s="1"/>
  <c r="Y74" i="21"/>
  <c r="X74" i="21" s="1"/>
  <c r="Y73" i="21"/>
  <c r="X73" i="21" s="1"/>
  <c r="Y72" i="21"/>
  <c r="X72" i="21" s="1"/>
  <c r="Y71" i="21"/>
  <c r="X71" i="21" s="1"/>
  <c r="Y70" i="21"/>
  <c r="X70" i="21" s="1"/>
  <c r="Y69" i="21"/>
  <c r="X69" i="21" s="1"/>
  <c r="Y68" i="21"/>
  <c r="X68" i="21" s="1"/>
  <c r="Y67" i="21"/>
  <c r="X67" i="21" s="1"/>
  <c r="Y66" i="21"/>
  <c r="X66" i="21" s="1"/>
  <c r="Y65" i="21"/>
  <c r="X65" i="21" s="1"/>
  <c r="Y64" i="21"/>
  <c r="X64" i="21" s="1"/>
  <c r="Y63" i="21"/>
  <c r="X63" i="21" s="1"/>
  <c r="Y62" i="21"/>
  <c r="X62" i="21" s="1"/>
  <c r="Y61" i="21"/>
  <c r="X61" i="21" s="1"/>
  <c r="Y60" i="21"/>
  <c r="X60" i="21" s="1"/>
  <c r="Y59" i="21"/>
  <c r="X59" i="21" s="1"/>
  <c r="Y58" i="21"/>
  <c r="X58" i="21" s="1"/>
  <c r="Y57" i="21"/>
  <c r="X57" i="21" s="1"/>
  <c r="Y56" i="21"/>
  <c r="X56" i="21" s="1"/>
  <c r="Y55" i="21"/>
  <c r="X55" i="21" s="1"/>
  <c r="Y54" i="21"/>
  <c r="X54" i="21" s="1"/>
  <c r="Y53" i="21"/>
  <c r="X53" i="21" s="1"/>
  <c r="Y52" i="21"/>
  <c r="X52" i="21" s="1"/>
  <c r="Y51" i="21"/>
  <c r="X51" i="21" s="1"/>
  <c r="Y50" i="21"/>
  <c r="X50" i="21" s="1"/>
  <c r="Y49" i="21"/>
  <c r="X49" i="21" s="1"/>
  <c r="Y48" i="21"/>
  <c r="X48" i="21" s="1"/>
  <c r="Y47" i="21"/>
  <c r="X47" i="21" s="1"/>
  <c r="Y46" i="21"/>
  <c r="X46" i="21" s="1"/>
  <c r="Y45" i="21"/>
  <c r="X45" i="21" s="1"/>
  <c r="Y44" i="21"/>
  <c r="X44" i="21" s="1"/>
  <c r="Y43" i="21"/>
  <c r="X43" i="21" s="1"/>
  <c r="Y42" i="21"/>
  <c r="X42" i="21" s="1"/>
  <c r="Y41" i="21"/>
  <c r="X41" i="21" s="1"/>
  <c r="Y40" i="21"/>
  <c r="X40" i="21" s="1"/>
  <c r="Y39" i="21"/>
  <c r="X39" i="21" s="1"/>
  <c r="Y38" i="21"/>
  <c r="X38" i="21" s="1"/>
  <c r="Y37" i="21"/>
  <c r="X37" i="21" s="1"/>
  <c r="Y36" i="21"/>
  <c r="X36" i="21" s="1"/>
  <c r="Y35" i="21"/>
  <c r="X35" i="21" s="1"/>
  <c r="Y34" i="21"/>
  <c r="X34" i="21" s="1"/>
  <c r="Y33" i="21"/>
  <c r="X33" i="21" s="1"/>
  <c r="Y32" i="21"/>
  <c r="X32" i="21" s="1"/>
  <c r="Y31" i="21"/>
  <c r="X31" i="21" s="1"/>
  <c r="Y30" i="21"/>
  <c r="X30" i="21" s="1"/>
  <c r="Y29" i="21"/>
  <c r="X29" i="21" s="1"/>
  <c r="Y28" i="21"/>
  <c r="X28" i="21" s="1"/>
  <c r="Y27" i="21"/>
  <c r="X27" i="21" s="1"/>
  <c r="Y26" i="21"/>
  <c r="X26" i="21" s="1"/>
  <c r="Y25" i="21"/>
  <c r="X25" i="21" s="1"/>
  <c r="Y24" i="21"/>
  <c r="X24" i="21" s="1"/>
  <c r="Y23" i="21"/>
  <c r="X23" i="21" s="1"/>
  <c r="Y22" i="21"/>
  <c r="X22" i="21" s="1"/>
  <c r="Y21" i="21"/>
  <c r="X21" i="21" s="1"/>
  <c r="Y20" i="21"/>
  <c r="X20" i="21" s="1"/>
  <c r="Y19" i="21"/>
  <c r="X19" i="21" s="1"/>
  <c r="Y18" i="21"/>
  <c r="X18" i="21" s="1"/>
  <c r="Y17" i="21"/>
  <c r="X17" i="21" s="1"/>
  <c r="Y16" i="21"/>
  <c r="X16" i="21" s="1"/>
  <c r="Y15" i="21"/>
  <c r="X15" i="21" s="1"/>
  <c r="Y14" i="21"/>
  <c r="X14" i="21" s="1"/>
  <c r="Y13" i="21"/>
  <c r="X13" i="21" s="1"/>
  <c r="Y12" i="21"/>
  <c r="X12" i="21" s="1"/>
  <c r="Y11" i="21"/>
  <c r="X11" i="21" s="1"/>
  <c r="Y10" i="21"/>
  <c r="X10" i="21" s="1"/>
  <c r="Y9" i="21"/>
  <c r="X9" i="21" s="1"/>
  <c r="Y8" i="21"/>
  <c r="X8" i="21" s="1"/>
  <c r="Y7" i="21"/>
  <c r="X7" i="21" s="1"/>
  <c r="Y6" i="21"/>
  <c r="X6" i="21" s="1"/>
  <c r="Y5" i="21"/>
  <c r="X5" i="21" s="1"/>
  <c r="Y4" i="21"/>
  <c r="X4" i="21" s="1"/>
  <c r="Y3" i="21"/>
  <c r="X3" i="21" s="1"/>
  <c r="Y2" i="21"/>
  <c r="X2" i="21" s="1"/>
  <c r="Z26" i="15"/>
  <c r="Z25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Y3" i="15"/>
  <c r="Z2" i="15"/>
  <c r="Y2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X2" i="15"/>
  <c r="Y2" i="14"/>
  <c r="X2" i="14"/>
  <c r="W2" i="14"/>
  <c r="Y310" i="14"/>
  <c r="X310" i="14"/>
  <c r="W310" i="14"/>
  <c r="Y309" i="14"/>
  <c r="X309" i="14"/>
  <c r="W309" i="14"/>
  <c r="Y308" i="14"/>
  <c r="X308" i="14"/>
  <c r="W308" i="14"/>
  <c r="Y307" i="14"/>
  <c r="X307" i="14"/>
  <c r="W307" i="14"/>
  <c r="Y306" i="14"/>
  <c r="X306" i="14"/>
  <c r="W306" i="14"/>
  <c r="Y305" i="14"/>
  <c r="X305" i="14"/>
  <c r="W305" i="14"/>
  <c r="Y304" i="14"/>
  <c r="X304" i="14"/>
  <c r="W304" i="14"/>
  <c r="Y303" i="14"/>
  <c r="X303" i="14"/>
  <c r="W303" i="14"/>
  <c r="Y302" i="14"/>
  <c r="X302" i="14"/>
  <c r="W302" i="14"/>
  <c r="Y301" i="14"/>
  <c r="X301" i="14"/>
  <c r="W301" i="14"/>
  <c r="Y300" i="14"/>
  <c r="X300" i="14"/>
  <c r="W300" i="14"/>
  <c r="Y299" i="14"/>
  <c r="X299" i="14"/>
  <c r="W299" i="14"/>
  <c r="Y298" i="14"/>
  <c r="X298" i="14"/>
  <c r="W298" i="14"/>
  <c r="Y297" i="14"/>
  <c r="X297" i="14"/>
  <c r="W297" i="14"/>
  <c r="Y296" i="14"/>
  <c r="X296" i="14"/>
  <c r="W296" i="14"/>
  <c r="Y295" i="14"/>
  <c r="X295" i="14"/>
  <c r="W295" i="14"/>
  <c r="Y294" i="14"/>
  <c r="X294" i="14"/>
  <c r="W294" i="14"/>
  <c r="Y293" i="14"/>
  <c r="X293" i="14"/>
  <c r="W293" i="14"/>
  <c r="Y292" i="14"/>
  <c r="X292" i="14"/>
  <c r="W292" i="14"/>
  <c r="Y291" i="14"/>
  <c r="X291" i="14"/>
  <c r="W291" i="14"/>
  <c r="Y290" i="14"/>
  <c r="X290" i="14"/>
  <c r="W290" i="14"/>
  <c r="Y289" i="14"/>
  <c r="X289" i="14"/>
  <c r="W289" i="14"/>
  <c r="Y288" i="14"/>
  <c r="X288" i="14"/>
  <c r="W288" i="14"/>
  <c r="Y287" i="14"/>
  <c r="X287" i="14"/>
  <c r="W287" i="14"/>
  <c r="Y286" i="14"/>
  <c r="X286" i="14"/>
  <c r="W286" i="14"/>
  <c r="Y285" i="14"/>
  <c r="X285" i="14"/>
  <c r="W285" i="14"/>
  <c r="Y284" i="14"/>
  <c r="X284" i="14"/>
  <c r="W284" i="14"/>
  <c r="Y283" i="14"/>
  <c r="X283" i="14"/>
  <c r="W283" i="14"/>
  <c r="Y282" i="14"/>
  <c r="X282" i="14"/>
  <c r="W282" i="14"/>
  <c r="Y281" i="14"/>
  <c r="X281" i="14"/>
  <c r="W281" i="14"/>
  <c r="Y280" i="14"/>
  <c r="X280" i="14"/>
  <c r="W280" i="14"/>
  <c r="Y279" i="14"/>
  <c r="X279" i="14"/>
  <c r="W279" i="14"/>
  <c r="Y278" i="14"/>
  <c r="X278" i="14"/>
  <c r="W278" i="14"/>
  <c r="Y277" i="14"/>
  <c r="X277" i="14"/>
  <c r="W277" i="14"/>
  <c r="Y276" i="14"/>
  <c r="X276" i="14"/>
  <c r="W276" i="14"/>
  <c r="Y275" i="14"/>
  <c r="X275" i="14"/>
  <c r="W275" i="14"/>
  <c r="Y274" i="14"/>
  <c r="X274" i="14"/>
  <c r="W274" i="14"/>
  <c r="Y273" i="14"/>
  <c r="X273" i="14"/>
  <c r="W273" i="14"/>
  <c r="Y272" i="14"/>
  <c r="X272" i="14"/>
  <c r="W272" i="14"/>
  <c r="Y271" i="14"/>
  <c r="X271" i="14"/>
  <c r="W271" i="14"/>
  <c r="Y270" i="14"/>
  <c r="X270" i="14"/>
  <c r="W270" i="14"/>
  <c r="Y269" i="14"/>
  <c r="X269" i="14"/>
  <c r="W269" i="14"/>
  <c r="Y268" i="14"/>
  <c r="X268" i="14"/>
  <c r="W268" i="14"/>
  <c r="Y267" i="14"/>
  <c r="X267" i="14"/>
  <c r="W267" i="14"/>
  <c r="Y266" i="14"/>
  <c r="X266" i="14"/>
  <c r="W266" i="14"/>
  <c r="Y265" i="14"/>
  <c r="X265" i="14"/>
  <c r="W265" i="14"/>
  <c r="Y264" i="14"/>
  <c r="X264" i="14"/>
  <c r="W264" i="14"/>
  <c r="Y263" i="14"/>
  <c r="X263" i="14"/>
  <c r="W263" i="14"/>
  <c r="Y262" i="14"/>
  <c r="X262" i="14"/>
  <c r="W262" i="14"/>
  <c r="Y261" i="14"/>
  <c r="X261" i="14"/>
  <c r="W261" i="14"/>
  <c r="Y260" i="14"/>
  <c r="X260" i="14"/>
  <c r="W260" i="14"/>
  <c r="Y259" i="14"/>
  <c r="X259" i="14"/>
  <c r="W259" i="14"/>
  <c r="Y258" i="14"/>
  <c r="X258" i="14"/>
  <c r="W258" i="14"/>
  <c r="Y257" i="14"/>
  <c r="X257" i="14"/>
  <c r="W257" i="14"/>
  <c r="Y256" i="14"/>
  <c r="X256" i="14"/>
  <c r="W256" i="14"/>
  <c r="Y255" i="14"/>
  <c r="X255" i="14"/>
  <c r="W255" i="14"/>
  <c r="Y254" i="14"/>
  <c r="X254" i="14"/>
  <c r="W254" i="14"/>
  <c r="Y253" i="14"/>
  <c r="X253" i="14"/>
  <c r="W253" i="14"/>
  <c r="Y252" i="14"/>
  <c r="X252" i="14"/>
  <c r="W252" i="14"/>
  <c r="Y251" i="14"/>
  <c r="X251" i="14"/>
  <c r="W251" i="14"/>
  <c r="Y250" i="14"/>
  <c r="X250" i="14"/>
  <c r="W250" i="14"/>
  <c r="Y249" i="14"/>
  <c r="X249" i="14"/>
  <c r="W249" i="14"/>
  <c r="Y248" i="14"/>
  <c r="X248" i="14"/>
  <c r="W248" i="14"/>
  <c r="Y247" i="14"/>
  <c r="X247" i="14"/>
  <c r="W247" i="14"/>
  <c r="Y246" i="14"/>
  <c r="X246" i="14"/>
  <c r="W246" i="14"/>
  <c r="Y245" i="14"/>
  <c r="X245" i="14"/>
  <c r="W245" i="14"/>
  <c r="Y242" i="14"/>
  <c r="X242" i="14"/>
  <c r="W242" i="14"/>
  <c r="Y241" i="14"/>
  <c r="X241" i="14"/>
  <c r="W241" i="14"/>
  <c r="Y240" i="14"/>
  <c r="X240" i="14"/>
  <c r="W240" i="14"/>
  <c r="Y239" i="14"/>
  <c r="X239" i="14"/>
  <c r="W239" i="14"/>
  <c r="Y238" i="14"/>
  <c r="X238" i="14"/>
  <c r="W238" i="14"/>
  <c r="Y237" i="14"/>
  <c r="X237" i="14"/>
  <c r="W237" i="14"/>
  <c r="Y236" i="14"/>
  <c r="X236" i="14"/>
  <c r="W236" i="14"/>
  <c r="Y235" i="14"/>
  <c r="X235" i="14"/>
  <c r="W235" i="14"/>
  <c r="Y234" i="14"/>
  <c r="X234" i="14"/>
  <c r="W234" i="14"/>
  <c r="Y233" i="14"/>
  <c r="X233" i="14"/>
  <c r="W233" i="14"/>
  <c r="Y232" i="14"/>
  <c r="X232" i="14"/>
  <c r="W232" i="14"/>
  <c r="Y231" i="14"/>
  <c r="X231" i="14"/>
  <c r="W231" i="14"/>
  <c r="Y230" i="14"/>
  <c r="X230" i="14"/>
  <c r="W230" i="14"/>
  <c r="Y229" i="14"/>
  <c r="X229" i="14"/>
  <c r="W229" i="14"/>
  <c r="Y228" i="14"/>
  <c r="X228" i="14"/>
  <c r="W228" i="14"/>
  <c r="Y227" i="14"/>
  <c r="X227" i="14"/>
  <c r="W227" i="14"/>
  <c r="Y226" i="14"/>
  <c r="X226" i="14"/>
  <c r="W226" i="14"/>
  <c r="Y225" i="14"/>
  <c r="X225" i="14"/>
  <c r="W225" i="14"/>
  <c r="Y224" i="14"/>
  <c r="X224" i="14"/>
  <c r="W224" i="14"/>
  <c r="Y223" i="14"/>
  <c r="X223" i="14"/>
  <c r="W223" i="14"/>
  <c r="Y222" i="14"/>
  <c r="X222" i="14"/>
  <c r="W222" i="14"/>
  <c r="Y221" i="14"/>
  <c r="X221" i="14"/>
  <c r="W221" i="14"/>
  <c r="Y220" i="14"/>
  <c r="X220" i="14"/>
  <c r="W220" i="14"/>
  <c r="Y219" i="14"/>
  <c r="X219" i="14"/>
  <c r="W219" i="14"/>
  <c r="Y218" i="14"/>
  <c r="X218" i="14"/>
  <c r="W218" i="14"/>
  <c r="Y217" i="14"/>
  <c r="X217" i="14"/>
  <c r="W217" i="14"/>
  <c r="Y216" i="14"/>
  <c r="X216" i="14"/>
  <c r="W216" i="14"/>
  <c r="Y215" i="14"/>
  <c r="X215" i="14"/>
  <c r="W215" i="14"/>
  <c r="Y214" i="14"/>
  <c r="X214" i="14"/>
  <c r="W214" i="14"/>
  <c r="Y213" i="14"/>
  <c r="X213" i="14"/>
  <c r="W213" i="14"/>
  <c r="Y212" i="14"/>
  <c r="X212" i="14"/>
  <c r="W212" i="14"/>
  <c r="Y211" i="14"/>
  <c r="X211" i="14"/>
  <c r="W211" i="14"/>
  <c r="Y210" i="14"/>
  <c r="X210" i="14"/>
  <c r="W210" i="14"/>
  <c r="Y209" i="14"/>
  <c r="X209" i="14"/>
  <c r="W209" i="14"/>
  <c r="Y208" i="14"/>
  <c r="X208" i="14"/>
  <c r="W208" i="14"/>
  <c r="Y207" i="14"/>
  <c r="X207" i="14"/>
  <c r="W207" i="14"/>
  <c r="Y206" i="14"/>
  <c r="X206" i="14"/>
  <c r="W206" i="14"/>
  <c r="Y205" i="14"/>
  <c r="X205" i="14"/>
  <c r="W205" i="14"/>
  <c r="Y204" i="14"/>
  <c r="X204" i="14"/>
  <c r="W204" i="14"/>
  <c r="Y203" i="14"/>
  <c r="X203" i="14"/>
  <c r="W203" i="14"/>
  <c r="Y202" i="14"/>
  <c r="X202" i="14"/>
  <c r="W202" i="14"/>
  <c r="Y201" i="14"/>
  <c r="X201" i="14"/>
  <c r="W201" i="14"/>
  <c r="Y200" i="14"/>
  <c r="X200" i="14"/>
  <c r="W200" i="14"/>
  <c r="Y199" i="14"/>
  <c r="X199" i="14"/>
  <c r="W199" i="14"/>
  <c r="Y198" i="14"/>
  <c r="X198" i="14"/>
  <c r="W198" i="14"/>
  <c r="Y197" i="14"/>
  <c r="X197" i="14"/>
  <c r="W197" i="14"/>
  <c r="Y196" i="14"/>
  <c r="X196" i="14"/>
  <c r="W196" i="14"/>
  <c r="Y195" i="14"/>
  <c r="X195" i="14"/>
  <c r="W195" i="14"/>
  <c r="Y194" i="14"/>
  <c r="X194" i="14"/>
  <c r="W194" i="14"/>
  <c r="Y193" i="14"/>
  <c r="X193" i="14"/>
  <c r="W193" i="14"/>
  <c r="Y192" i="14"/>
  <c r="X192" i="14"/>
  <c r="W192" i="14"/>
  <c r="Y191" i="14"/>
  <c r="X191" i="14"/>
  <c r="W191" i="14"/>
  <c r="Y190" i="14"/>
  <c r="X190" i="14"/>
  <c r="W190" i="14"/>
  <c r="Y189" i="14"/>
  <c r="X189" i="14"/>
  <c r="W189" i="14"/>
  <c r="Y188" i="14"/>
  <c r="X188" i="14"/>
  <c r="W188" i="14"/>
  <c r="Y187" i="14"/>
  <c r="X187" i="14"/>
  <c r="W187" i="14"/>
  <c r="Y186" i="14"/>
  <c r="X186" i="14"/>
  <c r="W186" i="14"/>
  <c r="Y185" i="14"/>
  <c r="X185" i="14"/>
  <c r="W185" i="14"/>
  <c r="Y184" i="14"/>
  <c r="X184" i="14"/>
  <c r="W184" i="14"/>
  <c r="Y183" i="14"/>
  <c r="X183" i="14"/>
  <c r="W183" i="14"/>
  <c r="Y182" i="14"/>
  <c r="X182" i="14"/>
  <c r="W182" i="14"/>
  <c r="Y181" i="14"/>
  <c r="X181" i="14"/>
  <c r="W181" i="14"/>
  <c r="Y180" i="14"/>
  <c r="X180" i="14"/>
  <c r="W180" i="14"/>
  <c r="Y179" i="14"/>
  <c r="X179" i="14"/>
  <c r="W179" i="14"/>
  <c r="Y178" i="14"/>
  <c r="X178" i="14"/>
  <c r="W178" i="14"/>
  <c r="Y177" i="14"/>
  <c r="X177" i="14"/>
  <c r="W177" i="14"/>
  <c r="Y176" i="14"/>
  <c r="X176" i="14"/>
  <c r="W176" i="14"/>
  <c r="Y175" i="14"/>
  <c r="X175" i="14"/>
  <c r="W175" i="14"/>
  <c r="Y174" i="14"/>
  <c r="X174" i="14"/>
  <c r="W174" i="14"/>
  <c r="Y173" i="14"/>
  <c r="X173" i="14"/>
  <c r="W173" i="14"/>
  <c r="Y172" i="14"/>
  <c r="X172" i="14"/>
  <c r="W172" i="14"/>
  <c r="Y171" i="14"/>
  <c r="X171" i="14"/>
  <c r="W171" i="14"/>
  <c r="Y170" i="14"/>
  <c r="X170" i="14"/>
  <c r="W170" i="14"/>
  <c r="Y169" i="14"/>
  <c r="X169" i="14"/>
  <c r="W169" i="14"/>
  <c r="Y168" i="14"/>
  <c r="X168" i="14"/>
  <c r="W168" i="14"/>
  <c r="Y167" i="14"/>
  <c r="X167" i="14"/>
  <c r="W167" i="14"/>
  <c r="Y166" i="14"/>
  <c r="X166" i="14"/>
  <c r="W166" i="14"/>
  <c r="Y165" i="14"/>
  <c r="X165" i="14"/>
  <c r="W165" i="14"/>
  <c r="Y164" i="14"/>
  <c r="X164" i="14"/>
  <c r="W164" i="14"/>
  <c r="Y163" i="14"/>
  <c r="X163" i="14"/>
  <c r="W163" i="14"/>
  <c r="Y162" i="14"/>
  <c r="X162" i="14"/>
  <c r="W162" i="14"/>
  <c r="Y161" i="14"/>
  <c r="X161" i="14"/>
  <c r="W161" i="14"/>
  <c r="Y160" i="14"/>
  <c r="X160" i="14"/>
  <c r="W160" i="14"/>
  <c r="Y159" i="14"/>
  <c r="X159" i="14"/>
  <c r="W159" i="14"/>
  <c r="Y158" i="14"/>
  <c r="X158" i="14"/>
  <c r="W158" i="14"/>
  <c r="Y157" i="14"/>
  <c r="X157" i="14"/>
  <c r="W157" i="14"/>
  <c r="Y156" i="14"/>
  <c r="X156" i="14"/>
  <c r="W156" i="14"/>
  <c r="Y155" i="14"/>
  <c r="X155" i="14"/>
  <c r="W155" i="14"/>
  <c r="Y154" i="14"/>
  <c r="X154" i="14"/>
  <c r="W154" i="14"/>
  <c r="Y153" i="14"/>
  <c r="X153" i="14"/>
  <c r="W153" i="14"/>
  <c r="Y152" i="14"/>
  <c r="X152" i="14"/>
  <c r="W152" i="14"/>
  <c r="Y151" i="14"/>
  <c r="X151" i="14"/>
  <c r="W151" i="14"/>
  <c r="Y150" i="14"/>
  <c r="X150" i="14"/>
  <c r="W150" i="14"/>
  <c r="Y149" i="14"/>
  <c r="X149" i="14"/>
  <c r="W149" i="14"/>
  <c r="Y148" i="14"/>
  <c r="X148" i="14"/>
  <c r="W148" i="14"/>
  <c r="Y147" i="14"/>
  <c r="X147" i="14"/>
  <c r="W147" i="14"/>
  <c r="Y146" i="14"/>
  <c r="X146" i="14"/>
  <c r="W146" i="14"/>
  <c r="Y145" i="14"/>
  <c r="X145" i="14"/>
  <c r="W145" i="14"/>
  <c r="Y144" i="14"/>
  <c r="X144" i="14"/>
  <c r="W144" i="14"/>
  <c r="Y143" i="14"/>
  <c r="X143" i="14"/>
  <c r="W143" i="14"/>
  <c r="Y142" i="14"/>
  <c r="X142" i="14"/>
  <c r="W142" i="14"/>
  <c r="Y141" i="14"/>
  <c r="X141" i="14"/>
  <c r="W141" i="14"/>
  <c r="Y140" i="14"/>
  <c r="X140" i="14"/>
  <c r="W140" i="14"/>
  <c r="Y139" i="14"/>
  <c r="X139" i="14"/>
  <c r="W139" i="14"/>
  <c r="Y138" i="14"/>
  <c r="X138" i="14"/>
  <c r="W138" i="14"/>
  <c r="Y137" i="14"/>
  <c r="X137" i="14"/>
  <c r="W137" i="14"/>
  <c r="Y136" i="14"/>
  <c r="X136" i="14"/>
  <c r="W136" i="14"/>
  <c r="Y135" i="14"/>
  <c r="X135" i="14"/>
  <c r="W135" i="14"/>
  <c r="Y134" i="14"/>
  <c r="X134" i="14"/>
  <c r="W134" i="14"/>
  <c r="Y133" i="14"/>
  <c r="X133" i="14"/>
  <c r="W133" i="14"/>
  <c r="Y132" i="14"/>
  <c r="X132" i="14"/>
  <c r="W132" i="14"/>
  <c r="Y131" i="14"/>
  <c r="X131" i="14"/>
  <c r="W131" i="14"/>
  <c r="Y130" i="14"/>
  <c r="X130" i="14"/>
  <c r="W130" i="14"/>
  <c r="Y129" i="14"/>
  <c r="X129" i="14"/>
  <c r="W129" i="14"/>
  <c r="Y128" i="14"/>
  <c r="X128" i="14"/>
  <c r="W128" i="14"/>
  <c r="Y127" i="14"/>
  <c r="X127" i="14"/>
  <c r="W127" i="14"/>
  <c r="Y126" i="14"/>
  <c r="X126" i="14"/>
  <c r="W126" i="14"/>
  <c r="Y125" i="14"/>
  <c r="X125" i="14"/>
  <c r="W125" i="14"/>
  <c r="Y124" i="14"/>
  <c r="X124" i="14"/>
  <c r="W124" i="14"/>
  <c r="Y123" i="14"/>
  <c r="X123" i="14"/>
  <c r="W123" i="14"/>
  <c r="Y122" i="14"/>
  <c r="X122" i="14"/>
  <c r="W122" i="14"/>
  <c r="Y121" i="14"/>
  <c r="X121" i="14"/>
  <c r="W121" i="14"/>
  <c r="Y120" i="14"/>
  <c r="X120" i="14"/>
  <c r="W120" i="14"/>
  <c r="Y119" i="14"/>
  <c r="X119" i="14"/>
  <c r="W119" i="14"/>
  <c r="Y118" i="14"/>
  <c r="X118" i="14"/>
  <c r="W118" i="14"/>
  <c r="Y117" i="14"/>
  <c r="X117" i="14"/>
  <c r="W117" i="14"/>
  <c r="Y116" i="14"/>
  <c r="X116" i="14"/>
  <c r="W116" i="14"/>
  <c r="Y115" i="14"/>
  <c r="X115" i="14"/>
  <c r="W115" i="14"/>
  <c r="Y114" i="14"/>
  <c r="X114" i="14"/>
  <c r="W114" i="14"/>
  <c r="Y113" i="14"/>
  <c r="X113" i="14"/>
  <c r="W113" i="14"/>
  <c r="Y112" i="14"/>
  <c r="X112" i="14"/>
  <c r="W112" i="14"/>
  <c r="Y111" i="14"/>
  <c r="X111" i="14"/>
  <c r="W111" i="14"/>
  <c r="Y110" i="14"/>
  <c r="X110" i="14"/>
  <c r="W110" i="14"/>
  <c r="Y109" i="14"/>
  <c r="X109" i="14"/>
  <c r="W109" i="14"/>
  <c r="Y108" i="14"/>
  <c r="X108" i="14"/>
  <c r="W108" i="14"/>
  <c r="Y107" i="14"/>
  <c r="X107" i="14"/>
  <c r="W107" i="14"/>
  <c r="Y106" i="14"/>
  <c r="X106" i="14"/>
  <c r="W106" i="14"/>
  <c r="Y105" i="14"/>
  <c r="X105" i="14"/>
  <c r="W105" i="14"/>
  <c r="Y104" i="14"/>
  <c r="X104" i="14"/>
  <c r="W104" i="14"/>
  <c r="Y103" i="14"/>
  <c r="X103" i="14"/>
  <c r="W103" i="14"/>
  <c r="Y102" i="14"/>
  <c r="X102" i="14"/>
  <c r="W102" i="14"/>
  <c r="Y101" i="14"/>
  <c r="X101" i="14"/>
  <c r="W101" i="14"/>
  <c r="Y100" i="14"/>
  <c r="X100" i="14"/>
  <c r="W100" i="14"/>
  <c r="Y99" i="14"/>
  <c r="X99" i="14"/>
  <c r="W99" i="14"/>
  <c r="Y98" i="14"/>
  <c r="X98" i="14"/>
  <c r="W98" i="14"/>
  <c r="Y97" i="14"/>
  <c r="X97" i="14"/>
  <c r="W97" i="14"/>
  <c r="Y96" i="14"/>
  <c r="X96" i="14"/>
  <c r="W96" i="14"/>
  <c r="Y95" i="14"/>
  <c r="X95" i="14"/>
  <c r="W95" i="14"/>
  <c r="Y94" i="14"/>
  <c r="X94" i="14"/>
  <c r="W94" i="14"/>
  <c r="Y93" i="14"/>
  <c r="X93" i="14"/>
  <c r="W93" i="14"/>
  <c r="Y92" i="14"/>
  <c r="X92" i="14"/>
  <c r="W92" i="14"/>
  <c r="Y91" i="14"/>
  <c r="X91" i="14"/>
  <c r="W91" i="14"/>
  <c r="Y90" i="14"/>
  <c r="X90" i="14"/>
  <c r="W90" i="14"/>
  <c r="Y89" i="14"/>
  <c r="X89" i="14"/>
  <c r="W89" i="14"/>
  <c r="Y88" i="14"/>
  <c r="X88" i="14"/>
  <c r="W88" i="14"/>
  <c r="Y87" i="14"/>
  <c r="X87" i="14"/>
  <c r="W87" i="14"/>
  <c r="Y86" i="14"/>
  <c r="X86" i="14"/>
  <c r="W86" i="14"/>
  <c r="Y85" i="14"/>
  <c r="X85" i="14"/>
  <c r="W85" i="14"/>
  <c r="Y84" i="14"/>
  <c r="X84" i="14"/>
  <c r="W84" i="14"/>
  <c r="Y83" i="14"/>
  <c r="X83" i="14"/>
  <c r="W83" i="14"/>
  <c r="Y82" i="14"/>
  <c r="X82" i="14"/>
  <c r="W82" i="14"/>
  <c r="Y81" i="14"/>
  <c r="X81" i="14"/>
  <c r="W81" i="14"/>
  <c r="Y80" i="14"/>
  <c r="X80" i="14"/>
  <c r="W80" i="14"/>
  <c r="Y79" i="14"/>
  <c r="X79" i="14"/>
  <c r="W79" i="14"/>
  <c r="Y78" i="14"/>
  <c r="X78" i="14"/>
  <c r="W78" i="14"/>
  <c r="Y77" i="14"/>
  <c r="X77" i="14"/>
  <c r="W77" i="14"/>
  <c r="Y76" i="14"/>
  <c r="X76" i="14"/>
  <c r="W76" i="14"/>
  <c r="Y75" i="14"/>
  <c r="X75" i="14"/>
  <c r="W75" i="14"/>
  <c r="Y74" i="14"/>
  <c r="X74" i="14"/>
  <c r="W74" i="14"/>
  <c r="Y73" i="14"/>
  <c r="X73" i="14"/>
  <c r="W73" i="14"/>
  <c r="Y72" i="14"/>
  <c r="X72" i="14"/>
  <c r="W72" i="14"/>
  <c r="Y71" i="14"/>
  <c r="X71" i="14"/>
  <c r="W71" i="14"/>
  <c r="Y70" i="14"/>
  <c r="X70" i="14"/>
  <c r="W70" i="14"/>
  <c r="Y69" i="14"/>
  <c r="X69" i="14"/>
  <c r="W69" i="14"/>
  <c r="Y68" i="14"/>
  <c r="X68" i="14"/>
  <c r="W68" i="14"/>
  <c r="Y67" i="14"/>
  <c r="X67" i="14"/>
  <c r="W67" i="14"/>
  <c r="Y66" i="14"/>
  <c r="X66" i="14"/>
  <c r="W66" i="14"/>
  <c r="Y65" i="14"/>
  <c r="X65" i="14"/>
  <c r="W65" i="14"/>
  <c r="Y64" i="14"/>
  <c r="X64" i="14"/>
  <c r="W64" i="14"/>
  <c r="Y63" i="14"/>
  <c r="X63" i="14"/>
  <c r="W63" i="14"/>
  <c r="Y62" i="14"/>
  <c r="X62" i="14"/>
  <c r="W62" i="14"/>
  <c r="Y61" i="14"/>
  <c r="X61" i="14"/>
  <c r="W61" i="14"/>
  <c r="Y60" i="14"/>
  <c r="X60" i="14"/>
  <c r="W60" i="14"/>
  <c r="Y59" i="14"/>
  <c r="X59" i="14"/>
  <c r="W59" i="14"/>
  <c r="Y58" i="14"/>
  <c r="X58" i="14"/>
  <c r="W58" i="14"/>
  <c r="Y57" i="14"/>
  <c r="X57" i="14"/>
  <c r="W57" i="14"/>
  <c r="Y56" i="14"/>
  <c r="X56" i="14"/>
  <c r="W56" i="14"/>
  <c r="Y55" i="14"/>
  <c r="X55" i="14"/>
  <c r="W55" i="14"/>
  <c r="Y54" i="14"/>
  <c r="X54" i="14"/>
  <c r="W54" i="14"/>
  <c r="Y53" i="14"/>
  <c r="X53" i="14"/>
  <c r="W53" i="14"/>
  <c r="Y52" i="14"/>
  <c r="X52" i="14"/>
  <c r="W52" i="14"/>
  <c r="Y51" i="14"/>
  <c r="X51" i="14"/>
  <c r="W51" i="14"/>
  <c r="Y50" i="14"/>
  <c r="X50" i="14"/>
  <c r="W50" i="14"/>
  <c r="Y49" i="14"/>
  <c r="X49" i="14"/>
  <c r="W49" i="14"/>
  <c r="Y48" i="14"/>
  <c r="X48" i="14"/>
  <c r="W48" i="14"/>
  <c r="Y47" i="14"/>
  <c r="X47" i="14"/>
  <c r="W47" i="14"/>
  <c r="Y46" i="14"/>
  <c r="X46" i="14"/>
  <c r="W46" i="14"/>
  <c r="Y45" i="14"/>
  <c r="X45" i="14"/>
  <c r="W45" i="14"/>
  <c r="Y44" i="14"/>
  <c r="X44" i="14"/>
  <c r="W44" i="14"/>
  <c r="Y43" i="14"/>
  <c r="X43" i="14"/>
  <c r="W43" i="14"/>
  <c r="Y42" i="14"/>
  <c r="X42" i="14"/>
  <c r="W42" i="14"/>
  <c r="Y41" i="14"/>
  <c r="X41" i="14"/>
  <c r="W41" i="14"/>
  <c r="Y40" i="14"/>
  <c r="X40" i="14"/>
  <c r="W40" i="14"/>
  <c r="Y39" i="14"/>
  <c r="X39" i="14"/>
  <c r="W39" i="14"/>
  <c r="Y38" i="14"/>
  <c r="X38" i="14"/>
  <c r="W38" i="14"/>
  <c r="Y37" i="14"/>
  <c r="X37" i="14"/>
  <c r="W37" i="14"/>
  <c r="Y36" i="14"/>
  <c r="X36" i="14"/>
  <c r="W36" i="14"/>
  <c r="Y35" i="14"/>
  <c r="X35" i="14"/>
  <c r="W35" i="14"/>
  <c r="Y34" i="14"/>
  <c r="X34" i="14"/>
  <c r="W34" i="14"/>
  <c r="Y33" i="14"/>
  <c r="X33" i="14"/>
  <c r="W33" i="14"/>
  <c r="Y32" i="14"/>
  <c r="X32" i="14"/>
  <c r="W32" i="14"/>
  <c r="Y31" i="14"/>
  <c r="X31" i="14"/>
  <c r="W31" i="14"/>
  <c r="Y30" i="14"/>
  <c r="X30" i="14"/>
  <c r="W30" i="14"/>
  <c r="Y29" i="14"/>
  <c r="X29" i="14"/>
  <c r="W29" i="14"/>
  <c r="Y28" i="14"/>
  <c r="X28" i="14"/>
  <c r="W28" i="14"/>
  <c r="Y27" i="14"/>
  <c r="X27" i="14"/>
  <c r="W27" i="14"/>
  <c r="Y26" i="14"/>
  <c r="X26" i="14"/>
  <c r="W26" i="14"/>
  <c r="Y25" i="14"/>
  <c r="X25" i="14"/>
  <c r="W25" i="14"/>
  <c r="Y24" i="14"/>
  <c r="X24" i="14"/>
  <c r="W24" i="14"/>
  <c r="Y23" i="14"/>
  <c r="X23" i="14"/>
  <c r="W23" i="14"/>
  <c r="Y22" i="14"/>
  <c r="X22" i="14"/>
  <c r="W22" i="14"/>
  <c r="Y21" i="14"/>
  <c r="X21" i="14"/>
  <c r="W21" i="14"/>
  <c r="Y20" i="14"/>
  <c r="X20" i="14"/>
  <c r="W20" i="14"/>
  <c r="Y19" i="14"/>
  <c r="X19" i="14"/>
  <c r="W19" i="14"/>
  <c r="Y18" i="14"/>
  <c r="X18" i="14"/>
  <c r="W18" i="14"/>
  <c r="Y17" i="14"/>
  <c r="X17" i="14"/>
  <c r="W17" i="14"/>
  <c r="Y16" i="14"/>
  <c r="X16" i="14"/>
  <c r="W16" i="14"/>
  <c r="Y15" i="14"/>
  <c r="X15" i="14"/>
  <c r="W15" i="14"/>
  <c r="Y14" i="14"/>
  <c r="X14" i="14"/>
  <c r="W14" i="14"/>
  <c r="Y13" i="14"/>
  <c r="X13" i="14"/>
  <c r="W13" i="14"/>
  <c r="Y12" i="14"/>
  <c r="X12" i="14"/>
  <c r="W12" i="14"/>
  <c r="Y11" i="14"/>
  <c r="X11" i="14"/>
  <c r="W11" i="14"/>
  <c r="Y10" i="14"/>
  <c r="X10" i="14"/>
  <c r="W10" i="14"/>
  <c r="Y8" i="14"/>
  <c r="X8" i="14"/>
  <c r="W8" i="14"/>
  <c r="Y7" i="14"/>
  <c r="X7" i="14"/>
  <c r="W7" i="14"/>
  <c r="Y6" i="14"/>
  <c r="X6" i="14"/>
  <c r="W6" i="14"/>
  <c r="Y5" i="14"/>
  <c r="X5" i="14"/>
  <c r="W5" i="14"/>
  <c r="Y4" i="14"/>
  <c r="X4" i="14"/>
  <c r="W4" i="14"/>
  <c r="Y3" i="14"/>
  <c r="X3" i="14"/>
  <c r="W3" i="14"/>
  <c r="AJ6" i="14" l="1"/>
  <c r="AH5" i="14"/>
  <c r="AJ7" i="14"/>
  <c r="AF6" i="14"/>
  <c r="AH6" i="14"/>
  <c r="AH7" i="14"/>
  <c r="AJ5" i="14"/>
  <c r="AJ4" i="14"/>
  <c r="AH4" i="14"/>
  <c r="AF7" i="14"/>
  <c r="AF5" i="14"/>
  <c r="AF4" i="14"/>
  <c r="AB7" i="14"/>
  <c r="AH8" i="14" l="1"/>
  <c r="AJ8" i="14"/>
  <c r="AG7" i="14"/>
  <c r="AF8" i="14"/>
  <c r="AK7" i="14"/>
  <c r="AI7" i="14"/>
  <c r="R370" i="5"/>
  <c r="AB5" i="14" l="1"/>
  <c r="AI5" i="14" l="1"/>
  <c r="AK5" i="14"/>
  <c r="AG5" i="14"/>
  <c r="AB6" i="14" l="1"/>
  <c r="AI4" i="14" l="1"/>
  <c r="AK4" i="14"/>
  <c r="AG4" i="14"/>
  <c r="AK6" i="14"/>
  <c r="AI6" i="14"/>
  <c r="AG6" i="14"/>
  <c r="X375" i="5" l="1"/>
  <c r="X376" i="5"/>
  <c r="R387" i="5"/>
  <c r="R386" i="5"/>
  <c r="R385" i="5"/>
  <c r="R384" i="5"/>
  <c r="X387" i="5"/>
  <c r="W387" i="5"/>
  <c r="Q387" i="5" s="1"/>
  <c r="X386" i="5"/>
  <c r="W386" i="5"/>
  <c r="Q386" i="5" s="1"/>
  <c r="X385" i="5"/>
  <c r="W385" i="5"/>
  <c r="Q385" i="5" s="1"/>
  <c r="X384" i="5"/>
  <c r="W384" i="5"/>
  <c r="R383" i="5"/>
  <c r="X383" i="5"/>
  <c r="W383" i="5"/>
  <c r="R382" i="5"/>
  <c r="R381" i="5"/>
  <c r="R380" i="5"/>
  <c r="R379" i="5"/>
  <c r="X382" i="5"/>
  <c r="W382" i="5"/>
  <c r="Q382" i="5" s="1"/>
  <c r="X381" i="5"/>
  <c r="W381" i="5"/>
  <c r="X380" i="5"/>
  <c r="W380" i="5"/>
  <c r="X379" i="5"/>
  <c r="W379" i="5"/>
  <c r="Q379" i="5" s="1"/>
  <c r="R378" i="5"/>
  <c r="X378" i="5"/>
  <c r="W378" i="5"/>
  <c r="R377" i="5"/>
  <c r="R376" i="5"/>
  <c r="X377" i="5"/>
  <c r="W377" i="5"/>
  <c r="W376" i="5"/>
  <c r="W375" i="5"/>
  <c r="R375" i="5"/>
  <c r="Q384" i="5" l="1"/>
  <c r="Q380" i="5"/>
  <c r="Q381" i="5"/>
  <c r="Q378" i="5"/>
  <c r="Q383" i="5"/>
  <c r="Q377" i="5"/>
  <c r="Q376" i="5"/>
  <c r="Q375" i="5"/>
  <c r="X374" i="5"/>
  <c r="W374" i="5"/>
  <c r="R374" i="5"/>
  <c r="Q374" i="5" l="1"/>
  <c r="R173" i="5"/>
  <c r="W173" i="5"/>
  <c r="X173" i="5"/>
  <c r="Q173" i="5" l="1"/>
  <c r="W246" i="5" l="1"/>
  <c r="X246" i="5"/>
  <c r="W247" i="5"/>
  <c r="X247" i="5"/>
  <c r="W248" i="5"/>
  <c r="X248" i="5"/>
  <c r="W249" i="5"/>
  <c r="X249" i="5"/>
  <c r="W250" i="5"/>
  <c r="X250" i="5"/>
  <c r="W251" i="5"/>
  <c r="X251" i="5"/>
  <c r="W252" i="5"/>
  <c r="X252" i="5"/>
  <c r="W253" i="5"/>
  <c r="X253" i="5"/>
  <c r="W254" i="5"/>
  <c r="X254" i="5"/>
  <c r="W255" i="5"/>
  <c r="X255" i="5"/>
  <c r="W256" i="5"/>
  <c r="X256" i="5"/>
  <c r="W257" i="5"/>
  <c r="X257" i="5"/>
  <c r="W258" i="5"/>
  <c r="X258" i="5"/>
  <c r="W259" i="5"/>
  <c r="X259" i="5"/>
  <c r="W260" i="5"/>
  <c r="X260" i="5"/>
  <c r="W261" i="5"/>
  <c r="X261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Q250" i="5" l="1"/>
  <c r="Q256" i="5"/>
  <c r="Q255" i="5"/>
  <c r="Q247" i="5"/>
  <c r="Q259" i="5"/>
  <c r="Q253" i="5"/>
  <c r="Q261" i="5"/>
  <c r="Q249" i="5"/>
  <c r="Q252" i="5"/>
  <c r="Q258" i="5"/>
  <c r="Q260" i="5"/>
  <c r="Q257" i="5"/>
  <c r="Q254" i="5"/>
  <c r="Q251" i="5"/>
  <c r="Q248" i="5"/>
  <c r="Q246" i="5"/>
  <c r="AC6" i="14"/>
  <c r="AC5" i="14"/>
  <c r="AE4" i="14" l="1"/>
  <c r="AE5" i="14"/>
  <c r="AE6" i="14"/>
  <c r="AD6" i="14"/>
  <c r="AD5" i="14"/>
  <c r="AB8" i="14"/>
  <c r="AC8" i="14"/>
  <c r="AE7" i="14"/>
  <c r="AD7" i="14"/>
  <c r="AD4" i="14"/>
  <c r="R324" i="5"/>
  <c r="X324" i="5"/>
  <c r="W324" i="5"/>
  <c r="R186" i="5"/>
  <c r="Q186" i="5"/>
  <c r="R144" i="5"/>
  <c r="R143" i="5"/>
  <c r="R142" i="5"/>
  <c r="R141" i="5"/>
  <c r="W142" i="5"/>
  <c r="X142" i="5"/>
  <c r="W143" i="5"/>
  <c r="X143" i="5"/>
  <c r="W144" i="5"/>
  <c r="X144" i="5"/>
  <c r="X141" i="5"/>
  <c r="W141" i="5"/>
  <c r="AI8" i="14" l="1"/>
  <c r="AK8" i="14"/>
  <c r="AG8" i="14"/>
  <c r="AE8" i="14"/>
  <c r="Q141" i="5"/>
  <c r="Q144" i="5"/>
  <c r="Q142" i="5"/>
  <c r="Q324" i="5"/>
  <c r="AD8" i="14"/>
  <c r="Q143" i="5"/>
  <c r="R364" i="5"/>
  <c r="R363" i="5"/>
  <c r="R362" i="5"/>
  <c r="X364" i="5"/>
  <c r="W364" i="5"/>
  <c r="X363" i="5"/>
  <c r="W363" i="5"/>
  <c r="X362" i="5"/>
  <c r="W362" i="5"/>
  <c r="Q362" i="5" l="1"/>
  <c r="Q364" i="5"/>
  <c r="Q363" i="5"/>
  <c r="R107" i="5"/>
  <c r="R108" i="5"/>
  <c r="R109" i="5"/>
  <c r="R110" i="5"/>
  <c r="R111" i="5"/>
  <c r="R113" i="5"/>
  <c r="R114" i="5"/>
  <c r="R115" i="5"/>
  <c r="R116" i="5"/>
  <c r="R117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4" i="5"/>
  <c r="W145" i="5"/>
  <c r="X145" i="5"/>
  <c r="W146" i="5"/>
  <c r="X146" i="5"/>
  <c r="W147" i="5"/>
  <c r="X147" i="5"/>
  <c r="W148" i="5"/>
  <c r="X148" i="5"/>
  <c r="W149" i="5"/>
  <c r="X149" i="5"/>
  <c r="W150" i="5"/>
  <c r="X150" i="5"/>
  <c r="W151" i="5"/>
  <c r="X151" i="5"/>
  <c r="W152" i="5"/>
  <c r="X152" i="5"/>
  <c r="W153" i="5"/>
  <c r="X153" i="5"/>
  <c r="W154" i="5"/>
  <c r="X154" i="5"/>
  <c r="W155" i="5"/>
  <c r="X155" i="5"/>
  <c r="W156" i="5"/>
  <c r="X156" i="5"/>
  <c r="W157" i="5"/>
  <c r="X157" i="5"/>
  <c r="W158" i="5"/>
  <c r="X158" i="5"/>
  <c r="W159" i="5"/>
  <c r="X159" i="5"/>
  <c r="W160" i="5"/>
  <c r="X160" i="5"/>
  <c r="W161" i="5"/>
  <c r="X161" i="5"/>
  <c r="W162" i="5"/>
  <c r="X162" i="5"/>
  <c r="W163" i="5"/>
  <c r="X163" i="5"/>
  <c r="W164" i="5"/>
  <c r="X164" i="5"/>
  <c r="W165" i="5"/>
  <c r="X165" i="5"/>
  <c r="W166" i="5"/>
  <c r="X166" i="5"/>
  <c r="W167" i="5"/>
  <c r="X167" i="5"/>
  <c r="W168" i="5"/>
  <c r="X168" i="5"/>
  <c r="W169" i="5"/>
  <c r="X169" i="5"/>
  <c r="W170" i="5"/>
  <c r="X170" i="5"/>
  <c r="W171" i="5"/>
  <c r="X171" i="5"/>
  <c r="W172" i="5"/>
  <c r="X172" i="5"/>
  <c r="W174" i="5"/>
  <c r="X174" i="5"/>
  <c r="Q174" i="5" l="1"/>
  <c r="Q169" i="5"/>
  <c r="Q167" i="5"/>
  <c r="Q162" i="5"/>
  <c r="Q156" i="5"/>
  <c r="Q171" i="5"/>
  <c r="Q164" i="5"/>
  <c r="Q158" i="5"/>
  <c r="Q168" i="5"/>
  <c r="Q166" i="5"/>
  <c r="Q160" i="5"/>
  <c r="Q157" i="5"/>
  <c r="Q154" i="5"/>
  <c r="Q172" i="5"/>
  <c r="Q165" i="5"/>
  <c r="Q153" i="5"/>
  <c r="Q161" i="5"/>
  <c r="Q152" i="5"/>
  <c r="Q170" i="5"/>
  <c r="Q155" i="5"/>
  <c r="Q151" i="5"/>
  <c r="Q159" i="5"/>
  <c r="Q163" i="5"/>
  <c r="Q150" i="5"/>
  <c r="Q149" i="5"/>
  <c r="Q148" i="5"/>
  <c r="Q147" i="5"/>
  <c r="Q146" i="5"/>
  <c r="X326" i="5"/>
  <c r="W326" i="5"/>
  <c r="R326" i="5"/>
  <c r="Q326" i="5" l="1"/>
  <c r="R328" i="5"/>
  <c r="X328" i="5"/>
  <c r="W328" i="5"/>
  <c r="Q328" i="5" l="1"/>
  <c r="X355" i="5"/>
  <c r="W355" i="5"/>
  <c r="R355" i="5"/>
  <c r="Q355" i="5" l="1"/>
  <c r="X353" i="5"/>
  <c r="W353" i="5"/>
  <c r="R353" i="5"/>
  <c r="Q353" i="5" l="1"/>
  <c r="X357" i="5"/>
  <c r="W357" i="5"/>
  <c r="R357" i="5"/>
  <c r="X356" i="5"/>
  <c r="W356" i="5"/>
  <c r="R356" i="5"/>
  <c r="X352" i="5"/>
  <c r="W352" i="5"/>
  <c r="R352" i="5"/>
  <c r="X351" i="5"/>
  <c r="W351" i="5"/>
  <c r="R351" i="5"/>
  <c r="X348" i="5"/>
  <c r="W348" i="5"/>
  <c r="R348" i="5"/>
  <c r="X347" i="5"/>
  <c r="W347" i="5"/>
  <c r="R347" i="5"/>
  <c r="X332" i="5"/>
  <c r="W332" i="5"/>
  <c r="R332" i="5"/>
  <c r="X331" i="5"/>
  <c r="W331" i="5"/>
  <c r="R331" i="5"/>
  <c r="X330" i="5"/>
  <c r="W330" i="5"/>
  <c r="R330" i="5"/>
  <c r="Q357" i="5" l="1"/>
  <c r="Q331" i="5"/>
  <c r="Q330" i="5"/>
  <c r="Q332" i="5"/>
  <c r="Q348" i="5"/>
  <c r="Q352" i="5"/>
  <c r="Q356" i="5"/>
  <c r="Q347" i="5"/>
  <c r="Q351" i="5"/>
  <c r="R31" i="7"/>
  <c r="Q31" i="7"/>
  <c r="L31" i="7"/>
  <c r="K31" i="7" l="1"/>
  <c r="L30" i="7"/>
  <c r="R30" i="7"/>
  <c r="Q30" i="7"/>
  <c r="K30" i="7" s="1"/>
  <c r="J7" i="4" l="1"/>
  <c r="J8" i="4"/>
  <c r="J9" i="4"/>
  <c r="J10" i="4"/>
  <c r="J11" i="4"/>
  <c r="J12" i="4"/>
  <c r="J13" i="4"/>
  <c r="J14" i="4"/>
  <c r="J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P6" i="4"/>
  <c r="O6" i="4"/>
  <c r="I14" i="4" l="1"/>
  <c r="I12" i="4"/>
  <c r="I11" i="4"/>
  <c r="I10" i="4"/>
  <c r="I8" i="4"/>
  <c r="I7" i="4"/>
  <c r="I9" i="4"/>
  <c r="I6" i="4"/>
  <c r="I13" i="4"/>
  <c r="W371" i="5"/>
  <c r="X371" i="5"/>
  <c r="X370" i="5"/>
  <c r="W370" i="5"/>
  <c r="R373" i="5"/>
  <c r="R369" i="5"/>
  <c r="R371" i="5"/>
  <c r="R372" i="5"/>
  <c r="X373" i="5"/>
  <c r="W373" i="5"/>
  <c r="X372" i="5"/>
  <c r="W372" i="5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6" i="7"/>
  <c r="R20" i="7"/>
  <c r="R21" i="7"/>
  <c r="R22" i="7"/>
  <c r="R23" i="7"/>
  <c r="R24" i="7"/>
  <c r="R25" i="7"/>
  <c r="R26" i="7"/>
  <c r="R27" i="7"/>
  <c r="R28" i="7"/>
  <c r="R29" i="7"/>
  <c r="R13" i="7"/>
  <c r="R14" i="7"/>
  <c r="R15" i="7"/>
  <c r="R16" i="7"/>
  <c r="R17" i="7"/>
  <c r="R18" i="7"/>
  <c r="R19" i="7"/>
  <c r="R6" i="7"/>
  <c r="R7" i="7"/>
  <c r="R8" i="7"/>
  <c r="R9" i="7"/>
  <c r="R10" i="7"/>
  <c r="R11" i="7"/>
  <c r="Q6" i="7"/>
  <c r="Q7" i="7"/>
  <c r="Q8" i="7"/>
  <c r="Q9" i="7"/>
  <c r="Q10" i="7"/>
  <c r="Q11" i="7"/>
  <c r="Q12" i="7"/>
  <c r="R12" i="7"/>
  <c r="Q13" i="7"/>
  <c r="Q14" i="7"/>
  <c r="Q15" i="7"/>
  <c r="Q16" i="7"/>
  <c r="Q17" i="7"/>
  <c r="Q18" i="7"/>
  <c r="K18" i="7" s="1"/>
  <c r="Q19" i="7"/>
  <c r="Q20" i="7"/>
  <c r="Q21" i="7"/>
  <c r="Q22" i="7"/>
  <c r="Q23" i="7"/>
  <c r="K23" i="7" s="1"/>
  <c r="Q24" i="7"/>
  <c r="Q25" i="7"/>
  <c r="Q26" i="7"/>
  <c r="Q27" i="7"/>
  <c r="K27" i="7" s="1"/>
  <c r="Q28" i="7"/>
  <c r="Q29" i="7"/>
  <c r="K22" i="7" l="1"/>
  <c r="K6" i="7"/>
  <c r="K13" i="7"/>
  <c r="K29" i="7"/>
  <c r="K21" i="7"/>
  <c r="K11" i="7"/>
  <c r="K12" i="7"/>
  <c r="K25" i="7"/>
  <c r="K26" i="7"/>
  <c r="K8" i="7"/>
  <c r="K17" i="7"/>
  <c r="K14" i="7"/>
  <c r="K7" i="7"/>
  <c r="K28" i="7"/>
  <c r="K24" i="7"/>
  <c r="K20" i="7"/>
  <c r="K9" i="7"/>
  <c r="K19" i="7"/>
  <c r="K15" i="7"/>
  <c r="K16" i="7"/>
  <c r="K10" i="7"/>
  <c r="Q371" i="5"/>
  <c r="Q370" i="5"/>
  <c r="Q372" i="5"/>
  <c r="Q373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175" i="5"/>
  <c r="R176" i="5"/>
  <c r="R177" i="5"/>
  <c r="R178" i="5"/>
  <c r="R179" i="5"/>
  <c r="R180" i="5"/>
  <c r="R181" i="5"/>
  <c r="R182" i="5"/>
  <c r="R183" i="5"/>
  <c r="R184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4" i="5"/>
  <c r="R205" i="5"/>
  <c r="R206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5" i="5"/>
  <c r="R327" i="5"/>
  <c r="R329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9" i="5"/>
  <c r="R350" i="5"/>
  <c r="R354" i="5"/>
  <c r="R358" i="5"/>
  <c r="R359" i="5"/>
  <c r="R360" i="5"/>
  <c r="R361" i="5"/>
  <c r="R365" i="5"/>
  <c r="R366" i="5"/>
  <c r="R367" i="5"/>
  <c r="R368" i="5"/>
  <c r="R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75" i="5"/>
  <c r="X176" i="5"/>
  <c r="X177" i="5"/>
  <c r="X178" i="5"/>
  <c r="X179" i="5"/>
  <c r="X180" i="5"/>
  <c r="X181" i="5"/>
  <c r="X182" i="5"/>
  <c r="X183" i="5"/>
  <c r="X184" i="5"/>
  <c r="X185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5" i="5"/>
  <c r="X327" i="5"/>
  <c r="X329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9" i="5"/>
  <c r="X350" i="5"/>
  <c r="X354" i="5"/>
  <c r="X358" i="5"/>
  <c r="X359" i="5"/>
  <c r="X360" i="5"/>
  <c r="X361" i="5"/>
  <c r="X365" i="5"/>
  <c r="X366" i="5"/>
  <c r="X367" i="5"/>
  <c r="X368" i="5"/>
  <c r="X369" i="5"/>
  <c r="X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75" i="5"/>
  <c r="W176" i="5"/>
  <c r="W177" i="5"/>
  <c r="W178" i="5"/>
  <c r="W179" i="5"/>
  <c r="W180" i="5"/>
  <c r="W181" i="5"/>
  <c r="W182" i="5"/>
  <c r="W183" i="5"/>
  <c r="W184" i="5"/>
  <c r="W185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5" i="5"/>
  <c r="W327" i="5"/>
  <c r="W329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9" i="5"/>
  <c r="W350" i="5"/>
  <c r="W354" i="5"/>
  <c r="W358" i="5"/>
  <c r="W359" i="5"/>
  <c r="W360" i="5"/>
  <c r="W361" i="5"/>
  <c r="W365" i="5"/>
  <c r="W366" i="5"/>
  <c r="W367" i="5"/>
  <c r="W368" i="5"/>
  <c r="W369" i="5"/>
  <c r="W6" i="5"/>
  <c r="Q117" i="5" l="1"/>
  <c r="Q113" i="5"/>
  <c r="Q114" i="5"/>
  <c r="Q111" i="5"/>
  <c r="Q110" i="5"/>
  <c r="Q109" i="5"/>
  <c r="Q115" i="5"/>
  <c r="Q107" i="5"/>
  <c r="Q359" i="5"/>
  <c r="Q343" i="5"/>
  <c r="Q327" i="5"/>
  <c r="Q317" i="5"/>
  <c r="Q309" i="5"/>
  <c r="Q295" i="5"/>
  <c r="Q116" i="5"/>
  <c r="Q108" i="5"/>
  <c r="Q6" i="5"/>
  <c r="Q366" i="5"/>
  <c r="Q349" i="5"/>
  <c r="Q339" i="5"/>
  <c r="Q335" i="5"/>
  <c r="Q321" i="5"/>
  <c r="Q313" i="5"/>
  <c r="Q291" i="5"/>
  <c r="Q368" i="5"/>
  <c r="Q361" i="5"/>
  <c r="Q345" i="5"/>
  <c r="Q337" i="5"/>
  <c r="Q323" i="5"/>
  <c r="Q315" i="5"/>
  <c r="Q293" i="5"/>
  <c r="Q354" i="5"/>
  <c r="Q341" i="5"/>
  <c r="Q333" i="5"/>
  <c r="Q319" i="5"/>
  <c r="Q311" i="5"/>
  <c r="Q297" i="5"/>
  <c r="Q289" i="5"/>
  <c r="Q369" i="5"/>
  <c r="Q367" i="5"/>
  <c r="Q365" i="5"/>
  <c r="Q360" i="5"/>
  <c r="Q358" i="5"/>
  <c r="Q350" i="5"/>
  <c r="Q346" i="5"/>
  <c r="Q344" i="5"/>
  <c r="Q342" i="5"/>
  <c r="Q340" i="5"/>
  <c r="Q338" i="5"/>
  <c r="Q336" i="5"/>
  <c r="Q334" i="5"/>
  <c r="Q329" i="5"/>
  <c r="Q325" i="5"/>
  <c r="Q322" i="5"/>
  <c r="Q320" i="5"/>
  <c r="Q318" i="5"/>
  <c r="Q316" i="5"/>
  <c r="Q314" i="5"/>
  <c r="Q312" i="5"/>
  <c r="Q310" i="5"/>
  <c r="Q298" i="5"/>
  <c r="Q296" i="5"/>
  <c r="Q294" i="5"/>
  <c r="Q292" i="5"/>
  <c r="Q290" i="5"/>
  <c r="Q288" i="5"/>
  <c r="Q286" i="5"/>
  <c r="Q284" i="5"/>
  <c r="Q282" i="5"/>
  <c r="Q280" i="5"/>
  <c r="Q278" i="5"/>
  <c r="Q276" i="5"/>
  <c r="Q274" i="5"/>
  <c r="Q272" i="5"/>
  <c r="Q270" i="5"/>
  <c r="Q268" i="5"/>
  <c r="Q266" i="5"/>
  <c r="Q264" i="5"/>
  <c r="Q262" i="5"/>
  <c r="Q244" i="5"/>
  <c r="Q242" i="5"/>
  <c r="Q240" i="5"/>
  <c r="Q238" i="5"/>
  <c r="Q236" i="5"/>
  <c r="Q234" i="5"/>
  <c r="Q232" i="5"/>
  <c r="Q230" i="5"/>
  <c r="Q228" i="5"/>
  <c r="Q226" i="5"/>
  <c r="Q224" i="5"/>
  <c r="Q222" i="5"/>
  <c r="Q220" i="5"/>
  <c r="Q218" i="5"/>
  <c r="Q216" i="5"/>
  <c r="Q214" i="5"/>
  <c r="Q212" i="5"/>
  <c r="Q210" i="5"/>
  <c r="Q206" i="5"/>
  <c r="Q204" i="5"/>
  <c r="Q202" i="5"/>
  <c r="Q200" i="5"/>
  <c r="Q198" i="5"/>
  <c r="Q196" i="5"/>
  <c r="Q194" i="5"/>
  <c r="Q192" i="5"/>
  <c r="Q190" i="5"/>
  <c r="Q188" i="5"/>
  <c r="Q183" i="5"/>
  <c r="Q181" i="5"/>
  <c r="Q179" i="5"/>
  <c r="Q177" i="5"/>
  <c r="Q175" i="5"/>
  <c r="Q76" i="5"/>
  <c r="Q74" i="5"/>
  <c r="Q72" i="5"/>
  <c r="Q70" i="5"/>
  <c r="Q68" i="5"/>
  <c r="Q66" i="5"/>
  <c r="Q64" i="5"/>
  <c r="Q62" i="5"/>
  <c r="Q60" i="5"/>
  <c r="Q58" i="5"/>
  <c r="Q56" i="5"/>
  <c r="Q54" i="5"/>
  <c r="Q52" i="5"/>
  <c r="Q50" i="5"/>
  <c r="Q48" i="5"/>
  <c r="Q46" i="5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287" i="5"/>
  <c r="Q285" i="5"/>
  <c r="Q283" i="5"/>
  <c r="Q281" i="5"/>
  <c r="Q279" i="5"/>
  <c r="Q277" i="5"/>
  <c r="Q275" i="5"/>
  <c r="Q273" i="5"/>
  <c r="Q271" i="5"/>
  <c r="Q269" i="5"/>
  <c r="Q267" i="5"/>
  <c r="Q265" i="5"/>
  <c r="Q263" i="5"/>
  <c r="Q245" i="5"/>
  <c r="Q243" i="5"/>
  <c r="Q241" i="5"/>
  <c r="Q239" i="5"/>
  <c r="Q237" i="5"/>
  <c r="Q235" i="5"/>
  <c r="Q233" i="5"/>
  <c r="Q231" i="5"/>
  <c r="Q229" i="5"/>
  <c r="Q227" i="5"/>
  <c r="Q225" i="5"/>
  <c r="Q223" i="5"/>
  <c r="Q221" i="5"/>
  <c r="Q219" i="5"/>
  <c r="Q217" i="5"/>
  <c r="Q215" i="5"/>
  <c r="Q213" i="5"/>
  <c r="Q211" i="5"/>
  <c r="Q209" i="5"/>
  <c r="Q205" i="5"/>
  <c r="Q203" i="5"/>
  <c r="Q201" i="5"/>
  <c r="Q199" i="5"/>
  <c r="Q197" i="5"/>
  <c r="Q195" i="5"/>
  <c r="Q193" i="5"/>
  <c r="Q191" i="5"/>
  <c r="Q189" i="5"/>
  <c r="Q187" i="5"/>
  <c r="Q184" i="5"/>
  <c r="Q182" i="5"/>
  <c r="Q180" i="5"/>
  <c r="Q178" i="5"/>
  <c r="Q176" i="5"/>
  <c r="Q75" i="5"/>
  <c r="Q73" i="5"/>
  <c r="Q71" i="5"/>
  <c r="Q69" i="5"/>
  <c r="Q67" i="5"/>
  <c r="Q65" i="5"/>
  <c r="Q63" i="5"/>
  <c r="Q61" i="5"/>
  <c r="Q59" i="5"/>
  <c r="Q57" i="5"/>
  <c r="Q55" i="5"/>
  <c r="Q53" i="5"/>
  <c r="Q51" i="5"/>
  <c r="Q49" i="5"/>
  <c r="Q47" i="5"/>
  <c r="Q45" i="5"/>
  <c r="Q39" i="5"/>
  <c r="Q37" i="5"/>
  <c r="Q35" i="5"/>
  <c r="Q33" i="5"/>
  <c r="Q31" i="5"/>
  <c r="Q29" i="5"/>
  <c r="Q27" i="5"/>
  <c r="Q25" i="5"/>
  <c r="Q23" i="5"/>
  <c r="Q21" i="5"/>
  <c r="Q19" i="5"/>
  <c r="Q17" i="5"/>
  <c r="Q15" i="5"/>
  <c r="Q13" i="5"/>
  <c r="Q11" i="5"/>
  <c r="Q7" i="5"/>
  <c r="Q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J6" authorId="0" shapeId="0" xr:uid="{40E314EF-CD30-411E-BA6B-95C4E726D6F4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유지</t>
        </r>
      </text>
    </comment>
    <comment ref="J7" authorId="0" shapeId="0" xr:uid="{87C00A3A-91D6-47AC-8D0B-A0503AD13024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부분수정</t>
        </r>
      </text>
    </comment>
    <comment ref="J8" authorId="0" shapeId="0" xr:uid="{1C89EBF7-C605-4E54-B396-F697C3AA978C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부분수정</t>
        </r>
      </text>
    </comment>
    <comment ref="J18" authorId="0" shapeId="0" xr:uid="{158917EF-BD5B-42DD-A9AA-29E76CFC1C87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24" authorId="0" shapeId="0" xr:uid="{A7E892F2-F4BF-431A-AC30-0C0B92C08BA9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34" authorId="0" shapeId="0" xr:uid="{EDF2ECCF-ED38-4505-BFEC-05408BE62E5B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부분수정</t>
        </r>
      </text>
    </comment>
    <comment ref="J36" authorId="0" shapeId="0" xr:uid="{1B171E62-FF4A-4758-BB85-DAF7B1C61862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42" authorId="0" shapeId="0" xr:uid="{3D95FA41-6C3E-40AD-AF7F-DF54C0FFA0B9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사이버영업점을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온라인자료제출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기술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평가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보증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삽입</t>
        </r>
        <r>
          <rPr>
            <sz val="9"/>
            <color indexed="81"/>
            <rFont val="Tahoma"/>
            <family val="2"/>
          </rPr>
          <t>)</t>
        </r>
      </text>
    </comment>
    <comment ref="J43" authorId="0" shapeId="0" xr:uid="{9A3CF0A8-E242-458A-AF63-3C18C41D4787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기타이용문의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기술보증부</t>
        </r>
        <r>
          <rPr>
            <sz val="9"/>
            <color indexed="81"/>
            <rFont val="Tahoma"/>
            <family val="2"/>
          </rPr>
          <t>, ICT</t>
        </r>
        <r>
          <rPr>
            <sz val="9"/>
            <color indexed="81"/>
            <rFont val="돋움"/>
            <family val="3"/>
            <charset val="129"/>
          </rPr>
          <t>운영부</t>
        </r>
        <r>
          <rPr>
            <sz val="9"/>
            <color indexed="81"/>
            <rFont val="Tahoma"/>
            <family val="2"/>
          </rPr>
          <t>) -&gt; (</t>
        </r>
        <r>
          <rPr>
            <sz val="9"/>
            <color indexed="81"/>
            <rFont val="돋움"/>
            <family val="3"/>
            <charset val="129"/>
          </rPr>
          <t>디지털금융실</t>
        </r>
        <r>
          <rPr>
            <sz val="9"/>
            <color indexed="81"/>
            <rFont val="Tahoma"/>
            <family val="2"/>
          </rPr>
          <t>, ICT</t>
        </r>
        <r>
          <rPr>
            <sz val="9"/>
            <color indexed="81"/>
            <rFont val="돋움"/>
            <family val="3"/>
            <charset val="129"/>
          </rPr>
          <t>운영부</t>
        </r>
        <r>
          <rPr>
            <sz val="9"/>
            <color indexed="81"/>
            <rFont val="Tahoma"/>
            <family val="2"/>
          </rPr>
          <t>)</t>
        </r>
      </text>
    </comment>
    <comment ref="J45" authorId="0" shapeId="0" xr:uid="{C43B9C77-444C-4226-B85C-8ADE7B641E99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주요기능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서류접수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서류접수
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보증상담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온라인자료제출을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관할엽업점의</t>
        </r>
        <r>
          <rPr>
            <sz val="9"/>
            <color indexed="81"/>
            <rFont val="Tahoma"/>
            <family val="2"/>
          </rPr>
          <t xml:space="preserve"> ~~~
  (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보증상담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기술사업계획서와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재무제표를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관할영업점의</t>
        </r>
        <r>
          <rPr>
            <sz val="9"/>
            <color indexed="81"/>
            <rFont val="Tahoma"/>
            <family val="2"/>
          </rPr>
          <t>~~)</t>
        </r>
      </text>
    </comment>
    <comment ref="J58" authorId="0" shapeId="0" xr:uid="{BE504EA7-75B1-4773-B0C2-A8839657C3DB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59" authorId="0" shapeId="0" xr:uid="{5A2783F0-3FF4-46AD-AD61-00EFEFDBD2D7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60" authorId="0" shapeId="0" xr:uid="{12F1C995-8078-4615-B8C6-271219E9A202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61" authorId="0" shapeId="0" xr:uid="{074B686A-8635-4262-BECF-76884FB418BD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63" authorId="0" shapeId="0" xr:uid="{549911B0-2629-4751-B50E-1D99BAA4FE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64" authorId="0" shapeId="0" xr:uid="{8EB53BDC-3774-4E6C-8D86-ED0A24D2FEF7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74" authorId="0" shapeId="0" xr:uid="{FB64FC91-7D77-4949-8217-91F2349430F1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77" authorId="0" shapeId="0" xr:uid="{809F0213-CF06-4906-94CC-93BDDCBD87C1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78" authorId="0" shapeId="0" xr:uid="{7AAFEAB5-1526-4129-8E56-8A07267914C1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79" authorId="0" shapeId="0" xr:uid="{C7A4F5FB-47C9-40EF-AD78-B557986FBC8E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80" authorId="0" shapeId="0" xr:uid="{2E140171-3E15-4C80-9DB0-AEE7C4B23A3D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82" authorId="0" shapeId="0" xr:uid="{4A5641C3-EF5A-4150-A1BF-2F34802F5568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85" authorId="0" shapeId="0" xr:uid="{591F8423-9FD3-43AC-BF75-24196B0ED204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87" authorId="0" shapeId="0" xr:uid="{37A559C0-3622-4DEA-8370-2064D409E235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내용수정</t>
        </r>
      </text>
    </comment>
    <comment ref="J92" authorId="0" shapeId="0" xr:uid="{A5B644B8-36C1-47F1-B8B3-BC225AD79CB6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93" authorId="0" shapeId="0" xr:uid="{3F4D43AF-50C6-49FA-9C0B-839A5690EB38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96" authorId="0" shapeId="0" xr:uid="{B1E40037-E2D0-4E39-B1E7-6BF22AE7570C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J122" authorId="0" shapeId="0" xr:uid="{27751CB4-3C06-447F-ABE7-07B425CF4E6A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혁신형중소기업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  <comment ref="J149" authorId="0" shapeId="0" xr:uid="{4FC74FCD-FAB9-4655-AB04-6815AF86ED9D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확인요건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작게</t>
        </r>
      </text>
    </comment>
    <comment ref="J150" authorId="0" shapeId="0" xr:uid="{2B8AA89D-6809-47A2-86F6-94817999C0DA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창업성장부→벤처혁신사업부</t>
        </r>
        <r>
          <rPr>
            <sz val="9"/>
            <color indexed="81"/>
            <rFont val="Tahoma"/>
            <family val="2"/>
          </rPr>
          <t>)
2.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우대지원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>)</t>
        </r>
      </text>
    </comment>
    <comment ref="J153" authorId="0" shapeId="0" xr:uid="{4AE56906-4E3F-437A-A0C9-2F4159FBA9A1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지식창업부→본점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벤처혁신사업부</t>
        </r>
      </text>
    </comment>
    <comment ref="J178" authorId="0" shapeId="0" xr:uid="{8051CA34-9AE6-43FB-8D4D-8B583463BA8C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알리오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공시항목과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현행화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알리오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기관별공시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기술보증기금</t>
        </r>
        <r>
          <rPr>
            <sz val="9"/>
            <color indexed="81"/>
            <rFont val="Tahoma"/>
            <family val="2"/>
          </rPr>
          <t>)&gt;12.</t>
        </r>
        <r>
          <rPr>
            <sz val="9"/>
            <color indexed="81"/>
            <rFont val="돋움"/>
            <family val="3"/>
            <charset val="129"/>
          </rPr>
          <t>내부규정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</text>
    </comment>
    <comment ref="J204" authorId="0" shapeId="0" xr:uid="{8165518B-A2FC-4DF5-84AC-912536740FF9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오타수정</t>
        </r>
      </text>
    </comment>
    <comment ref="J228" authorId="0" shapeId="0" xr:uid="{C0A9E8E8-92E2-47B6-A733-186F6A3ED69A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조사삭제</t>
        </r>
      </text>
    </comment>
    <comment ref="J229" authorId="0" shapeId="0" xr:uid="{188E563A-F08C-4F85-8DA2-07293EB0242F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내용삭제</t>
        </r>
      </text>
    </comment>
    <comment ref="J242" authorId="0" shapeId="0" xr:uid="{322B8557-B570-4F9E-B7DF-14FB6D2F43BB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신설</t>
        </r>
      </text>
    </comment>
    <comment ref="J243" authorId="0" shapeId="0" xr:uid="{BFE1001E-09E3-4C52-B195-7AFA06FC9FBE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신설</t>
        </r>
      </text>
    </comment>
  </commentList>
</comments>
</file>

<file path=xl/sharedStrings.xml><?xml version="1.0" encoding="utf-8"?>
<sst xmlns="http://schemas.openxmlformats.org/spreadsheetml/2006/main" count="10487" uniqueCount="3529">
  <si>
    <t>전자약정 및 웹서비스 통합플랫폼 구축</t>
    <phoneticPr fontId="15" type="noConversion"/>
  </si>
  <si>
    <t>프로그램 목록</t>
    <phoneticPr fontId="15" type="noConversion"/>
  </si>
  <si>
    <t>Version 0.1</t>
    <phoneticPr fontId="15" type="noConversion"/>
  </si>
  <si>
    <t>프로젝트명</t>
    <phoneticPr fontId="15" type="noConversion"/>
  </si>
  <si>
    <t>문 서 번 호</t>
    <phoneticPr fontId="15" type="noConversion"/>
  </si>
  <si>
    <t>문서명</t>
    <phoneticPr fontId="15" type="noConversion"/>
  </si>
  <si>
    <t>프로그램목록</t>
    <phoneticPr fontId="15" type="noConversion"/>
  </si>
  <si>
    <t>세 부 업 무</t>
    <phoneticPr fontId="15" type="noConversion"/>
  </si>
  <si>
    <t>작 성 자</t>
    <phoneticPr fontId="15" type="noConversion"/>
  </si>
  <si>
    <t>전태건</t>
    <phoneticPr fontId="15" type="noConversion"/>
  </si>
  <si>
    <t>작 성 일</t>
    <phoneticPr fontId="15" type="noConversion"/>
  </si>
  <si>
    <t>2020.05.25</t>
    <phoneticPr fontId="15" type="noConversion"/>
  </si>
  <si>
    <t>구         분</t>
    <phoneticPr fontId="15" type="noConversion"/>
  </si>
  <si>
    <t>설계</t>
    <phoneticPr fontId="15" type="noConversion"/>
  </si>
  <si>
    <t>승 인 자</t>
    <phoneticPr fontId="15" type="noConversion"/>
  </si>
  <si>
    <t>승 인 일</t>
    <phoneticPr fontId="15" type="noConversion"/>
  </si>
  <si>
    <t>개정이력</t>
    <phoneticPr fontId="22" type="noConversion"/>
  </si>
  <si>
    <t>버전</t>
    <phoneticPr fontId="22" type="noConversion"/>
  </si>
  <si>
    <t>개정내용</t>
    <phoneticPr fontId="22" type="noConversion"/>
  </si>
  <si>
    <t>개정일</t>
    <phoneticPr fontId="22" type="noConversion"/>
  </si>
  <si>
    <t>작성자</t>
    <phoneticPr fontId="22" type="noConversion"/>
  </si>
  <si>
    <t>승인자</t>
    <phoneticPr fontId="22" type="noConversion"/>
  </si>
  <si>
    <t>1.0</t>
    <phoneticPr fontId="22" type="noConversion"/>
  </si>
  <si>
    <t>최초작성</t>
    <phoneticPr fontId="22" type="noConversion"/>
  </si>
  <si>
    <t>2020.05.25</t>
  </si>
  <si>
    <t>전태건</t>
    <phoneticPr fontId="22" type="noConversion"/>
  </si>
  <si>
    <t>비고</t>
    <phoneticPr fontId="8" type="noConversion"/>
  </si>
  <si>
    <t>N</t>
    <phoneticPr fontId="8" type="noConversion"/>
  </si>
  <si>
    <t>Y</t>
    <phoneticPr fontId="8" type="noConversion"/>
  </si>
  <si>
    <t>창업멘토링신청</t>
    <phoneticPr fontId="8" type="noConversion"/>
  </si>
  <si>
    <t>프로젝트명 : 웹서비스 통합플랫폼 구축</t>
    <phoneticPr fontId="15" type="noConversion"/>
  </si>
  <si>
    <t>시스템</t>
    <phoneticPr fontId="22" type="noConversion"/>
  </si>
  <si>
    <t>프로그램 ID</t>
    <phoneticPr fontId="22" type="noConversion"/>
  </si>
  <si>
    <t>사용자</t>
    <phoneticPr fontId="22" type="noConversion"/>
  </si>
  <si>
    <t>기능분류</t>
    <phoneticPr fontId="22" type="noConversion"/>
  </si>
  <si>
    <t>유형</t>
    <phoneticPr fontId="8" type="noConversion"/>
  </si>
  <si>
    <t>소스폴더</t>
    <phoneticPr fontId="8" type="noConversion"/>
  </si>
  <si>
    <t>소스명</t>
    <phoneticPr fontId="22" type="noConversion"/>
  </si>
  <si>
    <t>개발자</t>
    <phoneticPr fontId="22" type="noConversion"/>
  </si>
  <si>
    <t>개발일정</t>
    <phoneticPr fontId="22" type="noConversion"/>
  </si>
  <si>
    <t>비고</t>
    <phoneticPr fontId="22" type="noConversion"/>
  </si>
  <si>
    <t>하위폴더
(소문자4자리)</t>
    <phoneticPr fontId="8" type="noConversion"/>
  </si>
  <si>
    <t>화면명칭</t>
    <phoneticPr fontId="8" type="noConversion"/>
  </si>
  <si>
    <t>대분류</t>
    <phoneticPr fontId="22" type="noConversion"/>
  </si>
  <si>
    <t>중분류</t>
    <phoneticPr fontId="22" type="noConversion"/>
  </si>
  <si>
    <t>소분류</t>
    <phoneticPr fontId="22" type="noConversion"/>
  </si>
  <si>
    <t>세분류</t>
    <phoneticPr fontId="22" type="noConversion"/>
  </si>
  <si>
    <t>시작일자</t>
    <phoneticPr fontId="22" type="noConversion"/>
  </si>
  <si>
    <t>종료일자</t>
    <phoneticPr fontId="22" type="noConversion"/>
  </si>
  <si>
    <t>(소문자4자리)</t>
    <phoneticPr fontId="8" type="noConversion"/>
  </si>
  <si>
    <t>숫자(2자리)</t>
    <phoneticPr fontId="8" type="noConversion"/>
  </si>
  <si>
    <t>대문자(4자리)</t>
    <phoneticPr fontId="8" type="noConversion"/>
  </si>
  <si>
    <t>내부업무
시스템</t>
    <phoneticPr fontId="8" type="noConversion"/>
  </si>
  <si>
    <t>DS01_내부업무_001</t>
    <phoneticPr fontId="8" type="noConversion"/>
  </si>
  <si>
    <t>업무
담당자</t>
    <phoneticPr fontId="8" type="noConversion"/>
  </si>
  <si>
    <t>신청서템플릿관리</t>
    <phoneticPr fontId="15" type="noConversion"/>
  </si>
  <si>
    <t>신청서템플릿조회</t>
    <phoneticPr fontId="8" type="noConversion"/>
  </si>
  <si>
    <t>김예은</t>
    <phoneticPr fontId="8" type="noConversion"/>
  </si>
  <si>
    <t>- 보증상담신청
- 개인신용정보 제공활용
- 채무조정신규신청
- 상환내역조회신청
- 채무잔액확인서신청
- 기술인력정보신청
- 창업멘토링신청
- 기술수요조사신청
- 벤처나라상품등록추천신청</t>
    <phoneticPr fontId="8" type="noConversion"/>
  </si>
  <si>
    <t>SYST</t>
    <phoneticPr fontId="8" type="noConversion"/>
  </si>
  <si>
    <t>01</t>
    <phoneticPr fontId="8" type="noConversion"/>
  </si>
  <si>
    <t>DS01_내부업무_002</t>
  </si>
  <si>
    <t>신청서템플릿처리 - 기본정보</t>
    <phoneticPr fontId="8" type="noConversion"/>
  </si>
  <si>
    <t>02</t>
  </si>
  <si>
    <t>DS01_내부업무_003</t>
  </si>
  <si>
    <t>신청서템플릿처리 - 항목관리</t>
    <phoneticPr fontId="8" type="noConversion"/>
  </si>
  <si>
    <t>03</t>
  </si>
  <si>
    <t>DS01_내부업무_004</t>
  </si>
  <si>
    <t>신청서템플릿처리 - 미리보기</t>
    <phoneticPr fontId="8" type="noConversion"/>
  </si>
  <si>
    <t>권경민</t>
    <phoneticPr fontId="8" type="noConversion"/>
  </si>
  <si>
    <t>04</t>
  </si>
  <si>
    <t>DS01_내부업무_005</t>
  </si>
  <si>
    <t>코드관리</t>
    <phoneticPr fontId="8" type="noConversion"/>
  </si>
  <si>
    <t>코드조회</t>
    <phoneticPr fontId="8" type="noConversion"/>
  </si>
  <si>
    <t>김수민</t>
    <phoneticPr fontId="8" type="noConversion"/>
  </si>
  <si>
    <t>02</t>
    <phoneticPr fontId="8" type="noConversion"/>
  </si>
  <si>
    <t>DS01_내부업무_006</t>
  </si>
  <si>
    <t>코드관리-기본정보</t>
    <phoneticPr fontId="8" type="noConversion"/>
  </si>
  <si>
    <t>DS01_내부업무_007</t>
  </si>
  <si>
    <t>약관관리</t>
    <phoneticPr fontId="8" type="noConversion"/>
  </si>
  <si>
    <t>약관조회</t>
    <phoneticPr fontId="8" type="noConversion"/>
  </si>
  <si>
    <t>03</t>
    <phoneticPr fontId="8" type="noConversion"/>
  </si>
  <si>
    <t>DS01_내부업무_008</t>
  </si>
  <si>
    <t>약관관리-기본정보</t>
    <phoneticPr fontId="8" type="noConversion"/>
  </si>
  <si>
    <t>DS01_내부업무_009</t>
  </si>
  <si>
    <t>접수마감관리</t>
    <phoneticPr fontId="8" type="noConversion"/>
  </si>
  <si>
    <t>김현주</t>
    <phoneticPr fontId="8" type="noConversion"/>
  </si>
  <si>
    <t>04</t>
    <phoneticPr fontId="8" type="noConversion"/>
  </si>
  <si>
    <t>AS-IS</t>
    <phoneticPr fontId="8" type="noConversion"/>
  </si>
  <si>
    <t>AS_IS 명
(기능명)</t>
    <phoneticPr fontId="8" type="noConversion"/>
  </si>
  <si>
    <t>출력</t>
    <phoneticPr fontId="8" type="noConversion"/>
  </si>
  <si>
    <t>출력
프로그램</t>
    <phoneticPr fontId="8" type="noConversion"/>
  </si>
  <si>
    <t>기간계
호출
여부</t>
    <phoneticPr fontId="8" type="noConversion"/>
  </si>
  <si>
    <t>호출
방법</t>
    <phoneticPr fontId="8" type="noConversion"/>
  </si>
  <si>
    <t>호출
파라미터</t>
    <phoneticPr fontId="8" type="noConversion"/>
  </si>
  <si>
    <t>상태</t>
    <phoneticPr fontId="8" type="noConversion"/>
  </si>
  <si>
    <t>소스폴드</t>
    <phoneticPr fontId="8" type="noConversion"/>
  </si>
  <si>
    <t>프로그램</t>
    <phoneticPr fontId="8" type="noConversion"/>
  </si>
  <si>
    <t>DS01_프로그램_001</t>
    <phoneticPr fontId="8" type="noConversion"/>
  </si>
  <si>
    <t>회원</t>
    <phoneticPr fontId="8" type="noConversion"/>
  </si>
  <si>
    <t>온라인창구</t>
    <phoneticPr fontId="8" type="noConversion"/>
  </si>
  <si>
    <t>보증서비스
(GRNT)</t>
    <phoneticPr fontId="8" type="noConversion"/>
  </si>
  <si>
    <t>보증상담신청
(01)</t>
    <phoneticPr fontId="8" type="noConversion"/>
  </si>
  <si>
    <t>보증상담신청</t>
    <phoneticPr fontId="8" type="noConversion"/>
  </si>
  <si>
    <t>CBRTG100M4.jsp</t>
    <phoneticPr fontId="8" type="noConversion"/>
  </si>
  <si>
    <t>기술평가보증신청</t>
    <phoneticPr fontId="8" type="noConversion"/>
  </si>
  <si>
    <t>신청</t>
    <phoneticPr fontId="8" type="noConversion"/>
  </si>
  <si>
    <t>개선</t>
    <phoneticPr fontId="8" type="noConversion"/>
  </si>
  <si>
    <t>GRNT</t>
    <phoneticPr fontId="8" type="noConversion"/>
  </si>
  <si>
    <t>DS01_프로그램_002</t>
  </si>
  <si>
    <t>/include/jusoPopup.jsp</t>
  </si>
  <si>
    <t xml:space="preserve"> 도로명 주소 검색 api (juso.go.kr)</t>
  </si>
  <si>
    <t>팝업</t>
    <phoneticPr fontId="8" type="noConversion"/>
  </si>
  <si>
    <t>유지</t>
    <phoneticPr fontId="8" type="noConversion"/>
  </si>
  <si>
    <t>공통팝압및 모듈 중복 도출</t>
    <phoneticPr fontId="8" type="noConversion"/>
  </si>
  <si>
    <t>COMN</t>
    <phoneticPr fontId="8" type="noConversion"/>
  </si>
  <si>
    <t>DS01_프로그램_003</t>
  </si>
  <si>
    <t>CBREB018M0NA_SERVER.jsp</t>
  </si>
  <si>
    <t>공인인증서 NA 모듈 호출</t>
  </si>
  <si>
    <t>아이프레임</t>
    <phoneticPr fontId="8" type="noConversion"/>
  </si>
  <si>
    <t>삭제</t>
    <phoneticPr fontId="8" type="noConversion"/>
  </si>
  <si>
    <t>보증상담신청 시 공인인증 하지 않는걸로 변경됨</t>
    <phoneticPr fontId="8" type="noConversion"/>
  </si>
  <si>
    <t>DS01_프로그램_004</t>
  </si>
  <si>
    <t>보증신청완료</t>
    <phoneticPr fontId="8" type="noConversion"/>
  </si>
  <si>
    <t xml:space="preserve">CBRTG100M1.jsp </t>
    <phoneticPr fontId="8" type="noConversion"/>
  </si>
  <si>
    <t>보증신청완료안내</t>
    <phoneticPr fontId="8" type="noConversion"/>
  </si>
  <si>
    <t>조회</t>
    <phoneticPr fontId="8" type="noConversion"/>
  </si>
  <si>
    <t>DS01_프로그램_005</t>
  </si>
  <si>
    <t>원클릭보증신청
(02)</t>
    <phoneticPr fontId="8" type="noConversion"/>
  </si>
  <si>
    <t>신청(비회원,정회원)</t>
    <phoneticPr fontId="8" type="noConversion"/>
  </si>
  <si>
    <t>on/info.jsp</t>
    <phoneticPr fontId="8" type="noConversion"/>
  </si>
  <si>
    <t>안내</t>
    <phoneticPr fontId="8" type="noConversion"/>
  </si>
  <si>
    <t>DS01_프로그램_006</t>
  </si>
  <si>
    <t>신청 방법 선택(회원/비회원)</t>
  </si>
  <si>
    <t>on/selectMetd.jsp</t>
    <phoneticPr fontId="8" type="noConversion"/>
  </si>
  <si>
    <t>DS01_프로그램_007</t>
  </si>
  <si>
    <t>비회원 로그인(공인인증서)</t>
  </si>
  <si>
    <t>on/loginNonUser.jsp</t>
    <phoneticPr fontId="8" type="noConversion"/>
  </si>
  <si>
    <t>DS01_프로그램_008</t>
  </si>
  <si>
    <t>비회원 기업정보입력</t>
  </si>
  <si>
    <t>on/registNonUser.jsp</t>
    <phoneticPr fontId="8" type="noConversion"/>
  </si>
  <si>
    <t>DS01_프로그램_009</t>
  </si>
  <si>
    <t>대상기업체크리스트 확인</t>
  </si>
  <si>
    <t>on/checkTgtCmp.jsp</t>
    <phoneticPr fontId="8" type="noConversion"/>
  </si>
  <si>
    <t>05</t>
  </si>
  <si>
    <t>DS01_프로그램_010</t>
  </si>
  <si>
    <t>온라인 정보이용동의</t>
  </si>
  <si>
    <t>on/infoUseAgrmYn.jsp</t>
    <phoneticPr fontId="8" type="noConversion"/>
  </si>
  <si>
    <t>06</t>
  </si>
  <si>
    <t>DS01_프로그램_011</t>
  </si>
  <si>
    <t>필수/개인정보이용동의서</t>
  </si>
  <si>
    <t>on/infoUseAgrmEstyYn.jsp</t>
    <phoneticPr fontId="8" type="noConversion"/>
  </si>
  <si>
    <t>07</t>
  </si>
  <si>
    <t>DS01_프로그램_012</t>
  </si>
  <si>
    <t>선택/개인 정보이용동의서</t>
  </si>
  <si>
    <t>on/infoUseAgrmIndvYn.jsp</t>
    <phoneticPr fontId="8" type="noConversion"/>
  </si>
  <si>
    <t>08</t>
  </si>
  <si>
    <t>DS01_프로그램_013</t>
  </si>
  <si>
    <t>기업 정보이용동의서</t>
  </si>
  <si>
    <t>on/infoUseAgrmCmpYn.jsp</t>
    <phoneticPr fontId="8" type="noConversion"/>
  </si>
  <si>
    <t>09</t>
  </si>
  <si>
    <t>DS01_프로그램_014</t>
  </si>
  <si>
    <t>기업 기본정보 입력</t>
  </si>
  <si>
    <t>on/rgstCmpInfo.jsp</t>
    <phoneticPr fontId="8" type="noConversion"/>
  </si>
  <si>
    <t>10</t>
  </si>
  <si>
    <t>DS01_프로그램_015</t>
  </si>
  <si>
    <t>기술력 점검표 작성</t>
  </si>
  <si>
    <t>on/tepwChklist.jsp</t>
    <phoneticPr fontId="8" type="noConversion"/>
  </si>
  <si>
    <t>11</t>
  </si>
  <si>
    <t>DS01_프로그램_016</t>
  </si>
  <si>
    <t>보증가능여부 확인
(기타 사항 입력)</t>
  </si>
  <si>
    <t>on/grnPsblYn.jsp</t>
    <phoneticPr fontId="8" type="noConversion"/>
  </si>
  <si>
    <t>12</t>
  </si>
  <si>
    <t>DS01_프로그램_017</t>
  </si>
  <si>
    <t>최종신청화면
(상담희망영업점 안내)</t>
  </si>
  <si>
    <t>on/final.jsp</t>
    <phoneticPr fontId="8" type="noConversion"/>
  </si>
  <si>
    <t>13</t>
  </si>
  <si>
    <t>DS01_프로그램_018</t>
  </si>
  <si>
    <t>지점직원</t>
    <phoneticPr fontId="8" type="noConversion"/>
  </si>
  <si>
    <t>원클릭 신청내용 조회</t>
    <phoneticPr fontId="8" type="noConversion"/>
  </si>
  <si>
    <t>CBRTG211M0.jsp</t>
    <phoneticPr fontId="8" type="noConversion"/>
  </si>
  <si>
    <t>원클릭 신청 내용 조회</t>
    <phoneticPr fontId="8" type="noConversion"/>
  </si>
  <si>
    <t>GET</t>
    <phoneticPr fontId="8" type="noConversion"/>
  </si>
  <si>
    <t>rconum=" + ip_Rconum
주민법인번호</t>
    <phoneticPr fontId="8" type="noConversion"/>
  </si>
  <si>
    <t>삭제(2020.11.06 이종민 주임)</t>
    <phoneticPr fontId="8" type="noConversion"/>
  </si>
  <si>
    <t>14</t>
  </si>
  <si>
    <t>DS01_프로그램_019</t>
  </si>
  <si>
    <t>전자상거래보증
(03)</t>
    <phoneticPr fontId="8" type="noConversion"/>
  </si>
  <si>
    <t>신청안내</t>
    <phoneticPr fontId="8" type="noConversion"/>
  </si>
  <si>
    <t>https://www.kibo.or.kr:444/src/guarantee/kba430.asp</t>
    <phoneticPr fontId="22" type="noConversion"/>
  </si>
  <si>
    <t>Link</t>
    <phoneticPr fontId="8" type="noConversion"/>
  </si>
  <si>
    <t>기술보증 - 보증이용안내</t>
    <phoneticPr fontId="8" type="noConversion"/>
  </si>
  <si>
    <t>DS01_프로그램_020</t>
  </si>
  <si>
    <t>보증약관</t>
  </si>
  <si>
    <t>CBRBB200M0.jsp</t>
    <phoneticPr fontId="22" type="noConversion"/>
  </si>
  <si>
    <t>DS01_프로그램_021</t>
  </si>
  <si>
    <t>보증서현황</t>
  </si>
  <si>
    <t>CBRBB000M0.jsp</t>
    <phoneticPr fontId="22" type="noConversion"/>
  </si>
  <si>
    <t>정보조회</t>
    <phoneticPr fontId="22" type="noConversion"/>
  </si>
  <si>
    <t>DS01_프로그램_022</t>
  </si>
  <si>
    <t>CBRBB005M0.jsp</t>
  </si>
  <si>
    <t>보증서 출력</t>
    <phoneticPr fontId="8" type="noConversion"/>
  </si>
  <si>
    <t>OZ</t>
    <phoneticPr fontId="8" type="noConversion"/>
  </si>
  <si>
    <t>BCGEGB20R0.ozr,BCGEGB12R0.ozd,
BCGEGB12RA.ozr,BCGEGB12RA.ozd</t>
    <phoneticPr fontId="8" type="noConversion"/>
  </si>
  <si>
    <t>DS01_프로그램_023</t>
  </si>
  <si>
    <t>CBRBB001M0.jsp</t>
    <phoneticPr fontId="8" type="noConversion"/>
  </si>
  <si>
    <t>보증서현황상세조회</t>
    <phoneticPr fontId="8" type="noConversion"/>
  </si>
  <si>
    <t>약관동의+담보보증약관+파라미터 전달용 통합
(GRNT0307,GRNT0307,GRNT0308)</t>
    <phoneticPr fontId="8" type="noConversion"/>
  </si>
  <si>
    <t>DS01_프로그램_024</t>
  </si>
  <si>
    <t>CBRBB002M0.jsp</t>
    <phoneticPr fontId="8" type="noConversion"/>
  </si>
  <si>
    <t>보증서약관동의</t>
    <phoneticPr fontId="8" type="noConversion"/>
  </si>
  <si>
    <t>삭제(2020.08.24 김윤찬)</t>
    <phoneticPr fontId="8" type="noConversion"/>
  </si>
  <si>
    <t>DS01_프로그램_025</t>
  </si>
  <si>
    <t>AGREE1.jsp</t>
    <phoneticPr fontId="8" type="noConversion"/>
  </si>
  <si>
    <t>전자상거래담보보증약관</t>
    <phoneticPr fontId="8" type="noConversion"/>
  </si>
  <si>
    <t>DS01_프로그램_026</t>
  </si>
  <si>
    <t>CBRBB003M0.jsp</t>
    <phoneticPr fontId="8" type="noConversion"/>
  </si>
  <si>
    <t>전자상거래담보업체 파라미터 전달용</t>
    <phoneticPr fontId="8" type="noConversion"/>
  </si>
  <si>
    <t>DS01_프로그램_027</t>
  </si>
  <si>
    <t>조건변경현황</t>
  </si>
  <si>
    <t>CBRBB003M1.jsp</t>
    <phoneticPr fontId="22" type="noConversion"/>
  </si>
  <si>
    <t>담보 수신확인 약관동의 입력(회사명/담당자 정보등)</t>
    <phoneticPr fontId="22" type="noConversion"/>
  </si>
  <si>
    <t>DS01_프로그램_028</t>
  </si>
  <si>
    <t>CBRBB003M2.jsp</t>
  </si>
  <si>
    <t>담보 수신확인 약관동의 팝업 파라미터 전달용</t>
    <phoneticPr fontId="8" type="noConversion"/>
  </si>
  <si>
    <t>DS01_프로그램_029</t>
  </si>
  <si>
    <t>CBRBB004M0.jsp</t>
  </si>
  <si>
    <t>공인인증 후 수신확인처리</t>
  </si>
  <si>
    <t>DS01_프로그램_030</t>
  </si>
  <si>
    <t>CBRBB300M0.jsp</t>
    <phoneticPr fontId="8" type="noConversion"/>
  </si>
  <si>
    <t>조건변경에 해당하는 항목 조회</t>
  </si>
  <si>
    <t>BCGEGG10R4.ozr,BCGEGG10R4.ozd,
BCGEGG01R5.ozr,BCGEGG01R5.ozd</t>
    <phoneticPr fontId="8" type="noConversion"/>
  </si>
  <si>
    <t>DS01_프로그램_031</t>
  </si>
  <si>
    <t>CBRBB301M0.jsp</t>
    <phoneticPr fontId="8" type="noConversion"/>
  </si>
  <si>
    <t>조건변경 상세내용 확인 및 약관동의 처리</t>
    <phoneticPr fontId="8" type="noConversion"/>
  </si>
  <si>
    <t>약관동의+담보보증약관+파라미터 전달용 통합
(GRNT0309,GRNT0310,GRNT0311)</t>
    <phoneticPr fontId="8" type="noConversion"/>
  </si>
  <si>
    <t>DS01_프로그램_032</t>
  </si>
  <si>
    <t>CBREB010M0.jsp</t>
    <phoneticPr fontId="8" type="noConversion"/>
  </si>
  <si>
    <t>전자상거래보증 공인인증서처리</t>
  </si>
  <si>
    <t>DS01_프로그램_033</t>
  </si>
  <si>
    <t>CBREB010M1.jsp</t>
    <phoneticPr fontId="8" type="noConversion"/>
  </si>
  <si>
    <t>전자상거래보증 공인인증서처리2</t>
  </si>
  <si>
    <t>15</t>
  </si>
  <si>
    <t>DS01_프로그램_034</t>
  </si>
  <si>
    <t>CBREB010M2.jsp</t>
    <phoneticPr fontId="8" type="noConversion"/>
  </si>
  <si>
    <t>전자상거래보증 공인인증서처리3</t>
    <phoneticPr fontId="8" type="noConversion"/>
  </si>
  <si>
    <t>16</t>
  </si>
  <si>
    <t>DS01_프로그램_035</t>
  </si>
  <si>
    <t>정보이용동의
(04)</t>
    <phoneticPr fontId="8" type="noConversion"/>
  </si>
  <si>
    <t>정보이용동의현황</t>
    <phoneticPr fontId="8" type="noConversion"/>
  </si>
  <si>
    <t>CBRTG800M0.jsp</t>
  </si>
  <si>
    <t>정보이용동의 현황 내역 조회</t>
    <phoneticPr fontId="8" type="noConversion"/>
  </si>
  <si>
    <t>DS01_프로그램_036</t>
  </si>
  <si>
    <t>개인(신용)정보동의</t>
  </si>
  <si>
    <t>CBRTG801M0.jsp</t>
  </si>
  <si>
    <t>개인신용정보동의서 내용</t>
    <phoneticPr fontId="8" type="noConversion"/>
  </si>
  <si>
    <t>컨텐츠 페이지로 이동 필요</t>
    <phoneticPr fontId="8" type="noConversion"/>
  </si>
  <si>
    <t>DS01_프로그램_037</t>
  </si>
  <si>
    <t>기업(신용)정보동의</t>
  </si>
  <si>
    <t>CBRTG802M0.jsp</t>
  </si>
  <si>
    <t>기업신용정보동의서 내용</t>
    <phoneticPr fontId="8" type="noConversion"/>
  </si>
  <si>
    <t>DS01_프로그램_038</t>
  </si>
  <si>
    <t>신용정보보호
(05)</t>
    <phoneticPr fontId="8" type="noConversion"/>
  </si>
  <si>
    <t>신용정보활용체제공시</t>
  </si>
  <si>
    <t>CBRTG902M0.jsp</t>
  </si>
  <si>
    <t>신용정보활용체제공시 안내</t>
    <phoneticPr fontId="8" type="noConversion"/>
  </si>
  <si>
    <t>05</t>
    <phoneticPr fontId="8" type="noConversion"/>
  </si>
  <si>
    <t>DS01_프로그램_039</t>
  </si>
  <si>
    <t>고객권리안내문</t>
  </si>
  <si>
    <t>CBRTG903M0.jsp</t>
  </si>
  <si>
    <t xml:space="preserve">고객권리안내문 </t>
    <phoneticPr fontId="8" type="noConversion"/>
  </si>
  <si>
    <t>DS01_프로그램_040</t>
  </si>
  <si>
    <t>개인신용정보 제공활용 ( 삭제 )</t>
    <phoneticPr fontId="8" type="noConversion"/>
  </si>
  <si>
    <t>CBRTG900M0.jsp</t>
    <phoneticPr fontId="8" type="noConversion"/>
  </si>
  <si>
    <t>신용정보 제공 동의 처리</t>
    <phoneticPr fontId="8" type="noConversion"/>
  </si>
  <si>
    <t>회원등록시 처리함으로 화면삭제(김윤찬 주임 2020.08.07)</t>
    <phoneticPr fontId="8" type="noConversion"/>
  </si>
  <si>
    <t>DS01_프로그램_041</t>
  </si>
  <si>
    <t>CBREB011M5.jsp</t>
  </si>
  <si>
    <t>공인인증서 처리 1</t>
    <phoneticPr fontId="8" type="noConversion"/>
  </si>
  <si>
    <t>회원등록 처리 (김윤찬 주임 2020.08.07)</t>
    <phoneticPr fontId="8" type="noConversion"/>
  </si>
  <si>
    <t>DS01_프로그램_042</t>
  </si>
  <si>
    <t>CBREB011M6.jsp</t>
  </si>
  <si>
    <t>공인인증서 처리 2</t>
  </si>
  <si>
    <t>DS01_프로그램_043</t>
  </si>
  <si>
    <t>CBREB011M7.jsp</t>
    <phoneticPr fontId="8" type="noConversion"/>
  </si>
  <si>
    <t>공인인증서 처리 3</t>
  </si>
  <si>
    <t>DS01_프로그램_044</t>
  </si>
  <si>
    <t>신용정보제공통지서 조회</t>
    <phoneticPr fontId="8" type="noConversion"/>
  </si>
  <si>
    <t>CBRTG605M0.jsp</t>
    <phoneticPr fontId="8" type="noConversion"/>
  </si>
  <si>
    <t>신용정보제공통지서 정보 입력</t>
    <phoneticPr fontId="8" type="noConversion"/>
  </si>
  <si>
    <t>DS01_프로그램_045</t>
  </si>
  <si>
    <t>공인인증서 처리1</t>
    <phoneticPr fontId="8" type="noConversion"/>
  </si>
  <si>
    <t>DS01_프로그램_046</t>
  </si>
  <si>
    <t>CBREB018M2NA.jsp</t>
  </si>
  <si>
    <t>공인인증서 처리2</t>
    <phoneticPr fontId="8" type="noConversion"/>
  </si>
  <si>
    <t>DS01_프로그램_047</t>
  </si>
  <si>
    <t>CBRTG605M1.jsp</t>
    <phoneticPr fontId="8" type="noConversion"/>
  </si>
  <si>
    <t>06</t>
    <phoneticPr fontId="8" type="noConversion"/>
  </si>
  <si>
    <t>DS01_프로그램_048</t>
  </si>
  <si>
    <t>CBRTG605M2.jsp</t>
    <phoneticPr fontId="8" type="noConversion"/>
  </si>
  <si>
    <t>신용정보제공통지서 출력</t>
    <phoneticPr fontId="8" type="noConversion"/>
  </si>
  <si>
    <t>BSFCWA01R3003.ozr,BSFCWA01R3003.ozd</t>
    <phoneticPr fontId="8" type="noConversion"/>
  </si>
  <si>
    <t>DS01_프로그램_049</t>
  </si>
  <si>
    <t>채권양도통지서 조회</t>
  </si>
  <si>
    <t>CBRTG605M4.jsp</t>
    <phoneticPr fontId="8" type="noConversion"/>
  </si>
  <si>
    <t>채권양도통지서 조회</t>
    <phoneticPr fontId="8" type="noConversion"/>
  </si>
  <si>
    <t>DS01_프로그램_050</t>
  </si>
  <si>
    <t>일본수출규제 피해품목확인
(06)</t>
    <phoneticPr fontId="8" type="noConversion"/>
  </si>
  <si>
    <t>CBRTGJ00M0.jsp</t>
  </si>
  <si>
    <t>일본수출규제 피해품목 조회</t>
    <phoneticPr fontId="8" type="noConversion"/>
  </si>
  <si>
    <t>DS01_프로그램_051</t>
  </si>
  <si>
    <t>강소기업100 신청
(07)</t>
    <phoneticPr fontId="8" type="noConversion"/>
  </si>
  <si>
    <t>사업 내용 및 선정절차</t>
  </si>
  <si>
    <t>CBRTGG01M2.jsp</t>
  </si>
  <si>
    <t>강소기업 사업내용 및 선정절차 확인</t>
    <phoneticPr fontId="8" type="noConversion"/>
  </si>
  <si>
    <t>07</t>
    <phoneticPr fontId="8" type="noConversion"/>
  </si>
  <si>
    <t>DS01_프로그램_052</t>
  </si>
  <si>
    <t>신청자격</t>
  </si>
  <si>
    <t>CBRTGG01M3.jsp</t>
  </si>
  <si>
    <t>강소기업 신청자격확인</t>
    <phoneticPr fontId="8" type="noConversion"/>
  </si>
  <si>
    <t>DS01_프로그램_053</t>
  </si>
  <si>
    <t>신청하기</t>
  </si>
  <si>
    <t>CBRTGG01M0.jsp</t>
    <phoneticPr fontId="8" type="noConversion"/>
  </si>
  <si>
    <t>회원정보 확인</t>
    <phoneticPr fontId="8" type="noConversion"/>
  </si>
  <si>
    <t>DS01_프로그램_054</t>
  </si>
  <si>
    <t>CBRTGG01M5.jsp</t>
  </si>
  <si>
    <t>강소기업 신청안내 팝업</t>
  </si>
  <si>
    <t>DS01_프로그램_055</t>
  </si>
  <si>
    <t>CBRTGG01M4.jsp</t>
  </si>
  <si>
    <t>대표자 정보 확인</t>
  </si>
  <si>
    <t>DS01_프로그램_056</t>
  </si>
  <si>
    <t>CBRTGG02M0.jsp</t>
    <phoneticPr fontId="8" type="noConversion"/>
  </si>
  <si>
    <t>강소기업 정보이용동의</t>
  </si>
  <si>
    <t>DS01_프로그램_057</t>
  </si>
  <si>
    <t>CBRTGG02M1.jsp</t>
  </si>
  <si>
    <t>필수/개인 정보이용동의</t>
  </si>
  <si>
    <t>DS01_프로그램_058</t>
  </si>
  <si>
    <t>CBRTGG02M2.jsp</t>
    <phoneticPr fontId="8" type="noConversion"/>
  </si>
  <si>
    <t>선택/개인 정보이용동의 양식</t>
  </si>
  <si>
    <t>DS01_프로그램_059</t>
  </si>
  <si>
    <t>CBRTGG02M3.jsp</t>
    <phoneticPr fontId="8" type="noConversion"/>
  </si>
  <si>
    <t>기업 정보이용동의 양식 양식</t>
  </si>
  <si>
    <t>DS01_프로그램_060</t>
  </si>
  <si>
    <t>CBRTGG03M0.jsp</t>
  </si>
  <si>
    <t>신청자격 요건 점검표</t>
  </si>
  <si>
    <t>DS01_프로그램_061</t>
  </si>
  <si>
    <t>CBRTGG04M0.jsp</t>
    <phoneticPr fontId="8" type="noConversion"/>
  </si>
  <si>
    <t>기술력 자가점검</t>
  </si>
  <si>
    <t>DS01_프로그램_062</t>
  </si>
  <si>
    <t>CBRTGG04M2.jsp</t>
  </si>
  <si>
    <t>전략품목 및 품목리스트 팝업</t>
  </si>
  <si>
    <t>DS01_프로그램_063</t>
  </si>
  <si>
    <t>CBRTGG05M0.jsp</t>
  </si>
  <si>
    <t>신청서류 업로드</t>
  </si>
  <si>
    <t>DS01_프로그램_064</t>
  </si>
  <si>
    <t>CBRTGG05M2.jsp</t>
  </si>
  <si>
    <t>최종신청 확인 팝업</t>
  </si>
  <si>
    <t>DS01_프로그램_065</t>
  </si>
  <si>
    <t>CBRTGG03M1.jsp</t>
  </si>
  <si>
    <t>요건 점검표 내용 확인</t>
  </si>
  <si>
    <t>DS01_프로그램_066</t>
  </si>
  <si>
    <t>CBRTGG04M1.jsp</t>
  </si>
  <si>
    <t>기술력 자가점검 내용 확인</t>
  </si>
  <si>
    <t>?kiboSctcd=Y&amp;USR_ID=" + ds_SmscmpInfo.GetColumn(ds_SmscmpInfo.currow,"inet_mbr_id")
기보구분코드, 회원ID</t>
    <phoneticPr fontId="8" type="noConversion"/>
  </si>
  <si>
    <t>DS01_프로그램_067</t>
  </si>
  <si>
    <t>지점직원,
회원</t>
    <phoneticPr fontId="8" type="noConversion"/>
  </si>
  <si>
    <t>CBRTGG05M1.jsp</t>
  </si>
  <si>
    <t>신청 서류 확인</t>
  </si>
  <si>
    <t>17</t>
  </si>
  <si>
    <t>DS01_프로그램_068</t>
  </si>
  <si>
    <t>최종선정기업 자료 제출</t>
  </si>
  <si>
    <t>CBRTGG07M0.jsp</t>
    <phoneticPr fontId="8" type="noConversion"/>
  </si>
  <si>
    <t>최종 선정기업 자료 제출</t>
    <phoneticPr fontId="8" type="noConversion"/>
  </si>
  <si>
    <t>18</t>
  </si>
  <si>
    <t>DS01_프로그램_069</t>
  </si>
  <si>
    <t>CBRTGG07M1.jsp</t>
  </si>
  <si>
    <t>최종 선정기업 최종 제출 팝업</t>
  </si>
  <si>
    <t>19</t>
  </si>
  <si>
    <t>DS01_프로그램_070</t>
  </si>
  <si>
    <t>신청내역 및 결과 조회</t>
  </si>
  <si>
    <t>CBRTGG10M0.jsp</t>
    <phoneticPr fontId="8" type="noConversion"/>
  </si>
  <si>
    <t>강소기업 진행상황 조회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</si>
  <si>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나의창업/지원 신청내역 조회 통합(IUGR0401)</t>
    </r>
    <r>
      <rPr>
        <sz val="9"/>
        <color theme="1"/>
        <rFont val="맑은 고딕"/>
        <family val="3"/>
        <charset val="129"/>
        <scheme val="minor"/>
      </rPr>
      <t xml:space="preserve">
CBRTGG10M0.ozr,CBRTGG10M0.ozd</t>
    </r>
    <phoneticPr fontId="8" type="noConversion"/>
  </si>
  <si>
    <t>20</t>
  </si>
  <si>
    <t>DS01_프로그램_071</t>
  </si>
  <si>
    <t>FAQ</t>
    <phoneticPr fontId="8" type="noConversion"/>
  </si>
  <si>
    <t>https://www.kibo.or.kr:
444/src/center/kbd100.asp?code=07</t>
    <phoneticPr fontId="8" type="noConversion"/>
  </si>
  <si>
    <t>21</t>
  </si>
  <si>
    <t>DS01_프로그램_072</t>
  </si>
  <si>
    <t xml:space="preserve">강소기업100 기술혁신단
</t>
    <phoneticPr fontId="8" type="noConversion"/>
  </si>
  <si>
    <t>공지사항</t>
    <phoneticPr fontId="8" type="noConversion"/>
  </si>
  <si>
    <t>CBRTGG40M0.jsp</t>
    <phoneticPr fontId="8" type="noConversion"/>
  </si>
  <si>
    <t>공지사항 목록</t>
    <phoneticPr fontId="8" type="noConversion"/>
  </si>
  <si>
    <t>게시판/설문조사 개선,
데이터 이관 필요(체크)
수요조사도 설문조사 모듈로 구성 해야함.. 
프로그램은 코딩은 없을것 같지만 메뉴 구성은 해야 함.</t>
    <phoneticPr fontId="8" type="noConversion"/>
  </si>
  <si>
    <t>08</t>
    <phoneticPr fontId="8" type="noConversion"/>
  </si>
  <si>
    <t>DS01_프로그램_073</t>
  </si>
  <si>
    <t>CBRTGG40M1.jsp</t>
  </si>
  <si>
    <t>공지사항 상세 내용 조회</t>
    <phoneticPr fontId="8" type="noConversion"/>
  </si>
  <si>
    <t>DS01_프로그램_074</t>
  </si>
  <si>
    <t>지원요청</t>
    <phoneticPr fontId="8" type="noConversion"/>
  </si>
  <si>
    <t>CBRTGG30M0.jsp</t>
    <phoneticPr fontId="8" type="noConversion"/>
  </si>
  <si>
    <t>지원요청 목록</t>
    <phoneticPr fontId="8" type="noConversion"/>
  </si>
  <si>
    <t>DS01_프로그램_075</t>
  </si>
  <si>
    <t>CBRTGG30M1.jsp</t>
    <phoneticPr fontId="8" type="noConversion"/>
  </si>
  <si>
    <t>지원 요청 작성 및 수정</t>
    <phoneticPr fontId="8" type="noConversion"/>
  </si>
  <si>
    <t>DS01_프로그램_076</t>
  </si>
  <si>
    <t>CBRTGG50M0.jsp</t>
  </si>
  <si>
    <t>FAQ목록</t>
    <phoneticPr fontId="8" type="noConversion"/>
  </si>
  <si>
    <t>DS01_프로그램_077</t>
  </si>
  <si>
    <t>수요조사</t>
    <phoneticPr fontId="8" type="noConversion"/>
  </si>
  <si>
    <t>CBRTGG60M0.jsp</t>
    <phoneticPr fontId="8" type="noConversion"/>
  </si>
  <si>
    <t>강소기업 수요조사 신청 목록</t>
    <phoneticPr fontId="8" type="noConversion"/>
  </si>
  <si>
    <t>DS01_프로그램_078</t>
  </si>
  <si>
    <t>CBRTGG60M1_KAITS.jsp</t>
    <phoneticPr fontId="8" type="noConversion"/>
  </si>
  <si>
    <t>강소기업 수요조사 신청_KAITS</t>
  </si>
  <si>
    <t>DS01_프로그램_079</t>
  </si>
  <si>
    <t>CBRTGG60M1_KIAT.jsp</t>
  </si>
  <si>
    <t>강소기업 수요조사 신청_KIAT</t>
  </si>
  <si>
    <t>DS01_프로그램_080</t>
  </si>
  <si>
    <t>CBRTGG60M1_KIBO.jsp</t>
    <phoneticPr fontId="8" type="noConversion"/>
  </si>
  <si>
    <t>강소기업 수요조사 신청_KIBO</t>
  </si>
  <si>
    <t>DS01_프로그램_081</t>
  </si>
  <si>
    <t>CBRTGG60M1_KIRIA.jsp</t>
    <phoneticPr fontId="8" type="noConversion"/>
  </si>
  <si>
    <t>강소기업 수요조사 신청_KIRIA</t>
    <phoneticPr fontId="8" type="noConversion"/>
  </si>
  <si>
    <t>DS01_프로그램_082</t>
  </si>
  <si>
    <t>CBRTGG60M1_KOSMES.jsp</t>
    <phoneticPr fontId="8" type="noConversion"/>
  </si>
  <si>
    <t>강소기업 수요조사 신청_KOSMES</t>
  </si>
  <si>
    <t>DS01_프로그램_083</t>
  </si>
  <si>
    <t>CBRTGG60M1_KOSMO.jsp</t>
  </si>
  <si>
    <t>강소기업 수요조사 신청_KOSMO</t>
  </si>
  <si>
    <t>DS01_프로그램_084</t>
  </si>
  <si>
    <t>CBRTGG60M1_KTR.jsp</t>
  </si>
  <si>
    <t>강소기업 수요조사 신청_KTR</t>
    <phoneticPr fontId="8" type="noConversion"/>
  </si>
  <si>
    <t>DS01_프로그램_085</t>
  </si>
  <si>
    <t>CBRTGG60M1_KVIC.jsp</t>
  </si>
  <si>
    <t>강소기업 수요조사 신청_KVIC</t>
    <phoneticPr fontId="8" type="noConversion"/>
  </si>
  <si>
    <t>DS01_프로그램_086</t>
  </si>
  <si>
    <t>CBRTGG60M1_TIPA.jsp</t>
  </si>
  <si>
    <t>강소기업 수요조사 신청_TIPA</t>
    <phoneticPr fontId="8" type="noConversion"/>
  </si>
  <si>
    <t>DS01_프로그램_087</t>
  </si>
  <si>
    <t>CBRTGG60M1_WINWIN.jsp</t>
    <phoneticPr fontId="8" type="noConversion"/>
  </si>
  <si>
    <t>강소기업 수요조사 신청_WINWIN</t>
    <phoneticPr fontId="8" type="noConversion"/>
  </si>
  <si>
    <t>DS01_프로그램_088</t>
  </si>
  <si>
    <t>타기관,
사업부서,
ICT관리자</t>
    <phoneticPr fontId="8" type="noConversion"/>
  </si>
  <si>
    <t>관리자 페이지
(https://cyber.kibo.or.kr/org/kibo/cbr/tg/admin/)</t>
    <phoneticPr fontId="8" type="noConversion"/>
  </si>
  <si>
    <t>admin/CBRTGA00M0.jsp</t>
    <phoneticPr fontId="8" type="noConversion"/>
  </si>
  <si>
    <t>강소기업 기술혁신단 관리자 로그인</t>
    <phoneticPr fontId="8" type="noConversion"/>
  </si>
  <si>
    <t>DS01_프로그램_089</t>
  </si>
  <si>
    <t>admin/CBRTGA10M0.jsp</t>
    <phoneticPr fontId="8" type="noConversion"/>
  </si>
  <si>
    <t>전체지원요청목록</t>
    <phoneticPr fontId="8" type="noConversion"/>
  </si>
  <si>
    <t>DS01_프로그램_090</t>
  </si>
  <si>
    <t>admin/CBRTGA20M0.jsp</t>
  </si>
  <si>
    <t xml:space="preserve">지원요청 상세내용 </t>
    <phoneticPr fontId="8" type="noConversion"/>
  </si>
  <si>
    <t>DS01_프로그램_091</t>
  </si>
  <si>
    <t>admin/CBRTGA50M0.jsp</t>
  </si>
  <si>
    <t>DS01_프로그램_092</t>
  </si>
  <si>
    <t>admin/CBRTGA50M1.jsp</t>
    <phoneticPr fontId="8" type="noConversion"/>
  </si>
  <si>
    <t>공지사항 작성</t>
    <phoneticPr fontId="8" type="noConversion"/>
  </si>
  <si>
    <t>DS01_프로그램_093</t>
  </si>
  <si>
    <t>admin/CBRTGA50M2.jsp</t>
  </si>
  <si>
    <t>공지사항 상세내용</t>
    <phoneticPr fontId="8" type="noConversion"/>
  </si>
  <si>
    <t>DS01_프로그램_094</t>
  </si>
  <si>
    <t>admin/CBRTGA60M0.jsp</t>
  </si>
  <si>
    <t>DS01_프로그램_095</t>
  </si>
  <si>
    <t>admin/CBRTGA60M1.jsp</t>
  </si>
  <si>
    <t>FAQ작성</t>
    <phoneticPr fontId="8" type="noConversion"/>
  </si>
  <si>
    <t>DS01_프로그램_096</t>
  </si>
  <si>
    <t>admin/CBRTGA40M0.jsp</t>
  </si>
  <si>
    <t>담당지원요청목록</t>
    <phoneticPr fontId="8" type="noConversion"/>
  </si>
  <si>
    <t>DS01_프로그램_097</t>
  </si>
  <si>
    <t>admin.CBRTGA70M0.jsp</t>
    <phoneticPr fontId="8" type="noConversion"/>
  </si>
  <si>
    <t>DS01_프로그램_098</t>
  </si>
  <si>
    <t>admin/CBRTGA70M1.jsp</t>
  </si>
  <si>
    <t>수요조사 상세내용 확인</t>
    <phoneticPr fontId="8" type="noConversion"/>
  </si>
  <si>
    <t>DS01_프로그램_099</t>
  </si>
  <si>
    <t>admin/CBRTGA71M0.jsp</t>
  </si>
  <si>
    <t>기관 수요조사</t>
    <phoneticPr fontId="8" type="noConversion"/>
  </si>
  <si>
    <t>DS01_프로그램_100</t>
  </si>
  <si>
    <t>admin/CBRTGA72M0.jsp</t>
  </si>
  <si>
    <t>기업별 수요조사</t>
    <phoneticPr fontId="8" type="noConversion"/>
  </si>
  <si>
    <t>DS01_프로그램_101</t>
  </si>
  <si>
    <t>admin/CBRTGA72M1.jsp</t>
  </si>
  <si>
    <t>기업별 수요조사 상세 내용</t>
    <phoneticPr fontId="8" type="noConversion"/>
  </si>
  <si>
    <t>DS01_프로그램_102</t>
  </si>
  <si>
    <t>엔젤투자연계보증 신청
(08)</t>
    <phoneticPr fontId="21" type="noConversion"/>
  </si>
  <si>
    <t>엔젤투자연계보증 신청</t>
    <phoneticPr fontId="8" type="noConversion"/>
  </si>
  <si>
    <t>CBRTGE00M0.jsp</t>
    <phoneticPr fontId="8" type="noConversion"/>
  </si>
  <si>
    <t>DS01_프로그램_103</t>
  </si>
  <si>
    <t>진행상황 조회</t>
    <phoneticPr fontId="8" type="noConversion"/>
  </si>
  <si>
    <t>CBRTGE00M1.jsp</t>
    <phoneticPr fontId="8" type="noConversion"/>
  </si>
  <si>
    <t>엔젤투자연계보증 진행상황 조회</t>
    <phoneticPr fontId="8" type="noConversion"/>
  </si>
  <si>
    <t>DS01_프로그램_104</t>
  </si>
  <si>
    <t>접수증 출력</t>
    <phoneticPr fontId="8" type="noConversion"/>
  </si>
  <si>
    <t>CBRTGE00M2.jsp</t>
    <phoneticPr fontId="8" type="noConversion"/>
  </si>
  <si>
    <t>엔젤투자연계보증 접수증 다운로드</t>
    <phoneticPr fontId="8" type="noConversion"/>
  </si>
  <si>
    <t>itext</t>
    <phoneticPr fontId="8" type="noConversion"/>
  </si>
  <si>
    <t>DS01_프로그램_105</t>
  </si>
  <si>
    <t>신청 서류 다운로드</t>
    <phoneticPr fontId="8" type="noConversion"/>
  </si>
  <si>
    <t>CBRTGE00M3.jsp</t>
  </si>
  <si>
    <t>USR_ID=" + ds_InetGrn.GetColumn(0, "inet_mbr_id") + "&amp;SEQNUM=" +edt_CnslNum.Text
사이버영업점ID, 순번</t>
    <phoneticPr fontId="8" type="noConversion"/>
  </si>
  <si>
    <t>DS01_프로그램_106</t>
  </si>
  <si>
    <t>사업부서</t>
    <phoneticPr fontId="8" type="noConversion"/>
  </si>
  <si>
    <t>관리자 페이지</t>
    <phoneticPr fontId="8" type="noConversion"/>
  </si>
  <si>
    <t>접수 내역 확인, 기간계 송신 처리</t>
    <phoneticPr fontId="8" type="noConversion"/>
  </si>
  <si>
    <t>DS01_프로그램_107</t>
  </si>
  <si>
    <t xml:space="preserve">기술수요조사신청
</t>
    <phoneticPr fontId="8" type="noConversion"/>
  </si>
  <si>
    <t>CBRTG700M0.jsp</t>
    <phoneticPr fontId="22" type="noConversion"/>
  </si>
  <si>
    <t>기술수요조사신청</t>
    <phoneticPr fontId="8" type="noConversion"/>
  </si>
  <si>
    <t>10</t>
    <phoneticPr fontId="8" type="noConversion"/>
  </si>
  <si>
    <t>DS01_프로그램_108</t>
  </si>
  <si>
    <t>벤처나라 상품등록추천
(09)</t>
    <phoneticPr fontId="8" type="noConversion"/>
  </si>
  <si>
    <t>사업내용 및 선정절차</t>
  </si>
  <si>
    <t>CBRVN0Cont.jsp</t>
    <phoneticPr fontId="8" type="noConversion"/>
  </si>
  <si>
    <t>벤처나라 공통 메시지</t>
    <phoneticPr fontId="8" type="noConversion"/>
  </si>
  <si>
    <t>공통</t>
    <phoneticPr fontId="8" type="noConversion"/>
  </si>
  <si>
    <t>09</t>
    <phoneticPr fontId="8" type="noConversion"/>
  </si>
  <si>
    <t>DS01_프로그램_109</t>
  </si>
  <si>
    <t>CBRVN0Meta.jsp</t>
  </si>
  <si>
    <t>벤처나라 서비스 전용 메타</t>
  </si>
  <si>
    <t>DS01_프로그램_110</t>
  </si>
  <si>
    <t>CBRVN001M0.jsp</t>
  </si>
  <si>
    <t>벤처나라 신청 안내</t>
    <phoneticPr fontId="8" type="noConversion"/>
  </si>
  <si>
    <t>DS01_프로그램_111</t>
  </si>
  <si>
    <t>CBRVN002M0.jsp</t>
    <phoneticPr fontId="8" type="noConversion"/>
  </si>
  <si>
    <t xml:space="preserve">벤처나라 신청 </t>
    <phoneticPr fontId="8" type="noConversion"/>
  </si>
  <si>
    <t>DS01_프로그램_112</t>
  </si>
  <si>
    <t>CBRVN003M0.jsp</t>
  </si>
  <si>
    <t>벤처나라 신청내역 및 결과 조회</t>
    <phoneticPr fontId="8" type="noConversion"/>
  </si>
  <si>
    <t>나의창업/지원 신청내역 조회 통합(IUGR0401)</t>
    <phoneticPr fontId="8" type="noConversion"/>
  </si>
  <si>
    <t>DS01_프로그램_113</t>
  </si>
  <si>
    <t>자가진단
(12)</t>
    <phoneticPr fontId="8" type="noConversion"/>
  </si>
  <si>
    <t>진단안내</t>
  </si>
  <si>
    <t>CBRSD000M0.jsp</t>
    <phoneticPr fontId="22" type="noConversion"/>
  </si>
  <si>
    <t>자가진단서비스안내</t>
    <phoneticPr fontId="8" type="noConversion"/>
  </si>
  <si>
    <t>12</t>
    <phoneticPr fontId="8" type="noConversion"/>
  </si>
  <si>
    <t>DS01_프로그램_114</t>
  </si>
  <si>
    <t>기술평가보증용</t>
  </si>
  <si>
    <t>CBRSD000M1.jsp</t>
    <phoneticPr fontId="8" type="noConversion"/>
  </si>
  <si>
    <t>기술평가보증용 자가진단 선택(회원/비회원)</t>
    <phoneticPr fontId="22" type="noConversion"/>
  </si>
  <si>
    <t>DS01_프로그램_115</t>
  </si>
  <si>
    <t>CBRSD100M0.jsp</t>
  </si>
  <si>
    <t>기업 정보에 대해 작성</t>
    <phoneticPr fontId="8" type="noConversion"/>
  </si>
  <si>
    <t>DS01_프로그램_116</t>
  </si>
  <si>
    <t>CBRSD101M0.jsp</t>
    <phoneticPr fontId="8" type="noConversion"/>
  </si>
  <si>
    <t>요약재무제표 입력</t>
    <phoneticPr fontId="8" type="noConversion"/>
  </si>
  <si>
    <t>DS01_프로그램_117</t>
  </si>
  <si>
    <t>CBRSD102M0.jsp</t>
    <phoneticPr fontId="8" type="noConversion"/>
  </si>
  <si>
    <t>경영진 정보 입력</t>
    <phoneticPr fontId="8" type="noConversion"/>
  </si>
  <si>
    <t>DS01_프로그램_118</t>
  </si>
  <si>
    <t>CBRSD103M0.jsp</t>
    <phoneticPr fontId="8" type="noConversion"/>
  </si>
  <si>
    <t>기술성 정보 입력</t>
  </si>
  <si>
    <t>DS01_프로그램_119</t>
  </si>
  <si>
    <t>CBRSD104M0.jsp</t>
    <phoneticPr fontId="8" type="noConversion"/>
  </si>
  <si>
    <t>시장성 정보 입력</t>
  </si>
  <si>
    <t>DS01_프로그램_120</t>
  </si>
  <si>
    <t>CBRSD105M0.jsp</t>
    <phoneticPr fontId="8" type="noConversion"/>
  </si>
  <si>
    <t>사업성 및 수익성 정보 입력</t>
    <phoneticPr fontId="8" type="noConversion"/>
  </si>
  <si>
    <t>DS01_프로그램_121</t>
  </si>
  <si>
    <t>CBRSD107M0.jsp</t>
    <phoneticPr fontId="8" type="noConversion"/>
  </si>
  <si>
    <t>자가진단 결과 확인</t>
    <phoneticPr fontId="8" type="noConversion"/>
  </si>
  <si>
    <t>DS01_프로그램_122</t>
  </si>
  <si>
    <t>벤처기업확인용</t>
  </si>
  <si>
    <t>CBRSD200M0.jsp</t>
    <phoneticPr fontId="22" type="noConversion"/>
  </si>
  <si>
    <t>벤처기업확인용 자가진단유형선택</t>
    <phoneticPr fontId="22" type="noConversion"/>
  </si>
  <si>
    <t>DS01_프로그램_123</t>
  </si>
  <si>
    <t>CBRSD201M0.jsp</t>
  </si>
  <si>
    <t>벤처투자기업</t>
  </si>
  <si>
    <t>DS01_프로그램_124</t>
  </si>
  <si>
    <t>CBRSD202M0.jsp</t>
  </si>
  <si>
    <t>연구개발기업</t>
    <phoneticPr fontId="8" type="noConversion"/>
  </si>
  <si>
    <t>DS01_프로그램_125</t>
  </si>
  <si>
    <t>CBRSD203M0.jsp</t>
    <phoneticPr fontId="8" type="noConversion"/>
  </si>
  <si>
    <t>기술평가보증기업</t>
    <phoneticPr fontId="8" type="noConversion"/>
  </si>
  <si>
    <t>DS01_프로그램_126</t>
  </si>
  <si>
    <t>CBRSD204M0.jsp</t>
    <phoneticPr fontId="8" type="noConversion"/>
  </si>
  <si>
    <t>기술평가대출기업</t>
    <phoneticPr fontId="8" type="noConversion"/>
  </si>
  <si>
    <t>DS01_프로그램_127</t>
  </si>
  <si>
    <t>CBRSD205M0.jsp</t>
    <phoneticPr fontId="8" type="noConversion"/>
  </si>
  <si>
    <t>예비벤처기업</t>
  </si>
  <si>
    <t>DS01_프로그램_128</t>
  </si>
  <si>
    <t>CBRSD209M0.jsp</t>
    <phoneticPr fontId="8" type="noConversion"/>
  </si>
  <si>
    <t>결과확인(합격)</t>
  </si>
  <si>
    <t>DS01_프로그램_129</t>
  </si>
  <si>
    <t>CBRSD209M1.jsp</t>
    <phoneticPr fontId="8" type="noConversion"/>
  </si>
  <si>
    <t>결과확인(불합격)</t>
    <phoneticPr fontId="8" type="noConversion"/>
  </si>
  <si>
    <t>DS01_프로그램_130</t>
  </si>
  <si>
    <t>기술가치평가용</t>
  </si>
  <si>
    <t>CBRSD300M0.jsp</t>
    <phoneticPr fontId="8" type="noConversion"/>
  </si>
  <si>
    <t>자가진단 안내</t>
    <phoneticPr fontId="8" type="noConversion"/>
  </si>
  <si>
    <t>DS01_프로그램_131</t>
  </si>
  <si>
    <t>CBRSD301M0.jsp</t>
    <phoneticPr fontId="8" type="noConversion"/>
  </si>
  <si>
    <t>기술진단 정보 입력</t>
    <phoneticPr fontId="8" type="noConversion"/>
  </si>
  <si>
    <t>DS01_프로그램_132</t>
  </si>
  <si>
    <t>CBRSD302M0.jsp</t>
    <phoneticPr fontId="8" type="noConversion"/>
  </si>
  <si>
    <t>수익성 분석 정보 입력</t>
    <phoneticPr fontId="8" type="noConversion"/>
  </si>
  <si>
    <t>DS01_프로그램_133</t>
  </si>
  <si>
    <t>CBRSD303M0.jsp</t>
    <phoneticPr fontId="8" type="noConversion"/>
  </si>
  <si>
    <t>기술 및 사업 특성 정보 입력</t>
    <phoneticPr fontId="8" type="noConversion"/>
  </si>
  <si>
    <t>DS01_프로그램_134</t>
  </si>
  <si>
    <t>CBRSD304M0.jsp</t>
    <phoneticPr fontId="8" type="noConversion"/>
  </si>
  <si>
    <t>자가진단 결과보기</t>
    <phoneticPr fontId="8" type="noConversion"/>
  </si>
  <si>
    <t>DS01_프로그램_135</t>
  </si>
  <si>
    <t>자가진단 이력</t>
  </si>
  <si>
    <t>CBRSD400M0.jsp</t>
    <phoneticPr fontId="22" type="noConversion"/>
  </si>
  <si>
    <t>자가진단이력</t>
    <phoneticPr fontId="22" type="noConversion"/>
  </si>
  <si>
    <t>기술력자가진단
(10)</t>
    <phoneticPr fontId="8" type="noConversion"/>
  </si>
  <si>
    <t>CBROS000M0.jsp</t>
    <phoneticPr fontId="8" type="noConversion"/>
  </si>
  <si>
    <t>기술력자가진단</t>
    <phoneticPr fontId="8" type="noConversion"/>
  </si>
  <si>
    <t>신규</t>
    <phoneticPr fontId="8" type="noConversion"/>
  </si>
  <si>
    <t>기술력 자가진단</t>
    <phoneticPr fontId="8" type="noConversion"/>
  </si>
  <si>
    <t>CBROS000M1.jsp</t>
    <phoneticPr fontId="8" type="noConversion"/>
  </si>
  <si>
    <t>기술력자가진단신청</t>
    <phoneticPr fontId="8" type="noConversion"/>
  </si>
  <si>
    <t>업종팝업</t>
    <phoneticPr fontId="8" type="noConversion"/>
  </si>
  <si>
    <t>CBRTG000PF.jsp</t>
  </si>
  <si>
    <t>업종코드조회</t>
    <phoneticPr fontId="8" type="noConversion"/>
  </si>
  <si>
    <t>자기진단 결과 안내</t>
    <phoneticPr fontId="8" type="noConversion"/>
  </si>
  <si>
    <t>CBROS000M2.jsp</t>
    <phoneticPr fontId="8" type="noConversion"/>
  </si>
  <si>
    <t>기술력자가진단결과</t>
    <phoneticPr fontId="8" type="noConversion"/>
  </si>
  <si>
    <t>대출중개마당
(13)</t>
    <phoneticPr fontId="8" type="noConversion"/>
  </si>
  <si>
    <t>대출중개마당 입력</t>
    <phoneticPr fontId="8" type="noConversion"/>
  </si>
  <si>
    <t>CBRFM101P8.jsp</t>
  </si>
  <si>
    <t>inetcnslnum=" + toNumber(ds_ResvIvgt.GetColumn(0,"inet_cnsl_num")
인터넷 상담 신청 순번</t>
    <phoneticPr fontId="8" type="noConversion"/>
  </si>
  <si>
    <t>고객정보 활용 동의
(22)</t>
    <phoneticPr fontId="8" type="noConversion"/>
  </si>
  <si>
    <t>고객정보 활용 동의</t>
  </si>
  <si>
    <t>보증신청정보 조회</t>
  </si>
  <si>
    <t>22</t>
    <phoneticPr fontId="8" type="noConversion"/>
  </si>
  <si>
    <t>인증서 api 호출</t>
  </si>
  <si>
    <t>동의 정보 저장(기간계)</t>
  </si>
  <si>
    <t>저장</t>
    <phoneticPr fontId="8" type="noConversion"/>
  </si>
  <si>
    <t>30</t>
    <phoneticPr fontId="8" type="noConversion"/>
  </si>
  <si>
    <t>전자서식 API 호출(오즈E-form, 오즈스케쥴러 호출)</t>
  </si>
  <si>
    <t>40</t>
    <phoneticPr fontId="8" type="noConversion"/>
  </si>
  <si>
    <t>기</t>
    <phoneticPr fontId="8" type="noConversion"/>
  </si>
  <si>
    <t>스크랩핑 API 호출</t>
  </si>
  <si>
    <t>50</t>
    <phoneticPr fontId="8" type="noConversion"/>
  </si>
  <si>
    <t>동의서 제출 완료</t>
  </si>
  <si>
    <t>제출 성공 안내</t>
  </si>
  <si>
    <t>48</t>
    <phoneticPr fontId="8" type="noConversion"/>
  </si>
  <si>
    <t>스마트 자료제출
(23)</t>
    <phoneticPr fontId="8" type="noConversion"/>
  </si>
  <si>
    <t>제출서류 정보 조회(디지털지점)</t>
  </si>
  <si>
    <t>23</t>
    <phoneticPr fontId="8" type="noConversion"/>
  </si>
  <si>
    <t>필수서류 정보 조회</t>
  </si>
  <si>
    <t>11</t>
    <phoneticPr fontId="8" type="noConversion"/>
  </si>
  <si>
    <t>전자서고에서 파일 삭제</t>
  </si>
  <si>
    <t>20</t>
    <phoneticPr fontId="8" type="noConversion"/>
  </si>
  <si>
    <t>파일정보 삭제 여부 수정</t>
    <phoneticPr fontId="8" type="noConversion"/>
  </si>
  <si>
    <t>파일정보 저장(디지털지점)</t>
  </si>
  <si>
    <t>파일정보 저장(전자서고)</t>
  </si>
  <si>
    <t>물리적 파일 업로드</t>
  </si>
  <si>
    <t>60</t>
    <phoneticPr fontId="8" type="noConversion"/>
  </si>
  <si>
    <t>파일다운로드 호출</t>
  </si>
  <si>
    <t>70</t>
    <phoneticPr fontId="8" type="noConversion"/>
  </si>
  <si>
    <t>약정서 작성
(24)</t>
    <phoneticPr fontId="8" type="noConversion"/>
  </si>
  <si>
    <t>약정서 작성</t>
    <phoneticPr fontId="8" type="noConversion"/>
  </si>
  <si>
    <t>약정서 작성 메인페이지</t>
    <phoneticPr fontId="8" type="noConversion"/>
  </si>
  <si>
    <t>메인</t>
    <phoneticPr fontId="8" type="noConversion"/>
  </si>
  <si>
    <t>24</t>
    <phoneticPr fontId="8" type="noConversion"/>
  </si>
  <si>
    <t>약정서 작성 -정보확인</t>
  </si>
  <si>
    <t>보증신청 상세정보 조회(기간계)</t>
  </si>
  <si>
    <t>약정서 작성 - 약정서 동의</t>
  </si>
  <si>
    <t>약정서 서식뷰어 호출</t>
    <phoneticPr fontId="8" type="noConversion"/>
  </si>
  <si>
    <t>약정서 작성 - 전자서명</t>
  </si>
  <si>
    <t>약정서 작성 정보 저장(기간계)</t>
  </si>
  <si>
    <t>EID정보 저장</t>
    <phoneticPr fontId="8" type="noConversion"/>
  </si>
  <si>
    <t>51</t>
    <phoneticPr fontId="8" type="noConversion"/>
  </si>
  <si>
    <t>약정서 작성 - 보증약정 완료</t>
  </si>
  <si>
    <t>약정서 제출 완료 안내</t>
  </si>
  <si>
    <t>조건변경전자약정
(25)</t>
    <phoneticPr fontId="8" type="noConversion"/>
  </si>
  <si>
    <t>조건변경 신청서 작성</t>
    <phoneticPr fontId="8" type="noConversion"/>
  </si>
  <si>
    <t>조건변경신청서식 정보조회(기간계)</t>
    <phoneticPr fontId="8" type="noConversion"/>
  </si>
  <si>
    <t>25</t>
    <phoneticPr fontId="8" type="noConversion"/>
  </si>
  <si>
    <t>신청서 서식뷰어 호출</t>
    <phoneticPr fontId="8" type="noConversion"/>
  </si>
  <si>
    <t>조건변경신청서 작성 정보 저장(기간계)</t>
    <phoneticPr fontId="8" type="noConversion"/>
  </si>
  <si>
    <t>조건변경 신청서 작성 - 작성완료</t>
    <phoneticPr fontId="8" type="noConversion"/>
  </si>
  <si>
    <t>신청서 제출 완료 안내</t>
    <phoneticPr fontId="8" type="noConversion"/>
  </si>
  <si>
    <t>DS01_프로그램_137</t>
  </si>
  <si>
    <t>창업 서비스
(IUGR)</t>
    <phoneticPr fontId="8" type="noConversion"/>
  </si>
  <si>
    <t>기술인력신청
(01)</t>
    <phoneticPr fontId="8" type="noConversion"/>
  </si>
  <si>
    <t>기술인력정보 입력</t>
    <phoneticPr fontId="8" type="noConversion"/>
  </si>
  <si>
    <t>CBRTGC00M0.jsp</t>
    <phoneticPr fontId="8" type="noConversion"/>
  </si>
  <si>
    <t>기술인력정보 입력 화면</t>
    <phoneticPr fontId="8" type="noConversion"/>
  </si>
  <si>
    <t>IUGR</t>
  </si>
  <si>
    <t>DS01_프로그램_138</t>
  </si>
  <si>
    <t>기술인력정보 신청 내역 조회</t>
    <phoneticPr fontId="8" type="noConversion"/>
  </si>
  <si>
    <t>CBRTGC00M1.jsp</t>
  </si>
  <si>
    <t xml:space="preserve">기술인력정보 신청 내역 조회 </t>
  </si>
  <si>
    <t>DS01_프로그램_139</t>
  </si>
  <si>
    <t>기술인력정보 신청</t>
    <phoneticPr fontId="8" type="noConversion"/>
  </si>
  <si>
    <t>CBRTGC01M0.jsp</t>
    <phoneticPr fontId="8" type="noConversion"/>
  </si>
  <si>
    <t>기술인력정보 신청</t>
  </si>
  <si>
    <t>DS01_프로그램_140</t>
  </si>
  <si>
    <t>창업멘토링신청
(02)</t>
    <phoneticPr fontId="8" type="noConversion"/>
  </si>
  <si>
    <t>창업멘토링 신청</t>
    <phoneticPr fontId="8" type="noConversion"/>
  </si>
  <si>
    <t>CBRTG600M0.jsp</t>
    <phoneticPr fontId="8" type="noConversion"/>
  </si>
  <si>
    <t>DS01_프로그램_141</t>
  </si>
  <si>
    <t>창업멘토링 신청완료</t>
    <phoneticPr fontId="8" type="noConversion"/>
  </si>
  <si>
    <t>CBRTG600M1.jsp</t>
    <phoneticPr fontId="8" type="noConversion"/>
  </si>
  <si>
    <t>창업멘토링 신청 완료</t>
    <phoneticPr fontId="8" type="noConversion"/>
  </si>
  <si>
    <t>DS01_프로그램_142</t>
  </si>
  <si>
    <t>벤처창업교실 교육신청
(03)</t>
    <phoneticPr fontId="8" type="noConversion"/>
  </si>
  <si>
    <t>벤처창업교실 공통</t>
    <phoneticPr fontId="8" type="noConversion"/>
  </si>
  <si>
    <t>CBRFC0Cont.jsp</t>
    <phoneticPr fontId="8" type="noConversion"/>
  </si>
  <si>
    <t>벤처창업교실 공통 안내</t>
    <phoneticPr fontId="8" type="noConversion"/>
  </si>
  <si>
    <t>DS01_프로그램_143</t>
  </si>
  <si>
    <t>벤처창업교실 메타</t>
    <phoneticPr fontId="8" type="noConversion"/>
  </si>
  <si>
    <t>CBRFC0Meta.jsp</t>
  </si>
  <si>
    <t>벤처창업교실 메타</t>
  </si>
  <si>
    <t>DS01_프로그램_144</t>
  </si>
  <si>
    <t>벤처창업교실 안내</t>
    <phoneticPr fontId="8" type="noConversion"/>
  </si>
  <si>
    <t>CBRFC001M0.jsp</t>
  </si>
  <si>
    <t>벤처창업교실 안내</t>
  </si>
  <si>
    <t>DS01_프로그램_145</t>
  </si>
  <si>
    <t>벤처창업교실 신청</t>
    <phoneticPr fontId="8" type="noConversion"/>
  </si>
  <si>
    <t>CBRFC002M0.jsp</t>
  </si>
  <si>
    <t>벤처창업교실 신청</t>
  </si>
  <si>
    <t>DS01_프로그램_146</t>
  </si>
  <si>
    <t>벤처창업교실 조회</t>
    <phoneticPr fontId="8" type="noConversion"/>
  </si>
  <si>
    <t>CBRFC003M0.jsp</t>
    <phoneticPr fontId="8" type="noConversion"/>
  </si>
  <si>
    <t>벤처창업교실 결과조회</t>
  </si>
  <si>
    <t>DS01_프로그램_147</t>
  </si>
  <si>
    <t xml:space="preserve">벤쳐ㆍ이노비즈기업현황
</t>
    <phoneticPr fontId="8" type="noConversion"/>
  </si>
  <si>
    <t>벤쳐ㆍ이노비즈기업현황</t>
  </si>
  <si>
    <t>CBRMP006M0.jsp</t>
    <phoneticPr fontId="22" type="noConversion"/>
  </si>
  <si>
    <t>나의창업/지원 신청내역 조회
(04)</t>
    <phoneticPr fontId="8" type="noConversion"/>
  </si>
  <si>
    <t>나의창업/지원 신청내역 조회 통합
  -- 창업멘토링 (신청내역 조회 폐이지 없음) 
 -- 벤처창업교실(벤처창업교실 결과조회, IUGR0305)
 -- 벤처나라 상품등록추천(벤처나라신청및 진행현황 GRNT0905)
 -- 기보벤처캠프(신청내역 및 결과조회 VNTR0301)
 -- 벤처케어 (신청내역 조회 페이지 없음)
 -- 강소기업100 신청(신청내역및결과조회 GRNT0720)
 -- 기술인력정보(기술인력정보신청내역조회 IUGR0102)</t>
    <phoneticPr fontId="8" type="noConversion"/>
  </si>
  <si>
    <t>iugr</t>
  </si>
  <si>
    <t>DS01_프로그램_148</t>
  </si>
  <si>
    <t>기보벤처캠프
(VNTR)</t>
    <phoneticPr fontId="8" type="noConversion"/>
  </si>
  <si>
    <t>사업내용 및 선정절차
(01)</t>
    <phoneticPr fontId="8" type="noConversion"/>
  </si>
  <si>
    <t>벤처캠프 공통 안내</t>
  </si>
  <si>
    <t>CBRVP0Cont.jsp</t>
    <phoneticPr fontId="8" type="noConversion"/>
  </si>
  <si>
    <t>벤처캠프 공통 안내</t>
    <phoneticPr fontId="8" type="noConversion"/>
  </si>
  <si>
    <t>VNTR</t>
    <phoneticPr fontId="8" type="noConversion"/>
  </si>
  <si>
    <t>DS01_프로그램_149</t>
  </si>
  <si>
    <t>벤처캠프 공통 메타</t>
  </si>
  <si>
    <t>CBRVP0Meta.jsp</t>
  </si>
  <si>
    <t>벤처캠프 공통 메타</t>
    <phoneticPr fontId="8" type="noConversion"/>
  </si>
  <si>
    <t>DS01_프로그램_150</t>
  </si>
  <si>
    <t>벤처캠프 사업내용 및 선정절차</t>
    <phoneticPr fontId="8" type="noConversion"/>
  </si>
  <si>
    <t>CBRVP001M1.jsp</t>
    <phoneticPr fontId="8" type="noConversion"/>
  </si>
  <si>
    <t>DS01_프로그램_151</t>
  </si>
  <si>
    <t>신청하기
(02)</t>
    <phoneticPr fontId="8" type="noConversion"/>
  </si>
  <si>
    <t>벤처캠프 신청 메인</t>
    <phoneticPr fontId="8" type="noConversion"/>
  </si>
  <si>
    <t>CBRVP001M0.jsp</t>
    <phoneticPr fontId="8" type="noConversion"/>
  </si>
  <si>
    <t>DS01_프로그램_152</t>
  </si>
  <si>
    <t>벤처캠프 정보 이용동의</t>
    <phoneticPr fontId="8" type="noConversion"/>
  </si>
  <si>
    <t>CBRVP002M0.jsp</t>
    <phoneticPr fontId="8" type="noConversion"/>
  </si>
  <si>
    <t>DS01_프로그램_153</t>
  </si>
  <si>
    <t>벤처캠프 필수/개인 동의서</t>
    <phoneticPr fontId="8" type="noConversion"/>
  </si>
  <si>
    <t>CBRVP002M1.jsp</t>
    <phoneticPr fontId="8" type="noConversion"/>
  </si>
  <si>
    <t>DS01_프로그램_154</t>
  </si>
  <si>
    <t>벤처캠프 선택/개인 동의서</t>
    <phoneticPr fontId="8" type="noConversion"/>
  </si>
  <si>
    <t>CBRVP002M2.jsp</t>
    <phoneticPr fontId="8" type="noConversion"/>
  </si>
  <si>
    <t>DS01_프로그램_155</t>
  </si>
  <si>
    <t>벤처캠프 기업 동의서</t>
    <phoneticPr fontId="8" type="noConversion"/>
  </si>
  <si>
    <t>CBRVP002M3.jsp</t>
    <phoneticPr fontId="8" type="noConversion"/>
  </si>
  <si>
    <t>DS01_프로그램_156</t>
  </si>
  <si>
    <t>벤처캠프 신청서 작성</t>
    <phoneticPr fontId="8" type="noConversion"/>
  </si>
  <si>
    <t>CBRVP003M0.jsp</t>
    <phoneticPr fontId="8" type="noConversion"/>
  </si>
  <si>
    <t>DS01_프로그램_157</t>
  </si>
  <si>
    <t>신청내역 및 결과 조회
(03)</t>
    <phoneticPr fontId="8" type="noConversion"/>
  </si>
  <si>
    <t>벤처캠프 신청 내역 및 결과 조회</t>
    <phoneticPr fontId="8" type="noConversion"/>
  </si>
  <si>
    <t>CBRVP010M0.jsp</t>
  </si>
  <si>
    <t>DS01_프로그램_158</t>
  </si>
  <si>
    <t>기술평가정보포털
(portal.kibo.or.kr)
(TEAP)</t>
  </si>
  <si>
    <t>기업평가결과
(01)</t>
    <phoneticPr fontId="8" type="noConversion"/>
  </si>
  <si>
    <t>기업현황</t>
    <phoneticPr fontId="8" type="noConversion"/>
  </si>
  <si>
    <t>feedBack/feed01Page.do</t>
    <phoneticPr fontId="8" type="noConversion"/>
  </si>
  <si>
    <t>기업개황 조회</t>
    <phoneticPr fontId="8" type="noConversion"/>
  </si>
  <si>
    <t>TEAP</t>
    <phoneticPr fontId="8" type="noConversion"/>
  </si>
  <si>
    <t>DS01_프로그램_159</t>
  </si>
  <si>
    <t>평가결과</t>
    <phoneticPr fontId="8" type="noConversion"/>
  </si>
  <si>
    <t>feedBack/feed02Page.do</t>
    <phoneticPr fontId="8" type="noConversion"/>
  </si>
  <si>
    <t>기술평가 결과 조회</t>
    <phoneticPr fontId="8" type="noConversion"/>
  </si>
  <si>
    <t>DS01_프로그램_160</t>
  </si>
  <si>
    <t>비교분석</t>
    <phoneticPr fontId="8" type="noConversion"/>
  </si>
  <si>
    <t>feedBack/feed03Page.do</t>
    <phoneticPr fontId="8" type="noConversion"/>
  </si>
  <si>
    <t>동업종 및 평균대비 비교 분석 결과 조회</t>
    <phoneticPr fontId="8" type="noConversion"/>
  </si>
  <si>
    <t>DS01_프로그램_161</t>
  </si>
  <si>
    <t>보고서 출력</t>
    <phoneticPr fontId="8" type="noConversion"/>
  </si>
  <si>
    <t>DS01_프로그램_162</t>
  </si>
  <si>
    <t>보유특허평가정보
(02)</t>
    <phoneticPr fontId="8" type="noConversion"/>
  </si>
  <si>
    <t>특허평가요약정보</t>
    <phoneticPr fontId="8" type="noConversion"/>
  </si>
  <si>
    <t>evaluation/eval01Page.do</t>
  </si>
  <si>
    <t>특허평가 결과 조회</t>
    <phoneticPr fontId="8" type="noConversion"/>
  </si>
  <si>
    <t>DS01_프로그램_163</t>
  </si>
  <si>
    <t>특허등급평가시스템 소개</t>
  </si>
  <si>
    <t>/evaluation/eval05Page.do</t>
  </si>
  <si>
    <t>특허평가 시스템 안내</t>
    <phoneticPr fontId="8" type="noConversion"/>
  </si>
  <si>
    <t>DS01_프로그램_164</t>
  </si>
  <si>
    <t>추천기술이전정보
(03)</t>
    <phoneticPr fontId="8" type="noConversion"/>
  </si>
  <si>
    <t>기술이전 추천정보</t>
  </si>
  <si>
    <t>techtransfer/tec01Page.do</t>
  </si>
  <si>
    <t>기술이전 추천정보 확인</t>
    <phoneticPr fontId="8" type="noConversion"/>
  </si>
  <si>
    <t>DS01_프로그램_165</t>
  </si>
  <si>
    <t>기술이전절차 및 지원</t>
  </si>
  <si>
    <t>techtransfer/tec03Page.do</t>
  </si>
  <si>
    <t xml:space="preserve">기술이전 시스템 안내 </t>
    <phoneticPr fontId="8" type="noConversion"/>
  </si>
  <si>
    <t>DS01_프로그램_166</t>
  </si>
  <si>
    <t>마이페이지
(04)</t>
    <phoneticPr fontId="21" type="noConversion"/>
  </si>
  <si>
    <t>보증현황 / 평가이력</t>
    <phoneticPr fontId="8" type="noConversion"/>
  </si>
  <si>
    <t>myPage/my01Page.do</t>
  </si>
  <si>
    <t>보증 및 평가결과 조회</t>
    <phoneticPr fontId="8" type="noConversion"/>
  </si>
  <si>
    <t>나의보증조회 통합(GING0101)</t>
  </si>
  <si>
    <t>DS01_프로그램_167</t>
  </si>
  <si>
    <t>발급서류</t>
    <phoneticPr fontId="8" type="noConversion"/>
  </si>
  <si>
    <t>myPage/my02Page.do</t>
  </si>
  <si>
    <t>보증서,세금계산서,영수증 조회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</si>
  <si>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나의보증조회 통합(GING0101)</t>
    </r>
    <r>
      <rPr>
        <sz val="9"/>
        <color theme="1"/>
        <rFont val="맑은 고딕"/>
        <family val="2"/>
        <scheme val="minor"/>
      </rPr>
      <t xml:space="preserve">
CBRMP003M2.jsp 호출,BFAFA601R1.ozr, BFAFA601R1.odi</t>
    </r>
    <phoneticPr fontId="8" type="noConversion"/>
  </si>
  <si>
    <t>DS01_프로그램_168</t>
  </si>
  <si>
    <t>공지사항
(05)</t>
    <phoneticPr fontId="21" type="noConversion"/>
  </si>
  <si>
    <t>공지사항(리스트)</t>
    <phoneticPr fontId="21" type="noConversion"/>
  </si>
  <si>
    <t>common/noticePage.do</t>
  </si>
  <si>
    <t>공지사항 확인</t>
    <phoneticPr fontId="8" type="noConversion"/>
  </si>
  <si>
    <t>DS01_프로그램_169</t>
  </si>
  <si>
    <t>통계현황</t>
    <phoneticPr fontId="8" type="noConversion"/>
  </si>
  <si>
    <t>common/manageLog.do</t>
  </si>
  <si>
    <t>고객 접속 현황 조회</t>
    <phoneticPr fontId="8" type="noConversion"/>
  </si>
  <si>
    <t>DS01_프로그램_170</t>
  </si>
  <si>
    <t xml:space="preserve">피드백 보고서 생성 수 </t>
    <phoneticPr fontId="8" type="noConversion"/>
  </si>
  <si>
    <t>common/manageReport.do</t>
  </si>
  <si>
    <t>고객 보고서 생성 현황 조회</t>
    <phoneticPr fontId="8" type="noConversion"/>
  </si>
  <si>
    <t>DS01_프로그램_171</t>
  </si>
  <si>
    <t>대상기업 조회</t>
    <phoneticPr fontId="8" type="noConversion"/>
  </si>
  <si>
    <t>common/manageUsr.do</t>
  </si>
  <si>
    <t>고객 계정으로 직접 로그인</t>
    <phoneticPr fontId="8" type="noConversion"/>
  </si>
  <si>
    <t>DS01_프로그램_172</t>
  </si>
  <si>
    <t>투자정보플랫폼
(https://cyber.kibo.or.kr/org/kibo/cbr/mp/tooja_new/)
(IVST)</t>
    <phoneticPr fontId="21" type="noConversion"/>
  </si>
  <si>
    <t>메인페이지
(01)</t>
    <phoneticPr fontId="21" type="noConversion"/>
  </si>
  <si>
    <t>로그인</t>
    <phoneticPr fontId="21" type="noConversion"/>
  </si>
  <si>
    <t>login.jsp</t>
    <phoneticPr fontId="8" type="noConversion"/>
  </si>
  <si>
    <t>로그인</t>
    <phoneticPr fontId="8" type="noConversion"/>
  </si>
  <si>
    <t>통합</t>
    <phoneticPr fontId="8" type="noConversion"/>
  </si>
  <si>
    <t>회원정보관리</t>
    <phoneticPr fontId="8" type="noConversion"/>
  </si>
  <si>
    <t>MBIF</t>
    <phoneticPr fontId="8" type="noConversion"/>
  </si>
  <si>
    <t>DS01_프로그램_173</t>
  </si>
  <si>
    <t xml:space="preserve">   - 회원가입</t>
    <phoneticPr fontId="8" type="noConversion"/>
  </si>
  <si>
    <t>register.jsp</t>
  </si>
  <si>
    <t>회원가입</t>
    <phoneticPr fontId="8" type="noConversion"/>
  </si>
  <si>
    <t>DS01_프로그램_174</t>
  </si>
  <si>
    <t>투자연계보증 안내 링크</t>
    <phoneticPr fontId="21" type="noConversion"/>
  </si>
  <si>
    <t>business.jsp</t>
    <phoneticPr fontId="8" type="noConversion"/>
  </si>
  <si>
    <t>제도 안내</t>
    <phoneticPr fontId="8" type="noConversion"/>
  </si>
  <si>
    <t>IVST</t>
    <phoneticPr fontId="8" type="noConversion"/>
  </si>
  <si>
    <t>DS01_프로그램_175</t>
  </si>
  <si>
    <t>기보 신청 접수 확인</t>
  </si>
  <si>
    <t>grn/kibo/CBRVG400M0.jsp</t>
    <phoneticPr fontId="8" type="noConversion"/>
  </si>
  <si>
    <t>신청내역 조회(KIBO)</t>
    <phoneticPr fontId="8" type="noConversion"/>
  </si>
  <si>
    <t>DS01_프로그램_176</t>
  </si>
  <si>
    <t>VC협회 승인 내역 확인</t>
  </si>
  <si>
    <t>grn/kvca/CBRVG200M0.jsp</t>
    <phoneticPr fontId="8" type="noConversion"/>
  </si>
  <si>
    <t xml:space="preserve">신청내역 확인(VC) </t>
  </si>
  <si>
    <t>DS01_프로그램_177</t>
  </si>
  <si>
    <t>민간 VC 회원가입 승인</t>
  </si>
  <si>
    <t>approveUser.jsp</t>
    <phoneticPr fontId="8" type="noConversion"/>
  </si>
  <si>
    <t>VC회원가입 승인 내역확인</t>
  </si>
  <si>
    <t>DS01_프로그램_178</t>
  </si>
  <si>
    <t>투자기업정보</t>
    <phoneticPr fontId="21" type="noConversion"/>
  </si>
  <si>
    <t>brief/vc/CBRVR000M0.jsp</t>
  </si>
  <si>
    <t>브리프 목록 조회</t>
    <phoneticPr fontId="8" type="noConversion"/>
  </si>
  <si>
    <t>DS01_프로그램_179</t>
  </si>
  <si>
    <t>투자연계보증
(02)</t>
    <phoneticPr fontId="21" type="noConversion"/>
  </si>
  <si>
    <t>신청/접수 목록(KIBO)</t>
    <phoneticPr fontId="21" type="noConversion"/>
  </si>
  <si>
    <t>grn/kibo/CBRVG400M0.jsp</t>
    <phoneticPr fontId="21" type="noConversion"/>
  </si>
  <si>
    <t>DS01_프로그램_180</t>
  </si>
  <si>
    <t>신청/접수 목록(VC)</t>
    <phoneticPr fontId="21" type="noConversion"/>
  </si>
  <si>
    <t>grn/kvca/CBRVG200M0.jsp</t>
  </si>
  <si>
    <t xml:space="preserve">신청내역 확인(VC) </t>
    <phoneticPr fontId="8" type="noConversion"/>
  </si>
  <si>
    <t>DS01_프로그램_181</t>
  </si>
  <si>
    <t>신청하기(등록)</t>
    <phoneticPr fontId="21" type="noConversion"/>
  </si>
  <si>
    <t>grn/kibo/CBRVG400M1.jsp</t>
    <phoneticPr fontId="8" type="noConversion"/>
  </si>
  <si>
    <t>투자연계보증 신청(KIBO)</t>
    <phoneticPr fontId="8" type="noConversion"/>
  </si>
  <si>
    <t>?stfnum=" + s_GetUser("stfnum")+"&amp;cmpid="+s_GetGlobalCust("cmpid")
직번, 고객번호</t>
    <phoneticPr fontId="8" type="noConversion"/>
  </si>
  <si>
    <t>DS01_프로그램_182</t>
  </si>
  <si>
    <t>grn/kvca/CBRVG200M1.jsp</t>
  </si>
  <si>
    <t>신청내역 승인(VC)</t>
    <phoneticPr fontId="8" type="noConversion"/>
  </si>
  <si>
    <t>DS01_프로그램_183</t>
  </si>
  <si>
    <t>투자기구 확인</t>
  </si>
  <si>
    <t>externalSite.jsp</t>
  </si>
  <si>
    <t>투자기구확인</t>
    <phoneticPr fontId="8" type="noConversion"/>
  </si>
  <si>
    <t>DS01_프로그램_184</t>
  </si>
  <si>
    <t xml:space="preserve">VC투자매칭 특별보증
(03) </t>
    <phoneticPr fontId="8" type="noConversion"/>
  </si>
  <si>
    <t>VC파트너스 현황</t>
    <phoneticPr fontId="8" type="noConversion"/>
  </si>
  <si>
    <t>FILE</t>
    <phoneticPr fontId="8" type="noConversion"/>
  </si>
  <si>
    <t>DS01_프로그램_185</t>
  </si>
  <si>
    <t>벤처투자기관</t>
    <phoneticPr fontId="8" type="noConversion"/>
  </si>
  <si>
    <t>DS01_프로그램_186</t>
  </si>
  <si>
    <t>신청현황</t>
    <phoneticPr fontId="8" type="noConversion"/>
  </si>
  <si>
    <t>DS01_프로그램_187</t>
  </si>
  <si>
    <t>엔젤투자연계보증
(04)</t>
    <phoneticPr fontId="21" type="noConversion"/>
  </si>
  <si>
    <t>엔젤투자연계보증</t>
    <phoneticPr fontId="21" type="noConversion"/>
  </si>
  <si>
    <t>partnersList.jsp</t>
  </si>
  <si>
    <t>엔젤파트너스 현황</t>
    <phoneticPr fontId="8" type="noConversion"/>
  </si>
  <si>
    <t>DS01_프로그램_188</t>
  </si>
  <si>
    <t>투자기업정보
(05)</t>
    <phoneticPr fontId="21" type="noConversion"/>
  </si>
  <si>
    <t>브리프조회</t>
    <phoneticPr fontId="21" type="noConversion"/>
  </si>
  <si>
    <t>brief/vc/CBRVR000M0.jsp</t>
    <phoneticPr fontId="8" type="noConversion"/>
  </si>
  <si>
    <t>DS01_프로그램_189</t>
  </si>
  <si>
    <t xml:space="preserve">      - 일반</t>
    <phoneticPr fontId="8" type="noConversion"/>
  </si>
  <si>
    <t>brief/vc/CBRVR000M2.jsp</t>
    <phoneticPr fontId="8" type="noConversion"/>
  </si>
  <si>
    <t>일반 브리프 조회</t>
    <phoneticPr fontId="8" type="noConversion"/>
  </si>
  <si>
    <t>DS01_프로그램_190</t>
  </si>
  <si>
    <t>brief/vc/CBRVR000M3.jsp</t>
    <phoneticPr fontId="8" type="noConversion"/>
  </si>
  <si>
    <t>일반 브리프 출력</t>
    <phoneticPr fontId="8" type="noConversion"/>
  </si>
  <si>
    <t>DS01_프로그램_191</t>
  </si>
  <si>
    <t xml:space="preserve">      - 파트너스</t>
    <phoneticPr fontId="8" type="noConversion"/>
  </si>
  <si>
    <t>DS01_프로그램_192</t>
  </si>
  <si>
    <t>출연금
(https://cyber.kibo.or.kr/org/kibo/cbr/mp/am)
(CRBT)</t>
  </si>
  <si>
    <t>HOME
(01)</t>
    <phoneticPr fontId="21" type="noConversion"/>
  </si>
  <si>
    <t>로그인/로그아웃</t>
    <phoneticPr fontId="21" type="noConversion"/>
  </si>
  <si>
    <t>index.jsp</t>
  </si>
  <si>
    <t>DS01_프로그램_193</t>
  </si>
  <si>
    <t>공지사항</t>
    <phoneticPr fontId="21" type="noConversion"/>
  </si>
  <si>
    <t>cbrmp_am_004_1.jsp</t>
  </si>
  <si>
    <t>공지사항 1</t>
    <phoneticPr fontId="8" type="noConversion"/>
  </si>
  <si>
    <t>CRBT</t>
    <phoneticPr fontId="8" type="noConversion"/>
  </si>
  <si>
    <t>DS01_프로그램_194</t>
  </si>
  <si>
    <t>cbrmp_am_004_2.jsp</t>
  </si>
  <si>
    <t>공지사항 2</t>
    <phoneticPr fontId="8" type="noConversion"/>
  </si>
  <si>
    <t>DS01_프로그램_195</t>
  </si>
  <si>
    <t>출연금자료제출현황
(02)</t>
    <phoneticPr fontId="21" type="noConversion"/>
  </si>
  <si>
    <t>출연금자료제출현황</t>
  </si>
  <si>
    <t>cbrmp_am_001.jsp</t>
  </si>
  <si>
    <t>출연금 자료 제출 목록</t>
    <phoneticPr fontId="8" type="noConversion"/>
  </si>
  <si>
    <t>DS01_프로그램_196</t>
  </si>
  <si>
    <t>등록</t>
  </si>
  <si>
    <t>cbrmp_am_001m1.jsp</t>
  </si>
  <si>
    <t>출연금 정보 등록</t>
    <phoneticPr fontId="8" type="noConversion"/>
  </si>
  <si>
    <t>DS01_프로그램_197</t>
  </si>
  <si>
    <t>출연금 계산서 업로드</t>
  </si>
  <si>
    <t>cbrmp_am_001m2_1.jsp</t>
  </si>
  <si>
    <t>출연금 계산서 업로드_1</t>
    <phoneticPr fontId="8" type="noConversion"/>
  </si>
  <si>
    <t>DS01_프로그램_198</t>
  </si>
  <si>
    <t>cbrmp_am_001m2_2.jsp</t>
  </si>
  <si>
    <t>출연금 계산서 업로드_2</t>
    <phoneticPr fontId="8" type="noConversion"/>
  </si>
  <si>
    <t>DS01_프로그램_199</t>
  </si>
  <si>
    <t>cbrmp_am_001m2_3.jsp</t>
  </si>
  <si>
    <t>출연금 계산서 업로드_3</t>
    <phoneticPr fontId="8" type="noConversion"/>
  </si>
  <si>
    <t>DS01_프로그램_200</t>
  </si>
  <si>
    <t>월중편균잔액 파일 업로드</t>
  </si>
  <si>
    <t>cbrmp_am_001m3_1.jsp</t>
  </si>
  <si>
    <t>월중편균잔액 파일 업로드_1</t>
    <phoneticPr fontId="8" type="noConversion"/>
  </si>
  <si>
    <t>DS01_프로그램_201</t>
  </si>
  <si>
    <t>cbrmp_am_001m3_2.jsp</t>
  </si>
  <si>
    <t>월중편균잔액 파일 업로드_2</t>
  </si>
  <si>
    <t>DS01_프로그램_202</t>
  </si>
  <si>
    <t>cbrmp_am_001m3_3.jsp</t>
  </si>
  <si>
    <t>월중편균잔액 파일 업로드_3</t>
  </si>
  <si>
    <t>DS01_프로그램_203</t>
  </si>
  <si>
    <t>출연금가산/감액현황
(03)</t>
    <phoneticPr fontId="21" type="noConversion"/>
  </si>
  <si>
    <t>출연금가산/감액현황</t>
    <phoneticPr fontId="21" type="noConversion"/>
  </si>
  <si>
    <t>cbrmp_am_002.jsp</t>
  </si>
  <si>
    <t>출연금 가산 감액 현황 조회</t>
    <phoneticPr fontId="8" type="noConversion"/>
  </si>
  <si>
    <t>DS01_프로그램_204</t>
  </si>
  <si>
    <t>출연금영수증출력
(04)</t>
    <phoneticPr fontId="21" type="noConversion"/>
  </si>
  <si>
    <t>출연금영수증</t>
    <phoneticPr fontId="21" type="noConversion"/>
  </si>
  <si>
    <t>cbrmp_am_003.jsp</t>
    <phoneticPr fontId="8" type="noConversion"/>
  </si>
  <si>
    <t>출연금 월별 영수증 출력</t>
    <phoneticPr fontId="8" type="noConversion"/>
  </si>
  <si>
    <t>DS01_프로그램_205</t>
  </si>
  <si>
    <t>출연금영수증출력</t>
    <phoneticPr fontId="21" type="noConversion"/>
  </si>
  <si>
    <t>cbrmp_am_005.jsp</t>
  </si>
  <si>
    <t>출연금 영수증 출력</t>
    <phoneticPr fontId="8" type="noConversion"/>
  </si>
  <si>
    <t>HFMCB601R9.ozr,HFMCB601R9.odi</t>
    <phoneticPr fontId="8" type="noConversion"/>
  </si>
  <si>
    <t>DS01_프로그램_206</t>
  </si>
  <si>
    <t>관리자 페이지
(05)</t>
    <phoneticPr fontId="8" type="noConversion"/>
  </si>
  <si>
    <t>출연금 관리자 페이지</t>
    <phoneticPr fontId="8" type="noConversion"/>
  </si>
  <si>
    <t>은행용 원클릭
(06)</t>
    <phoneticPr fontId="8" type="noConversion"/>
  </si>
  <si>
    <t>은행담당자로그인</t>
    <phoneticPr fontId="8" type="noConversion"/>
  </si>
  <si>
    <t>CBRON000M0.jsp</t>
    <phoneticPr fontId="8" type="noConversion"/>
  </si>
  <si>
    <t>은행용 원클릭 추가(2020.08.27)</t>
    <phoneticPr fontId="8" type="noConversion"/>
  </si>
  <si>
    <t>원클릭 리스트</t>
    <phoneticPr fontId="8" type="noConversion"/>
  </si>
  <si>
    <t>CBRON100M0.jsp</t>
    <phoneticPr fontId="8" type="noConversion"/>
  </si>
  <si>
    <t>원클릭 이력검사</t>
    <phoneticPr fontId="8" type="noConversion"/>
  </si>
  <si>
    <t>CBRON200M0.jsp</t>
    <phoneticPr fontId="8" type="noConversion"/>
  </si>
  <si>
    <t>기업정보입력</t>
    <phoneticPr fontId="8" type="noConversion"/>
  </si>
  <si>
    <t>CBRON210M0.jsp</t>
    <phoneticPr fontId="8" type="noConversion"/>
  </si>
  <si>
    <t>대상기업체크리스트 확인</t>
    <phoneticPr fontId="8" type="noConversion"/>
  </si>
  <si>
    <t>CBRON220M0.jsp</t>
    <phoneticPr fontId="8" type="noConversion"/>
  </si>
  <si>
    <t>기업기본정보 입력</t>
    <phoneticPr fontId="8" type="noConversion"/>
  </si>
  <si>
    <t>CBRON230M0.jsp</t>
    <phoneticPr fontId="8" type="noConversion"/>
  </si>
  <si>
    <t>기술력 점검표 작성</t>
    <phoneticPr fontId="8" type="noConversion"/>
  </si>
  <si>
    <t>CBRON240M0.jsp</t>
    <phoneticPr fontId="8" type="noConversion"/>
  </si>
  <si>
    <t>보증가능여부 확인
(기타 사항 입력)</t>
    <phoneticPr fontId="8" type="noConversion"/>
  </si>
  <si>
    <t>CBRON250M0.jsp</t>
    <phoneticPr fontId="8" type="noConversion"/>
  </si>
  <si>
    <t>신청대기</t>
    <phoneticPr fontId="8" type="noConversion"/>
  </si>
  <si>
    <t>CBRON260M0.jsp</t>
    <phoneticPr fontId="8" type="noConversion"/>
  </si>
  <si>
    <t>정보이용동의</t>
    <phoneticPr fontId="8" type="noConversion"/>
  </si>
  <si>
    <t>CBRON270M0.jsp</t>
    <phoneticPr fontId="8" type="noConversion"/>
  </si>
  <si>
    <t>정보이용동의 상세1</t>
    <phoneticPr fontId="8" type="noConversion"/>
  </si>
  <si>
    <t>CBRON270M1.jsp</t>
    <phoneticPr fontId="8" type="noConversion"/>
  </si>
  <si>
    <t>정보이용동의 상세2</t>
  </si>
  <si>
    <t>CBRON270M2.jsp</t>
    <phoneticPr fontId="8" type="noConversion"/>
  </si>
  <si>
    <t>정보이용동의 상세3</t>
  </si>
  <si>
    <t>CBRON270M3.jsp</t>
    <phoneticPr fontId="8" type="noConversion"/>
  </si>
  <si>
    <t>원클릭보증 접수 완료 안내</t>
    <phoneticPr fontId="8" type="noConversion"/>
  </si>
  <si>
    <t>CBRON280M0.jsp</t>
    <phoneticPr fontId="8" type="noConversion"/>
  </si>
  <si>
    <t>폐이지 공통 Header</t>
    <phoneticPr fontId="8" type="noConversion"/>
  </si>
  <si>
    <t>CBRONHeader.jsp</t>
    <phoneticPr fontId="8" type="noConversion"/>
  </si>
  <si>
    <t>페이지 공통 Meta</t>
    <phoneticPr fontId="8" type="noConversion"/>
  </si>
  <si>
    <t>CBRONMeta.jsp</t>
    <phoneticPr fontId="8" type="noConversion"/>
  </si>
  <si>
    <t>DS01_프로그램_207</t>
  </si>
  <si>
    <t>서식다운로드 및 자료제출
(FOMT)</t>
    <phoneticPr fontId="8" type="noConversion"/>
  </si>
  <si>
    <t>서식 자료실
(01)</t>
    <phoneticPr fontId="8" type="noConversion"/>
  </si>
  <si>
    <t>보증신청서식</t>
  </si>
  <si>
    <t>https://www.kibo.or.kr:444/src/pds/kbz100.asp</t>
  </si>
  <si>
    <t>FOMT</t>
    <phoneticPr fontId="8" type="noConversion"/>
  </si>
  <si>
    <t>DS01_프로그램_208</t>
  </si>
  <si>
    <t>기술평가서식</t>
  </si>
  <si>
    <t>https://www.kibo.or.kr:444/src/pds/kbz101.asp</t>
  </si>
  <si>
    <t>DS01_프로그램_209</t>
  </si>
  <si>
    <t>기술거래보호업무서식</t>
  </si>
  <si>
    <t>https://www.kibo.or.kr:444/src/pds/kbz104.asp</t>
  </si>
  <si>
    <t>DS01_프로그램_210</t>
  </si>
  <si>
    <t>유동화 회사보증서식</t>
  </si>
  <si>
    <t>https://www.kibo.or.kr:444/src/pds/kbz102.asp</t>
  </si>
  <si>
    <t>DS01_프로그램_211</t>
  </si>
  <si>
    <t>재창업 재기지원보증</t>
  </si>
  <si>
    <t>https://www.kibo.or.kr:444/src/pds/kbz103.asp</t>
  </si>
  <si>
    <t>DS01_프로그램_212</t>
  </si>
  <si>
    <t>은행업무 관련서식</t>
  </si>
  <si>
    <t>https://www.kibo.or.kr:444/src/pds/kbz300.asp</t>
  </si>
  <si>
    <t>DS01_프로그램_213</t>
  </si>
  <si>
    <t>약관 및 약정서</t>
  </si>
  <si>
    <t>https://www.kibo.or.kr:444/src/pds/kbz400.asp</t>
  </si>
  <si>
    <t>DS01_프로그램_214</t>
  </si>
  <si>
    <t>기타 자료</t>
  </si>
  <si>
    <t>https://www.kibo.or.kr:444/src/pds/kbz500.asp</t>
  </si>
  <si>
    <t>DS01_프로그램_215</t>
  </si>
  <si>
    <t>자료제출
(02)</t>
    <phoneticPr fontId="8" type="noConversion"/>
  </si>
  <si>
    <t>기술사업계획서</t>
  </si>
  <si>
    <t>CBRDP000M0.jsp</t>
    <phoneticPr fontId="22" type="noConversion"/>
  </si>
  <si>
    <t>기술사업계획서</t>
    <phoneticPr fontId="8" type="noConversion"/>
  </si>
  <si>
    <t>DS01_프로그램_216</t>
  </si>
  <si>
    <t>CBRDP001M0.jsp</t>
  </si>
  <si>
    <t>기술사업계획서파일제출</t>
    <phoneticPr fontId="8" type="noConversion"/>
  </si>
  <si>
    <t>DS01_프로그램_217</t>
  </si>
  <si>
    <t>경영상 중요변동사항 통지</t>
  </si>
  <si>
    <t>CBRDP400M0.jsp</t>
    <phoneticPr fontId="8" type="noConversion"/>
  </si>
  <si>
    <t>중요변동사항 통지조회</t>
    <phoneticPr fontId="8" type="noConversion"/>
  </si>
  <si>
    <t>DS01_프로그램_218</t>
  </si>
  <si>
    <t>CBRDP401M0.jsp</t>
    <phoneticPr fontId="8" type="noConversion"/>
  </si>
  <si>
    <t>중요변동사항 통지 등록</t>
  </si>
  <si>
    <t>DS01_프로그램_219</t>
  </si>
  <si>
    <t>세무회계자료의 온라인동의서</t>
  </si>
  <si>
    <t>CBRDP600M0.jsp</t>
    <phoneticPr fontId="22" type="noConversion"/>
  </si>
  <si>
    <t>세무회계자료 온라인동의서</t>
    <phoneticPr fontId="8" type="noConversion"/>
  </si>
  <si>
    <t>DS01_프로그램_220</t>
  </si>
  <si>
    <t>벤처케어 신청
(https://cyber.kibo.or.kr/org/kibo/cbr/dp/CBRVA300M0.jsp)
(CARE)</t>
  </si>
  <si>
    <t>벤처케어 신청
(01)</t>
    <phoneticPr fontId="8" type="noConversion"/>
  </si>
  <si>
    <t>CBRVA300M0.jsp</t>
  </si>
  <si>
    <t>벤처케어 로그인</t>
    <phoneticPr fontId="8" type="noConversion"/>
  </si>
  <si>
    <t>CARE</t>
    <phoneticPr fontId="8" type="noConversion"/>
  </si>
  <si>
    <t>01</t>
  </si>
  <si>
    <t>DS01_프로그램_221</t>
  </si>
  <si>
    <t>벤처케어 신청</t>
    <phoneticPr fontId="8" type="noConversion"/>
  </si>
  <si>
    <t>CBRVA301M0.jsp</t>
  </si>
  <si>
    <t>벤처케어 프로그램 신청</t>
    <phoneticPr fontId="8" type="noConversion"/>
  </si>
  <si>
    <t>DS01_프로그램_222</t>
  </si>
  <si>
    <t>헬프데스크
(HELP)</t>
    <phoneticPr fontId="8" type="noConversion"/>
  </si>
  <si>
    <t>헬프데스크
(01)</t>
    <phoneticPr fontId="8" type="noConversion"/>
  </si>
  <si>
    <t>헬프데스크</t>
    <phoneticPr fontId="8" type="noConversion"/>
  </si>
  <si>
    <t>help/new_index.jsp</t>
  </si>
  <si>
    <t>사이버영업점 헬프데스크</t>
    <phoneticPr fontId="8" type="noConversion"/>
  </si>
  <si>
    <t>HELP</t>
    <phoneticPr fontId="8" type="noConversion"/>
  </si>
  <si>
    <t>DS01_프로그램_223</t>
  </si>
  <si>
    <t>양도담보물 공매공고
(https://cyber.kibo.or.kr/org/kibo/cbr/cp)
(PAUT)</t>
    <phoneticPr fontId="8" type="noConversion"/>
  </si>
  <si>
    <t>양도담보물 공매공고
(01)</t>
    <phoneticPr fontId="8" type="noConversion"/>
  </si>
  <si>
    <t>공매일자별 조회</t>
    <phoneticPr fontId="8" type="noConversion"/>
  </si>
  <si>
    <t>CBRCP001M0.jsp</t>
    <phoneticPr fontId="8" type="noConversion"/>
  </si>
  <si>
    <t>PAUT</t>
    <phoneticPr fontId="8" type="noConversion"/>
  </si>
  <si>
    <t>DS01_프로그램_224</t>
  </si>
  <si>
    <t>공매공고 내용 상세조회</t>
    <phoneticPr fontId="8" type="noConversion"/>
  </si>
  <si>
    <t>CBRCP001M1.jsp</t>
  </si>
  <si>
    <t>DS01_프로그램_225</t>
  </si>
  <si>
    <t>입찰 등록</t>
    <phoneticPr fontId="8" type="noConversion"/>
  </si>
  <si>
    <t>CBRCP001M2.jsp</t>
  </si>
  <si>
    <t>DS01_프로그램_226</t>
  </si>
  <si>
    <t>양도담보물 이미지 확인</t>
    <phoneticPr fontId="8" type="noConversion"/>
  </si>
  <si>
    <t>CBRCP002M0.jsp</t>
  </si>
  <si>
    <t>DS01_프로그램_227</t>
  </si>
  <si>
    <t>지역별 공매공고 조회</t>
    <phoneticPr fontId="8" type="noConversion"/>
  </si>
  <si>
    <t>CBRCP003M0.jsp</t>
  </si>
  <si>
    <t>DS01_프로그램_228</t>
  </si>
  <si>
    <t>공매결과 조회</t>
    <phoneticPr fontId="8" type="noConversion"/>
  </si>
  <si>
    <t>CBRCP004M0.jsp</t>
  </si>
  <si>
    <t>DS01_프로그램_229</t>
  </si>
  <si>
    <t>공매결과 상세조회</t>
    <phoneticPr fontId="8" type="noConversion"/>
  </si>
  <si>
    <t>CBRCP004M1.jsp</t>
  </si>
  <si>
    <t>DS01_프로그램_230</t>
  </si>
  <si>
    <t>나의 입찰현황</t>
    <phoneticPr fontId="8" type="noConversion"/>
  </si>
  <si>
    <t>CBRCP009M0.jsp</t>
    <phoneticPr fontId="8" type="noConversion"/>
  </si>
  <si>
    <t>DS01_프로그램_231</t>
  </si>
  <si>
    <t>공매 안내사항</t>
    <phoneticPr fontId="8" type="noConversion"/>
  </si>
  <si>
    <t>CBRCP005M0.jsp</t>
  </si>
  <si>
    <t>DS01_프로그램_232</t>
  </si>
  <si>
    <t>공매 관련서식</t>
    <phoneticPr fontId="8" type="noConversion"/>
  </si>
  <si>
    <t>CBRCP006M0.jsp</t>
  </si>
  <si>
    <t>DS01_프로그램_233</t>
  </si>
  <si>
    <t>메일링 가입</t>
    <phoneticPr fontId="8" type="noConversion"/>
  </si>
  <si>
    <t>CBRCP007M0.jsp</t>
  </si>
  <si>
    <t>삭제(2020.09.17 김윤찬) , CBRPA400T 테이블 미이관처리</t>
    <phoneticPr fontId="8" type="noConversion"/>
  </si>
  <si>
    <t>DS01_프로그램_234</t>
  </si>
  <si>
    <t>마이페이지</t>
  </si>
  <si>
    <t>나의보증정보
(GING)</t>
    <phoneticPr fontId="8" type="noConversion"/>
  </si>
  <si>
    <t>기술(평가)진행상황
(01)</t>
    <phoneticPr fontId="8" type="noConversion"/>
  </si>
  <si>
    <t>기술평가진행상황</t>
    <phoneticPr fontId="8" type="noConversion"/>
  </si>
  <si>
    <t>CBRTG300M0.jsp</t>
    <phoneticPr fontId="22" type="noConversion"/>
  </si>
  <si>
    <t>나의보증정보 통합(GING)</t>
    <phoneticPr fontId="8" type="noConversion"/>
  </si>
  <si>
    <t>GING</t>
    <phoneticPr fontId="8" type="noConversion"/>
  </si>
  <si>
    <t>DS01_프로그램_235</t>
  </si>
  <si>
    <t>기술(평가)보증내역
(02)</t>
    <phoneticPr fontId="8" type="noConversion"/>
  </si>
  <si>
    <t>기술평가보증내역확인</t>
    <phoneticPr fontId="8" type="noConversion"/>
  </si>
  <si>
    <t>CBRTG400M0.jsp</t>
    <phoneticPr fontId="22" type="noConversion"/>
  </si>
  <si>
    <t>삭제(2020.09.03 김윤찬)</t>
    <phoneticPr fontId="8" type="noConversion"/>
  </si>
  <si>
    <t>DS01_프로그램_236</t>
  </si>
  <si>
    <t>기술평가보증내역상세확인</t>
    <phoneticPr fontId="8" type="noConversion"/>
  </si>
  <si>
    <t>CBRMP001M1.jsp</t>
    <phoneticPr fontId="8" type="noConversion"/>
  </si>
  <si>
    <t>DS01_프로그램_237</t>
  </si>
  <si>
    <t>보증거래내역조회
(03)</t>
    <phoneticPr fontId="8" type="noConversion"/>
  </si>
  <si>
    <t>보증거래내역조회</t>
    <phoneticPr fontId="8" type="noConversion"/>
  </si>
  <si>
    <t>CBRTG601M0.jsp</t>
  </si>
  <si>
    <r>
      <rPr>
        <sz val="9"/>
        <color rgb="FFFF0000"/>
        <rFont val="맑은 고딕"/>
        <family val="3"/>
        <charset val="129"/>
        <scheme val="minor"/>
      </rPr>
      <t>나의보증정보 통합(GING)</t>
    </r>
    <r>
      <rPr>
        <sz val="9"/>
        <rFont val="맑은 고딕"/>
        <family val="3"/>
        <charset val="129"/>
        <scheme val="minor"/>
      </rPr>
      <t xml:space="preserve">
거래상황확인서</t>
    </r>
    <phoneticPr fontId="8" type="noConversion"/>
  </si>
  <si>
    <t>DS01_프로그램_238</t>
  </si>
  <si>
    <t>예상보증료내역
(04)</t>
    <phoneticPr fontId="8" type="noConversion"/>
  </si>
  <si>
    <t>예상보증료내역조회</t>
    <phoneticPr fontId="8" type="noConversion"/>
  </si>
  <si>
    <t>CBRMP004M0.jsp</t>
    <phoneticPr fontId="22" type="noConversion"/>
  </si>
  <si>
    <t>DS01_프로그램_239</t>
  </si>
  <si>
    <t>환급보증료내역
(05)</t>
    <phoneticPr fontId="8" type="noConversion"/>
  </si>
  <si>
    <t>환급보증료내역조회</t>
    <phoneticPr fontId="8" type="noConversion"/>
  </si>
  <si>
    <t>CBRMP005M0.jsp</t>
    <phoneticPr fontId="22" type="noConversion"/>
  </si>
  <si>
    <t>DS01_프로그램_240</t>
  </si>
  <si>
    <t>발급서류함
(06)</t>
    <phoneticPr fontId="8" type="noConversion"/>
  </si>
  <si>
    <t>보증서 발급 / 세금계산서 내역 / 영수증내역</t>
    <phoneticPr fontId="8" type="noConversion"/>
  </si>
  <si>
    <t>CBRMP003M0.jsp</t>
    <phoneticPr fontId="22" type="noConversion"/>
  </si>
  <si>
    <t>발급서류함</t>
    <phoneticPr fontId="8" type="noConversion"/>
  </si>
  <si>
    <t>DS01_프로그램_241</t>
  </si>
  <si>
    <t>세금계산서 출력</t>
  </si>
  <si>
    <t>CBRMP003M1.jsp</t>
  </si>
  <si>
    <r>
      <rPr>
        <sz val="9"/>
        <color rgb="FFFF0000"/>
        <rFont val="맑은 고딕"/>
        <family val="3"/>
        <charset val="129"/>
        <scheme val="minor"/>
      </rPr>
      <t>나의보증정보 통합(GING)</t>
    </r>
    <r>
      <rPr>
        <sz val="9"/>
        <rFont val="맑은 고딕"/>
        <family val="3"/>
        <charset val="129"/>
        <scheme val="minor"/>
      </rPr>
      <t xml:space="preserve">
BFATX406R23.ozr,BFATX406R23.odi</t>
    </r>
    <phoneticPr fontId="8" type="noConversion"/>
  </si>
  <si>
    <t>DS01_프로그램_242</t>
  </si>
  <si>
    <t>영수증 출력</t>
    <phoneticPr fontId="8" type="noConversion"/>
  </si>
  <si>
    <t>CBRMP003M2.jsp</t>
  </si>
  <si>
    <r>
      <rPr>
        <sz val="9"/>
        <color rgb="FFFF0000"/>
        <rFont val="맑은 고딕"/>
        <family val="3"/>
        <charset val="129"/>
        <scheme val="minor"/>
      </rPr>
      <t>나의보증정보 통합(GING)</t>
    </r>
    <r>
      <rPr>
        <sz val="9"/>
        <rFont val="맑은 고딕"/>
        <family val="3"/>
        <charset val="129"/>
        <scheme val="minor"/>
      </rPr>
      <t xml:space="preserve">
BFAFA601R1.ozr,BFAFA601R1.odi</t>
    </r>
    <phoneticPr fontId="8" type="noConversion"/>
  </si>
  <si>
    <t>DS01_프로그램_243</t>
  </si>
  <si>
    <t>연대보증인 담당자조회
(07)</t>
    <phoneticPr fontId="8" type="noConversion"/>
  </si>
  <si>
    <t>/popup/POPGURSEARCH.jsp</t>
  </si>
  <si>
    <t>나의보증(01)</t>
    <phoneticPr fontId="8" type="noConversion"/>
  </si>
  <si>
    <t>상담신청내역조회</t>
    <phoneticPr fontId="8" type="noConversion"/>
  </si>
  <si>
    <t>ging01</t>
    <phoneticPr fontId="8" type="noConversion"/>
  </si>
  <si>
    <t>GING0101.jsp</t>
    <phoneticPr fontId="8" type="noConversion"/>
  </si>
  <si>
    <t>보증진행내역조회</t>
    <phoneticPr fontId="8" type="noConversion"/>
  </si>
  <si>
    <t>GING0102.jsp</t>
  </si>
  <si>
    <t>보증내역조회</t>
    <phoneticPr fontId="8" type="noConversion"/>
  </si>
  <si>
    <t>GING0103.jsp</t>
  </si>
  <si>
    <t>GING0104.jsp</t>
  </si>
  <si>
    <t>발급서류함
(02)</t>
    <phoneticPr fontId="8" type="noConversion"/>
  </si>
  <si>
    <t>보증서내역</t>
    <phoneticPr fontId="8" type="noConversion"/>
  </si>
  <si>
    <t>ging02</t>
    <phoneticPr fontId="8" type="noConversion"/>
  </si>
  <si>
    <t>GING0201.jsp</t>
    <phoneticPr fontId="8" type="noConversion"/>
  </si>
  <si>
    <t>세금계산서 내역</t>
    <phoneticPr fontId="8" type="noConversion"/>
  </si>
  <si>
    <t>GING0202.jsp</t>
  </si>
  <si>
    <t>영수증 내역</t>
    <phoneticPr fontId="8" type="noConversion"/>
  </si>
  <si>
    <t>GING0203.jsp</t>
  </si>
  <si>
    <t>GING0204.jsp</t>
  </si>
  <si>
    <t>GING0205.jsp</t>
  </si>
  <si>
    <t>GING0206.jsp</t>
    <phoneticPr fontId="8" type="noConversion"/>
  </si>
  <si>
    <t>거래상황확인서</t>
    <phoneticPr fontId="8" type="noConversion"/>
  </si>
  <si>
    <t>DS01_프로그램_244</t>
  </si>
  <si>
    <t>채무정보 조회
(DINQ)</t>
    <phoneticPr fontId="8" type="noConversion"/>
  </si>
  <si>
    <t>채무잔액확인서
(01)</t>
    <phoneticPr fontId="8" type="noConversion"/>
  </si>
  <si>
    <t>채무잔액확인서 신청</t>
  </si>
  <si>
    <t>CBRTG602M1.jsp</t>
    <phoneticPr fontId="8" type="noConversion"/>
  </si>
  <si>
    <t>채무잔액확인서 입력</t>
    <phoneticPr fontId="8" type="noConversion"/>
  </si>
  <si>
    <t>신청</t>
  </si>
  <si>
    <t>DING</t>
    <phoneticPr fontId="8" type="noConversion"/>
  </si>
  <si>
    <t>DS01_프로그램_245</t>
  </si>
  <si>
    <t>CBRTG602M2.jsp</t>
    <phoneticPr fontId="8" type="noConversion"/>
  </si>
  <si>
    <t>기금 채무자등록 여부 확인</t>
  </si>
  <si>
    <t>조회</t>
  </si>
  <si>
    <t>DS01_프로그램_246</t>
  </si>
  <si>
    <t>CBRTG602M0.jsp</t>
    <phoneticPr fontId="8" type="noConversion"/>
  </si>
  <si>
    <t>DS01_프로그램_247</t>
  </si>
  <si>
    <t>채무잔액확인서 조회</t>
  </si>
  <si>
    <t>CBRTG603M0.jsp</t>
  </si>
  <si>
    <t>채무잔액확인서 조회 정보 입력</t>
  </si>
  <si>
    <t>나의 채무조회 화면 통합(DING0401)</t>
    <phoneticPr fontId="8" type="noConversion"/>
  </si>
  <si>
    <t>DS01_프로그램_248</t>
  </si>
  <si>
    <t>CBRTG604M0.jsp</t>
    <phoneticPr fontId="8" type="noConversion"/>
  </si>
  <si>
    <t>채무잔액 확인서 신청 내역 확인</t>
  </si>
  <si>
    <t>DS01_프로그램_249</t>
  </si>
  <si>
    <t>CBRTG604M1.jsp</t>
  </si>
  <si>
    <t>채무잔액확인서 출력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</si>
  <si>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나의 채무조회 화면 통합(DING0401)</t>
    </r>
    <r>
      <rPr>
        <sz val="9"/>
        <color theme="1"/>
        <rFont val="맑은 고딕"/>
        <family val="3"/>
        <charset val="129"/>
        <scheme val="minor"/>
      </rPr>
      <t xml:space="preserve">
BSFDIB02R1002.ozr,BSFDIB02R1002.odi</t>
    </r>
    <phoneticPr fontId="8" type="noConversion"/>
  </si>
  <si>
    <t>DS01_프로그램_250</t>
  </si>
  <si>
    <t>채무분할상환조회</t>
  </si>
  <si>
    <t>/popup/POPDIVSEARCH.jsp</t>
  </si>
  <si>
    <t>DS01_프로그램_251</t>
  </si>
  <si>
    <t>온라인 채무조정
(02)</t>
    <phoneticPr fontId="8" type="noConversion"/>
  </si>
  <si>
    <t>채무조정 신규신청</t>
  </si>
  <si>
    <t>CBRTGA01M0.jsp</t>
  </si>
  <si>
    <t>채무조정 신규신청 조회 정보 입력</t>
  </si>
  <si>
    <t>DS01_프로그램_252</t>
  </si>
  <si>
    <t>CBRTGA01M1.jsp</t>
  </si>
  <si>
    <t>채무조정 신규신청 조회 신청</t>
  </si>
  <si>
    <t>DS01_프로그램_253</t>
  </si>
  <si>
    <t>상환내역 조회신청</t>
  </si>
  <si>
    <t>CBRTGA01M2.jsp</t>
  </si>
  <si>
    <t>상환내역 조회신청 정보 입력</t>
  </si>
  <si>
    <t>DS01_프로그램_254</t>
  </si>
  <si>
    <t>CBRTGA01M3.jsp</t>
  </si>
  <si>
    <t>상환내역 조회신청 조회 신청</t>
  </si>
  <si>
    <t>DS01_프로그램_255</t>
  </si>
  <si>
    <t>채무조정 결과조회</t>
  </si>
  <si>
    <t>CBRTGA02M0.jsp</t>
  </si>
  <si>
    <t>채무조정 결과조회 정보 입력</t>
  </si>
  <si>
    <t>DS01_프로그램_256</t>
  </si>
  <si>
    <t>CBRTGA02M1.jsp</t>
  </si>
  <si>
    <t xml:space="preserve">채무조정 결과조회 </t>
  </si>
  <si>
    <t>DS01_프로그램_257</t>
  </si>
  <si>
    <t>관리종결(소각) 채권 조회
(03)</t>
    <phoneticPr fontId="8" type="noConversion"/>
  </si>
  <si>
    <t>CBRTG608M0.jsp</t>
  </si>
  <si>
    <t>관리종결(소각) 채권 조회 정보 입력</t>
  </si>
  <si>
    <t>DS01_프로그램_258</t>
  </si>
  <si>
    <t>CBRTG608M1.jsp</t>
  </si>
  <si>
    <t>관리종결(소각) 채권 결과 조회</t>
  </si>
  <si>
    <t>나의채무조회
(04)</t>
    <phoneticPr fontId="8" type="noConversion"/>
  </si>
  <si>
    <t>나의 채무조회 화면 통합
   -- 채무잔액확인서 조회               DING0104
      공인인증서 인증                      DING0104
      채무잔액확인서 신청내역 확인    DING0105
      채무잔액확인서 출력                 DING0106
  -- 채무조정결과조회                      DING0205
       공인인증서 인증                      DING0205
       채무조정결과조회                    DING0206
  -- 관리종결(소각)채권조회              DING0301            
       공인인증서 인증                      DING0301
       관리종결(소각)채권 결과 조회     DING0302
  -- 채무분할상환조회                     DING0107</t>
    <phoneticPr fontId="8" type="noConversion"/>
  </si>
  <si>
    <t>DS01_프로그램_259</t>
  </si>
  <si>
    <t>회원정보관리
(MBIF)</t>
    <phoneticPr fontId="8" type="noConversion"/>
  </si>
  <si>
    <t>로그인
(01)</t>
    <phoneticPr fontId="8" type="noConversion"/>
  </si>
  <si>
    <t>CBRMP400M0.jsp</t>
    <phoneticPr fontId="8" type="noConversion"/>
  </si>
  <si>
    <t>추가</t>
    <phoneticPr fontId="8" type="noConversion"/>
  </si>
  <si>
    <t>2020.08.03 추가</t>
    <phoneticPr fontId="8" type="noConversion"/>
  </si>
  <si>
    <t>DS01_프로그램_260</t>
  </si>
  <si>
    <t>로그아웃</t>
    <phoneticPr fontId="8" type="noConversion"/>
  </si>
  <si>
    <t>CBRMP400M1.do</t>
    <phoneticPr fontId="8" type="noConversion"/>
  </si>
  <si>
    <t>로그아웃 처리</t>
    <phoneticPr fontId="8" type="noConversion"/>
  </si>
  <si>
    <t>액션</t>
    <phoneticPr fontId="8" type="noConversion"/>
  </si>
  <si>
    <t>DS01_프로그램_261</t>
  </si>
  <si>
    <t>회원정보 수정
(02)</t>
    <phoneticPr fontId="8" type="noConversion"/>
  </si>
  <si>
    <t>비밀번호 확인</t>
    <phoneticPr fontId="8" type="noConversion"/>
  </si>
  <si>
    <t>CBRMP600M0.jsp</t>
  </si>
  <si>
    <t xml:space="preserve">비밀번호 찾기 </t>
    <phoneticPr fontId="8" type="noConversion"/>
  </si>
  <si>
    <t>비밀번호찿기(05) 중복</t>
    <phoneticPr fontId="8" type="noConversion"/>
  </si>
  <si>
    <t>DS01_프로그램_262</t>
  </si>
  <si>
    <t>CBRMP950M0.jsp</t>
    <phoneticPr fontId="8" type="noConversion"/>
  </si>
  <si>
    <t>비밀번호 변경안내</t>
    <phoneticPr fontId="8" type="noConversion"/>
  </si>
  <si>
    <t>DS01_프로그램_263</t>
  </si>
  <si>
    <t>회원정보 수정
  - 기업
  - 일반
  - 금융기관
  - VC</t>
    <phoneticPr fontId="8" type="noConversion"/>
  </si>
  <si>
    <t>CBRMP200M0.jsp</t>
    <phoneticPr fontId="8" type="noConversion"/>
  </si>
  <si>
    <t>회원정보 수정(기업)</t>
    <phoneticPr fontId="8" type="noConversion"/>
  </si>
  <si>
    <t>DS01_프로그램_264</t>
  </si>
  <si>
    <t>?</t>
    <phoneticPr fontId="8" type="noConversion"/>
  </si>
  <si>
    <t>회원정보 수정(일반)</t>
    <phoneticPr fontId="8" type="noConversion"/>
  </si>
  <si>
    <t>DS01_프로그램_265</t>
  </si>
  <si>
    <t>회원정보 수정(금융기관)</t>
    <phoneticPr fontId="8" type="noConversion"/>
  </si>
  <si>
    <t>DS01_프로그램_266</t>
  </si>
  <si>
    <t>회원정보 수정(VC)</t>
    <phoneticPr fontId="8" type="noConversion"/>
  </si>
  <si>
    <t>DS01_프로그램_267</t>
  </si>
  <si>
    <t>도로명 주소 검색 api (juso.go.kr)</t>
  </si>
  <si>
    <t>DS01_프로그램_268</t>
  </si>
  <si>
    <t>CBRTG000PA.jsp</t>
  </si>
  <si>
    <t>업종코드 팝업</t>
  </si>
  <si>
    <t>DS01_프로그램_269</t>
  </si>
  <si>
    <t>CBRTG000PB.jsp</t>
  </si>
  <si>
    <t>업종코드 조회 중분류 조회</t>
  </si>
  <si>
    <t>DS01_프로그램_270</t>
  </si>
  <si>
    <t>CBRTG000PC.jsp</t>
  </si>
  <si>
    <t>업종코드 중분류이하 선택</t>
  </si>
  <si>
    <t>DS01_프로그램_271</t>
  </si>
  <si>
    <t>타기관 공인인증서 등록
(03)</t>
    <phoneticPr fontId="8" type="noConversion"/>
  </si>
  <si>
    <t>CBREB001M0.jsp</t>
  </si>
  <si>
    <t xml:space="preserve">타기관 공인인증서 등록 </t>
  </si>
  <si>
    <t>DS01_프로그램_272</t>
  </si>
  <si>
    <t>CBREB011M0.jsp</t>
  </si>
  <si>
    <t>공인인증서처리 Step1</t>
  </si>
  <si>
    <t>DS01_프로그램_273</t>
  </si>
  <si>
    <t>CBREB011M1.jsp</t>
  </si>
  <si>
    <t>공인인증서처리 Step2</t>
  </si>
  <si>
    <t>DS01_프로그램_274</t>
  </si>
  <si>
    <t>CBREB011M2.jsp</t>
  </si>
  <si>
    <t>공인인증서처리 Step3</t>
  </si>
  <si>
    <t>DS01_프로그램_275</t>
  </si>
  <si>
    <t>탈퇴 신청
(04)</t>
    <phoneticPr fontId="8" type="noConversion"/>
  </si>
  <si>
    <t>탈퇴 신청</t>
    <phoneticPr fontId="8" type="noConversion"/>
  </si>
  <si>
    <t>CBRMP300M0.jsp</t>
  </si>
  <si>
    <t>사이버영업점 회원탈퇴 처리</t>
  </si>
  <si>
    <t>DS01_프로그램_276</t>
  </si>
  <si>
    <t>비밀번호 찾기
(05)</t>
    <phoneticPr fontId="21" type="noConversion"/>
  </si>
  <si>
    <t>비밀번호 찾기</t>
    <phoneticPr fontId="8" type="noConversion"/>
  </si>
  <si>
    <t>DS01_프로그램_277</t>
  </si>
  <si>
    <t>회원가입
(06)</t>
    <phoneticPr fontId="8" type="noConversion"/>
  </si>
  <si>
    <t>회원가입 선택</t>
    <phoneticPr fontId="8" type="noConversion"/>
  </si>
  <si>
    <t>CBRMP400M2.jsp</t>
  </si>
  <si>
    <t>회원가입 유형 선택</t>
    <phoneticPr fontId="8" type="noConversion"/>
  </si>
  <si>
    <t xml:space="preserve">조회 </t>
    <phoneticPr fontId="8" type="noConversion"/>
  </si>
  <si>
    <t>DS01_프로그램_278</t>
  </si>
  <si>
    <t>실명확인</t>
  </si>
  <si>
    <t>https://nice.checkplus.co.kr/CheckPlusSafeModel/checkplus.cb?m=auth_mobile_main</t>
  </si>
  <si>
    <t xml:space="preserve">PASS모듈 </t>
    <phoneticPr fontId="8" type="noConversion"/>
  </si>
  <si>
    <t>DS01_프로그램_279</t>
  </si>
  <si>
    <t>약관동의</t>
    <phoneticPr fontId="8" type="noConversion"/>
  </si>
  <si>
    <t>CBRMP500M0.jsp</t>
    <phoneticPr fontId="8" type="noConversion"/>
  </si>
  <si>
    <t>기업회원 약관동의</t>
    <phoneticPr fontId="8" type="noConversion"/>
  </si>
  <si>
    <t>DS01_프로그램_280</t>
  </si>
  <si>
    <t>CBRMP503M0.jsp</t>
    <phoneticPr fontId="8" type="noConversion"/>
  </si>
  <si>
    <t>개인회원 약관동의</t>
    <phoneticPr fontId="8" type="noConversion"/>
  </si>
  <si>
    <t>DS01_프로그램_281</t>
  </si>
  <si>
    <t>CBRMP900M0.jsp</t>
    <phoneticPr fontId="8" type="noConversion"/>
  </si>
  <si>
    <t>금융기관 약관동의</t>
    <phoneticPr fontId="8" type="noConversion"/>
  </si>
  <si>
    <t>DS01_프로그램_282</t>
  </si>
  <si>
    <t>VC 약관동의</t>
    <phoneticPr fontId="8" type="noConversion"/>
  </si>
  <si>
    <t>DS01_프로그램_283</t>
  </si>
  <si>
    <t>기본정보입력
(탈퇴,사용중인 아이디, 사용가능아이디)
  - 기업
  - 일반
  - 금융기관
  - VC</t>
    <phoneticPr fontId="8" type="noConversion"/>
  </si>
  <si>
    <t>CBRMP501M0.jsp</t>
  </si>
  <si>
    <t>기업회원 정보입력</t>
    <phoneticPr fontId="8" type="noConversion"/>
  </si>
  <si>
    <t>DS01_프로그램_284</t>
  </si>
  <si>
    <t>CBRMP403M0.jsp</t>
    <phoneticPr fontId="8" type="noConversion"/>
  </si>
  <si>
    <t>일반회원 정보입력</t>
    <phoneticPr fontId="8" type="noConversion"/>
  </si>
  <si>
    <t>DS01_프로그램_285</t>
  </si>
  <si>
    <t>CBRMP901M0.jsp</t>
  </si>
  <si>
    <t>금융기관 정보입력</t>
    <phoneticPr fontId="8" type="noConversion"/>
  </si>
  <si>
    <t>DS01_프로그램_286</t>
  </si>
  <si>
    <t>VC 정보입력</t>
    <phoneticPr fontId="8" type="noConversion"/>
  </si>
  <si>
    <t>DS01_프로그램_287</t>
  </si>
  <si>
    <t>전사상거래담보보증입력</t>
    <phoneticPr fontId="8" type="noConversion"/>
  </si>
  <si>
    <t>DS01_프로그램_288</t>
  </si>
  <si>
    <t>가입완료</t>
    <phoneticPr fontId="8" type="noConversion"/>
  </si>
  <si>
    <t>CBRMP403M2.jsp</t>
  </si>
  <si>
    <t>일반회원 가입완료</t>
    <phoneticPr fontId="8" type="noConversion"/>
  </si>
  <si>
    <t>DS01_프로그램_289</t>
  </si>
  <si>
    <t>CBRMP602M1.do</t>
    <phoneticPr fontId="8" type="noConversion"/>
  </si>
  <si>
    <t>기업회원 가입완료 처리</t>
    <phoneticPr fontId="8" type="noConversion"/>
  </si>
  <si>
    <t>DS01_프로그램_290</t>
  </si>
  <si>
    <t>금융기관 가입완료</t>
    <phoneticPr fontId="8" type="noConversion"/>
  </si>
  <si>
    <t>14</t>
    <phoneticPr fontId="8" type="noConversion"/>
  </si>
  <si>
    <t>DS01_프로그램_291</t>
  </si>
  <si>
    <t>VC 가입완료</t>
    <phoneticPr fontId="8" type="noConversion"/>
  </si>
  <si>
    <t>DS01_프로그램_292</t>
  </si>
  <si>
    <t>부가정보설정</t>
  </si>
  <si>
    <t>CBRMP602M0NA.jsp</t>
  </si>
  <si>
    <t>공인인증서 등록</t>
    <phoneticPr fontId="8" type="noConversion"/>
  </si>
  <si>
    <t>16</t>
    <phoneticPr fontId="8" type="noConversion"/>
  </si>
  <si>
    <t>DS01_프로그램_293</t>
  </si>
  <si>
    <t>공인인증서 인증 모듈</t>
    <phoneticPr fontId="8" type="noConversion"/>
  </si>
  <si>
    <t>CBREB008M0NA.jsp</t>
    <phoneticPr fontId="8" type="noConversion"/>
  </si>
  <si>
    <t>공인인증모듈 1</t>
    <phoneticPr fontId="8" type="noConversion"/>
  </si>
  <si>
    <t>DS01_프로그램_294</t>
  </si>
  <si>
    <t>CBREB008M1NA.jsp</t>
  </si>
  <si>
    <t>공인인증모듈 2</t>
    <phoneticPr fontId="8" type="noConversion"/>
  </si>
  <si>
    <t>DS01_프로그램_295</t>
  </si>
  <si>
    <t>CBREB008M2NA.jsp</t>
    <phoneticPr fontId="8" type="noConversion"/>
  </si>
  <si>
    <t>공인인증모듈 3</t>
    <phoneticPr fontId="8" type="noConversion"/>
  </si>
  <si>
    <t>개인신용정보 제공활용</t>
    <phoneticPr fontId="8" type="noConversion"/>
  </si>
  <si>
    <t>신용정보 보호 에서 -&gt; 회원등록 처리로 메뉴이동 (김윤찬 주임 2020.08.07)</t>
    <phoneticPr fontId="8" type="noConversion"/>
  </si>
  <si>
    <t>21</t>
    <phoneticPr fontId="8" type="noConversion"/>
  </si>
  <si>
    <t>DS01_프로그램_296</t>
  </si>
  <si>
    <t>ICT관리자</t>
    <phoneticPr fontId="8" type="noConversion"/>
  </si>
  <si>
    <t>회원관리
(MBMG)</t>
    <phoneticPr fontId="8" type="noConversion"/>
  </si>
  <si>
    <t>회원관리
(01)</t>
    <phoneticPr fontId="8" type="noConversion"/>
  </si>
  <si>
    <t>상세내역</t>
    <phoneticPr fontId="8" type="noConversion"/>
  </si>
  <si>
    <t>CBRPAB01M0.jsp</t>
    <phoneticPr fontId="8" type="noConversion"/>
  </si>
  <si>
    <t>회원정보 상세내역</t>
    <phoneticPr fontId="8" type="noConversion"/>
  </si>
  <si>
    <t>MBMG</t>
    <phoneticPr fontId="8" type="noConversion"/>
  </si>
  <si>
    <t>DS01_프로그램_297</t>
  </si>
  <si>
    <t>비밀번호변경</t>
    <phoneticPr fontId="8" type="noConversion"/>
  </si>
  <si>
    <t>CBRPAB01M0.jsp</t>
  </si>
  <si>
    <t>회원 비밀번호 변경</t>
    <phoneticPr fontId="8" type="noConversion"/>
  </si>
  <si>
    <t>DS01_프로그램_298</t>
  </si>
  <si>
    <t>회원로그인</t>
    <phoneticPr fontId="8" type="noConversion"/>
  </si>
  <si>
    <t>/include/UsrAdminLogin.jsp</t>
    <phoneticPr fontId="8" type="noConversion"/>
  </si>
  <si>
    <t>회원으로 로그인</t>
    <phoneticPr fontId="8" type="noConversion"/>
  </si>
  <si>
    <t>DS01_프로그램_299</t>
  </si>
  <si>
    <t>금융기관가입현황</t>
    <phoneticPr fontId="8" type="noConversion"/>
  </si>
  <si>
    <t>CBRPAB03M0.jsp</t>
  </si>
  <si>
    <t>금융기관 가입 현황 조회</t>
    <phoneticPr fontId="8" type="noConversion"/>
  </si>
  <si>
    <t>DS01_프로그램_300</t>
  </si>
  <si>
    <t>대출중개마당이용현황</t>
    <phoneticPr fontId="8" type="noConversion"/>
  </si>
  <si>
    <t>CBRPAB04M0.jsp</t>
  </si>
  <si>
    <t>대출중개마당 이용현황 확인</t>
    <phoneticPr fontId="8" type="noConversion"/>
  </si>
  <si>
    <t>DS01_프로그램_301</t>
  </si>
  <si>
    <t>외부자문위원</t>
    <phoneticPr fontId="8" type="noConversion"/>
  </si>
  <si>
    <t xml:space="preserve">참고재무비율 </t>
    <phoneticPr fontId="8" type="noConversion"/>
  </si>
  <si>
    <t xml:space="preserve">참고재무비율
(FNCL) </t>
    <phoneticPr fontId="8" type="noConversion"/>
  </si>
  <si>
    <t>참고재무비율 
(https://cyber.kibo.or.kr/org/
kibo/cbr/pa/manager/)
(01)</t>
    <phoneticPr fontId="8" type="noConversion"/>
  </si>
  <si>
    <t>참고재무비율 확인</t>
    <phoneticPr fontId="8" type="noConversion"/>
  </si>
  <si>
    <t>CBRFC200M0.jsp</t>
    <phoneticPr fontId="8" type="noConversion"/>
  </si>
  <si>
    <t>업종별 참고재무비율 확인</t>
    <phoneticPr fontId="8" type="noConversion"/>
  </si>
  <si>
    <t>2020.07.20 추가</t>
    <phoneticPr fontId="8" type="noConversion"/>
  </si>
  <si>
    <t>FNCL</t>
    <phoneticPr fontId="8" type="noConversion"/>
  </si>
  <si>
    <t>DS01_프로그램_302</t>
  </si>
  <si>
    <t>CBRTG001PA.jsp</t>
  </si>
  <si>
    <t>업종 팝업 호출</t>
    <phoneticPr fontId="8" type="noConversion"/>
  </si>
  <si>
    <t>DS01_프로그램_303</t>
  </si>
  <si>
    <t>고객센터</t>
    <phoneticPr fontId="8" type="noConversion"/>
  </si>
  <si>
    <t>관리자 페이지
(고객센터)</t>
    <phoneticPr fontId="8" type="noConversion"/>
  </si>
  <si>
    <t>관리자 페이지
(고객센터)
(HELP)</t>
    <phoneticPr fontId="8" type="noConversion"/>
  </si>
  <si>
    <t>관리자 페이지
(고객센터)
(01)</t>
    <phoneticPr fontId="8" type="noConversion"/>
  </si>
  <si>
    <t>CBRPAB00M1.jsp</t>
    <phoneticPr fontId="8" type="noConversion"/>
  </si>
  <si>
    <t>고객센터 관리자 페이지</t>
    <phoneticPr fontId="8" type="noConversion"/>
  </si>
  <si>
    <t>DS01_프로그램_304</t>
  </si>
  <si>
    <t>CBRPAB02M1.jsp</t>
    <phoneticPr fontId="8" type="noConversion"/>
  </si>
  <si>
    <t>임시비밀번호 발송, 5회 초기화</t>
    <phoneticPr fontId="8" type="noConversion"/>
  </si>
  <si>
    <t>DS01_프로그램_305</t>
    <phoneticPr fontId="8" type="noConversion"/>
  </si>
  <si>
    <t>회원
(여부)</t>
    <phoneticPr fontId="8" type="noConversion"/>
  </si>
  <si>
    <t>CBRTG610M0.jsp</t>
    <phoneticPr fontId="8" type="noConversion"/>
  </si>
  <si>
    <t>관리종결 소각 채권 조회</t>
    <phoneticPr fontId="8" type="noConversion"/>
  </si>
  <si>
    <t>2020.09.07 추가
(신용정보원에 아이프레임으로 제공되는 화면임)</t>
    <phoneticPr fontId="8" type="noConversion"/>
  </si>
  <si>
    <t>DS01_프로그램_306</t>
  </si>
  <si>
    <t>관리자 페이지
(강소기업)</t>
    <phoneticPr fontId="8" type="noConversion"/>
  </si>
  <si>
    <t>강소기업 기술혁신단
(GRNT11)</t>
    <phoneticPr fontId="8" type="noConversion"/>
  </si>
  <si>
    <t>강소기업100 기술혁신단
(https://cyber.kibo.or.kr/org/kibo/cbr/tg/admin/)</t>
  </si>
  <si>
    <t>기관별수요조사</t>
    <phoneticPr fontId="8" type="noConversion"/>
  </si>
  <si>
    <t>CBRTGA71M0.jsp</t>
  </si>
  <si>
    <t>2020.09.08 추가</t>
    <phoneticPr fontId="8" type="noConversion"/>
  </si>
  <si>
    <t>DS01_프로그램_307</t>
  </si>
  <si>
    <t>CBRTGA72M0.jsp</t>
  </si>
  <si>
    <t>기업별수요조사</t>
    <phoneticPr fontId="8" type="noConversion"/>
  </si>
  <si>
    <t>DS01_프로그램_308</t>
  </si>
  <si>
    <t>기업별수요조사상세화면</t>
    <phoneticPr fontId="8" type="noConversion"/>
  </si>
  <si>
    <t>CBRTGA72M1.jsp</t>
  </si>
  <si>
    <t>기업별수용조사상세화면</t>
    <phoneticPr fontId="8" type="noConversion"/>
  </si>
  <si>
    <t>DS01_프로그램_309</t>
  </si>
  <si>
    <t>관리자 페이지
(벤처나라)</t>
    <phoneticPr fontId="8" type="noConversion"/>
  </si>
  <si>
    <t>벤처나라
(GRNT09)</t>
    <phoneticPr fontId="8" type="noConversion"/>
  </si>
  <si>
    <t>벤처나라
(https://cyber.kibo.or.kr/org/kibo/cbr/vn/admin)</t>
    <phoneticPr fontId="8" type="noConversion"/>
  </si>
  <si>
    <t>신청내역</t>
    <phoneticPr fontId="8" type="noConversion"/>
  </si>
  <si>
    <t>CBRVNA001M0.jsp</t>
    <phoneticPr fontId="8" type="noConversion"/>
  </si>
  <si>
    <t>신청목록</t>
    <phoneticPr fontId="8" type="noConversion"/>
  </si>
  <si>
    <t>DS01_프로그램_310</t>
  </si>
  <si>
    <t>신청내역상세조회</t>
    <phoneticPr fontId="8" type="noConversion"/>
  </si>
  <si>
    <t>CBRVNA002M0.jsp</t>
    <phoneticPr fontId="8" type="noConversion"/>
  </si>
  <si>
    <t>신청목록내역조회</t>
    <phoneticPr fontId="8" type="noConversion"/>
  </si>
  <si>
    <t>DS01_프로그램_311</t>
  </si>
  <si>
    <t>결과선정</t>
    <phoneticPr fontId="8" type="noConversion"/>
  </si>
  <si>
    <t>CBRVNA003M0.jsp</t>
  </si>
  <si>
    <t>통과미달</t>
    <phoneticPr fontId="8" type="noConversion"/>
  </si>
  <si>
    <t>등록</t>
    <phoneticPr fontId="8" type="noConversion"/>
  </si>
  <si>
    <t>DS01_프로그램_312</t>
  </si>
  <si>
    <t>신청기한설정</t>
    <phoneticPr fontId="8" type="noConversion"/>
  </si>
  <si>
    <t>CBRVNA004M0.jap</t>
    <phoneticPr fontId="8" type="noConversion"/>
  </si>
  <si>
    <t>신청추천기간</t>
    <phoneticPr fontId="8" type="noConversion"/>
  </si>
  <si>
    <t>DS01_프로그램_313</t>
  </si>
  <si>
    <t>신청기한내역조회</t>
    <phoneticPr fontId="8" type="noConversion"/>
  </si>
  <si>
    <t>CBRVNA005M0.jsp</t>
    <phoneticPr fontId="8" type="noConversion"/>
  </si>
  <si>
    <t>벤처나라 기간내역조회</t>
    <phoneticPr fontId="8" type="noConversion"/>
  </si>
  <si>
    <t>DS01_프로그램_314</t>
  </si>
  <si>
    <t>관리자 페이지
(벤처캠프)</t>
    <phoneticPr fontId="8" type="noConversion"/>
  </si>
  <si>
    <t>벤처캠프
(VNTR03)</t>
    <phoneticPr fontId="8" type="noConversion"/>
  </si>
  <si>
    <t>벤처캠프
(https://cyber.kibo.or.kr/org/kibo/cbr/vp/admin/)</t>
    <phoneticPr fontId="8" type="noConversion"/>
  </si>
  <si>
    <t>CBRVPA01M0.jsp</t>
  </si>
  <si>
    <t>신청업체목록</t>
    <phoneticPr fontId="8" type="noConversion"/>
  </si>
  <si>
    <t>DS01_프로그램_315</t>
  </si>
  <si>
    <t>CBRVPA02M0.jsp</t>
  </si>
  <si>
    <t>기보벤처캠프 신청 내역 조회</t>
    <phoneticPr fontId="8" type="noConversion"/>
  </si>
  <si>
    <t>DS01_프로그램_316</t>
  </si>
  <si>
    <t>업체선청</t>
    <phoneticPr fontId="8" type="noConversion"/>
  </si>
  <si>
    <t>CBRVPA03M0.jsp</t>
    <phoneticPr fontId="8" type="noConversion"/>
  </si>
  <si>
    <t>업체선정</t>
    <phoneticPr fontId="8" type="noConversion"/>
  </si>
  <si>
    <t>DS01_프로그램_317</t>
  </si>
  <si>
    <t xml:space="preserve">벤처나라 신청기한설정 동일하게 생성 </t>
    <phoneticPr fontId="8" type="noConversion"/>
  </si>
  <si>
    <t>DS01_프로그램_318</t>
  </si>
  <si>
    <t xml:space="preserve">벤처나라 신청기한내역조회 동일하게 생성 </t>
    <phoneticPr fontId="8" type="noConversion"/>
  </si>
  <si>
    <t>관리자 페이지
(예비유니콘)</t>
    <phoneticPr fontId="8" type="noConversion"/>
  </si>
  <si>
    <t>예비유니콘
(https://cyber.kibo.or.kr/org/kibo/cbr/un/admin/)</t>
    <phoneticPr fontId="8" type="noConversion"/>
  </si>
  <si>
    <t>2020.10.31 추가</t>
    <phoneticPr fontId="8" type="noConversion"/>
  </si>
  <si>
    <t>신청 내역 상세 조회</t>
    <phoneticPr fontId="8" type="noConversion"/>
  </si>
  <si>
    <t>현재 신청서템플릿관리에서 (ICT)가 신청 기한 설정 가능
따라서, 매회 신청기간 변동 시 복사하여 새롭게 생성할 경우</t>
    <phoneticPr fontId="8" type="noConversion"/>
  </si>
  <si>
    <t>공통팝업/모듈</t>
    <phoneticPr fontId="8" type="noConversion"/>
  </si>
  <si>
    <t>DS01_공통_001</t>
    <phoneticPr fontId="8" type="noConversion"/>
  </si>
  <si>
    <t>회원가입
(01)</t>
    <phoneticPr fontId="8" type="noConversion"/>
  </si>
  <si>
    <t>도로명주소 팝업</t>
    <phoneticPr fontId="8" type="noConversion"/>
  </si>
  <si>
    <t>/include/jusoPopup.jsp</t>
    <phoneticPr fontId="22" type="noConversion"/>
  </si>
  <si>
    <t>제쌍룡</t>
    <phoneticPr fontId="8" type="noConversion"/>
  </si>
  <si>
    <t>DS01_공통_002</t>
  </si>
  <si>
    <t>공인인증처리</t>
    <phoneticPr fontId="8" type="noConversion"/>
  </si>
  <si>
    <t>CBREB018MONA_SERVER.jsp</t>
    <phoneticPr fontId="8" type="noConversion"/>
  </si>
  <si>
    <t>jsp</t>
    <phoneticPr fontId="8" type="noConversion"/>
  </si>
  <si>
    <t>공인인증서NA 모듈 호출</t>
    <phoneticPr fontId="8" type="noConversion"/>
  </si>
  <si>
    <t>DS01_공통_003</t>
  </si>
  <si>
    <t>DS01_공통_004</t>
  </si>
  <si>
    <t>통합인증서 관리 SSO</t>
    <phoneticPr fontId="8" type="noConversion"/>
  </si>
  <si>
    <t>DS01_공통_005</t>
  </si>
  <si>
    <t>로그인아이디및 권한 check</t>
    <phoneticPr fontId="8" type="noConversion"/>
  </si>
  <si>
    <t>DS01_공통_006</t>
  </si>
  <si>
    <t>알림서비스
(02)</t>
    <phoneticPr fontId="8" type="noConversion"/>
  </si>
  <si>
    <t>알림서비스</t>
    <phoneticPr fontId="8" type="noConversion"/>
  </si>
  <si>
    <t>회원가입 완료</t>
    <phoneticPr fontId="21" type="noConversion"/>
  </si>
  <si>
    <t>DS01_공통_007</t>
  </si>
  <si>
    <t>아이디 찾기</t>
    <phoneticPr fontId="21" type="noConversion"/>
  </si>
  <si>
    <t>DS01_공통_008</t>
  </si>
  <si>
    <t>비밀번호 찾기</t>
    <phoneticPr fontId="21" type="noConversion"/>
  </si>
  <si>
    <t>기간계(open_query) send_sms 발송
기간계(open_query) BTERR501O002 팝업 알림전송</t>
    <phoneticPr fontId="8" type="noConversion"/>
  </si>
  <si>
    <t>DS01_공통_009</t>
  </si>
  <si>
    <t>불편사항 문의 내역</t>
    <phoneticPr fontId="21" type="noConversion"/>
  </si>
  <si>
    <t>DS01_공통_010</t>
  </si>
  <si>
    <t>신청 완료</t>
    <phoneticPr fontId="21" type="noConversion"/>
  </si>
  <si>
    <t>DS01_공통_011</t>
  </si>
  <si>
    <t>승인 완료</t>
    <phoneticPr fontId="21" type="noConversion"/>
  </si>
  <si>
    <t>DS01_공통_012</t>
  </si>
  <si>
    <t>온라인설문 신청완료</t>
    <phoneticPr fontId="21" type="noConversion"/>
  </si>
  <si>
    <t>DS01_공통_013</t>
  </si>
  <si>
    <t>온라인설문 승인완료</t>
    <phoneticPr fontId="21" type="noConversion"/>
  </si>
  <si>
    <t>DS01_공통_014</t>
  </si>
  <si>
    <t>관심분야 메일링</t>
    <phoneticPr fontId="21" type="noConversion"/>
  </si>
  <si>
    <t>DS01_공통_015</t>
  </si>
  <si>
    <t>신규사이트 등록신청완료</t>
    <phoneticPr fontId="21" type="noConversion"/>
  </si>
  <si>
    <t>DS01_공통_016</t>
  </si>
  <si>
    <t>신규사이트 등록승인완료</t>
    <phoneticPr fontId="21" type="noConversion"/>
  </si>
  <si>
    <t>DS01_공통_017</t>
  </si>
  <si>
    <t>이벤트 등록신청완료</t>
    <phoneticPr fontId="21" type="noConversion"/>
  </si>
  <si>
    <t>DS01_공통_018</t>
  </si>
  <si>
    <t>이벤트 등록승인완료</t>
    <phoneticPr fontId="21" type="noConversion"/>
  </si>
  <si>
    <t>DS01_공통_019</t>
  </si>
  <si>
    <t>업종
(03)</t>
    <phoneticPr fontId="8" type="noConversion"/>
  </si>
  <si>
    <t>업종코드팝업</t>
    <phoneticPr fontId="8" type="noConversion"/>
  </si>
  <si>
    <t>CBRTG000PA.jsp</t>
    <phoneticPr fontId="22" type="noConversion"/>
  </si>
  <si>
    <t>DS01_공통_020</t>
  </si>
  <si>
    <t>중분류업종코드조회</t>
    <phoneticPr fontId="8" type="noConversion"/>
  </si>
  <si>
    <t>CBRTG000PB.jsp</t>
    <phoneticPr fontId="22" type="noConversion"/>
  </si>
  <si>
    <t>DS01_공통_021</t>
  </si>
  <si>
    <t>중분류이하 업종코드조회</t>
    <phoneticPr fontId="8" type="noConversion"/>
  </si>
  <si>
    <t>CBRTG000PC.jsp</t>
    <phoneticPr fontId="22" type="noConversion"/>
  </si>
  <si>
    <t>DS01_공통_022</t>
  </si>
  <si>
    <t>보증용대상업종분류</t>
    <phoneticPr fontId="8" type="noConversion"/>
  </si>
  <si>
    <t>CBRTG000PE.jsp</t>
    <phoneticPr fontId="22" type="noConversion"/>
  </si>
  <si>
    <t>DS01_공통_023</t>
  </si>
  <si>
    <t>원클릭 보증용 업종조회</t>
    <phoneticPr fontId="8" type="noConversion"/>
  </si>
  <si>
    <t>CBRTG000PF.jsp</t>
    <phoneticPr fontId="22" type="noConversion"/>
  </si>
  <si>
    <t>DS01_공통_024</t>
  </si>
  <si>
    <t>영업점
(04)</t>
    <phoneticPr fontId="8" type="noConversion"/>
  </si>
  <si>
    <t>(원클릭)담당영업점 확인</t>
    <phoneticPr fontId="8" type="noConversion"/>
  </si>
  <si>
    <t>CBRTG207M0.jsp</t>
    <phoneticPr fontId="22" type="noConversion"/>
  </si>
  <si>
    <t>DS01_공통_025</t>
  </si>
  <si>
    <t>신청서
(05)</t>
    <phoneticPr fontId="8" type="noConversion"/>
  </si>
  <si>
    <t>각종신청서 공통약관</t>
    <phoneticPr fontId="8" type="noConversion"/>
  </si>
  <si>
    <t>DS01_공통_026</t>
  </si>
  <si>
    <t xml:space="preserve">각종신청서 완료 </t>
    <phoneticPr fontId="8" type="noConversion"/>
  </si>
  <si>
    <t>99</t>
    <phoneticPr fontId="8" type="noConversion"/>
  </si>
  <si>
    <t>컨텐츠/게시판</t>
    <phoneticPr fontId="8" type="noConversion"/>
  </si>
  <si>
    <t>DS01_컨텐츠_001</t>
    <phoneticPr fontId="8" type="noConversion"/>
  </si>
  <si>
    <t>Home</t>
    <phoneticPr fontId="8" type="noConversion"/>
  </si>
  <si>
    <t>DS01_컨텐츠_002</t>
    <phoneticPr fontId="8" type="noConversion"/>
  </si>
  <si>
    <t>회원/비회원</t>
    <phoneticPr fontId="8" type="noConversion"/>
  </si>
  <si>
    <t>기술보증</t>
  </si>
  <si>
    <t>보증이용안내</t>
  </si>
  <si>
    <t>보증이용절차</t>
  </si>
  <si>
    <t>DS01_컨텐츠_003</t>
  </si>
  <si>
    <t>보증신청자격</t>
  </si>
  <si>
    <t>DS01_컨텐츠_004</t>
  </si>
  <si>
    <t>중점지원 대상기업</t>
  </si>
  <si>
    <t>DS01_컨텐츠_005</t>
  </si>
  <si>
    <t>기보 전담보증 영역</t>
  </si>
  <si>
    <t>DS01_컨텐츠_006</t>
  </si>
  <si>
    <t>보증관할</t>
  </si>
  <si>
    <t>DS01_컨텐츠_007</t>
  </si>
  <si>
    <t>보증지원절차</t>
  </si>
  <si>
    <t>보증신청 및 상담</t>
  </si>
  <si>
    <t>DS01_컨텐츠_008</t>
  </si>
  <si>
    <t>보증심사방법</t>
  </si>
  <si>
    <t>DS01_컨텐츠_009</t>
  </si>
  <si>
    <t>보증지원금액의 결정</t>
  </si>
  <si>
    <t>DS01_컨텐츠_010</t>
  </si>
  <si>
    <t>보증한도</t>
  </si>
  <si>
    <t>DS01_컨텐츠_011</t>
  </si>
  <si>
    <t>약정체결 및 보증서발급</t>
  </si>
  <si>
    <t>DS01_컨텐츠_012</t>
  </si>
  <si>
    <t>보증운용정보</t>
  </si>
  <si>
    <t>보증료</t>
  </si>
  <si>
    <t>DS01_컨텐츠_013</t>
  </si>
  <si>
    <t>보증비율</t>
  </si>
  <si>
    <t>DS01_컨텐츠_014</t>
  </si>
  <si>
    <t>연대보증인</t>
  </si>
  <si>
    <t>DS01_컨텐츠_015</t>
  </si>
  <si>
    <t>전자보증제도</t>
  </si>
  <si>
    <t>DS01_컨텐츠_016</t>
  </si>
  <si>
    <t>한도거래보증제도</t>
  </si>
  <si>
    <t>DS01_컨텐츠_017</t>
  </si>
  <si>
    <t>보증업무처리공개시스템</t>
  </si>
  <si>
    <t>DS01_컨텐츠_018</t>
  </si>
  <si>
    <t>온라인영업점 안내</t>
  </si>
  <si>
    <t>DS01_컨텐츠_019</t>
  </si>
  <si>
    <t>이용절차</t>
  </si>
  <si>
    <t>DS01_컨텐츠_020</t>
  </si>
  <si>
    <t>이용안내</t>
  </si>
  <si>
    <t>DS01_컨텐츠_021</t>
  </si>
  <si>
    <t>재무자료제출</t>
  </si>
  <si>
    <t>DS01_컨텐츠_022</t>
  </si>
  <si>
    <t>재기지원보증제도</t>
  </si>
  <si>
    <t>재도전 기업주 재기지원보증</t>
  </si>
  <si>
    <t>DS01_컨텐츠_023</t>
  </si>
  <si>
    <t>DS01_컨텐츠_024</t>
  </si>
  <si>
    <t>보증상품[창업ㆍ준비]</t>
  </si>
  <si>
    <t>예비창업자 사전보증</t>
  </si>
  <si>
    <t>DS01_컨텐츠_025</t>
  </si>
  <si>
    <t>청년창업기업 우대 프로그램</t>
  </si>
  <si>
    <t>DS01_컨텐츠_026</t>
  </si>
  <si>
    <t>맞춤형 창업성장 프로그램</t>
  </si>
  <si>
    <t>DS01_컨텐츠_027</t>
  </si>
  <si>
    <t>마이스터 기술창업보증</t>
  </si>
  <si>
    <t>DS01_컨텐츠_028</t>
  </si>
  <si>
    <t>프론티어 벤처기업 보증</t>
  </si>
  <si>
    <t>DS01_컨텐츠_029</t>
  </si>
  <si>
    <t>우수기술 사업화지원</t>
  </si>
  <si>
    <t>DS01_컨텐츠_030</t>
  </si>
  <si>
    <t>원클릭보증</t>
  </si>
  <si>
    <t>DS01_컨텐츠_031</t>
  </si>
  <si>
    <t>소셜벤처 임팩트 보증</t>
  </si>
  <si>
    <t>DS01_컨텐츠_032</t>
  </si>
  <si>
    <t>국내복귀기업 우대보증</t>
  </si>
  <si>
    <t>DS01_컨텐츠_033</t>
  </si>
  <si>
    <t>[도약ㆍ성장]</t>
  </si>
  <si>
    <t>Kibo-Star 벤처기업 보증</t>
  </si>
  <si>
    <t>DS01_컨텐츠_034</t>
  </si>
  <si>
    <t>기술융합기업 우대보증</t>
  </si>
  <si>
    <t>DS01_컨텐츠_035</t>
  </si>
  <si>
    <t>기업인수보증</t>
  </si>
  <si>
    <t>DS01_컨텐츠_036</t>
  </si>
  <si>
    <t>수출기업 지원</t>
  </si>
  <si>
    <t>DS01_컨텐츠_037</t>
  </si>
  <si>
    <t>[R&amp;DㆍIPㆍ기후금융]</t>
  </si>
  <si>
    <t>R&amp;D보증</t>
  </si>
  <si>
    <t>DS01_컨텐츠_038</t>
  </si>
  <si>
    <t>특허ㆍ지식재산(IP) 보증</t>
  </si>
  <si>
    <t>DS01_컨텐츠_039</t>
  </si>
  <si>
    <t>기후기술보증</t>
  </si>
  <si>
    <t>DS01_컨텐츠_040</t>
  </si>
  <si>
    <t>[일자리ㆍ혁신성장지원]</t>
  </si>
  <si>
    <t>일자리창출 지원(굿잡보증)</t>
  </si>
  <si>
    <t>DS01_컨텐츠_041</t>
  </si>
  <si>
    <t>4차산업혁명 지원 프로그램</t>
  </si>
  <si>
    <t>DS01_컨텐츠_042</t>
  </si>
  <si>
    <t>스마트공장 지원 프로그램</t>
  </si>
  <si>
    <t>DS01_컨텐츠_043</t>
  </si>
  <si>
    <t>[협약ㆍ상생ㆍ문화]</t>
  </si>
  <si>
    <t>신재생에너지 상생협약보증</t>
  </si>
  <si>
    <t>DS01_컨텐츠_044</t>
  </si>
  <si>
    <t>유관기관 협약지원</t>
  </si>
  <si>
    <t>DS01_컨텐츠_045</t>
  </si>
  <si>
    <t>대·중소기업 상생협약보증</t>
  </si>
  <si>
    <t>DS01_컨텐츠_046</t>
  </si>
  <si>
    <t>중견·중소기업 파트너십 협약보증</t>
  </si>
  <si>
    <t>DS01_컨텐츠_047</t>
  </si>
  <si>
    <t>정책자금 One-Stop 지원</t>
  </si>
  <si>
    <t>DS01_컨텐츠_048</t>
  </si>
  <si>
    <t>문화산업완성보증</t>
  </si>
  <si>
    <t>DS01_컨텐츠_049</t>
  </si>
  <si>
    <t>기술평가</t>
  </si>
  <si>
    <t>기술금융이란?</t>
  </si>
  <si>
    <t>DS01_컨텐츠_050</t>
  </si>
  <si>
    <t>평가이용안내</t>
  </si>
  <si>
    <t>기술평가의정의</t>
  </si>
  <si>
    <t>DS01_컨텐츠_051</t>
  </si>
  <si>
    <t>기술평가절차</t>
  </si>
  <si>
    <t>DS01_컨텐츠_052</t>
  </si>
  <si>
    <t>기술평가료</t>
  </si>
  <si>
    <t>DS01_컨텐츠_053</t>
  </si>
  <si>
    <t>기술평가 활용</t>
  </si>
  <si>
    <t>자금조달</t>
  </si>
  <si>
    <t>DS01_컨텐츠_054</t>
  </si>
  <si>
    <t>인증취득</t>
  </si>
  <si>
    <t>DS01_컨텐츠_055</t>
  </si>
  <si>
    <t>기술자산 활용</t>
  </si>
  <si>
    <t>DS01_컨텐츠_056</t>
  </si>
  <si>
    <t>기술전략 컨설팅</t>
  </si>
  <si>
    <t>DS01_컨텐츠_057</t>
  </si>
  <si>
    <t>기술평가인프라</t>
  </si>
  <si>
    <t>기술평가사업 연혁</t>
  </si>
  <si>
    <t>DS01_컨텐츠_058</t>
  </si>
  <si>
    <t>기술평가조직</t>
  </si>
  <si>
    <t>DS01_컨텐츠_059</t>
  </si>
  <si>
    <t>기술평가 인력</t>
  </si>
  <si>
    <t>DS01_컨텐츠_060</t>
  </si>
  <si>
    <t>기술평가시스템(KTRS)</t>
  </si>
  <si>
    <t>기술평가등급모형 개요</t>
  </si>
  <si>
    <t>DS01_컨텐츠_061</t>
  </si>
  <si>
    <t>평가체계</t>
  </si>
  <si>
    <t>DS01_컨텐츠_062</t>
  </si>
  <si>
    <t>KTRS계열모형 산출방법</t>
  </si>
  <si>
    <t>DS01_컨텐츠_063</t>
  </si>
  <si>
    <t>KTRS 평가등급별 사고율</t>
  </si>
  <si>
    <t>DS01_컨텐츠_064</t>
  </si>
  <si>
    <t>기술가치평가모형</t>
  </si>
  <si>
    <t>DS01_컨텐츠_065</t>
  </si>
  <si>
    <t>활용건수 및 보증 공급금액</t>
  </si>
  <si>
    <t>DS01_컨텐츠_066</t>
  </si>
  <si>
    <t>기술평가상품</t>
  </si>
  <si>
    <t>기술가치평가</t>
  </si>
  <si>
    <t>DS01_컨텐츠_067</t>
  </si>
  <si>
    <t>녹색인증평가</t>
  </si>
  <si>
    <t>DS01_컨텐츠_068</t>
  </si>
  <si>
    <t>기타 기술평가사업</t>
  </si>
  <si>
    <t>DS01_컨텐츠_069</t>
  </si>
  <si>
    <t>코스닥 기술상장특례 평가</t>
  </si>
  <si>
    <t>DS01_컨텐츠_070</t>
  </si>
  <si>
    <t>코넥스 기술상장특례 평가</t>
  </si>
  <si>
    <t>DS01_컨텐츠_071</t>
  </si>
  <si>
    <t>혁신형중소기업 기술금융지원사업</t>
  </si>
  <si>
    <t>DS01_컨텐츠_072</t>
  </si>
  <si>
    <t>투ㆍ융자지원</t>
  </si>
  <si>
    <t>보증연계투자</t>
  </si>
  <si>
    <t>DS01_컨텐츠_073</t>
  </si>
  <si>
    <t>투자옵션부보증</t>
  </si>
  <si>
    <t>DS01_컨텐츠_074</t>
  </si>
  <si>
    <t>벤처투자연계보증</t>
  </si>
  <si>
    <t>DS01_컨텐츠_075</t>
  </si>
  <si>
    <t>기술평가인증서</t>
  </si>
  <si>
    <t>DS01_컨텐츠_076</t>
  </si>
  <si>
    <t>특허공제사업</t>
  </si>
  <si>
    <t>특허공제사업이란?</t>
  </si>
  <si>
    <t>DS01_컨텐츠_077</t>
  </si>
  <si>
    <t>사업세부내용</t>
  </si>
  <si>
    <t>DS01_컨텐츠_078</t>
  </si>
  <si>
    <t>가입신청</t>
  </si>
  <si>
    <t>DS01_컨텐츠_079</t>
  </si>
  <si>
    <t>기술신탁관리</t>
  </si>
  <si>
    <t>기술신탁관리 지원제도 안내</t>
  </si>
  <si>
    <t>DS01_컨텐츠_080</t>
  </si>
  <si>
    <t>벤처/창업/소셜</t>
  </si>
  <si>
    <t>기술창업기업 종합지원 체계도</t>
  </si>
  <si>
    <t>DS01_컨텐츠_081</t>
  </si>
  <si>
    <t>전문강좌 및 컨설팅</t>
  </si>
  <si>
    <t>벤처창업교실</t>
  </si>
  <si>
    <t>DS01_컨텐츠_082</t>
  </si>
  <si>
    <t>청년ㆍ기술창업교실</t>
  </si>
  <si>
    <t>DS01_컨텐츠_083</t>
  </si>
  <si>
    <t>도약기업CEO전문강좌</t>
  </si>
  <si>
    <t>DS01_컨텐츠_084</t>
  </si>
  <si>
    <t>기술ㆍ경영컨설팅</t>
  </si>
  <si>
    <t>DS01_컨텐츠_085</t>
  </si>
  <si>
    <t>소셜벤처</t>
  </si>
  <si>
    <t>소셜벤처란</t>
  </si>
  <si>
    <t>DS01_컨텐츠_086</t>
  </si>
  <si>
    <t>소셜벤처 판별</t>
  </si>
  <si>
    <t>DS01_컨텐츠_087</t>
  </si>
  <si>
    <t>소셜벤처 평가모형</t>
  </si>
  <si>
    <t>DS01_컨텐츠_088</t>
  </si>
  <si>
    <t>소셜벤처 지원제도</t>
  </si>
  <si>
    <t>DS01_컨텐츠_089</t>
  </si>
  <si>
    <t>소셜벤처 육성사업</t>
  </si>
  <si>
    <t>DS01_컨텐츠_090</t>
  </si>
  <si>
    <t>각종 인증제도</t>
  </si>
  <si>
    <t>벤처기업확인</t>
  </si>
  <si>
    <t>DS01_컨텐츠_091</t>
  </si>
  <si>
    <t>이노비즈인증</t>
  </si>
  <si>
    <t>DS01_컨텐츠_092</t>
  </si>
  <si>
    <t>경영혁신형 중소기업 인증</t>
  </si>
  <si>
    <t>DS01_컨텐츠_093</t>
  </si>
  <si>
    <t>벤처나라상품등록추천</t>
  </si>
  <si>
    <t>DS01_컨텐츠_094</t>
  </si>
  <si>
    <t>고객지원</t>
  </si>
  <si>
    <t>고객만족ㆍ민원</t>
  </si>
  <si>
    <t>FAQ</t>
  </si>
  <si>
    <t>DS01_컨텐츠_095</t>
  </si>
  <si>
    <t>질문답변방</t>
  </si>
  <si>
    <t>DS01_컨텐츠_096</t>
  </si>
  <si>
    <t>민원센터</t>
  </si>
  <si>
    <t>DS01_컨텐츠_097</t>
  </si>
  <si>
    <t>고객제안 리스트</t>
  </si>
  <si>
    <t>DS01_컨텐츠_098</t>
  </si>
  <si>
    <t>친절직원 추천방</t>
  </si>
  <si>
    <t>DS01_컨텐츠_099</t>
  </si>
  <si>
    <t>국민생각 더하기+</t>
  </si>
  <si>
    <t>국민알림e</t>
  </si>
  <si>
    <t>DS01_컨텐츠_100</t>
  </si>
  <si>
    <t>국민참여 광장(공모)</t>
  </si>
  <si>
    <t>DS01_컨텐츠_101</t>
  </si>
  <si>
    <t>국민생각(설문조사)</t>
  </si>
  <si>
    <t>DS01_컨텐츠_102</t>
  </si>
  <si>
    <t>국민안전제안</t>
  </si>
  <si>
    <t>DS01_컨텐츠_103</t>
  </si>
  <si>
    <t>국민참여 우수제안</t>
  </si>
  <si>
    <t>DS01_컨텐츠_104</t>
  </si>
  <si>
    <t>윤리경영ㆍ청렴</t>
  </si>
  <si>
    <t>예산낭비신고센터</t>
  </si>
  <si>
    <t>DS01_컨텐츠_105</t>
  </si>
  <si>
    <t>금융부조리신고센터</t>
  </si>
  <si>
    <t>DS01_컨텐츠_106</t>
  </si>
  <si>
    <t>윤리경영 상담방</t>
  </si>
  <si>
    <t>DS01_컨텐츠_107</t>
  </si>
  <si>
    <t>클린신고센터</t>
  </si>
  <si>
    <t>DS01_컨텐츠_108</t>
  </si>
  <si>
    <t>채용비리 신고센터</t>
  </si>
  <si>
    <t>DS01_컨텐츠_109</t>
  </si>
  <si>
    <t>규제개선제안</t>
  </si>
  <si>
    <t>규제정보</t>
  </si>
  <si>
    <t>DS01_컨텐츠_110</t>
  </si>
  <si>
    <t>DS01_컨텐츠_111</t>
  </si>
  <si>
    <t>규제개선</t>
  </si>
  <si>
    <t>DS01_컨텐츠_112</t>
  </si>
  <si>
    <t>규제심의기구</t>
  </si>
  <si>
    <t>DS01_컨텐츠_113</t>
  </si>
  <si>
    <t>감사제보센터</t>
  </si>
  <si>
    <t>감사 Hot-Line</t>
  </si>
  <si>
    <t>DS01_컨텐츠_114</t>
  </si>
  <si>
    <t>공개감사방</t>
  </si>
  <si>
    <t>DS01_컨텐츠_115</t>
  </si>
  <si>
    <t>직원 상담방</t>
  </si>
  <si>
    <t>DS01_컨텐츠_116</t>
  </si>
  <si>
    <t>갑질피해 신고지원센터</t>
  </si>
  <si>
    <t>DS01_컨텐츠_117</t>
  </si>
  <si>
    <t>고객서비스헌장</t>
  </si>
  <si>
    <t>핵심서비스 이행표준</t>
  </si>
  <si>
    <t>DS01_컨텐츠_118</t>
  </si>
  <si>
    <t>고객응대서비스 이행표준</t>
  </si>
  <si>
    <t>DS01_컨텐츠_119</t>
  </si>
  <si>
    <t>서비스이행표준 이행실적</t>
  </si>
  <si>
    <t>DS01_컨텐츠_120</t>
  </si>
  <si>
    <t>자체 고객만족도 조사결과</t>
  </si>
  <si>
    <t>DS01_컨텐츠_121</t>
  </si>
  <si>
    <t>인권경영헌장</t>
  </si>
  <si>
    <t>인권경영 이행헌장</t>
  </si>
  <si>
    <t>DS01_컨텐츠_122</t>
  </si>
  <si>
    <t>인권경영 이행현황</t>
  </si>
  <si>
    <t>DS01_컨텐츠_123</t>
  </si>
  <si>
    <t>인권고충상담센터</t>
  </si>
  <si>
    <t>DS01_컨텐츠_124</t>
  </si>
  <si>
    <t>성희롱 사이버상담창구</t>
  </si>
  <si>
    <t>DS01_컨텐츠_125</t>
  </si>
  <si>
    <t>홈페이지 이용안내</t>
  </si>
  <si>
    <t>이용자 유의사항 안내</t>
  </si>
  <si>
    <t>DS01_컨텐츠_126</t>
  </si>
  <si>
    <t>원격지원서비스</t>
  </si>
  <si>
    <t>DS01_컨텐츠_127</t>
  </si>
  <si>
    <t>유관기관 사이트 보기</t>
  </si>
  <si>
    <t>DS01_컨텐츠_128</t>
  </si>
  <si>
    <t>개인정보 취급방침</t>
  </si>
  <si>
    <t>DS01_컨텐츠_129</t>
  </si>
  <si>
    <t>웹접근성 가이드</t>
  </si>
  <si>
    <t>DS01_컨텐츠_130</t>
  </si>
  <si>
    <t>저작권 정책</t>
  </si>
  <si>
    <t>DS01_컨텐츠_131</t>
  </si>
  <si>
    <t>일자리 상황판</t>
  </si>
  <si>
    <t>DS01_컨텐츠_132</t>
  </si>
  <si>
    <t>상황판 설명</t>
  </si>
  <si>
    <t>DS01_컨텐츠_133</t>
  </si>
  <si>
    <t>반부패신고센터</t>
    <phoneticPr fontId="8" type="noConversion"/>
  </si>
  <si>
    <t>반부패통합 신고센터</t>
    <phoneticPr fontId="8" type="noConversion"/>
  </si>
  <si>
    <t>DS01_컨텐츠_134</t>
  </si>
  <si>
    <t>정보공개</t>
  </si>
  <si>
    <t>기타 자료실</t>
  </si>
  <si>
    <t>기금 발간자료</t>
  </si>
  <si>
    <t>DS01_컨텐츠_135</t>
  </si>
  <si>
    <t>기술창업자료실</t>
  </si>
  <si>
    <t>DS01_컨텐츠_136</t>
  </si>
  <si>
    <t>중소벤처기업부 정책소식</t>
  </si>
  <si>
    <t>DS01_컨텐츠_137</t>
  </si>
  <si>
    <t>행정ㆍ기타정보 자료실</t>
  </si>
  <si>
    <t>DS01_컨텐츠_138</t>
  </si>
  <si>
    <t>정책자금안내</t>
  </si>
  <si>
    <t>DS01_컨텐츠_139</t>
  </si>
  <si>
    <t>내부규정 자료실</t>
  </si>
  <si>
    <t>내부규정</t>
  </si>
  <si>
    <t>DS01_컨텐츠_140</t>
  </si>
  <si>
    <t>규정 사전예고</t>
  </si>
  <si>
    <t>DS01_컨텐츠_141</t>
  </si>
  <si>
    <t>정보공개방</t>
  </si>
  <si>
    <t>정보공개안내</t>
  </si>
  <si>
    <t>DS01_컨텐츠_142</t>
  </si>
  <si>
    <t>정보공개 편람</t>
  </si>
  <si>
    <t>DS01_컨텐츠_143</t>
  </si>
  <si>
    <t>정보공개청구/조회</t>
  </si>
  <si>
    <t>DS01_컨텐츠_144</t>
  </si>
  <si>
    <t>사전정보공표</t>
  </si>
  <si>
    <t>DS01_컨텐츠_145</t>
  </si>
  <si>
    <t>사전정보 모니터링 (건의함)</t>
  </si>
  <si>
    <t>DS01_컨텐츠_146</t>
  </si>
  <si>
    <t>비공개 세부기준</t>
  </si>
  <si>
    <t>DS01_컨텐츠_147</t>
  </si>
  <si>
    <t>정보목록</t>
  </si>
  <si>
    <t>DS01_컨텐츠_148</t>
  </si>
  <si>
    <t>공공데이타 개방</t>
  </si>
  <si>
    <t>DS01_컨텐츠_149</t>
  </si>
  <si>
    <t>사업실명제</t>
  </si>
  <si>
    <t>DS01_컨텐츠_150</t>
  </si>
  <si>
    <t>수입지출 운용상황 등</t>
  </si>
  <si>
    <t>DS01_컨텐츠_151</t>
  </si>
  <si>
    <t>국외출장 현황</t>
  </si>
  <si>
    <t>DS01_컨텐츠_152</t>
  </si>
  <si>
    <t>기술신탁목록공개</t>
  </si>
  <si>
    <t>DS01_컨텐츠_153</t>
  </si>
  <si>
    <t>재정정보공개</t>
  </si>
  <si>
    <t>DS01_컨텐츠_154</t>
  </si>
  <si>
    <t>통합검색</t>
  </si>
  <si>
    <t>통합검색(메인)</t>
    <phoneticPr fontId="8" type="noConversion"/>
  </si>
  <si>
    <t>단어및문장검색</t>
    <phoneticPr fontId="8" type="noConversion"/>
  </si>
  <si>
    <t>DS01_컨텐츠_155</t>
  </si>
  <si>
    <t>콘텐츠 통합검색</t>
    <phoneticPr fontId="8" type="noConversion"/>
  </si>
  <si>
    <t>DS01_컨텐츠_156</t>
  </si>
  <si>
    <t>게시물 통합검색</t>
    <phoneticPr fontId="8" type="noConversion"/>
  </si>
  <si>
    <t>DS01_컨텐츠_157</t>
  </si>
  <si>
    <t>사전자료 통합검색</t>
    <phoneticPr fontId="8" type="noConversion"/>
  </si>
  <si>
    <t>DS01_컨텐츠_158</t>
  </si>
  <si>
    <t>기금소개</t>
  </si>
  <si>
    <t>기금안내</t>
  </si>
  <si>
    <t>일반개요</t>
  </si>
  <si>
    <t>DS01_컨텐츠_159</t>
  </si>
  <si>
    <t>조직현황</t>
  </si>
  <si>
    <t>DS01_컨텐츠_160</t>
  </si>
  <si>
    <t>CEO 인사말</t>
  </si>
  <si>
    <t>DS01_컨텐츠_161</t>
  </si>
  <si>
    <t>임원소개</t>
  </si>
  <si>
    <t>DS01_컨텐츠_162</t>
  </si>
  <si>
    <t>본ㆍ지점 찾기</t>
  </si>
  <si>
    <t>DS01_컨텐츠_163</t>
  </si>
  <si>
    <t>시설안내</t>
  </si>
  <si>
    <t>인재개발원안내</t>
  </si>
  <si>
    <t>DS01_컨텐츠_164</t>
  </si>
  <si>
    <t>본점 시설 이용신청</t>
  </si>
  <si>
    <t>DS01_컨텐츠_165</t>
  </si>
  <si>
    <t>과학기술체험관 안내</t>
  </si>
  <si>
    <t>DS01_컨텐츠_166</t>
  </si>
  <si>
    <t>윤리경영</t>
  </si>
  <si>
    <t>기보 윤리경영</t>
  </si>
  <si>
    <t>DS01_컨텐츠_167</t>
  </si>
  <si>
    <t>DS01_컨텐츠_168</t>
  </si>
  <si>
    <t>윤리경영 자료실</t>
  </si>
  <si>
    <t>DS01_컨텐츠_169</t>
  </si>
  <si>
    <t>공익신고안내</t>
  </si>
  <si>
    <t>DS01_컨텐츠_170</t>
  </si>
  <si>
    <t>청탁금지법 위반행위 신고안내</t>
  </si>
  <si>
    <t>DS01_컨텐츠_171</t>
  </si>
  <si>
    <t>경영전략</t>
  </si>
  <si>
    <t>개요</t>
  </si>
  <si>
    <t>DS01_컨텐츠_172</t>
  </si>
  <si>
    <t>미션(Mission)</t>
  </si>
  <si>
    <t>DS01_컨텐츠_173</t>
  </si>
  <si>
    <t>비젼(vision)</t>
  </si>
  <si>
    <t>DS01_컨텐츠_174</t>
  </si>
  <si>
    <t>핵심가치(Core Value)</t>
  </si>
  <si>
    <t>DS01_컨텐츠_175</t>
  </si>
  <si>
    <t>기관장 경영방침</t>
  </si>
  <si>
    <t>DS01_컨텐츠_176</t>
  </si>
  <si>
    <t>경영공시</t>
  </si>
  <si>
    <t>경영공시 담당자안내</t>
  </si>
  <si>
    <t>DS01_컨텐츠_177</t>
  </si>
  <si>
    <t>통합공시항목</t>
  </si>
  <si>
    <t>DS01_컨텐츠_178</t>
  </si>
  <si>
    <t>자율공시항목</t>
  </si>
  <si>
    <t>DS01_컨텐츠_179</t>
  </si>
  <si>
    <t>직원채용</t>
  </si>
  <si>
    <t>정규직 신입사원</t>
  </si>
  <si>
    <t>DS01_컨텐츠_180</t>
  </si>
  <si>
    <t>계약직원 신규채용</t>
  </si>
  <si>
    <t>DS01_컨텐츠_181</t>
  </si>
  <si>
    <t>NCS 정보공개</t>
  </si>
  <si>
    <t>DS01_컨텐츠_182</t>
  </si>
  <si>
    <t>친인척 채용정보 공개</t>
  </si>
  <si>
    <t>DS01_컨텐츠_183</t>
  </si>
  <si>
    <t>언론ㆍ홍보</t>
  </si>
  <si>
    <t>기보뉴스</t>
  </si>
  <si>
    <t>DS01_컨텐츠_184</t>
  </si>
  <si>
    <t>행사사진 및 동영상</t>
  </si>
  <si>
    <t>DS01_컨텐츠_185</t>
  </si>
  <si>
    <t>CIㆍBI 안내</t>
  </si>
  <si>
    <t>DS01_컨텐츠_186</t>
  </si>
  <si>
    <t>사회공헌</t>
  </si>
  <si>
    <t>DS01_컨텐츠_187</t>
  </si>
  <si>
    <t>기보 사보(Good Feeling Kibo)</t>
  </si>
  <si>
    <t>DS01_컨텐츠_188</t>
  </si>
  <si>
    <t>대표광고 공모전 이의제기 접수</t>
  </si>
  <si>
    <t>DS01_컨텐츠_189</t>
  </si>
  <si>
    <t>기보동우회</t>
  </si>
  <si>
    <t>기보동우회 소개</t>
  </si>
  <si>
    <t>DS01_컨텐츠_190</t>
  </si>
  <si>
    <t>동우회 소식방</t>
  </si>
  <si>
    <t>DS01_컨텐츠_191</t>
  </si>
  <si>
    <t>비상임이사 전용공간</t>
  </si>
  <si>
    <t>공지사항</t>
  </si>
  <si>
    <t>DS01_컨텐츠_192</t>
  </si>
  <si>
    <t>규정자료실</t>
  </si>
  <si>
    <t>DS01_컨텐츠_193</t>
  </si>
  <si>
    <t>경영정보</t>
  </si>
  <si>
    <t>DS01_컨텐츠_194</t>
  </si>
  <si>
    <t>이사회 부의안건</t>
  </si>
  <si>
    <t>DS01_컨텐츠_195</t>
  </si>
  <si>
    <t>이사회 의사록</t>
  </si>
  <si>
    <t>DS01_컨텐츠_196</t>
  </si>
  <si>
    <t>경영제언방</t>
  </si>
  <si>
    <t>DS01_컨텐츠_197</t>
  </si>
  <si>
    <t>분과별 자문위원회</t>
  </si>
  <si>
    <t>DS01_컨텐츠_198</t>
  </si>
  <si>
    <t>이사회 참석ㆍ발언률</t>
  </si>
  <si>
    <t>DS01_컨텐츠_199</t>
  </si>
  <si>
    <t>자유게시판</t>
  </si>
  <si>
    <t>DS01_컨텐츠_200</t>
  </si>
  <si>
    <t>자주하는 질문</t>
    <phoneticPr fontId="21" type="noConversion"/>
  </si>
  <si>
    <t>DS01_컨텐츠_201</t>
  </si>
  <si>
    <t xml:space="preserve">공지사항 </t>
  </si>
  <si>
    <t>목록</t>
    <phoneticPr fontId="21" type="noConversion"/>
  </si>
  <si>
    <t>DS01_컨텐츠_202</t>
  </si>
  <si>
    <t>상세보기</t>
    <phoneticPr fontId="21" type="noConversion"/>
  </si>
  <si>
    <t>DS01_컨텐츠_203</t>
  </si>
  <si>
    <t xml:space="preserve">불편사항 문의 </t>
    <phoneticPr fontId="21" type="noConversion"/>
  </si>
  <si>
    <t>불편사항 문의 신청-회원로그인</t>
  </si>
  <si>
    <t>DS01_컨텐츠_204</t>
  </si>
  <si>
    <t>불편사항 문의 신청-비회원인증</t>
  </si>
  <si>
    <t>-</t>
  </si>
  <si>
    <t>DS01_컨텐츠_205</t>
  </si>
  <si>
    <t>일반, 주민등록번호 인증</t>
  </si>
  <si>
    <t>DS01_컨텐츠_206</t>
  </si>
  <si>
    <t>일반,아이핀 인증</t>
    <phoneticPr fontId="21" type="noConversion"/>
  </si>
  <si>
    <t>DS01_컨텐츠_207</t>
  </si>
  <si>
    <t>일반,휴대푠 인증 1</t>
    <phoneticPr fontId="21" type="noConversion"/>
  </si>
  <si>
    <t>DS01_컨텐츠_208</t>
  </si>
  <si>
    <t>일반,휴대푠 인증 2</t>
    <phoneticPr fontId="21" type="noConversion"/>
  </si>
  <si>
    <t>DS01_컨텐츠_209</t>
  </si>
  <si>
    <t>일반,신용카드 인증 1</t>
    <phoneticPr fontId="21" type="noConversion"/>
  </si>
  <si>
    <t>DS01_컨텐츠_210</t>
  </si>
  <si>
    <t>일반,신용카드 인증 2</t>
    <phoneticPr fontId="21" type="noConversion"/>
  </si>
  <si>
    <t>DS01_컨텐츠_211</t>
  </si>
  <si>
    <t xml:space="preserve">공인인증 </t>
    <phoneticPr fontId="21" type="noConversion"/>
  </si>
  <si>
    <t>DS01_컨텐츠_212</t>
  </si>
  <si>
    <t>외국인, 외국인등록번호 인증</t>
  </si>
  <si>
    <t>DS01_컨텐츠_213</t>
  </si>
  <si>
    <t>불편사항 문의 신청</t>
    <phoneticPr fontId="15" type="noConversion"/>
  </si>
  <si>
    <t>DS01_컨텐츠_214</t>
  </si>
  <si>
    <t>Footer</t>
    <phoneticPr fontId="8" type="noConversion"/>
  </si>
  <si>
    <t>이용안내(약관)</t>
    <phoneticPr fontId="8" type="noConversion"/>
  </si>
  <si>
    <t>DS01_컨텐츠_215</t>
  </si>
  <si>
    <t>개인정보보호정책</t>
    <phoneticPr fontId="8" type="noConversion"/>
  </si>
  <si>
    <t>DS01_컨텐츠_216</t>
  </si>
  <si>
    <t>저작권보호정책</t>
    <phoneticPr fontId="8" type="noConversion"/>
  </si>
  <si>
    <t>DS01_컨텐츠_217</t>
  </si>
  <si>
    <t>사전정보공표</t>
    <phoneticPr fontId="8" type="noConversion"/>
  </si>
  <si>
    <t>DS01_컨텐츠_218</t>
  </si>
  <si>
    <t>SNS블로그</t>
    <phoneticPr fontId="8" type="noConversion"/>
  </si>
  <si>
    <t>DS01_컨텐츠_219</t>
  </si>
  <si>
    <t>페이스북</t>
    <phoneticPr fontId="8" type="noConversion"/>
  </si>
  <si>
    <t>DS01_컨텐츠_220</t>
  </si>
  <si>
    <t>트위트</t>
    <phoneticPr fontId="8" type="noConversion"/>
  </si>
  <si>
    <t>DS01_컨텐츠_221</t>
  </si>
  <si>
    <t>Site map</t>
    <phoneticPr fontId="8" type="noConversion"/>
  </si>
  <si>
    <t>DS01_컨텐츠_222</t>
  </si>
  <si>
    <t>유관기관 및 관련사이트</t>
    <phoneticPr fontId="8" type="noConversion"/>
  </si>
  <si>
    <t>DS01_컨텐츠_223</t>
  </si>
  <si>
    <t>바로가기 배너존</t>
    <phoneticPr fontId="8" type="noConversion"/>
  </si>
  <si>
    <t>Type</t>
    <phoneticPr fontId="8" type="noConversion"/>
  </si>
  <si>
    <t>구분</t>
  </si>
  <si>
    <t>1 Depth</t>
  </si>
  <si>
    <t>2 Depth</t>
  </si>
  <si>
    <t>3 Depth</t>
  </si>
  <si>
    <t>4 Depth</t>
  </si>
  <si>
    <t>기능 및 이동페이지</t>
  </si>
  <si>
    <t>화면구분</t>
  </si>
  <si>
    <t>유형</t>
  </si>
  <si>
    <t>비고</t>
  </si>
  <si>
    <t>프로그램ID</t>
  </si>
  <si>
    <t>소스폴더</t>
  </si>
  <si>
    <t>소스명</t>
  </si>
  <si>
    <t>담당자</t>
  </si>
  <si>
    <t>시작일자</t>
    <phoneticPr fontId="8" type="noConversion"/>
  </si>
  <si>
    <t>종료일자</t>
    <phoneticPr fontId="8" type="noConversion"/>
  </si>
  <si>
    <t>완료예정일자</t>
    <phoneticPr fontId="8" type="noConversion"/>
  </si>
  <si>
    <t>진행률</t>
  </si>
  <si>
    <t>완료
여부</t>
    <phoneticPr fontId="8" type="noConversion"/>
  </si>
  <si>
    <t>제외
이동
통합</t>
    <phoneticPr fontId="8" type="noConversion"/>
  </si>
  <si>
    <t>공통</t>
  </si>
  <si>
    <t>메인</t>
  </si>
  <si>
    <t>메인화면</t>
  </si>
  <si>
    <t>Master 메인화면</t>
  </si>
  <si>
    <t>메뉴화면</t>
  </si>
  <si>
    <t>익일:</t>
    <phoneticPr fontId="8" type="noConversion"/>
  </si>
  <si>
    <t>금주:</t>
    <phoneticPr fontId="8" type="noConversion"/>
  </si>
  <si>
    <t>차주</t>
    <phoneticPr fontId="8" type="noConversion"/>
  </si>
  <si>
    <t>Sub 메인화면</t>
  </si>
  <si>
    <t>구분</t>
    <phoneticPr fontId="8" type="noConversion"/>
  </si>
  <si>
    <t>전제메뉴/기능수</t>
    <phoneticPr fontId="8" type="noConversion"/>
  </si>
  <si>
    <t>완료수</t>
    <phoneticPr fontId="8" type="noConversion"/>
  </si>
  <si>
    <t>미완료수</t>
    <phoneticPr fontId="8" type="noConversion"/>
  </si>
  <si>
    <t>진행률</t>
    <phoneticPr fontId="8" type="noConversion"/>
  </si>
  <si>
    <t>익일수</t>
    <phoneticPr fontId="8" type="noConversion"/>
  </si>
  <si>
    <t>익일</t>
    <phoneticPr fontId="8" type="noConversion"/>
  </si>
  <si>
    <t>금주수</t>
    <phoneticPr fontId="8" type="noConversion"/>
  </si>
  <si>
    <t>금주</t>
    <phoneticPr fontId="8" type="noConversion"/>
  </si>
  <si>
    <t>차주수</t>
    <phoneticPr fontId="8" type="noConversion"/>
  </si>
  <si>
    <t>로그인</t>
  </si>
  <si>
    <t xml:space="preserve"> - 아이디/패스워드 로그인</t>
    <phoneticPr fontId="8" type="noConversion"/>
  </si>
  <si>
    <t>MBIF0101</t>
  </si>
  <si>
    <t>mbif01</t>
  </si>
  <si>
    <t>MBIF0101jsp</t>
  </si>
  <si>
    <t>디지털지점</t>
    <phoneticPr fontId="8" type="noConversion"/>
  </si>
  <si>
    <t xml:space="preserve"> - 공인인증서 로그인</t>
  </si>
  <si>
    <t>기능</t>
  </si>
  <si>
    <t xml:space="preserve">공인인증서NA 모듈 </t>
  </si>
  <si>
    <t>COMN0102</t>
  </si>
  <si>
    <t>comn01</t>
  </si>
  <si>
    <t>COMN0102jsp</t>
  </si>
  <si>
    <t>은행</t>
    <phoneticPr fontId="8" type="noConversion"/>
  </si>
  <si>
    <t>로그아웃</t>
  </si>
  <si>
    <t>MBIF0102</t>
  </si>
  <si>
    <t>MBIF0102jsp</t>
  </si>
  <si>
    <t>VC</t>
    <phoneticPr fontId="8" type="noConversion"/>
  </si>
  <si>
    <t>로그인 계정 찾기</t>
  </si>
  <si>
    <t>아이디 찾기</t>
  </si>
  <si>
    <t>서브화면</t>
  </si>
  <si>
    <t>MBIF0501</t>
  </si>
  <si>
    <t>mbif05</t>
  </si>
  <si>
    <t>MBIF0501jsp</t>
  </si>
  <si>
    <t>HOMEPAGE</t>
    <phoneticPr fontId="8" type="noConversion"/>
  </si>
  <si>
    <t>비밀번호 찾기</t>
  </si>
  <si>
    <t>MBIF0501jsp</t>
    <phoneticPr fontId="8" type="noConversion"/>
  </si>
  <si>
    <t>Total</t>
    <phoneticPr fontId="8" type="noConversion"/>
  </si>
  <si>
    <t>비밀번호 변경 안내</t>
    <phoneticPr fontId="8" type="noConversion"/>
  </si>
  <si>
    <t>MBIF0599</t>
    <phoneticPr fontId="8" type="noConversion"/>
  </si>
  <si>
    <t>mbif05</t>
    <phoneticPr fontId="8" type="noConversion"/>
  </si>
  <si>
    <t>MBIF0599jsp</t>
    <phoneticPr fontId="8" type="noConversion"/>
  </si>
  <si>
    <t>회원가입</t>
  </si>
  <si>
    <t>회원가입 선택</t>
  </si>
  <si>
    <t>컨텐츠</t>
    <phoneticPr fontId="8" type="noConversion"/>
  </si>
  <si>
    <t>MBIF0601</t>
  </si>
  <si>
    <t>mbif06</t>
  </si>
  <si>
    <t>MBIF0601jsp</t>
  </si>
  <si>
    <t>제쌍룡,이미혜</t>
    <phoneticPr fontId="8" type="noConversion"/>
  </si>
  <si>
    <t>완료</t>
    <phoneticPr fontId="8" type="noConversion"/>
  </si>
  <si>
    <t xml:space="preserve">ㅇ https://nice.checkplus.co.kr/CheckPlusSafeModel/checkplus.cb?m=auth_mobile_main
ㅇ 디지털원패스 소스도 추가해야함(2020.08.24 김윤찬)
</t>
    <phoneticPr fontId="8" type="noConversion"/>
  </si>
  <si>
    <t>MBIF0602</t>
    <phoneticPr fontId="8" type="noConversion"/>
  </si>
  <si>
    <t>MBIF0602jsp</t>
  </si>
  <si>
    <t>약관동의</t>
  </si>
  <si>
    <t>기업회원 약관동의</t>
  </si>
  <si>
    <t>MBIF0603</t>
  </si>
  <si>
    <t>MBIF0603jsp</t>
  </si>
  <si>
    <t>일반회원 약관동의</t>
  </si>
  <si>
    <t>MBIF0604</t>
  </si>
  <si>
    <t>MBIF0604jsp</t>
  </si>
  <si>
    <t>제외</t>
    <phoneticPr fontId="8" type="noConversion"/>
  </si>
  <si>
    <t>금융기관 약관동의</t>
  </si>
  <si>
    <t>MBIF0605</t>
  </si>
  <si>
    <t>MBIF0605jsp</t>
  </si>
  <si>
    <t>VC 약관동의</t>
  </si>
  <si>
    <t>MBIF0606</t>
  </si>
  <si>
    <t>MBIF0606jsp</t>
  </si>
  <si>
    <t>기본정보입력</t>
  </si>
  <si>
    <t>기업회원 정보입력</t>
  </si>
  <si>
    <t>MBIF0607</t>
  </si>
  <si>
    <t>MBIF0607jsp</t>
  </si>
  <si>
    <t>일반회원 정보입력</t>
  </si>
  <si>
    <t>MBIF0608</t>
  </si>
  <si>
    <t>MBIF0608jsp</t>
  </si>
  <si>
    <t>금융기관 정보입력</t>
  </si>
  <si>
    <t>MBIF0609</t>
  </si>
  <si>
    <t>MBIF0609jsp</t>
  </si>
  <si>
    <t>VC 정보입력</t>
  </si>
  <si>
    <t>MBIF0610</t>
  </si>
  <si>
    <t>MBIF0610jsp</t>
  </si>
  <si>
    <t>전자상거래담보보증입력</t>
  </si>
  <si>
    <t>MBIF0611</t>
  </si>
  <si>
    <t>MBIF0611jsp</t>
  </si>
  <si>
    <t>가입완료</t>
  </si>
  <si>
    <t xml:space="preserve">기업회원 가입완료 </t>
  </si>
  <si>
    <t>MBIF0613</t>
    <phoneticPr fontId="8" type="noConversion"/>
  </si>
  <si>
    <t>MBIF0613jsp</t>
    <phoneticPr fontId="8" type="noConversion"/>
  </si>
  <si>
    <t>Y</t>
  </si>
  <si>
    <t>일반회원 가입완료</t>
  </si>
  <si>
    <t>MBIF0612</t>
    <phoneticPr fontId="8" type="noConversion"/>
  </si>
  <si>
    <t>MBIF0612jsp</t>
    <phoneticPr fontId="8" type="noConversion"/>
  </si>
  <si>
    <t>금융기관 가입완료</t>
  </si>
  <si>
    <t>MBIF0614</t>
  </si>
  <si>
    <t>MBIF0614jsp</t>
  </si>
  <si>
    <t>VC 가입완료</t>
  </si>
  <si>
    <t>MBIF0615</t>
  </si>
  <si>
    <t>MBIF0615jsp</t>
  </si>
  <si>
    <t>메뉴</t>
  </si>
  <si>
    <t>디지털 지점</t>
  </si>
  <si>
    <t>기술 보증</t>
  </si>
  <si>
    <t>신규(2020.08.24 김윤찬)</t>
    <phoneticPr fontId="8" type="noConversion"/>
  </si>
  <si>
    <t>GRNT1001</t>
    <phoneticPr fontId="8" type="noConversion"/>
  </si>
  <si>
    <t>grnt10</t>
  </si>
  <si>
    <t>GRNT1001.jsp</t>
  </si>
  <si>
    <t>김수민,오유진</t>
    <phoneticPr fontId="8" type="noConversion"/>
  </si>
  <si>
    <t>GRNT1002</t>
    <phoneticPr fontId="8" type="noConversion"/>
  </si>
  <si>
    <t>GRNT1002.jsp</t>
  </si>
  <si>
    <t>업종 팝업</t>
  </si>
  <si>
    <t>팝업</t>
  </si>
  <si>
    <t>기술력 자가진단 대상 업종만 표시(2020.08.24 김윤찬)</t>
    <phoneticPr fontId="8" type="noConversion"/>
  </si>
  <si>
    <t>COMN0305</t>
    <phoneticPr fontId="8" type="noConversion"/>
  </si>
  <si>
    <t>comn03</t>
    <phoneticPr fontId="8" type="noConversion"/>
  </si>
  <si>
    <t>COMN0305.jsp</t>
    <phoneticPr fontId="8" type="noConversion"/>
  </si>
  <si>
    <t>김수민, 심태용</t>
  </si>
  <si>
    <t>GRNT1003</t>
    <phoneticPr fontId="8" type="noConversion"/>
  </si>
  <si>
    <t>GRNT1003.jsp</t>
  </si>
  <si>
    <t>보증신청</t>
    <phoneticPr fontId="8" type="noConversion"/>
  </si>
  <si>
    <t xml:space="preserve">보증 상담 신청 </t>
    <phoneticPr fontId="8" type="noConversion"/>
  </si>
  <si>
    <t>GRNT2010</t>
    <phoneticPr fontId="8" type="noConversion"/>
  </si>
  <si>
    <t>grnt20</t>
  </si>
  <si>
    <t>GRNT2010.jsp</t>
    <phoneticPr fontId="8" type="noConversion"/>
  </si>
  <si>
    <t>박수미,최선미</t>
    <phoneticPr fontId="8" type="noConversion"/>
  </si>
  <si>
    <t xml:space="preserve"> - 도로명 주소 검색 api (juso.go.kr)</t>
  </si>
  <si>
    <t>COMN0101</t>
  </si>
  <si>
    <t>COMN0101.jsp</t>
    <phoneticPr fontId="8" type="noConversion"/>
  </si>
  <si>
    <t>영업점찾기 API</t>
    <phoneticPr fontId="8" type="noConversion"/>
  </si>
  <si>
    <t>기능</t>
    <phoneticPr fontId="8" type="noConversion"/>
  </si>
  <si>
    <t>회원가입정보 조회</t>
  </si>
  <si>
    <t>서브화면</t>
    <phoneticPr fontId="8" type="noConversion"/>
  </si>
  <si>
    <t>보증신청정보 저장(기간계)</t>
  </si>
  <si>
    <t>GRNT2050</t>
  </si>
  <si>
    <t>우편번호찾기 팝업 호출</t>
    <phoneticPr fontId="8" type="noConversion"/>
  </si>
  <si>
    <t>링크</t>
    <phoneticPr fontId="8" type="noConversion"/>
  </si>
  <si>
    <t>영업점찾기 팝업 호출</t>
    <phoneticPr fontId="8" type="noConversion"/>
  </si>
  <si>
    <t>정보활용동의 이동 모달팝업 호출</t>
  </si>
  <si>
    <t>보증신청완료 안내</t>
  </si>
  <si>
    <t>원클릭 보증신청</t>
  </si>
  <si>
    <t>GRNT0201</t>
  </si>
  <si>
    <t>grnt02</t>
  </si>
  <si>
    <t>GRNT0201jsp</t>
  </si>
  <si>
    <t>권경민,오유진</t>
    <phoneticPr fontId="8" type="noConversion"/>
  </si>
  <si>
    <t>기술혁신선도형 중소기업 확인하기 링크</t>
  </si>
  <si>
    <t>링크</t>
  </si>
  <si>
    <t>원클릭보증 youtube 링크</t>
  </si>
  <si>
    <t>GRNT0202</t>
  </si>
  <si>
    <t>GRNT0202jsp</t>
  </si>
  <si>
    <t>GRNT0203</t>
  </si>
  <si>
    <t>GRNT0203jsp</t>
  </si>
  <si>
    <t>GRNT0204</t>
  </si>
  <si>
    <t>GRNT0204jsp</t>
  </si>
  <si>
    <t>GRNT0205</t>
  </si>
  <si>
    <t>GRNT0205jsp</t>
  </si>
  <si>
    <t>GRNT0206</t>
  </si>
  <si>
    <t>GRNT0206jsp</t>
    <phoneticPr fontId="8" type="noConversion"/>
  </si>
  <si>
    <t>GRNT0207</t>
  </si>
  <si>
    <t>GRNT0207jsp</t>
  </si>
  <si>
    <t>선택/개인정보이용동의서</t>
  </si>
  <si>
    <t>GRNT0208</t>
  </si>
  <si>
    <t>GRNT0208jsp</t>
  </si>
  <si>
    <t>GRNT0209</t>
  </si>
  <si>
    <t>GRNT0209jsp</t>
  </si>
  <si>
    <t>GRNT0210</t>
  </si>
  <si>
    <t>GRNT0210jsp</t>
  </si>
  <si>
    <t>GRNT0211</t>
  </si>
  <si>
    <t>GRNT0211jsp</t>
  </si>
  <si>
    <t>보증가능여부 확인(기타 사항 입력)</t>
  </si>
  <si>
    <t>GRNT0212</t>
  </si>
  <si>
    <t>GRNT0212jsp</t>
  </si>
  <si>
    <t>최종신청화면(상담희망영업점 안내)</t>
  </si>
  <si>
    <t>GRNT0213</t>
  </si>
  <si>
    <t>GRNT0213jsp</t>
  </si>
  <si>
    <t>GRNT0214</t>
  </si>
  <si>
    <t>GRNT0214jsp</t>
  </si>
  <si>
    <t>전자상거래보증</t>
  </si>
  <si>
    <t>신청안내</t>
  </si>
  <si>
    <t>삭제(2020.10.21 김윤찬)</t>
    <phoneticPr fontId="8" type="noConversion"/>
  </si>
  <si>
    <t>GRNT0301</t>
  </si>
  <si>
    <t>grnt03</t>
  </si>
  <si>
    <t>GRNT0301jsp</t>
  </si>
  <si>
    <t>GRNT0302</t>
  </si>
  <si>
    <t>GRNT0302jsp</t>
  </si>
  <si>
    <t>김수민, 오유진</t>
    <phoneticPr fontId="8" type="noConversion"/>
  </si>
  <si>
    <t xml:space="preserve"> - 약관다운로드</t>
  </si>
  <si>
    <t>보증서현황</t>
    <phoneticPr fontId="8" type="noConversion"/>
  </si>
  <si>
    <t>GRNT0303</t>
  </si>
  <si>
    <t>GRNT0303jsp</t>
  </si>
  <si>
    <t>출력</t>
  </si>
  <si>
    <t>GRNT0304</t>
  </si>
  <si>
    <t>GRNT0304jsp</t>
  </si>
  <si>
    <t>약관동의+담보보증약관+파라미터 전달용 통합
'- 기존에 쓸데없이 화면 구성되어 있음. 한 화면에서 약관내용/동의서 확인 후 인증할 수 있도록 개편</t>
    <phoneticPr fontId="8" type="noConversion"/>
  </si>
  <si>
    <t>GRNT0305</t>
  </si>
  <si>
    <t>GRNT0305jsp</t>
  </si>
  <si>
    <t>보증서 확인기능 추가 필요</t>
  </si>
  <si>
    <t>보증서약관동의</t>
  </si>
  <si>
    <t>GRNT0306</t>
  </si>
  <si>
    <t>GRNT0306jsp</t>
  </si>
  <si>
    <t>전자상거래담보보증약관</t>
  </si>
  <si>
    <t>GRNT0307</t>
  </si>
  <si>
    <t>GRNT0307jsp</t>
  </si>
  <si>
    <t>전자상거래담보업체 파라미터 전달용</t>
  </si>
  <si>
    <t>GRNT0308</t>
  </si>
  <si>
    <t>GRNT0308jsp</t>
  </si>
  <si>
    <t>GRNT0312</t>
  </si>
  <si>
    <t>GRNT0312jsp</t>
  </si>
  <si>
    <t>조건변경상세현황</t>
    <phoneticPr fontId="8" type="noConversion"/>
  </si>
  <si>
    <t>GRNT0313</t>
  </si>
  <si>
    <t>GRNT0313jsp</t>
  </si>
  <si>
    <t>조건변경내역 통지서 확인</t>
    <phoneticPr fontId="8" type="noConversion"/>
  </si>
  <si>
    <t xml:space="preserve"> - 통지서확인 공인인증서처리</t>
  </si>
  <si>
    <t>GRNT0314</t>
  </si>
  <si>
    <t>GRNT0314jsp</t>
  </si>
  <si>
    <t xml:space="preserve">공인인증후 수신확인처리 </t>
  </si>
  <si>
    <t>GRNT0311</t>
    <phoneticPr fontId="8" type="noConversion"/>
  </si>
  <si>
    <t>GRNT0311jsp</t>
    <phoneticPr fontId="8" type="noConversion"/>
  </si>
  <si>
    <t>담보수신확인약관동의입력</t>
  </si>
  <si>
    <t>GRNT0309</t>
  </si>
  <si>
    <t>GRNT0309jsp</t>
  </si>
  <si>
    <t>담보수신확인약관동의팝업파라미터전달</t>
  </si>
  <si>
    <t>GRNT0310</t>
  </si>
  <si>
    <t>GRNT0310jsp</t>
  </si>
  <si>
    <t>엔젤투자연계보증</t>
    <phoneticPr fontId="8" type="noConversion"/>
  </si>
  <si>
    <t>상품안내</t>
    <phoneticPr fontId="8" type="noConversion"/>
  </si>
  <si>
    <t>VC로 이동</t>
    <phoneticPr fontId="8" type="noConversion"/>
  </si>
  <si>
    <t>GRNT0801</t>
    <phoneticPr fontId="8" type="noConversion"/>
  </si>
  <si>
    <t>grnt08</t>
  </si>
  <si>
    <t>GRNT0801jsp</t>
  </si>
  <si>
    <t>이동</t>
    <phoneticPr fontId="8" type="noConversion"/>
  </si>
  <si>
    <t>신청하기</t>
    <phoneticPr fontId="8" type="noConversion"/>
  </si>
  <si>
    <t>진행상황 조회</t>
  </si>
  <si>
    <t>-나의 보증에서 통합</t>
    <phoneticPr fontId="8" type="noConversion"/>
  </si>
  <si>
    <t>GRNT0802</t>
  </si>
  <si>
    <t>GRNT0802jsp</t>
  </si>
  <si>
    <t>접수증 출력</t>
  </si>
  <si>
    <t>GRNT0803</t>
  </si>
  <si>
    <t>GRNT0803jsp</t>
  </si>
  <si>
    <t>신청서류 다운로드</t>
  </si>
  <si>
    <t>*디지털 지점에 메뉴로 추가되는 화면이 아님.
기간계에서 호출하는 화면임</t>
    <phoneticPr fontId="8" type="noConversion"/>
  </si>
  <si>
    <t>GRNT0804</t>
  </si>
  <si>
    <t>GRNT0804jsp</t>
  </si>
  <si>
    <t>관리자 페이지</t>
  </si>
  <si>
    <t>-VC쪽 기금 관리자화면에서 볼 수 있게끔 수정</t>
    <phoneticPr fontId="8" type="noConversion"/>
  </si>
  <si>
    <t>GRNT0805</t>
  </si>
  <si>
    <t>GRNT0805jsp</t>
  </si>
  <si>
    <t>VC 투자매칭보증</t>
  </si>
  <si>
    <t>/org/kibo/cbr/tg/CBRTGE10M0.jsp</t>
  </si>
  <si>
    <t>클린플러스보증</t>
    <phoneticPr fontId="8" type="noConversion"/>
  </si>
  <si>
    <t>http://cleanplus.tamz.co.kr</t>
  </si>
  <si>
    <t>자료제출</t>
  </si>
  <si>
    <t>온라인 자료제출 시스템</t>
  </si>
  <si>
    <t>http://www.findsystem.co.kr/fs/FSDSI04R0.pop</t>
  </si>
  <si>
    <t>-&gt; 전자약정팀에서 사용하는 파일 업로드화면으로 변경되야함</t>
    <phoneticPr fontId="8" type="noConversion"/>
  </si>
  <si>
    <t>경영상 중요변동사항 통지 조회</t>
  </si>
  <si>
    <t>-&gt; 회원정보로 이동</t>
    <phoneticPr fontId="8" type="noConversion"/>
  </si>
  <si>
    <t>FOMT0203</t>
  </si>
  <si>
    <t>fomt02</t>
  </si>
  <si>
    <t>FOMT0203jsp</t>
  </si>
  <si>
    <t>경영상 중요변동사항 통지 등록</t>
  </si>
  <si>
    <t>FOMT0204</t>
  </si>
  <si>
    <t>FOMT0204jsp</t>
  </si>
  <si>
    <t>FOMT0205</t>
  </si>
  <si>
    <t>FOMT0205jsp</t>
  </si>
  <si>
    <t>전자약정</t>
    <phoneticPr fontId="8" type="noConversion"/>
  </si>
  <si>
    <t>고객정보 활용 동의</t>
    <phoneticPr fontId="8" type="noConversion"/>
  </si>
  <si>
    <t>메뉴화면</t>
    <phoneticPr fontId="8" type="noConversion"/>
  </si>
  <si>
    <t>GRNT2210</t>
    <phoneticPr fontId="8" type="noConversion"/>
  </si>
  <si>
    <t>grnt22</t>
  </si>
  <si>
    <t>GRNT2210jsp</t>
    <phoneticPr fontId="8" type="noConversion"/>
  </si>
  <si>
    <t>회원가입정보 조회</t>
    <phoneticPr fontId="8" type="noConversion"/>
  </si>
  <si>
    <t>GRNT2211</t>
    <phoneticPr fontId="8" type="noConversion"/>
  </si>
  <si>
    <t>GRNT2211jsp</t>
    <phoneticPr fontId="8" type="noConversion"/>
  </si>
  <si>
    <t>인증서 api 호출</t>
    <phoneticPr fontId="8" type="noConversion"/>
  </si>
  <si>
    <t>GRNT2220</t>
  </si>
  <si>
    <t>GRNT2220jsp</t>
  </si>
  <si>
    <t>GRNT2230</t>
  </si>
  <si>
    <t>GRNT2230jsp</t>
  </si>
  <si>
    <t>GRNT2240</t>
  </si>
  <si>
    <t>GRNT2240jsp</t>
  </si>
  <si>
    <t>EID 저장</t>
    <phoneticPr fontId="8" type="noConversion"/>
  </si>
  <si>
    <t>GRNT2250</t>
  </si>
  <si>
    <t>GRNT2250jsp</t>
  </si>
  <si>
    <t>삭제(별도화면개발)</t>
    <phoneticPr fontId="8" type="noConversion"/>
  </si>
  <si>
    <t>GRNT2270</t>
  </si>
  <si>
    <t>GRNT2270jsp</t>
  </si>
  <si>
    <t>동의서 상세보기(기업필수)</t>
    <phoneticPr fontId="8" type="noConversion"/>
  </si>
  <si>
    <t>동의서 상세보기(기업필수) 약관조회</t>
    <phoneticPr fontId="8" type="noConversion"/>
  </si>
  <si>
    <t>GRNT2211</t>
  </si>
  <si>
    <t>GRNT2211jsp</t>
  </si>
  <si>
    <t>동의서 상세보기(개인필수)</t>
    <phoneticPr fontId="8" type="noConversion"/>
  </si>
  <si>
    <t>동의서 상세보기(개인필수) 약관조회</t>
    <phoneticPr fontId="8" type="noConversion"/>
  </si>
  <si>
    <t>GRNT2212</t>
  </si>
  <si>
    <t>GRNT2212jsp</t>
  </si>
  <si>
    <t>동의서 상세보기(개인선택)</t>
    <phoneticPr fontId="8" type="noConversion"/>
  </si>
  <si>
    <t>동의서 상세보기(개인선택) 약관조회</t>
    <phoneticPr fontId="8" type="noConversion"/>
  </si>
  <si>
    <t>GRNT2213</t>
  </si>
  <si>
    <t>GRNT2213jsp</t>
  </si>
  <si>
    <t>동의서 제출 완료</t>
    <phoneticPr fontId="8" type="noConversion"/>
  </si>
  <si>
    <t>GRNT2280</t>
  </si>
  <si>
    <t>GRNT2280jsp</t>
  </si>
  <si>
    <t>스마트 자료제출</t>
    <phoneticPr fontId="8" type="noConversion"/>
  </si>
  <si>
    <t>GRNT2310</t>
  </si>
  <si>
    <t>grnt23</t>
  </si>
  <si>
    <t>GRNT2310jsp</t>
  </si>
  <si>
    <t>GRNT2311</t>
    <phoneticPr fontId="8" type="noConversion"/>
  </si>
  <si>
    <t>GRNT2311jsp</t>
    <phoneticPr fontId="8" type="noConversion"/>
  </si>
  <si>
    <t>필수서류 정보 조회(기간계)</t>
    <phoneticPr fontId="8" type="noConversion"/>
  </si>
  <si>
    <t>GRNT2320</t>
  </si>
  <si>
    <t>GRNT2340</t>
  </si>
  <si>
    <t>GRNT2350</t>
  </si>
  <si>
    <t>GRNT2360</t>
  </si>
  <si>
    <t>물리적 파일 업로드(전자서고)</t>
    <phoneticPr fontId="8" type="noConversion"/>
  </si>
  <si>
    <t>GRNT2370</t>
  </si>
  <si>
    <t>GRNT2380</t>
  </si>
  <si>
    <t>제출여부 수정(기간계)</t>
    <phoneticPr fontId="8" type="noConversion"/>
  </si>
  <si>
    <t>GRNT2390</t>
    <phoneticPr fontId="8" type="noConversion"/>
  </si>
  <si>
    <t>GRNT2410</t>
  </si>
  <si>
    <t>grnt24</t>
  </si>
  <si>
    <t>GRNT2410jsp</t>
    <phoneticPr fontId="8" type="noConversion"/>
  </si>
  <si>
    <t>약정서 작성 -정보확인(24)</t>
    <phoneticPr fontId="8" type="noConversion"/>
  </si>
  <si>
    <t>GRNT2420</t>
  </si>
  <si>
    <t>GRNT2420jsp</t>
  </si>
  <si>
    <t>약정서 작성 - 약정서 동의(24)</t>
    <phoneticPr fontId="8" type="noConversion"/>
  </si>
  <si>
    <t>GRNT2430</t>
  </si>
  <si>
    <t>GRNT2430jsp</t>
  </si>
  <si>
    <t>약정서 작성 - 전자서명(24)</t>
    <phoneticPr fontId="8" type="noConversion"/>
  </si>
  <si>
    <t>GRNT2440</t>
  </si>
  <si>
    <t>GRNT2440jsp</t>
  </si>
  <si>
    <t>GRNT2450</t>
  </si>
  <si>
    <t>GRNT2450jsp</t>
  </si>
  <si>
    <t>GRNT2460</t>
  </si>
  <si>
    <t>GRNT2460jsp</t>
  </si>
  <si>
    <t>EID 저장(디지털지점)</t>
    <phoneticPr fontId="8" type="noConversion"/>
  </si>
  <si>
    <t>GRNT2470</t>
  </si>
  <si>
    <t>GRNT2470jsp</t>
  </si>
  <si>
    <t>약정서 작성 - 보증약정 완료</t>
    <phoneticPr fontId="8" type="noConversion"/>
  </si>
  <si>
    <t>GRNT2490</t>
  </si>
  <si>
    <t>GRNT2490jsp</t>
  </si>
  <si>
    <t>조건변경신청</t>
    <phoneticPr fontId="8" type="noConversion"/>
  </si>
  <si>
    <t>GRNT2510</t>
  </si>
  <si>
    <t>grnt25</t>
  </si>
  <si>
    <t>GRNT2510jsp</t>
  </si>
  <si>
    <t>조건변경신청 서식정보 조회</t>
    <phoneticPr fontId="8" type="noConversion"/>
  </si>
  <si>
    <t>GRNT2511</t>
  </si>
  <si>
    <t>GRNT2511jsp</t>
  </si>
  <si>
    <t>GRNT2512</t>
  </si>
  <si>
    <t>GRNT2512jsp</t>
  </si>
  <si>
    <t>GRNT2513</t>
  </si>
  <si>
    <t>GRNT2513jsp</t>
  </si>
  <si>
    <t>신청서 작성 정보 저장(기간계)</t>
    <phoneticPr fontId="8" type="noConversion"/>
  </si>
  <si>
    <t>GRNT2520</t>
  </si>
  <si>
    <t>GRNT2520jsp</t>
  </si>
  <si>
    <t>GRNT2530</t>
  </si>
  <si>
    <t>GRNT2530jsp</t>
  </si>
  <si>
    <t>GRNT2540</t>
  </si>
  <si>
    <t>GRNT2540jsp</t>
  </si>
  <si>
    <t>GRNT2560</t>
  </si>
  <si>
    <t>GRNT2560jsp</t>
  </si>
  <si>
    <t>서식/자료</t>
    <phoneticPr fontId="8" type="noConversion"/>
  </si>
  <si>
    <t>홈페이지의 서식자료실을 게시판형태로 구현하면 동일 페이지 연결 시키면 됨.</t>
    <phoneticPr fontId="8" type="noConversion"/>
  </si>
  <si>
    <t>FOMT0101</t>
  </si>
  <si>
    <t>fomt01</t>
  </si>
  <si>
    <t>FOMT0101jsp</t>
  </si>
  <si>
    <t>FOMT0102</t>
  </si>
  <si>
    <t>FOMT0102jsp</t>
  </si>
  <si>
    <t>FOMT0103</t>
  </si>
  <si>
    <t>FOMT0103jsp</t>
  </si>
  <si>
    <t>FOMT0104</t>
  </si>
  <si>
    <t>FOMT0104jsp</t>
  </si>
  <si>
    <t>FOMT0105</t>
  </si>
  <si>
    <t>FOMT0105jsp</t>
  </si>
  <si>
    <t>FOMT0106</t>
  </si>
  <si>
    <t>FOMT0106jsp</t>
  </si>
  <si>
    <t>FOMT0107</t>
  </si>
  <si>
    <t>FOMT0107jsp</t>
  </si>
  <si>
    <t>FOMT0108</t>
  </si>
  <si>
    <t>FOMT0108jsp</t>
  </si>
  <si>
    <t>기타서비스</t>
    <phoneticPr fontId="8" type="noConversion"/>
  </si>
  <si>
    <t>업종별 재무비율 확인</t>
    <phoneticPr fontId="8" type="noConversion"/>
  </si>
  <si>
    <t>개발 제외 (2020.11.18, 김윤찬주임 확인)</t>
    <phoneticPr fontId="8" type="noConversion"/>
  </si>
  <si>
    <t>FNCL0101</t>
  </si>
  <si>
    <t>fncl01</t>
  </si>
  <si>
    <t>FNCL0101jsp</t>
    <phoneticPr fontId="8" type="noConversion"/>
  </si>
  <si>
    <t>업종 팝업</t>
    <phoneticPr fontId="8" type="noConversion"/>
  </si>
  <si>
    <t>FNCL0102</t>
  </si>
  <si>
    <t>FNCL0102jsp</t>
  </si>
  <si>
    <t>일본수출규제 피해품목확인</t>
  </si>
  <si>
    <t>일본수출규제 피해품목 조회</t>
  </si>
  <si>
    <t>GRNT0601</t>
  </si>
  <si>
    <t>grnt06</t>
  </si>
  <si>
    <t>GRNT0601jsp</t>
  </si>
  <si>
    <t>김현주</t>
  </si>
  <si>
    <t>창업/지원</t>
  </si>
  <si>
    <t>서비스 신청</t>
  </si>
  <si>
    <t>창업멘토링</t>
    <phoneticPr fontId="8" type="noConversion"/>
  </si>
  <si>
    <t>사업내용</t>
    <phoneticPr fontId="8" type="noConversion"/>
  </si>
  <si>
    <t>컨텐츠에 대한 안내 페이지 필요할 것으로 생각됨.. 혁신투자실이랑 얘기 필요</t>
    <phoneticPr fontId="8" type="noConversion"/>
  </si>
  <si>
    <t>IUGR0201</t>
  </si>
  <si>
    <t>iugr02</t>
  </si>
  <si>
    <t>IUGR0201jsp</t>
  </si>
  <si>
    <t>창업멘토링 신청 완료</t>
  </si>
  <si>
    <t>IUGR0202</t>
  </si>
  <si>
    <t>IUGR0202jsp</t>
  </si>
  <si>
    <t xml:space="preserve">벤처창업교실 </t>
  </si>
  <si>
    <t>컨텐츠</t>
  </si>
  <si>
    <r>
      <t>VC로 이동, 기금</t>
    </r>
    <r>
      <rPr>
        <sz val="9"/>
        <color theme="1"/>
        <rFont val="Calibri"/>
        <family val="3"/>
      </rPr>
      <t xml:space="preserve"> &gt;</t>
    </r>
    <r>
      <rPr>
        <sz val="9"/>
        <color theme="1"/>
        <rFont val="돋움체"/>
        <family val="3"/>
        <charset val="129"/>
      </rPr>
      <t>주요업무</t>
    </r>
    <r>
      <rPr>
        <sz val="9"/>
        <color theme="1"/>
        <rFont val="Calibri"/>
        <family val="3"/>
      </rPr>
      <t xml:space="preserve"> &gt; </t>
    </r>
    <r>
      <rPr>
        <sz val="9"/>
        <color theme="1"/>
        <rFont val="돋움체"/>
        <family val="3"/>
        <charset val="129"/>
      </rPr>
      <t>벤처</t>
    </r>
    <r>
      <rPr>
        <sz val="9"/>
        <color theme="1"/>
        <rFont val="Calibri"/>
        <family val="3"/>
      </rPr>
      <t>/</t>
    </r>
    <r>
      <rPr>
        <sz val="9"/>
        <color theme="1"/>
        <rFont val="돋움체"/>
        <family val="3"/>
        <charset val="129"/>
      </rPr>
      <t>창업</t>
    </r>
    <r>
      <rPr>
        <sz val="9"/>
        <color theme="1"/>
        <rFont val="Calibri"/>
        <family val="3"/>
      </rPr>
      <t>/</t>
    </r>
    <r>
      <rPr>
        <sz val="9"/>
        <color theme="1"/>
        <rFont val="돋움체"/>
        <family val="3"/>
        <charset val="129"/>
      </rPr>
      <t>소셜</t>
    </r>
    <r>
      <rPr>
        <sz val="9"/>
        <color theme="1"/>
        <rFont val="Calibri"/>
        <family val="3"/>
      </rPr>
      <t xml:space="preserve"> &gt; </t>
    </r>
    <r>
      <rPr>
        <sz val="9"/>
        <color theme="1"/>
        <rFont val="돋움체"/>
        <family val="3"/>
        <charset val="129"/>
      </rPr>
      <t>전문강좌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돋움체"/>
        <family val="3"/>
        <charset val="129"/>
      </rPr>
      <t>및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돋움체"/>
        <family val="3"/>
        <charset val="129"/>
      </rPr>
      <t>컨설팅</t>
    </r>
    <r>
      <rPr>
        <sz val="9"/>
        <color theme="1"/>
        <rFont val="Calibri"/>
        <family val="3"/>
      </rPr>
      <t xml:space="preserve"> &gt; </t>
    </r>
    <r>
      <rPr>
        <sz val="9"/>
        <color theme="1"/>
        <rFont val="돋움체"/>
        <family val="3"/>
        <charset val="129"/>
      </rPr>
      <t>벤처창업교실</t>
    </r>
    <r>
      <rPr>
        <sz val="9"/>
        <color theme="1"/>
        <rFont val="Calibri"/>
        <family val="3"/>
      </rPr>
      <t xml:space="preserve"> </t>
    </r>
    <phoneticPr fontId="8" type="noConversion"/>
  </si>
  <si>
    <t>IUGR0303</t>
  </si>
  <si>
    <t>iugr03</t>
  </si>
  <si>
    <t>IUGR0303jsp</t>
  </si>
  <si>
    <t>VC로 이동, 나의 창업/지원 신청 내역 메뉴 통합(IUGR0401)</t>
    <phoneticPr fontId="8" type="noConversion"/>
  </si>
  <si>
    <t>IUGR0401</t>
    <phoneticPr fontId="8" type="noConversion"/>
  </si>
  <si>
    <t>iugr04</t>
    <phoneticPr fontId="8" type="noConversion"/>
  </si>
  <si>
    <t>IUGR0401jsp</t>
    <phoneticPr fontId="8" type="noConversion"/>
  </si>
  <si>
    <t>벤처창업교실 신청/접수</t>
  </si>
  <si>
    <t>IUGR0304</t>
  </si>
  <si>
    <t>IUGR0304jsp</t>
  </si>
  <si>
    <t>벤처나라 상품등록추천</t>
  </si>
  <si>
    <t>GRNT0903</t>
  </si>
  <si>
    <t>grnt09</t>
  </si>
  <si>
    <t>GRNT0903jsp</t>
  </si>
  <si>
    <t>완료</t>
  </si>
  <si>
    <t xml:space="preserve"> - 면제대상인증서 목록 다운로드</t>
  </si>
  <si>
    <t>VC로 이동, .hwp 다운로드</t>
    <phoneticPr fontId="8" type="noConversion"/>
  </si>
  <si>
    <t xml:space="preserve"> - 벤처나라 상품등록 추천제도 안내 바로가기(조달청)</t>
  </si>
  <si>
    <t>VC로 이동, http://venture.g2b.go.kr:8311/gov/koneps/vn/intro/intro_01.jsp</t>
    <phoneticPr fontId="8" type="noConversion"/>
  </si>
  <si>
    <t>GRNT0904</t>
  </si>
  <si>
    <t>GRNT0904jsp</t>
  </si>
  <si>
    <t xml:space="preserve"> - 동반성장몰이란? 다운로드 </t>
  </si>
  <si>
    <t>벤처나라 신청 및 진행현황</t>
    <phoneticPr fontId="8" type="noConversion"/>
  </si>
  <si>
    <t>기보벤처캠프</t>
  </si>
  <si>
    <r>
      <rPr>
        <b/>
        <sz val="9"/>
        <color rgb="FFFF0000"/>
        <rFont val="돋움체"/>
        <family val="3"/>
        <charset val="129"/>
      </rPr>
      <t>VC로 이동</t>
    </r>
    <r>
      <rPr>
        <sz val="9"/>
        <color theme="1"/>
        <rFont val="돋움체"/>
        <family val="3"/>
        <charset val="129"/>
      </rPr>
      <t>, 홈페이지 &gt;주요업무 &gt; 벤처/창업/소셜 &gt; 기보벤처캠프와 동일</t>
    </r>
    <phoneticPr fontId="8" type="noConversion"/>
  </si>
  <si>
    <t>VNTR0103</t>
  </si>
  <si>
    <t>vntr01</t>
  </si>
  <si>
    <t>VNTR0103jsp</t>
  </si>
  <si>
    <t>VNTR0201</t>
  </si>
  <si>
    <t>vntr02</t>
  </si>
  <si>
    <t>VNTR0201jsp</t>
  </si>
  <si>
    <t xml:space="preserve"> - 사업공고문 다운로드</t>
  </si>
  <si>
    <t>벤처캠프 정보 이용동의</t>
  </si>
  <si>
    <t>VNTR0202</t>
  </si>
  <si>
    <t>VNTR0202jsp</t>
  </si>
  <si>
    <t>(Tab) 필수/개인 정보이용 동의서</t>
  </si>
  <si>
    <t>VC로 이동</t>
  </si>
  <si>
    <t>VNTR0203</t>
  </si>
  <si>
    <t>VNTR0203jsp</t>
  </si>
  <si>
    <t>(Tab) 선택/개인 정보이용 동의서</t>
  </si>
  <si>
    <t>VNTR0204</t>
  </si>
  <si>
    <t>VNTR0204jsp</t>
  </si>
  <si>
    <t>(Tab) 기업 정보이용 동의서</t>
  </si>
  <si>
    <t>VNTR0205</t>
  </si>
  <si>
    <t>VNTR0205jsp</t>
  </si>
  <si>
    <t>벤처캠프 신청서 작성</t>
  </si>
  <si>
    <t>VNTR0206</t>
  </si>
  <si>
    <t>VNTR0206jsp</t>
  </si>
  <si>
    <t xml:space="preserve">벤처케어 </t>
    <phoneticPr fontId="8" type="noConversion"/>
  </si>
  <si>
    <t xml:space="preserve">벤처인 이관 고려해서 개발 필요(kvca)
'-벤처인DB에서 반려여부 확인 후 대상인 업체만 신청
'-올해 하반기~내년 2월 중 kvca로 벤처인 이관 시 상호간 인터페이스 연계하여 
  반려정보를 가져올 수 있어야함
-. 중기부 결정에 따라 구현하지 않을 수도 있음.
(보류 후 안정화 기간에 결정하기로 함, 2020.12.09 김윤찬 주임 확인)
</t>
    <phoneticPr fontId="8" type="noConversion"/>
  </si>
  <si>
    <t>CARE0101</t>
  </si>
  <si>
    <t>care01</t>
  </si>
  <si>
    <t>CARE0101jsp</t>
  </si>
  <si>
    <t>보류</t>
    <phoneticPr fontId="8" type="noConversion"/>
  </si>
  <si>
    <t>테이블 이관 필요*
-. 중기부 결정에 따라 구현하지 않을 수도 있음.
(보류 후 안정화 기간에 결정하기로 함, 2020.12.09 김윤찬 주임 확인)</t>
    <phoneticPr fontId="8" type="noConversion"/>
  </si>
  <si>
    <t>CARE0102</t>
    <phoneticPr fontId="8" type="noConversion"/>
  </si>
  <si>
    <t>care01</t>
    <phoneticPr fontId="8" type="noConversion"/>
  </si>
  <si>
    <t>CARE0102jsp</t>
    <phoneticPr fontId="8" type="noConversion"/>
  </si>
  <si>
    <t>강소기업100 신청</t>
  </si>
  <si>
    <t>사업 내용 및 선정절차</t>
    <phoneticPr fontId="8" type="noConversion"/>
  </si>
  <si>
    <t>GRNT0701</t>
  </si>
  <si>
    <t>grnt07</t>
  </si>
  <si>
    <t>GRNT0701jsp</t>
  </si>
  <si>
    <t>오유진</t>
    <phoneticPr fontId="8" type="noConversion"/>
  </si>
  <si>
    <t xml:space="preserve"> - 소재,부품,장비 범위확인 바로가기(클릭)</t>
  </si>
  <si>
    <t>GRNT0702</t>
  </si>
  <si>
    <t>GRNT0702jsp</t>
  </si>
  <si>
    <t>GRNT0703</t>
  </si>
  <si>
    <t>GRNT0703jsp</t>
  </si>
  <si>
    <t xml:space="preserve"> - 강소기업 100관련 작성양식 다운로드(클릭)</t>
  </si>
  <si>
    <t xml:space="preserve"> - 공고문 다운로드(클릭)</t>
  </si>
  <si>
    <t xml:space="preserve"> - 사업설명회 다운로드(클릭)</t>
  </si>
  <si>
    <t xml:space="preserve"> - 강소기업 100 온라인 설명회(영상화면보기)</t>
  </si>
  <si>
    <t xml:space="preserve"> - 강소기업 100 현장 설명회 (영상화면보기) </t>
  </si>
  <si>
    <t>GRNT0704</t>
  </si>
  <si>
    <t>GRNT0704jsp</t>
  </si>
  <si>
    <t>GRNT0705</t>
  </si>
  <si>
    <t>GRNT0705jsp</t>
  </si>
  <si>
    <t>기간계XML전송 오류코드 확인 필요</t>
    <phoneticPr fontId="8" type="noConversion"/>
  </si>
  <si>
    <t>GRNT0706</t>
  </si>
  <si>
    <t>GRNT0706jsp</t>
  </si>
  <si>
    <t>GRNT0707</t>
  </si>
  <si>
    <t>GRNT0707jsp</t>
  </si>
  <si>
    <t>GRNT0708</t>
  </si>
  <si>
    <t>GRNT0708jsp</t>
  </si>
  <si>
    <t>GRNT0709</t>
  </si>
  <si>
    <t>GRNT0709jsp</t>
  </si>
  <si>
    <t>GRNT0710</t>
  </si>
  <si>
    <t>GRNT0710jsp</t>
  </si>
  <si>
    <t>GRNT0711</t>
  </si>
  <si>
    <t>GRNT0711jsp</t>
  </si>
  <si>
    <t>GRNT0712</t>
  </si>
  <si>
    <t>GRNT0712jsp</t>
  </si>
  <si>
    <t>신청서류 업로드</t>
    <phoneticPr fontId="8" type="noConversion"/>
  </si>
  <si>
    <t>GRNT0713</t>
  </si>
  <si>
    <t>GRNT0713jsp</t>
  </si>
  <si>
    <t>GRNT0714</t>
  </si>
  <si>
    <t>GRNT0714jsp</t>
  </si>
  <si>
    <t>GRNT0715</t>
  </si>
  <si>
    <t>GRNT0715jsp</t>
  </si>
  <si>
    <t>기술력 자가점검 내용 확인</t>
    <phoneticPr fontId="8" type="noConversion"/>
  </si>
  <si>
    <t>GRNT0716</t>
  </si>
  <si>
    <t>GRNT0716jsp</t>
  </si>
  <si>
    <t>GRNT0717</t>
  </si>
  <si>
    <t>GRNT0717jsp</t>
  </si>
  <si>
    <t>GRNT0718</t>
  </si>
  <si>
    <t>GRNT0718jsp</t>
  </si>
  <si>
    <t>GRNT0719</t>
  </si>
  <si>
    <t>GRNT0719jsp</t>
  </si>
  <si>
    <t>나의 창업/지원 신청 내역 메뉴 통합(IUGR0401)</t>
    <phoneticPr fontId="8" type="noConversion"/>
  </si>
  <si>
    <t>게시판</t>
    <phoneticPr fontId="8" type="noConversion"/>
  </si>
  <si>
    <t>GRNT0721</t>
    <phoneticPr fontId="8" type="noConversion"/>
  </si>
  <si>
    <t>GRNT0721jsp</t>
  </si>
  <si>
    <t>기술인력정보</t>
  </si>
  <si>
    <t>IUGR0101</t>
  </si>
  <si>
    <t>iugr01</t>
  </si>
  <si>
    <t>IUGR0101jsp</t>
  </si>
  <si>
    <t>김수민,심태용</t>
  </si>
  <si>
    <t xml:space="preserve"> - 신청하기_공인인증서 인증</t>
  </si>
  <si>
    <t>기술인력정보 신청 내역 조회</t>
  </si>
  <si>
    <t>IUGR0103</t>
  </si>
  <si>
    <t>IUGR0103jsp</t>
  </si>
  <si>
    <t>신청 결과 조회</t>
  </si>
  <si>
    <t>마이페이지로 이동</t>
    <phoneticPr fontId="8" type="noConversion"/>
  </si>
  <si>
    <t>양도담보물 공매공고</t>
    <phoneticPr fontId="8" type="noConversion"/>
  </si>
  <si>
    <t>공매공고 조회</t>
    <phoneticPr fontId="8" type="noConversion"/>
  </si>
  <si>
    <t>공매일자별 조회</t>
  </si>
  <si>
    <t>PAUT0101</t>
  </si>
  <si>
    <t>paut01</t>
  </si>
  <si>
    <t>PAUT0101jsp</t>
    <phoneticPr fontId="8" type="noConversion"/>
  </si>
  <si>
    <t>공매공고 내용 상세 조회</t>
  </si>
  <si>
    <t>PAUT0102</t>
  </si>
  <si>
    <t>PAUT0102jsp</t>
  </si>
  <si>
    <t xml:space="preserve"> - 전자매매계약서 다운로드 </t>
  </si>
  <si>
    <t>.hwp 다운로드</t>
  </si>
  <si>
    <t>물품상세정보 (양도담보물 이미지 확인)</t>
    <phoneticPr fontId="8" type="noConversion"/>
  </si>
  <si>
    <t>PAUT0104</t>
  </si>
  <si>
    <t>PAUT0104jsp</t>
    <phoneticPr fontId="8" type="noConversion"/>
  </si>
  <si>
    <t>입찰등록</t>
  </si>
  <si>
    <t>PAUT0103</t>
    <phoneticPr fontId="8" type="noConversion"/>
  </si>
  <si>
    <t>PAUT0103jsp</t>
  </si>
  <si>
    <t>계좌인증 모듈 운영서버에서 확인필요</t>
    <phoneticPr fontId="8" type="noConversion"/>
  </si>
  <si>
    <t xml:space="preserve"> - 공인인증서 인증 </t>
  </si>
  <si>
    <t>PAUT0103</t>
  </si>
  <si>
    <t xml:space="preserve"> - 인증 프로그램 설치 다운로드 버튼</t>
  </si>
  <si>
    <t>공인인증서 없을때 공인인증 모듈 안뜸</t>
    <phoneticPr fontId="8" type="noConversion"/>
  </si>
  <si>
    <t>지역별 공매공고 조회</t>
  </si>
  <si>
    <t>PAUT0105</t>
  </si>
  <si>
    <t xml:space="preserve"> 위와 중복 화면.</t>
  </si>
  <si>
    <t>물품상세정보 (양도담보물 이미지 확인)</t>
  </si>
  <si>
    <t>공매결과 조회</t>
  </si>
  <si>
    <t>PAUT0106</t>
  </si>
  <si>
    <t>PAUT0106jsp</t>
  </si>
  <si>
    <t>공매결과 상세조회</t>
  </si>
  <si>
    <t>PAUT0107</t>
  </si>
  <si>
    <t>PAUT0107jsp</t>
  </si>
  <si>
    <t>나의 입찰현황</t>
  </si>
  <si>
    <t>PAUT0108</t>
  </si>
  <si>
    <t>PAUT0108jsp</t>
  </si>
  <si>
    <t>공인인증후 테스트 필요</t>
    <phoneticPr fontId="8" type="noConversion"/>
  </si>
  <si>
    <t>자료실</t>
  </si>
  <si>
    <t>공매 안내사항</t>
  </si>
  <si>
    <t>PAUT0109</t>
  </si>
  <si>
    <t>PAUT0109jsp</t>
    <phoneticPr fontId="8" type="noConversion"/>
  </si>
  <si>
    <t>권경민, 이미혜</t>
  </si>
  <si>
    <t>공매 관련서식</t>
  </si>
  <si>
    <t>PAUT0110</t>
  </si>
  <si>
    <t>PAUT0110jsp</t>
  </si>
  <si>
    <t>완료 (10.12)</t>
    <phoneticPr fontId="8" type="noConversion"/>
  </si>
  <si>
    <t xml:space="preserve"> - 파일 다운로드 4개 </t>
  </si>
  <si>
    <t>메일링 리스트 가입</t>
  </si>
  <si>
    <t>PAUT0111</t>
  </si>
  <si>
    <t>PAUT0111jsp</t>
  </si>
  <si>
    <t>강소기업 100 기술혁신단</t>
    <phoneticPr fontId="8" type="noConversion"/>
  </si>
  <si>
    <t>게시판 모듈 사용하여 구현 필요</t>
  </si>
  <si>
    <t>GRNT1131</t>
    <phoneticPr fontId="8" type="noConversion"/>
  </si>
  <si>
    <t>grnt11</t>
  </si>
  <si>
    <t>지원요청</t>
  </si>
  <si>
    <t>게시판으로 구현 할 내용이 아닌거 같음, 관리자 페이지 지원요청목록에서 확인해야 함.</t>
    <phoneticPr fontId="8" type="noConversion"/>
  </si>
  <si>
    <t>GRNT1132</t>
    <phoneticPr fontId="8" type="noConversion"/>
  </si>
  <si>
    <t>GRNT1133</t>
    <phoneticPr fontId="8" type="noConversion"/>
  </si>
  <si>
    <t>강소기업 수요조사 신청 내역</t>
    <phoneticPr fontId="8" type="noConversion"/>
  </si>
  <si>
    <t>GRNT1110</t>
    <phoneticPr fontId="8" type="noConversion"/>
  </si>
  <si>
    <t>grnt11</t>
    <phoneticPr fontId="8" type="noConversion"/>
  </si>
  <si>
    <t>GRNT1110jsp</t>
    <phoneticPr fontId="8" type="noConversion"/>
  </si>
  <si>
    <t>강소기업 수요조사 신청_KAITS</t>
    <phoneticPr fontId="8" type="noConversion"/>
  </si>
  <si>
    <t>GRNT1111</t>
  </si>
  <si>
    <t>GRNT1111jsp</t>
  </si>
  <si>
    <t>GRNT1112</t>
  </si>
  <si>
    <t>GRNT1112jsp</t>
  </si>
  <si>
    <t>GRNT1113</t>
  </si>
  <si>
    <t>GRNT1113jsp</t>
  </si>
  <si>
    <t>강소기업 수요조사 신청_KIRIA</t>
  </si>
  <si>
    <t>GRNT1114</t>
  </si>
  <si>
    <t>GRNT1114jsp</t>
  </si>
  <si>
    <t>GRNT1115</t>
  </si>
  <si>
    <t>GRNT1115jsp</t>
  </si>
  <si>
    <t>GRNT1116</t>
  </si>
  <si>
    <t>GRNT1116jsp</t>
  </si>
  <si>
    <t>강소기업 수요조사 신청_KTR</t>
  </si>
  <si>
    <t>GRNT1117</t>
  </si>
  <si>
    <t>GRNT1117jsp</t>
  </si>
  <si>
    <t>강소기업 수요조사 신청_KVIC</t>
  </si>
  <si>
    <t>GRNT1118</t>
  </si>
  <si>
    <t>GRNT1118jsp</t>
  </si>
  <si>
    <t>강소기업 수요조사 신청_TIPA</t>
  </si>
  <si>
    <t>GRNT1119</t>
  </si>
  <si>
    <t>GRNT1119jsp</t>
  </si>
  <si>
    <t>강소기업 수요조사 신청_WINWIN</t>
  </si>
  <si>
    <t>GRNT1120</t>
    <phoneticPr fontId="8" type="noConversion"/>
  </si>
  <si>
    <t>GRNT1120jsp</t>
  </si>
  <si>
    <t>채무</t>
  </si>
  <si>
    <t>채무잔액확인서</t>
    <phoneticPr fontId="8" type="noConversion"/>
  </si>
  <si>
    <t>비로그인으로 신청가능 요건 추가</t>
    <phoneticPr fontId="8" type="noConversion"/>
  </si>
  <si>
    <t>DING0101</t>
    <phoneticPr fontId="8" type="noConversion"/>
  </si>
  <si>
    <t>ding01</t>
    <phoneticPr fontId="8" type="noConversion"/>
  </si>
  <si>
    <t>DING0101jsp</t>
    <phoneticPr fontId="8" type="noConversion"/>
  </si>
  <si>
    <t xml:space="preserve"> - 기금 채무자 등록 여부 확인 </t>
  </si>
  <si>
    <t>DING0102</t>
    <phoneticPr fontId="8" type="noConversion"/>
  </si>
  <si>
    <t>DING0102jsp</t>
    <phoneticPr fontId="8" type="noConversion"/>
  </si>
  <si>
    <t>DING0103</t>
    <phoneticPr fontId="8" type="noConversion"/>
  </si>
  <si>
    <t>DING0103jsp</t>
    <phoneticPr fontId="8" type="noConversion"/>
  </si>
  <si>
    <r>
      <t xml:space="preserve">나의 채무 조회로 이동 </t>
    </r>
    <r>
      <rPr>
        <sz val="9"/>
        <color rgb="FFFF0000"/>
        <rFont val="돋움체"/>
        <family val="3"/>
        <charset val="129"/>
      </rPr>
      <t>화면통합(DING0401)</t>
    </r>
    <phoneticPr fontId="8" type="noConversion"/>
  </si>
  <si>
    <t>DING0104</t>
    <phoneticPr fontId="8" type="noConversion"/>
  </si>
  <si>
    <t>DING0104jsp</t>
    <phoneticPr fontId="8" type="noConversion"/>
  </si>
  <si>
    <t>채무잔액확인서 신청내역 확인</t>
  </si>
  <si>
    <t>DING0105</t>
    <phoneticPr fontId="8" type="noConversion"/>
  </si>
  <si>
    <t>DING0105jsp</t>
    <phoneticPr fontId="8" type="noConversion"/>
  </si>
  <si>
    <t>채무잔액확인서 출력</t>
  </si>
  <si>
    <t>DING0106</t>
    <phoneticPr fontId="8" type="noConversion"/>
  </si>
  <si>
    <t>DING0106jsp</t>
    <phoneticPr fontId="8" type="noConversion"/>
  </si>
  <si>
    <t>온라인 채무조정</t>
    <phoneticPr fontId="8" type="noConversion"/>
  </si>
  <si>
    <t>DING0201</t>
  </si>
  <si>
    <t>ding02</t>
  </si>
  <si>
    <t>DING0201jsp</t>
  </si>
  <si>
    <t>채무조정 신규신청 등록</t>
  </si>
  <si>
    <t>DING0202</t>
  </si>
  <si>
    <t>DING0202jsp</t>
  </si>
  <si>
    <t>DING0203</t>
  </si>
  <si>
    <t>DING0203jsp</t>
  </si>
  <si>
    <t>상환내역 조회신청 등록</t>
  </si>
  <si>
    <t>DING0204</t>
  </si>
  <si>
    <t>DING0204jsp</t>
  </si>
  <si>
    <t>DING0205</t>
  </si>
  <si>
    <t>DING0205jsp</t>
  </si>
  <si>
    <t>DING0206</t>
  </si>
  <si>
    <t>DING0206jsp</t>
  </si>
  <si>
    <t>관리종결(소각) 채권 조회</t>
    <phoneticPr fontId="8" type="noConversion"/>
  </si>
  <si>
    <t>DING0301</t>
  </si>
  <si>
    <t>ding03</t>
  </si>
  <si>
    <t>DING0301jsp</t>
  </si>
  <si>
    <t>DING0302</t>
  </si>
  <si>
    <t>DING0302jsp</t>
  </si>
  <si>
    <t>채무분할상환 조회</t>
    <phoneticPr fontId="8" type="noConversion"/>
  </si>
  <si>
    <t>DING0107</t>
  </si>
  <si>
    <t>ding01</t>
  </si>
  <si>
    <t>DING0107jsp</t>
  </si>
  <si>
    <t>신용정보보호</t>
    <phoneticPr fontId="8" type="noConversion"/>
  </si>
  <si>
    <t>신용정보제공통지서</t>
    <phoneticPr fontId="8" type="noConversion"/>
  </si>
  <si>
    <t xml:space="preserve"> - 출력 포함 OZ</t>
    <phoneticPr fontId="8" type="noConversion"/>
  </si>
  <si>
    <t>DING0301.jsp</t>
  </si>
  <si>
    <t>채권양도통지서</t>
    <phoneticPr fontId="8" type="noConversion"/>
  </si>
  <si>
    <t>DING0302.jsp</t>
  </si>
  <si>
    <t>헬프데스크</t>
  </si>
  <si>
    <t>HELP0101</t>
  </si>
  <si>
    <t>help01</t>
  </si>
  <si>
    <t>HELP0101jsp</t>
  </si>
  <si>
    <t>게시판</t>
  </si>
  <si>
    <t>HELP0201</t>
    <phoneticPr fontId="8" type="noConversion"/>
  </si>
  <si>
    <t>help02</t>
    <phoneticPr fontId="8" type="noConversion"/>
  </si>
  <si>
    <t>HELP0202</t>
    <phoneticPr fontId="8" type="noConversion"/>
  </si>
  <si>
    <t>HELP0203</t>
    <phoneticPr fontId="8" type="noConversion"/>
  </si>
  <si>
    <t>마이페이지</t>
    <phoneticPr fontId="8" type="noConversion"/>
  </si>
  <si>
    <t>나의보증정보</t>
    <phoneticPr fontId="8" type="noConversion"/>
  </si>
  <si>
    <t>나의 보증</t>
    <phoneticPr fontId="8" type="noConversion"/>
  </si>
  <si>
    <t>GRNT2100</t>
    <phoneticPr fontId="8" type="noConversion"/>
  </si>
  <si>
    <t>grnt21</t>
    <phoneticPr fontId="8" type="noConversion"/>
  </si>
  <si>
    <t>GRNT2100.jsp</t>
    <phoneticPr fontId="8" type="noConversion"/>
  </si>
  <si>
    <t>나의보증</t>
    <phoneticPr fontId="8" type="noConversion"/>
  </si>
  <si>
    <t>나의보증탭이동</t>
    <phoneticPr fontId="8" type="noConversion"/>
  </si>
  <si>
    <t>GRNT2110</t>
    <phoneticPr fontId="8" type="noConversion"/>
  </si>
  <si>
    <t>GRNT2110.jsp</t>
    <phoneticPr fontId="8" type="noConversion"/>
  </si>
  <si>
    <t>GRNT2111</t>
  </si>
  <si>
    <t>GRNT2111.jsp</t>
    <phoneticPr fontId="8" type="noConversion"/>
  </si>
  <si>
    <t>GRNT2112</t>
  </si>
  <si>
    <t>GRNT2112.jsp</t>
  </si>
  <si>
    <t>GRNT2113</t>
  </si>
  <si>
    <t>GRNT2113.jsp</t>
  </si>
  <si>
    <t>기타내역</t>
    <phoneticPr fontId="8" type="noConversion"/>
  </si>
  <si>
    <t>기타내역탭이동</t>
    <phoneticPr fontId="8" type="noConversion"/>
  </si>
  <si>
    <t>GRNT2120</t>
    <phoneticPr fontId="8" type="noConversion"/>
  </si>
  <si>
    <t>GRNT2120.jsp</t>
    <phoneticPr fontId="8" type="noConversion"/>
  </si>
  <si>
    <t>GRNT2121</t>
  </si>
  <si>
    <t>GRNT2121.jsp</t>
  </si>
  <si>
    <t>세금계산서 내역 조회</t>
    <phoneticPr fontId="8" type="noConversion"/>
  </si>
  <si>
    <t>GRNT2122</t>
  </si>
  <si>
    <t>GRNT2122.jsp</t>
  </si>
  <si>
    <t>영수증 내역 조회</t>
    <phoneticPr fontId="8" type="noConversion"/>
  </si>
  <si>
    <t>GRNT2123</t>
  </si>
  <si>
    <t>GRNT2123.jsp</t>
  </si>
  <si>
    <t>GRNT2124</t>
  </si>
  <si>
    <t>GRNT2124.jsp</t>
  </si>
  <si>
    <t>GRNT2125</t>
  </si>
  <si>
    <t>GRNT2125.jsp</t>
  </si>
  <si>
    <t>GRNT2126</t>
  </si>
  <si>
    <t>GRNT2126.jsp</t>
  </si>
  <si>
    <t>거래상황확인서 출력</t>
    <phoneticPr fontId="8" type="noConversion"/>
  </si>
  <si>
    <t>GRNT2127</t>
  </si>
  <si>
    <t>GRNT2127.jsp</t>
  </si>
  <si>
    <t>나의 평가 정보</t>
    <phoneticPr fontId="8" type="noConversion"/>
  </si>
  <si>
    <t>기업평가결과</t>
    <phoneticPr fontId="8" type="noConversion"/>
  </si>
  <si>
    <t>기업현황</t>
  </si>
  <si>
    <t>TEAP0101</t>
  </si>
  <si>
    <t>teap01</t>
  </si>
  <si>
    <t>TEAP0101jsp</t>
  </si>
  <si>
    <t>평가결과</t>
  </si>
  <si>
    <t>TEAP0102</t>
  </si>
  <si>
    <t>TEAP0102jsp</t>
  </si>
  <si>
    <t>동업종 비교분석</t>
  </si>
  <si>
    <t>TEAP0103</t>
  </si>
  <si>
    <t>TEAP0103jsp</t>
  </si>
  <si>
    <t>보고서 출력</t>
  </si>
  <si>
    <t>TEAP0104</t>
  </si>
  <si>
    <t>TEAP0104jsp</t>
  </si>
  <si>
    <t>특허평가요약정보</t>
  </si>
  <si>
    <t>TEAP0201</t>
  </si>
  <si>
    <t>teap02</t>
  </si>
  <si>
    <t>TEAP0201jsp</t>
  </si>
  <si>
    <t>심태용</t>
  </si>
  <si>
    <t>기술이전 추천정보</t>
    <phoneticPr fontId="8" type="noConversion"/>
  </si>
  <si>
    <t>TEAP0301</t>
  </si>
  <si>
    <t>teap03</t>
  </si>
  <si>
    <t>TEAP0301jsp</t>
  </si>
  <si>
    <t>나의 창업/지원 신청 내역</t>
    <phoneticPr fontId="8" type="noConversion"/>
  </si>
  <si>
    <t>창업/지원 서비스 지원 결과를 통합해서 보여줌</t>
    <phoneticPr fontId="8" type="noConversion"/>
  </si>
  <si>
    <t>김수민</t>
  </si>
  <si>
    <t>강소기업100 개발 필요</t>
  </si>
  <si>
    <t>나의 채무 조회</t>
    <phoneticPr fontId="8" type="noConversion"/>
  </si>
  <si>
    <t xml:space="preserve">2020.09.07 추가
(신용정보원에 아이프레임으로 제공되는 화면 으로 
관리종결 소각 채권 조회 ( CBRTG610M0.jsp -&gt; DING0303.jsp ) 함께 개발해야함 </t>
    <phoneticPr fontId="8" type="noConversion"/>
  </si>
  <si>
    <t>채무잔액확인서 + 채무조정 결과 조회 + 관리종결(소각)채권 조회 + 분할상환조회</t>
    <phoneticPr fontId="8" type="noConversion"/>
  </si>
  <si>
    <t>DING0401</t>
    <phoneticPr fontId="8" type="noConversion"/>
  </si>
  <si>
    <t>ding04</t>
    <phoneticPr fontId="8" type="noConversion"/>
  </si>
  <si>
    <t>DING0401jsp</t>
    <phoneticPr fontId="8" type="noConversion"/>
  </si>
  <si>
    <t>회원정보</t>
    <phoneticPr fontId="8" type="noConversion"/>
  </si>
  <si>
    <t>회원정보관리</t>
  </si>
  <si>
    <t>회원정보수정 - 기업</t>
    <phoneticPr fontId="8" type="noConversion"/>
  </si>
  <si>
    <t>MBIF0201</t>
  </si>
  <si>
    <t>mbif02</t>
  </si>
  <si>
    <t>MBIF0201jsp</t>
  </si>
  <si>
    <t>회원정보수정 - 은행</t>
    <phoneticPr fontId="8" type="noConversion"/>
  </si>
  <si>
    <t>회원정보수정 - VC</t>
    <phoneticPr fontId="8" type="noConversion"/>
  </si>
  <si>
    <t>인증수단등록</t>
  </si>
  <si>
    <t>타기관 공인인증서 등록</t>
  </si>
  <si>
    <t>MBIF0301</t>
  </si>
  <si>
    <t>mbif03</t>
  </si>
  <si>
    <t>MBIF0301jsp</t>
  </si>
  <si>
    <t>회원탈퇴신청</t>
  </si>
  <si>
    <t>MBIF0401</t>
  </si>
  <si>
    <t>mbif04</t>
  </si>
  <si>
    <t>MBIF0401jsp</t>
  </si>
  <si>
    <t>경영상 중요변동사항 통지</t>
    <phoneticPr fontId="8" type="noConversion"/>
  </si>
  <si>
    <t>관리자</t>
    <phoneticPr fontId="22" type="noConversion"/>
  </si>
  <si>
    <t>신청서 관리</t>
    <phoneticPr fontId="22" type="noConversion"/>
  </si>
  <si>
    <t>신청서 템플릿 관리</t>
    <phoneticPr fontId="22" type="noConversion"/>
  </si>
  <si>
    <t xml:space="preserve"> -. 신청서 템플릿 조회</t>
    <phoneticPr fontId="8" type="noConversion"/>
  </si>
  <si>
    <t xml:space="preserve"> -. 신청서템플릿처리 - 기본정보</t>
    <phoneticPr fontId="8" type="noConversion"/>
  </si>
  <si>
    <t xml:space="preserve"> -. 신청서템플릿처리 - 항목관리</t>
    <phoneticPr fontId="8" type="noConversion"/>
  </si>
  <si>
    <t xml:space="preserve"> -. 신청서템플릿처리 - 미리보기</t>
    <phoneticPr fontId="8" type="noConversion"/>
  </si>
  <si>
    <t>공통코드 관리</t>
    <phoneticPr fontId="8" type="noConversion"/>
  </si>
  <si>
    <t xml:space="preserve"> -. 공통코드 조회</t>
    <phoneticPr fontId="8" type="noConversion"/>
  </si>
  <si>
    <t xml:space="preserve"> -. 공통코드 관리</t>
    <phoneticPr fontId="8" type="noConversion"/>
  </si>
  <si>
    <t>약관 관리</t>
    <phoneticPr fontId="8" type="noConversion"/>
  </si>
  <si>
    <t xml:space="preserve"> -. 약관조회</t>
    <phoneticPr fontId="8" type="noConversion"/>
  </si>
  <si>
    <t xml:space="preserve"> -. 약관관리</t>
    <phoneticPr fontId="8" type="noConversion"/>
  </si>
  <si>
    <t xml:space="preserve">시스템 로그 </t>
    <phoneticPr fontId="22" type="noConversion"/>
  </si>
  <si>
    <t>관리자,사업부(기술거래보호부)</t>
    <phoneticPr fontId="8" type="noConversion"/>
  </si>
  <si>
    <t>서비스관리</t>
    <phoneticPr fontId="8" type="noConversion"/>
  </si>
  <si>
    <t>강소기업 기술혁신단</t>
    <phoneticPr fontId="22" type="noConversion"/>
  </si>
  <si>
    <t>공지사항</t>
    <phoneticPr fontId="22" type="noConversion"/>
  </si>
  <si>
    <t>FAQ</t>
    <phoneticPr fontId="22" type="noConversion"/>
  </si>
  <si>
    <t>전체지원요청목록</t>
    <phoneticPr fontId="22" type="noConversion"/>
  </si>
  <si>
    <t>기존 AS-IS 테이블 전환 필요</t>
    <phoneticPr fontId="8" type="noConversion"/>
  </si>
  <si>
    <t>GRNT1103</t>
    <phoneticPr fontId="8" type="noConversion"/>
  </si>
  <si>
    <t>GRNT1103jsp</t>
    <phoneticPr fontId="8" type="noConversion"/>
  </si>
  <si>
    <t>담당지원요청목록</t>
    <phoneticPr fontId="22" type="noConversion"/>
  </si>
  <si>
    <t>GRNT1104</t>
  </si>
  <si>
    <t>GRNT1104jsp</t>
    <phoneticPr fontId="8" type="noConversion"/>
  </si>
  <si>
    <t>수요조사</t>
    <phoneticPr fontId="22" type="noConversion"/>
  </si>
  <si>
    <t>GRNT1105</t>
  </si>
  <si>
    <t>GRNT1105jsp</t>
    <phoneticPr fontId="8" type="noConversion"/>
  </si>
  <si>
    <t>기관 수요조사</t>
    <phoneticPr fontId="22" type="noConversion"/>
  </si>
  <si>
    <t>GRNT1101</t>
    <phoneticPr fontId="8" type="noConversion"/>
  </si>
  <si>
    <t>GRNT1101jsp</t>
    <phoneticPr fontId="8" type="noConversion"/>
  </si>
  <si>
    <t>기업별 수요조사</t>
    <phoneticPr fontId="22" type="noConversion"/>
  </si>
  <si>
    <t>GRNT1102</t>
    <phoneticPr fontId="8" type="noConversion"/>
  </si>
  <si>
    <t>GRNT1102jsp</t>
    <phoneticPr fontId="8" type="noConversion"/>
  </si>
  <si>
    <t>관리자,사업부서(혁신투자실)</t>
    <phoneticPr fontId="22" type="noConversion"/>
  </si>
  <si>
    <t>벤처캠프</t>
    <phoneticPr fontId="22" type="noConversion"/>
  </si>
  <si>
    <t>신청 내역</t>
    <phoneticPr fontId="22" type="noConversion"/>
  </si>
  <si>
    <t>GRNT0906</t>
    <phoneticPr fontId="8" type="noConversion"/>
  </si>
  <si>
    <t>GRNT0906jsp</t>
    <phoneticPr fontId="8" type="noConversion"/>
  </si>
  <si>
    <t>결과 선정</t>
    <phoneticPr fontId="22" type="noConversion"/>
  </si>
  <si>
    <t>GRNT0908</t>
    <phoneticPr fontId="8" type="noConversion"/>
  </si>
  <si>
    <t>GRNT0908jsp</t>
    <phoneticPr fontId="8" type="noConversion"/>
  </si>
  <si>
    <t>신청 기한 설정</t>
    <phoneticPr fontId="22" type="noConversion"/>
  </si>
  <si>
    <t>GRNT0909</t>
    <phoneticPr fontId="8" type="noConversion"/>
  </si>
  <si>
    <t>GRNT0909jsp</t>
    <phoneticPr fontId="8" type="noConversion"/>
  </si>
  <si>
    <t>벤처나라</t>
    <phoneticPr fontId="22" type="noConversion"/>
  </si>
  <si>
    <t>VNTR0301</t>
  </si>
  <si>
    <t>vntr03</t>
  </si>
  <si>
    <t>VNTR0301jsp</t>
    <phoneticPr fontId="8" type="noConversion"/>
  </si>
  <si>
    <t>VNTR0303</t>
    <phoneticPr fontId="8" type="noConversion"/>
  </si>
  <si>
    <t>VNTR0303jsp</t>
    <phoneticPr fontId="8" type="noConversion"/>
  </si>
  <si>
    <t>결과 업로드, 엑셀양식 다운로드 기능 추가 필요</t>
  </si>
  <si>
    <t>VNTR0304</t>
    <phoneticPr fontId="8" type="noConversion"/>
  </si>
  <si>
    <t>VNTR0304jsp</t>
    <phoneticPr fontId="8" type="noConversion"/>
  </si>
  <si>
    <t>예비유니콘</t>
    <phoneticPr fontId="8" type="noConversion"/>
  </si>
  <si>
    <t>IVST0701</t>
  </si>
  <si>
    <t>ivst07</t>
  </si>
  <si>
    <t>IVST0701.jsp</t>
  </si>
  <si>
    <t>IVST0703</t>
  </si>
  <si>
    <t>IVST0703.jsp</t>
  </si>
  <si>
    <t>신청 기한 설정</t>
    <phoneticPr fontId="8" type="noConversion"/>
  </si>
  <si>
    <t>IVST0704</t>
  </si>
  <si>
    <t>IVST0704.jsp</t>
  </si>
  <si>
    <t>관리자</t>
  </si>
  <si>
    <t>회원관리</t>
  </si>
  <si>
    <t>회원정보 관리</t>
    <phoneticPr fontId="8" type="noConversion"/>
  </si>
  <si>
    <t>MBMG0101</t>
  </si>
  <si>
    <t>mbmg01</t>
  </si>
  <si>
    <t>MBMG0101jsp</t>
  </si>
  <si>
    <t>회원정보페이지 이동</t>
    <phoneticPr fontId="8" type="noConversion"/>
  </si>
  <si>
    <t>회원 비밀번호 변경</t>
  </si>
  <si>
    <t>MBMG0102</t>
  </si>
  <si>
    <t>MBMG0102jsp</t>
  </si>
  <si>
    <t>임시비밀번호 발송</t>
  </si>
  <si>
    <t>HELP0103</t>
  </si>
  <si>
    <t>HELP0103jsp</t>
    <phoneticPr fontId="8" type="noConversion"/>
  </si>
  <si>
    <t>SMS전송은 기간계 운영DB에서만 가능한것으로 보입니다.</t>
    <phoneticPr fontId="8" type="noConversion"/>
  </si>
  <si>
    <t>비밀번호 5회 오류 초기화</t>
  </si>
  <si>
    <t>HELP0103jsp</t>
  </si>
  <si>
    <t>금융기관 가입 현황 조회</t>
  </si>
  <si>
    <t>MBMG0104</t>
  </si>
  <si>
    <t>MBMG0104jsp</t>
  </si>
  <si>
    <t>대출중개마당 이용현황 확인</t>
  </si>
  <si>
    <t>MBMG0105</t>
  </si>
  <si>
    <t>MBMG0105jsp</t>
  </si>
  <si>
    <t>최종완료여부
(2020.12.15 기준)</t>
    <phoneticPr fontId="8" type="noConversion"/>
  </si>
  <si>
    <t>담당자</t>
    <phoneticPr fontId="8" type="noConversion"/>
  </si>
  <si>
    <t>개발소요일자</t>
    <phoneticPr fontId="8" type="noConversion"/>
  </si>
  <si>
    <t>벤처투자연계보증</t>
    <phoneticPr fontId="8" type="noConversion"/>
  </si>
  <si>
    <t>제도안내</t>
    <phoneticPr fontId="8" type="noConversion"/>
  </si>
  <si>
    <t>디지털지점에서 이동, 기금 &gt; 주요업무 &gt; 기술평가 &gt;투.융자지원 &gt; 벤처투자연계보증</t>
    <phoneticPr fontId="8" type="noConversion"/>
  </si>
  <si>
    <t>신청하기 - 목록</t>
    <phoneticPr fontId="8" type="noConversion"/>
  </si>
  <si>
    <t>(현재메뉴동일: 투자연계보증)</t>
    <phoneticPr fontId="8" type="noConversion"/>
  </si>
  <si>
    <t>디지털지점에서 이동</t>
    <phoneticPr fontId="8" type="noConversion"/>
  </si>
  <si>
    <t>IVST0201</t>
  </si>
  <si>
    <t>ivst02</t>
  </si>
  <si>
    <t>IVST0201jsp</t>
  </si>
  <si>
    <t>신청하기 - 신청화면</t>
    <phoneticPr fontId="8" type="noConversion"/>
  </si>
  <si>
    <t>IVST0202</t>
  </si>
  <si>
    <t>IVST0202jsp</t>
  </si>
  <si>
    <t>차장님</t>
    <phoneticPr fontId="8" type="noConversion"/>
  </si>
  <si>
    <t>IVST0206</t>
  </si>
  <si>
    <t>IVST0206.jsp</t>
  </si>
  <si>
    <t xml:space="preserve"> - 바로가기 링크</t>
  </si>
  <si>
    <t xml:space="preserve"> - 다운로드 기능</t>
  </si>
  <si>
    <t>예비유니콘특별보증</t>
    <phoneticPr fontId="8" type="noConversion"/>
  </si>
  <si>
    <t>심태용</t>
    <phoneticPr fontId="8" type="noConversion"/>
  </si>
  <si>
    <t>IVST0602</t>
  </si>
  <si>
    <t>ivst06</t>
  </si>
  <si>
    <t>IVST0602.jsp</t>
  </si>
  <si>
    <t>신청내역확인</t>
    <phoneticPr fontId="8" type="noConversion"/>
  </si>
  <si>
    <t>신청취소, 접수증 오즈리포트는 구현 완료, 세부적 로직 설계 필요함</t>
  </si>
  <si>
    <t>IVST0603</t>
  </si>
  <si>
    <t>IVST0603.jsp</t>
  </si>
  <si>
    <t>선정기업현황</t>
    <phoneticPr fontId="8" type="noConversion"/>
  </si>
  <si>
    <t>업체소개자료 -&gt; 항후 업체별 콘텐츠 확보시 업체별 depth 추가 등 가능</t>
    <phoneticPr fontId="8" type="noConversion"/>
  </si>
  <si>
    <t>IVST0604</t>
    <phoneticPr fontId="8" type="noConversion"/>
  </si>
  <si>
    <t>ivst06</t>
    <phoneticPr fontId="8" type="noConversion"/>
  </si>
  <si>
    <t>IVST0604.jsp</t>
    <phoneticPr fontId="8" type="noConversion"/>
  </si>
  <si>
    <t>기존 AS-IS에 없는 메뉴</t>
  </si>
  <si>
    <t>VC투자매칭특별보증</t>
    <phoneticPr fontId="8" type="noConversion"/>
  </si>
  <si>
    <t>IVST0301</t>
  </si>
  <si>
    <t>ivst03</t>
  </si>
  <si>
    <t>IVST0301.jsp</t>
  </si>
  <si>
    <t>IVST0302.jsp</t>
  </si>
  <si>
    <t>기보VC파트너스현황</t>
    <phoneticPr fontId="8" type="noConversion"/>
  </si>
  <si>
    <t>[기보인]-보증기술평가-투자업무-파트너스관리리에서 VC 파트너스 가지고 옴</t>
    <phoneticPr fontId="8" type="noConversion"/>
  </si>
  <si>
    <t>PDF 게시판</t>
    <phoneticPr fontId="8" type="noConversion"/>
  </si>
  <si>
    <t>투자확인서</t>
    <phoneticPr fontId="8" type="noConversion"/>
  </si>
  <si>
    <t>(현재메뉴 동일)</t>
    <phoneticPr fontId="8" type="noConversion"/>
  </si>
  <si>
    <t>파일링크</t>
    <phoneticPr fontId="8" type="noConversion"/>
  </si>
  <si>
    <t>(신청하기) -&gt; 사이버영업점</t>
    <phoneticPr fontId="8" type="noConversion"/>
  </si>
  <si>
    <t>GRNT0801</t>
  </si>
  <si>
    <t>GRNT0801.jsp</t>
  </si>
  <si>
    <t>기보엔젤파트너스현황</t>
    <phoneticPr fontId="8" type="noConversion"/>
  </si>
  <si>
    <t>[기보인]-보증기술평가-투자업무-파트너스관리리에서 엔젤파트너스 가지고 옴</t>
    <phoneticPr fontId="8" type="noConversion"/>
  </si>
  <si>
    <t>투자기업정보</t>
    <phoneticPr fontId="8" type="noConversion"/>
  </si>
  <si>
    <t>보증연계투자 소개</t>
    <phoneticPr fontId="8" type="noConversion"/>
  </si>
  <si>
    <t>상품 소개 페이지</t>
    <phoneticPr fontId="8" type="noConversion"/>
  </si>
  <si>
    <t>투자기업정보 확인</t>
    <phoneticPr fontId="8" type="noConversion"/>
  </si>
  <si>
    <t>브리프 조회</t>
    <phoneticPr fontId="8" type="noConversion"/>
  </si>
  <si>
    <t>투자기업 정보 확인
(기능 추가 내용 별도 파일 전송)</t>
    <phoneticPr fontId="8" type="noConversion"/>
  </si>
  <si>
    <t>IVST0501</t>
  </si>
  <si>
    <t>ivst05</t>
  </si>
  <si>
    <t>IVST0501.jsp</t>
  </si>
  <si>
    <t>엑셀러레이팅/교육</t>
    <phoneticPr fontId="8" type="noConversion"/>
  </si>
  <si>
    <t>기보벤처캠프</t>
    <phoneticPr fontId="8" type="noConversion"/>
  </si>
  <si>
    <t>홈페이지 &gt;주요업무 &gt; 벤처/창업/소셜 &gt; 기보벤처캠프와 동일</t>
    <phoneticPr fontId="8" type="noConversion"/>
  </si>
  <si>
    <t>VNTR0206</t>
    <phoneticPr fontId="8" type="noConversion"/>
  </si>
  <si>
    <t>vntr02</t>
    <phoneticPr fontId="8" type="noConversion"/>
  </si>
  <si>
    <t xml:space="preserve">기보벤처창업교실 </t>
    <phoneticPr fontId="8" type="noConversion"/>
  </si>
  <si>
    <t>벤처창업교실 공고문</t>
    <phoneticPr fontId="8" type="noConversion"/>
  </si>
  <si>
    <t>변동없음(하단 신청하기 기능)</t>
    <phoneticPr fontId="8" type="noConversion"/>
  </si>
  <si>
    <r>
      <t>기금</t>
    </r>
    <r>
      <rPr>
        <sz val="9"/>
        <color rgb="FF0070C0"/>
        <rFont val="Calibri"/>
        <family val="3"/>
      </rPr>
      <t xml:space="preserve"> &gt;</t>
    </r>
    <r>
      <rPr>
        <sz val="9"/>
        <color rgb="FF0070C0"/>
        <rFont val="돋움체"/>
        <family val="3"/>
        <charset val="129"/>
      </rPr>
      <t>주요업무</t>
    </r>
    <r>
      <rPr>
        <sz val="9"/>
        <color rgb="FF0070C0"/>
        <rFont val="Calibri"/>
        <family val="3"/>
      </rPr>
      <t xml:space="preserve"> &gt; </t>
    </r>
    <r>
      <rPr>
        <sz val="9"/>
        <color rgb="FF0070C0"/>
        <rFont val="돋움체"/>
        <family val="3"/>
        <charset val="129"/>
      </rPr>
      <t>벤처</t>
    </r>
    <r>
      <rPr>
        <sz val="9"/>
        <color rgb="FF0070C0"/>
        <rFont val="Calibri"/>
        <family val="3"/>
      </rPr>
      <t>/</t>
    </r>
    <r>
      <rPr>
        <sz val="9"/>
        <color rgb="FF0070C0"/>
        <rFont val="돋움체"/>
        <family val="3"/>
        <charset val="129"/>
      </rPr>
      <t>창업</t>
    </r>
    <r>
      <rPr>
        <sz val="9"/>
        <color rgb="FF0070C0"/>
        <rFont val="Calibri"/>
        <family val="3"/>
      </rPr>
      <t>/</t>
    </r>
    <r>
      <rPr>
        <sz val="9"/>
        <color rgb="FF0070C0"/>
        <rFont val="돋움체"/>
        <family val="3"/>
        <charset val="129"/>
      </rPr>
      <t>소셜</t>
    </r>
    <r>
      <rPr>
        <sz val="9"/>
        <color rgb="FF0070C0"/>
        <rFont val="Calibri"/>
        <family val="3"/>
      </rPr>
      <t xml:space="preserve"> &gt; </t>
    </r>
    <r>
      <rPr>
        <sz val="9"/>
        <color rgb="FF0070C0"/>
        <rFont val="돋움체"/>
        <family val="3"/>
        <charset val="129"/>
      </rPr>
      <t>전문강좌</t>
    </r>
    <r>
      <rPr>
        <sz val="9"/>
        <color rgb="FF0070C0"/>
        <rFont val="Calibri"/>
        <family val="3"/>
      </rPr>
      <t xml:space="preserve"> </t>
    </r>
    <r>
      <rPr>
        <sz val="9"/>
        <color rgb="FF0070C0"/>
        <rFont val="돋움체"/>
        <family val="3"/>
        <charset val="129"/>
      </rPr>
      <t>및</t>
    </r>
    <r>
      <rPr>
        <sz val="9"/>
        <color rgb="FF0070C0"/>
        <rFont val="Calibri"/>
        <family val="3"/>
      </rPr>
      <t xml:space="preserve"> </t>
    </r>
    <r>
      <rPr>
        <sz val="9"/>
        <color rgb="FF0070C0"/>
        <rFont val="돋움체"/>
        <family val="3"/>
        <charset val="129"/>
      </rPr>
      <t>컨설팅</t>
    </r>
    <r>
      <rPr>
        <sz val="9"/>
        <color rgb="FF0070C0"/>
        <rFont val="Calibri"/>
        <family val="3"/>
      </rPr>
      <t xml:space="preserve"> &gt; </t>
    </r>
    <r>
      <rPr>
        <sz val="9"/>
        <color rgb="FF0070C0"/>
        <rFont val="돋움체"/>
        <family val="3"/>
        <charset val="129"/>
      </rPr>
      <t>벤처창업교실</t>
    </r>
    <r>
      <rPr>
        <sz val="9"/>
        <color rgb="FF0070C0"/>
        <rFont val="Calibri"/>
        <family val="3"/>
      </rPr>
      <t xml:space="preserve"> </t>
    </r>
    <phoneticPr fontId="8" type="noConversion"/>
  </si>
  <si>
    <t>신청내역 및 결과 조회</t>
    <phoneticPr fontId="8" type="noConversion"/>
  </si>
  <si>
    <t>신규(신청내역 및 결과조회, 캠프처럼)</t>
    <phoneticPr fontId="8" type="noConversion"/>
  </si>
  <si>
    <t>N</t>
  </si>
  <si>
    <t>IUGR0304</t>
    <phoneticPr fontId="8" type="noConversion"/>
  </si>
  <si>
    <t>기술경영컨설팅</t>
    <phoneticPr fontId="8" type="noConversion"/>
  </si>
  <si>
    <t>신규(별도 컨텐츠 작성)</t>
    <phoneticPr fontId="8" type="noConversion"/>
  </si>
  <si>
    <t>https://www.kibo.or.kr:444/src/start/kbs400.asp</t>
    <phoneticPr fontId="8" type="noConversion"/>
  </si>
  <si>
    <t>VNTR0209</t>
    <phoneticPr fontId="8" type="noConversion"/>
  </si>
  <si>
    <t>판로지원</t>
    <phoneticPr fontId="8" type="noConversion"/>
  </si>
  <si>
    <t>벤처나라</t>
    <phoneticPr fontId="8" type="noConversion"/>
  </si>
  <si>
    <t>메뉴삭제예정</t>
    <phoneticPr fontId="8" type="noConversion"/>
  </si>
  <si>
    <t>회원정보</t>
  </si>
  <si>
    <t>회원정보수정</t>
  </si>
  <si>
    <t>투자연계보증신청내역</t>
    <phoneticPr fontId="8" type="noConversion"/>
  </si>
  <si>
    <t>IVST0205jsp</t>
  </si>
  <si>
    <t>벤처투자연계보증 신청 상세내역 확인</t>
    <phoneticPr fontId="8" type="noConversion"/>
  </si>
  <si>
    <t>IVST0204jsp</t>
  </si>
  <si>
    <t>벤처투자연계보증 신청 승인</t>
    <phoneticPr fontId="8" type="noConversion"/>
  </si>
  <si>
    <t>IVST0204</t>
  </si>
  <si>
    <t>IVST0203jsp</t>
  </si>
  <si>
    <t>신청 기한 설정</t>
  </si>
  <si>
    <t>엔젤/VC투자연계신청 내역</t>
    <phoneticPr fontId="8" type="noConversion"/>
  </si>
  <si>
    <t>관리자,고객센터</t>
    <phoneticPr fontId="8" type="noConversion"/>
  </si>
  <si>
    <t>비밀번호 5회 오류 초기화</t>
    <phoneticPr fontId="8" type="noConversion"/>
  </si>
  <si>
    <t>출연금</t>
  </si>
  <si>
    <t>자료제출현황</t>
  </si>
  <si>
    <t>CRBT0201</t>
  </si>
  <si>
    <t>crbt02</t>
  </si>
  <si>
    <t>CRBT0201jsp</t>
  </si>
  <si>
    <t xml:space="preserve"> - 출연금계산서 서식 다운로드</t>
  </si>
  <si>
    <t>.xlsx 파일 다운로드</t>
  </si>
  <si>
    <t>　</t>
  </si>
  <si>
    <t>출연금 자료제출 등록</t>
  </si>
  <si>
    <t xml:space="preserve"> - 파일업로드, 다운로드</t>
  </si>
  <si>
    <t>상세조회 보기 시 업로드한 파일 다운로드</t>
  </si>
  <si>
    <t>출연금 가산/감액 현황</t>
  </si>
  <si>
    <t>CRBT0301</t>
  </si>
  <si>
    <t>crbt03</t>
  </si>
  <si>
    <t>CRBT0301jsp</t>
  </si>
  <si>
    <t>출연금 영수증 출력</t>
  </si>
  <si>
    <t>CRBT0401</t>
  </si>
  <si>
    <t>crbt04</t>
  </si>
  <si>
    <t>CRBT0401jsp</t>
  </si>
  <si>
    <t xml:space="preserve"> - 출력</t>
  </si>
  <si>
    <t>oz 리포트</t>
  </si>
  <si>
    <t>원클릭 신청(기업 대행)</t>
  </si>
  <si>
    <t>현재 관련 업무 설계중, 향후 변경 필요
(추가:20200827 김윤찬 주임) as-IS 최신소스 참조</t>
    <phoneticPr fontId="8" type="noConversion"/>
  </si>
  <si>
    <t>CBRT0601</t>
    <phoneticPr fontId="8" type="noConversion"/>
  </si>
  <si>
    <t>CBRT06</t>
    <phoneticPr fontId="8" type="noConversion"/>
  </si>
  <si>
    <t>CRBT0601jsp</t>
    <phoneticPr fontId="8" type="noConversion"/>
  </si>
  <si>
    <t>관리자,사업부서(자산운용실)</t>
    <phoneticPr fontId="8" type="noConversion"/>
  </si>
  <si>
    <t>출연금납부관리</t>
    <phoneticPr fontId="8" type="noConversion"/>
  </si>
  <si>
    <t>AS-IS 소스 확인 ??</t>
    <phoneticPr fontId="8" type="noConversion"/>
  </si>
  <si>
    <t>CRBT0501</t>
    <phoneticPr fontId="8" type="noConversion"/>
  </si>
  <si>
    <t>crbt05</t>
    <phoneticPr fontId="8" type="noConversion"/>
  </si>
  <si>
    <t>CRBT0501jsp</t>
    <phoneticPr fontId="8" type="noConversion"/>
  </si>
  <si>
    <t>공지사항등록</t>
    <phoneticPr fontId="8" type="noConversion"/>
  </si>
  <si>
    <t>CRBT0101</t>
    <phoneticPr fontId="8" type="noConversion"/>
  </si>
  <si>
    <t>crbt01</t>
    <phoneticPr fontId="8" type="noConversion"/>
  </si>
  <si>
    <t>CRBT0101jsp</t>
    <phoneticPr fontId="8" type="noConversion"/>
  </si>
  <si>
    <t>통합검색</t>
    <phoneticPr fontId="8" type="noConversion"/>
  </si>
  <si>
    <t>지니웍스 통합검색 기능 파악 및 적용</t>
    <phoneticPr fontId="8" type="noConversion"/>
  </si>
  <si>
    <t>HomePage</t>
  </si>
  <si>
    <t>주요업무</t>
  </si>
  <si>
    <t>별첨01</t>
    <phoneticPr fontId="8" type="noConversion"/>
  </si>
  <si>
    <t>정경연</t>
    <phoneticPr fontId="8" type="noConversion"/>
  </si>
  <si>
    <t xml:space="preserve"> -. 10대 차세대 성장동력산업</t>
    <phoneticPr fontId="8" type="noConversion"/>
  </si>
  <si>
    <t xml:space="preserve"> -. 미래성장유망산업(6T)</t>
    <phoneticPr fontId="8" type="noConversion"/>
  </si>
  <si>
    <t xml:space="preserve"> -. 주세특례제한법 시행령에 따른 기술집약산업</t>
    <phoneticPr fontId="8" type="noConversion"/>
  </si>
  <si>
    <t xml:space="preserve"> -. 17대 신성장동력산업</t>
    <phoneticPr fontId="8" type="noConversion"/>
  </si>
  <si>
    <t xml:space="preserve"> -. 산업통상자원부 발표 '그린에너지산업 발전전략' 관련산업</t>
    <phoneticPr fontId="8" type="noConversion"/>
  </si>
  <si>
    <t xml:space="preserve"> -. 신에너지및재생에너지개발ㆍ이용ㆍ보급촉진법 등에서 정하고 있는 신ㆍ재생에너지 관련산업 </t>
    <phoneticPr fontId="8" type="noConversion"/>
  </si>
  <si>
    <t xml:space="preserve"> -. 녹색성장산업 (한국환경산업기술원 환경정책자금 융자승인받은 기업 포함)</t>
    <phoneticPr fontId="8" type="noConversion"/>
  </si>
  <si>
    <t xml:space="preserve"> -. 부품ㆍ소재전문기업등의 육성에관한 특별조치법에 따른 부품ㆍ소재업종</t>
    <phoneticPr fontId="8" type="noConversion"/>
  </si>
  <si>
    <t xml:space="preserve"> -. 혁신형 지식서비스산업 및 선도콘텐츠산업</t>
    <phoneticPr fontId="8" type="noConversion"/>
  </si>
  <si>
    <t>기보 전담보증 영역</t>
    <phoneticPr fontId="8" type="noConversion"/>
  </si>
  <si>
    <t xml:space="preserve"> -. 영업점별 관할구역 페이지 바로가기</t>
    <phoneticPr fontId="8" type="noConversion"/>
  </si>
  <si>
    <t>기금소개 &gt; 기금안내 &gt; 본,지점 찾기 &gt; 영업점별 관할구역 Tab</t>
    <phoneticPr fontId="8" type="noConversion"/>
  </si>
  <si>
    <t>보증이용안내 &gt; 중점지원 대상기업 팝업과 동일</t>
    <phoneticPr fontId="8" type="noConversion"/>
  </si>
  <si>
    <t>"</t>
    <phoneticPr fontId="8" type="noConversion"/>
  </si>
  <si>
    <t>약정체결 및 보증서발급</t>
    <phoneticPr fontId="8" type="noConversion"/>
  </si>
  <si>
    <t>기한연장</t>
    <phoneticPr fontId="8" type="noConversion"/>
  </si>
  <si>
    <r>
      <t>신규 /</t>
    </r>
    <r>
      <rPr>
        <sz val="9"/>
        <color theme="4"/>
        <rFont val="돋움체"/>
        <family val="3"/>
        <charset val="129"/>
      </rPr>
      <t xml:space="preserve"> 별첨01</t>
    </r>
    <phoneticPr fontId="8" type="noConversion"/>
  </si>
  <si>
    <t>온라인 영업점 안내</t>
    <phoneticPr fontId="8" type="noConversion"/>
  </si>
  <si>
    <r>
      <rPr>
        <sz val="9"/>
        <color rgb="FFFF0000"/>
        <rFont val="돋움체"/>
        <family val="3"/>
        <charset val="129"/>
      </rPr>
      <t>온라인</t>
    </r>
    <r>
      <rPr>
        <sz val="9"/>
        <rFont val="돋움체"/>
        <family val="3"/>
        <charset val="129"/>
      </rPr>
      <t>영업점 안내</t>
    </r>
    <phoneticPr fontId="8" type="noConversion"/>
  </si>
  <si>
    <t>컨텐츠,기능</t>
    <phoneticPr fontId="8" type="noConversion"/>
  </si>
  <si>
    <t xml:space="preserve"> -. 회원등록 신청서 다운로드</t>
    <phoneticPr fontId="8" type="noConversion"/>
  </si>
  <si>
    <t>파일 다운로드</t>
    <phoneticPr fontId="8" type="noConversion"/>
  </si>
  <si>
    <t xml:space="preserve"> -. 이용약관</t>
    <phoneticPr fontId="8" type="noConversion"/>
  </si>
  <si>
    <t>파일 다운로드(2013년 1월 이용약관 조회 파일 없음 2020.11.11 김예은)</t>
  </si>
  <si>
    <t xml:space="preserve"> -. 정보 수집,이용,제공,활용 동의서</t>
    <phoneticPr fontId="8" type="noConversion"/>
  </si>
  <si>
    <t xml:space="preserve"> -. 세무회계자료 온라인 제출동의서</t>
    <phoneticPr fontId="8" type="noConversion"/>
  </si>
  <si>
    <t xml:space="preserve"> -. [법인/개인사업자] 매뉴얼</t>
    <phoneticPr fontId="8" type="noConversion"/>
  </si>
  <si>
    <t xml:space="preserve"> -. [세무대리인] 매뉴얼</t>
    <phoneticPr fontId="8" type="noConversion"/>
  </si>
  <si>
    <t xml:space="preserve"> -. [순수개인] 매뉴얼</t>
    <phoneticPr fontId="8" type="noConversion"/>
  </si>
  <si>
    <t xml:space="preserve"> -. 세무회계자료 제출하러 가기</t>
    <phoneticPr fontId="8" type="noConversion"/>
  </si>
  <si>
    <t>재도전 기업주 재기지원보증</t>
    <phoneticPr fontId="8" type="noConversion"/>
  </si>
  <si>
    <t>재창업 재기지원보증</t>
    <phoneticPr fontId="8" type="noConversion"/>
  </si>
  <si>
    <t xml:space="preserve"> -.신용회복위원회 재창업관련 사이트</t>
    <phoneticPr fontId="8" type="noConversion"/>
  </si>
  <si>
    <t>https://www.ccrs.or.kr/debt/program/company/info.do</t>
  </si>
  <si>
    <t xml:space="preserve"> -. 원클릭보증 신청하기</t>
    <phoneticPr fontId="8" type="noConversion"/>
  </si>
  <si>
    <t>디지털지점 원클릭보증안내에서 신청하기 버튼 눌렀을때 경로로 이동</t>
    <phoneticPr fontId="8" type="noConversion"/>
  </si>
  <si>
    <t>소셜벤처 임팩트 보증</t>
    <phoneticPr fontId="8" type="noConversion"/>
  </si>
  <si>
    <t xml:space="preserve"> -. 클린플러스보증 링크</t>
    <phoneticPr fontId="8" type="noConversion"/>
  </si>
  <si>
    <t>http://cleanplus.tamz.co.kr/uat/uia/actionMain.do</t>
  </si>
  <si>
    <t>Kibo-Star 벤처기업 보증</t>
    <phoneticPr fontId="8" type="noConversion"/>
  </si>
  <si>
    <t>기업인수보증</t>
    <phoneticPr fontId="8" type="noConversion"/>
  </si>
  <si>
    <t>수출기업 지원</t>
    <phoneticPr fontId="8" type="noConversion"/>
  </si>
  <si>
    <t>일자리창출 지원(굿잡보증)</t>
    <phoneticPr fontId="8" type="noConversion"/>
  </si>
  <si>
    <t>4차산업혁명 지원 프로그램</t>
    <phoneticPr fontId="8" type="noConversion"/>
  </si>
  <si>
    <t>스마트공장 지원 프로그램</t>
    <phoneticPr fontId="8" type="noConversion"/>
  </si>
  <si>
    <t>별첨02</t>
    <phoneticPr fontId="8" type="noConversion"/>
  </si>
  <si>
    <t>여예경</t>
    <phoneticPr fontId="8" type="noConversion"/>
  </si>
  <si>
    <t>기술평가의정의</t>
    <phoneticPr fontId="8" type="noConversion"/>
  </si>
  <si>
    <t>기술평가절차</t>
    <phoneticPr fontId="8" type="noConversion"/>
  </si>
  <si>
    <t>서식 다운로드 페이지 바로가기</t>
  </si>
  <si>
    <t>평가보증</t>
  </si>
  <si>
    <t>보증 심사방법 페이지 바로가기</t>
  </si>
  <si>
    <t>별첨02</t>
  </si>
  <si>
    <t>기술평가신청서</t>
  </si>
  <si>
    <t>기술평가신청서 문서 다운로드</t>
  </si>
  <si>
    <t>사업평가신청서</t>
  </si>
  <si>
    <t>사업평가신청서 문서 다운로드</t>
  </si>
  <si>
    <t>기술사업계획서 문서 다운로드</t>
  </si>
  <si>
    <t>이해관계부존재확인서</t>
  </si>
  <si>
    <t>이해관계부존재확인서 문서 다운로드</t>
  </si>
  <si>
    <t>코넥스 기술상장특례 평가</t>
    <phoneticPr fontId="8" type="noConversion"/>
  </si>
  <si>
    <t>기술평가신청서 문서 다운로드(2020.11.11 김예은 파일 다운로드 안됨)</t>
  </si>
  <si>
    <t>기술사업계획서 문서 다운로드(2020.11.11 김예은 파일 다운로드 안됨)</t>
  </si>
  <si>
    <t>이해관계부존재확인서 문서 다운로드(2020.11.11 김예은 파일 다운로드 안됨)</t>
  </si>
  <si>
    <t xml:space="preserve"> -. 투,융자 심사용 인증서</t>
    <phoneticPr fontId="8" type="noConversion"/>
  </si>
  <si>
    <r>
      <t>Tab /</t>
    </r>
    <r>
      <rPr>
        <sz val="9"/>
        <color theme="4"/>
        <rFont val="돋움체"/>
        <family val="3"/>
        <charset val="129"/>
      </rPr>
      <t xml:space="preserve"> 별첨02</t>
    </r>
    <phoneticPr fontId="8" type="noConversion"/>
  </si>
  <si>
    <t xml:space="preserve"> -. 혁신형중소기업 지원사업</t>
    <phoneticPr fontId="8" type="noConversion"/>
  </si>
  <si>
    <t>Tab</t>
    <phoneticPr fontId="8" type="noConversion"/>
  </si>
  <si>
    <t>별첨07</t>
    <phoneticPr fontId="8" type="noConversion"/>
  </si>
  <si>
    <t xml:space="preserve"> -. 특허공제 홈페이지 바로가기</t>
    <phoneticPr fontId="8" type="noConversion"/>
  </si>
  <si>
    <t>벤처/창업/소셜</t>
    <phoneticPr fontId="8" type="noConversion"/>
  </si>
  <si>
    <t>기술창업기업 종합지원 체계도</t>
    <phoneticPr fontId="8" type="noConversion"/>
  </si>
  <si>
    <t>별첨04</t>
    <phoneticPr fontId="8" type="noConversion"/>
  </si>
  <si>
    <t>기술ㆍ경영컨설팅</t>
    <phoneticPr fontId="8" type="noConversion"/>
  </si>
  <si>
    <t>신규 / 별첨04</t>
    <phoneticPr fontId="8" type="noConversion"/>
  </si>
  <si>
    <t>교육신청 정보</t>
    <phoneticPr fontId="8" type="noConversion"/>
  </si>
  <si>
    <t>청년ㆍ기술창업교실 교육신청</t>
    <phoneticPr fontId="8" type="noConversion"/>
  </si>
  <si>
    <t>소셜벤처</t>
    <phoneticPr fontId="8" type="noConversion"/>
  </si>
  <si>
    <t>소셜벤처의 정의</t>
    <phoneticPr fontId="8" type="noConversion"/>
  </si>
  <si>
    <t>전현정</t>
    <phoneticPr fontId="8" type="noConversion"/>
  </si>
  <si>
    <t>국내 소셜벤처 현황</t>
    <phoneticPr fontId="8" type="noConversion"/>
  </si>
  <si>
    <r>
      <t xml:space="preserve">Tab / </t>
    </r>
    <r>
      <rPr>
        <sz val="9"/>
        <color theme="4"/>
        <rFont val="돋움체"/>
        <family val="3"/>
        <charset val="129"/>
      </rPr>
      <t>별첨05</t>
    </r>
    <phoneticPr fontId="8" type="noConversion"/>
  </si>
  <si>
    <t>전현정</t>
  </si>
  <si>
    <t xml:space="preserve"> -. 소셜벤처 판단 프로세스</t>
    <phoneticPr fontId="8" type="noConversion"/>
  </si>
  <si>
    <t>이미혜</t>
  </si>
  <si>
    <t xml:space="preserve"> -. 판변표 다운로드</t>
    <phoneticPr fontId="8" type="noConversion"/>
  </si>
  <si>
    <t>다운로드</t>
    <phoneticPr fontId="8" type="noConversion"/>
  </si>
  <si>
    <t xml:space="preserve"> -. 판별 기준 설명 다운로드</t>
    <phoneticPr fontId="8" type="noConversion"/>
  </si>
  <si>
    <t>다운로드</t>
  </si>
  <si>
    <t xml:space="preserve"> -. 소셜벤처 평가모형 개요</t>
    <phoneticPr fontId="8" type="noConversion"/>
  </si>
  <si>
    <t xml:space="preserve"> -. 소셜벤처 평가모형</t>
    <phoneticPr fontId="8" type="noConversion"/>
  </si>
  <si>
    <t xml:space="preserve"> -. 소셜벤처 지원제도</t>
    <phoneticPr fontId="8" type="noConversion"/>
  </si>
  <si>
    <t xml:space="preserve"> -. 소셜벤처 지원제도 상세 현황</t>
    <phoneticPr fontId="8" type="noConversion"/>
  </si>
  <si>
    <t xml:space="preserve"> -. 사업개요</t>
    <phoneticPr fontId="8" type="noConversion"/>
  </si>
  <si>
    <t xml:space="preserve"> -. 소셜벤처 실태조사</t>
    <phoneticPr fontId="8" type="noConversion"/>
  </si>
  <si>
    <t xml:space="preserve"> -. 소셜벤처 평가시스템 구축</t>
    <phoneticPr fontId="8" type="noConversion"/>
  </si>
  <si>
    <t xml:space="preserve"> -. 수도권 소셜벤처 육성사업</t>
    <phoneticPr fontId="8" type="noConversion"/>
  </si>
  <si>
    <t xml:space="preserve"> -. 지역 소셜벤처 육성사업</t>
    <phoneticPr fontId="8" type="noConversion"/>
  </si>
  <si>
    <t>별첨05</t>
    <phoneticPr fontId="8" type="noConversion"/>
  </si>
  <si>
    <t xml:space="preserve"> -. 이노비즈넷 바로가기</t>
    <phoneticPr fontId="8" type="noConversion"/>
  </si>
  <si>
    <t xml:space="preserve"> -. 이노비즈 우대지원제도 바로가기</t>
    <phoneticPr fontId="8" type="noConversion"/>
  </si>
  <si>
    <t>경영혁신형 중소기업 인증</t>
    <phoneticPr fontId="8" type="noConversion"/>
  </si>
  <si>
    <t xml:space="preserve"> -. 자가진단 바로가기</t>
    <phoneticPr fontId="8" type="noConversion"/>
  </si>
  <si>
    <t xml:space="preserve"> -. 조달청 바로가기 링크</t>
    <phoneticPr fontId="8" type="noConversion"/>
  </si>
  <si>
    <t xml:space="preserve"> -. 디지털지점 바로가기 링크</t>
    <phoneticPr fontId="8" type="noConversion"/>
  </si>
  <si>
    <t>예전사이버영업점으로 가고 있음. 수정 필요 --&gt; 디지털지점으로 변경 완료(2020.11.11 김예은)</t>
  </si>
  <si>
    <t>ㅇ</t>
    <phoneticPr fontId="8" type="noConversion"/>
  </si>
  <si>
    <t>서식 자료실</t>
    <phoneticPr fontId="8" type="noConversion"/>
  </si>
  <si>
    <t>보증신청서식</t>
    <phoneticPr fontId="22" type="noConversion"/>
  </si>
  <si>
    <t>등록,저장 오류 확인</t>
    <phoneticPr fontId="8" type="noConversion"/>
  </si>
  <si>
    <t>앤드와이즈</t>
    <phoneticPr fontId="8" type="noConversion"/>
  </si>
  <si>
    <t>기술평가서식</t>
    <phoneticPr fontId="22" type="noConversion"/>
  </si>
  <si>
    <t>기술거래보호업무서식</t>
    <phoneticPr fontId="22" type="noConversion"/>
  </si>
  <si>
    <t>유동화 회사보증서식</t>
    <phoneticPr fontId="22" type="noConversion"/>
  </si>
  <si>
    <t>재창업 재기지원보증</t>
    <phoneticPr fontId="22" type="noConversion"/>
  </si>
  <si>
    <t>은행업무 관련서식</t>
    <phoneticPr fontId="22" type="noConversion"/>
  </si>
  <si>
    <t>약관 및 약정서</t>
    <phoneticPr fontId="22" type="noConversion"/>
  </si>
  <si>
    <t>기타 자료</t>
    <phoneticPr fontId="22" type="noConversion"/>
  </si>
  <si>
    <t xml:space="preserve"> -. 연차보고서</t>
    <phoneticPr fontId="8" type="noConversion"/>
  </si>
  <si>
    <t xml:space="preserve">Tab </t>
    <phoneticPr fontId="8" type="noConversion"/>
  </si>
  <si>
    <t>확인(2020-11-18) 타이틀 제목이 틀림</t>
    <phoneticPr fontId="8" type="noConversion"/>
  </si>
  <si>
    <t xml:space="preserve"> -. 기업업무안내</t>
    <phoneticPr fontId="8" type="noConversion"/>
  </si>
  <si>
    <r>
      <t xml:space="preserve">Tab / </t>
    </r>
    <r>
      <rPr>
        <sz val="9"/>
        <color theme="4"/>
        <rFont val="돋움체"/>
        <family val="3"/>
        <charset val="129"/>
      </rPr>
      <t>별첨01</t>
    </r>
    <r>
      <rPr>
        <sz val="9"/>
        <color theme="1"/>
        <rFont val="돋움체"/>
        <family val="3"/>
        <charset val="129"/>
      </rPr>
      <t xml:space="preserve"> </t>
    </r>
    <phoneticPr fontId="8" type="noConversion"/>
  </si>
  <si>
    <t xml:space="preserve"> -. 기술금융연구</t>
    <phoneticPr fontId="8" type="noConversion"/>
  </si>
  <si>
    <t xml:space="preserve"> -. 정보</t>
    <phoneticPr fontId="8" type="noConversion"/>
  </si>
  <si>
    <t xml:space="preserve"> -. 자료</t>
    <phoneticPr fontId="8" type="noConversion"/>
  </si>
  <si>
    <t xml:space="preserve"> -. 서식</t>
    <phoneticPr fontId="8" type="noConversion"/>
  </si>
  <si>
    <t>삭제+E173:R173</t>
    <phoneticPr fontId="8" type="noConversion"/>
  </si>
  <si>
    <t>정책자금안내</t>
    <phoneticPr fontId="8" type="noConversion"/>
  </si>
  <si>
    <t xml:space="preserve"> -. 벤처창업 지원정보</t>
    <phoneticPr fontId="8" type="noConversion"/>
  </si>
  <si>
    <t>제목클릭시 링크 게시판인데..</t>
    <phoneticPr fontId="8" type="noConversion"/>
  </si>
  <si>
    <t xml:space="preserve"> -. R&amp;D 지원정보</t>
    <phoneticPr fontId="8" type="noConversion"/>
  </si>
  <si>
    <t xml:space="preserve"> -. 금융세제 지원정보</t>
    <phoneticPr fontId="8" type="noConversion"/>
  </si>
  <si>
    <t xml:space="preserve"> -. 전체</t>
    <phoneticPr fontId="8" type="noConversion"/>
  </si>
  <si>
    <t>확인(2020-11-18)</t>
    <phoneticPr fontId="8" type="noConversion"/>
  </si>
  <si>
    <t xml:space="preserve"> -. 인사/복무/징계</t>
    <phoneticPr fontId="8" type="noConversion"/>
  </si>
  <si>
    <t xml:space="preserve"> -. 보수</t>
    <phoneticPr fontId="8" type="noConversion"/>
  </si>
  <si>
    <t xml:space="preserve"> -. 직제</t>
    <phoneticPr fontId="8" type="noConversion"/>
  </si>
  <si>
    <t xml:space="preserve"> -. 기타</t>
    <phoneticPr fontId="8" type="noConversion"/>
  </si>
  <si>
    <t xml:space="preserve"> -. 업무처리절차</t>
    <phoneticPr fontId="8" type="noConversion"/>
  </si>
  <si>
    <t xml:space="preserve">   -. 정보공개법률, 정보공개 시행령, 정보공개, 시행규칙</t>
    <phoneticPr fontId="8" type="noConversion"/>
  </si>
  <si>
    <t xml:space="preserve"> -. 정보공개방법</t>
    <phoneticPr fontId="8" type="noConversion"/>
  </si>
  <si>
    <t>이미혜</t>
    <phoneticPr fontId="8" type="noConversion"/>
  </si>
  <si>
    <t xml:space="preserve"> -. 불복구제절차</t>
    <phoneticPr fontId="8" type="noConversion"/>
  </si>
  <si>
    <t xml:space="preserve"> -. 수수료 안내</t>
    <phoneticPr fontId="8" type="noConversion"/>
  </si>
  <si>
    <t xml:space="preserve"> -. 정보공개업무 편람 다운받기</t>
    <phoneticPr fontId="8" type="noConversion"/>
  </si>
  <si>
    <t xml:space="preserve"> -. 메뉴 클릭 시 링크</t>
    <phoneticPr fontId="8" type="noConversion"/>
  </si>
  <si>
    <t>https://www.open.go.kr/com/main/mainView.do</t>
    <phoneticPr fontId="8" type="noConversion"/>
  </si>
  <si>
    <t>컨텐츠 적용</t>
    <phoneticPr fontId="8" type="noConversion"/>
  </si>
  <si>
    <t>컨텐츠+게시판</t>
  </si>
  <si>
    <t>*컨텐츠 부분 완료 (20-09-11)</t>
  </si>
  <si>
    <t>시트 추가 이미지(1) 참조 컨텐츠이미지 추가 필요(2020-11-18)</t>
    <phoneticPr fontId="8" type="noConversion"/>
  </si>
  <si>
    <t>확인(2020-11-18) 컨텐츠이미지 추가 필요</t>
    <phoneticPr fontId="8" type="noConversion"/>
  </si>
  <si>
    <t>확인(2020-11-18) 타이틀에 첨부 칼럼 추가</t>
    <phoneticPr fontId="8" type="noConversion"/>
  </si>
  <si>
    <t>수입지출 운용상황 등</t>
    <phoneticPr fontId="8" type="noConversion"/>
  </si>
  <si>
    <t>담당부서가 존재하지 않음</t>
    <phoneticPr fontId="8" type="noConversion"/>
  </si>
  <si>
    <t>확인(2020=11-18) 담당부서가 존재하지 않음</t>
    <phoneticPr fontId="8" type="noConversion"/>
  </si>
  <si>
    <t>확인(2020=11-18)</t>
    <phoneticPr fontId="8" type="noConversion"/>
  </si>
  <si>
    <t>* 프로그래밍(코딩) 필요!!</t>
    <phoneticPr fontId="8" type="noConversion"/>
  </si>
  <si>
    <t>고객마당</t>
  </si>
  <si>
    <t>고객만족ㆍ민원</t>
    <phoneticPr fontId="8" type="noConversion"/>
  </si>
  <si>
    <t>별첨06</t>
    <phoneticPr fontId="8" type="noConversion"/>
  </si>
  <si>
    <t>시트 추가 이미지(2) 참조 컨텐츠이미지 추가 필요(2020-11-18)</t>
    <phoneticPr fontId="8" type="noConversion"/>
  </si>
  <si>
    <t>시트 추가 이미지(3) 참조 컨텐츠이미지 추가 필요(2020-11-18)</t>
    <phoneticPr fontId="8" type="noConversion"/>
  </si>
  <si>
    <t>아직 준비중 임(2020-11-19)</t>
  </si>
  <si>
    <t>확인(2020-11-19) 아직 준비중임</t>
  </si>
  <si>
    <t>글쓰기버튼이 없음(2020-11-19)</t>
  </si>
  <si>
    <t>확인(2020-11-19) 글쓰기 버튼이 없음</t>
  </si>
  <si>
    <t>국민생각 더하기+</t>
    <phoneticPr fontId="8" type="noConversion"/>
  </si>
  <si>
    <t>시트 추가 이미지(4) 참조 , 글쓰기 버튼 없음  컨텐츠이미지, 글쓰기 버튼  추가 필요(2020-11-19)</t>
  </si>
  <si>
    <t>확인(2020-11-19) 컨텐츠이미지 , 글스기 버튼 추가 필요</t>
  </si>
  <si>
    <t>시트 추가 이미지(5) 참조 컨텐츠이미지 추가 필요(2020-11-19)</t>
  </si>
  <si>
    <t>확인(2020-11-19) 컨텐츠이미지 추가 필요</t>
  </si>
  <si>
    <t>시트 추가 이미지(6) 참조 컨텐츠이미지 추가 필요(2020-11-19)</t>
  </si>
  <si>
    <t>시트 추가 이미지(7) 참조 휴대폰인증,IPIN 인증 버튼 추가 필요(2020-11-19)</t>
  </si>
  <si>
    <t>확인(2020-11-19) 휴대폰인증 IPIN 인증 버튼 추가 필요</t>
  </si>
  <si>
    <t>윤리경영ㆍ청렴</t>
    <phoneticPr fontId="8" type="noConversion"/>
  </si>
  <si>
    <t>시트 추가 이미지(8) 참조 , 글쓰기 버튼 없음  컨텐츠이미지, 글쓰기 버튼  추가 필요(2020-11-19)</t>
    <phoneticPr fontId="8" type="noConversion"/>
  </si>
  <si>
    <r>
      <t xml:space="preserve">*컨텐츠 부분 완료(20-09-08) / </t>
    </r>
    <r>
      <rPr>
        <sz val="9"/>
        <color rgb="FFFF0000"/>
        <rFont val="돋움체"/>
        <family val="3"/>
        <charset val="129"/>
      </rPr>
      <t>신고목록 게시판 , 글쓰기 버튼없음 (2020-11-19)</t>
    </r>
    <phoneticPr fontId="8" type="noConversion"/>
  </si>
  <si>
    <t>확인(2020-11-19)</t>
  </si>
  <si>
    <r>
      <t xml:space="preserve">*컨텐츠 부분 완료 (20-09-09) , </t>
    </r>
    <r>
      <rPr>
        <sz val="9"/>
        <color rgb="FFFF0000"/>
        <rFont val="돋움체"/>
        <family val="3"/>
        <charset val="129"/>
      </rPr>
      <t>신고물품처리결과 처리되고 신고하기,신고금품공고보기 는 처리안됨(2020-11-19)</t>
    </r>
    <phoneticPr fontId="8" type="noConversion"/>
  </si>
  <si>
    <t>확인(2020-11-19) 신고물품처리결과 처리되고 신고하기,신고금품공고보기는 처리안됨</t>
  </si>
  <si>
    <r>
      <t xml:space="preserve">*컨텐츠 부분 완료 (20-09-09) , </t>
    </r>
    <r>
      <rPr>
        <sz val="9"/>
        <color rgb="FFFF0000"/>
        <rFont val="돋움체"/>
        <family val="3"/>
        <charset val="129"/>
      </rPr>
      <t>글쓰기버튼이 없음(2020-11-19)</t>
    </r>
    <phoneticPr fontId="8" type="noConversion"/>
  </si>
  <si>
    <t>규제개선제안</t>
    <phoneticPr fontId="8" type="noConversion"/>
  </si>
  <si>
    <t>글쓰기버튼이 없음(2020-11-19) , 등록화면에서 관련부서는 기간계부점정보(본점) 읽어서 처리</t>
    <phoneticPr fontId="8" type="noConversion"/>
  </si>
  <si>
    <t>확인(2020-11-19) 글쓰기 버튼이 없음 , , 등록화면에서 관련부서는 기간계부점정보(본점) 읽어서 처리</t>
  </si>
  <si>
    <t>규제입증요청</t>
  </si>
  <si>
    <r>
      <t>게시판 기능으로 구현이 힘들거 같음. 대책 강구 필요 ,</t>
    </r>
    <r>
      <rPr>
        <sz val="9"/>
        <color rgb="FFFF0000"/>
        <rFont val="돋움체"/>
        <family val="3"/>
        <charset val="129"/>
      </rPr>
      <t xml:space="preserve"> 게시판 유형 추가로 인한 재확인 필요(2020-11-19)</t>
    </r>
    <phoneticPr fontId="8" type="noConversion"/>
  </si>
  <si>
    <t>확인(2020-11-19) 게시판유형추가로 인한 재확인 필요</t>
  </si>
  <si>
    <r>
      <t xml:space="preserve">*컨텐츠 부분 완료 (20-09-11) , </t>
    </r>
    <r>
      <rPr>
        <sz val="9"/>
        <color rgb="FFFF0000"/>
        <rFont val="돋움체"/>
        <family val="3"/>
        <charset val="129"/>
      </rPr>
      <t>시트 추가 이미지(9) 참조 컨텐츠이미지 추가 필요(2020-11-19)</t>
    </r>
    <phoneticPr fontId="8" type="noConversion"/>
  </si>
  <si>
    <t>감사제보센터</t>
    <phoneticPr fontId="8" type="noConversion"/>
  </si>
  <si>
    <t>컨텐츠+폼</t>
  </si>
  <si>
    <r>
      <t>*컨텐츠 부분 완료 (20-09-11)</t>
    </r>
    <r>
      <rPr>
        <sz val="9"/>
        <color rgb="FFFF0000"/>
        <rFont val="돋움체"/>
        <family val="3"/>
        <charset val="129"/>
      </rPr>
      <t xml:space="preserve"> , 휴대폰인증,IPIN 인증 버튼 없음(2020-11-19)</t>
    </r>
    <phoneticPr fontId="8" type="noConversion"/>
  </si>
  <si>
    <t>확인(2020-11-19) 휴대폰인증,IPIN 인증 버튼 없음</t>
    <phoneticPr fontId="8" type="noConversion"/>
  </si>
  <si>
    <r>
      <t>*컨텐츠 부분 완료 (20-09-11)</t>
    </r>
    <r>
      <rPr>
        <sz val="9"/>
        <color rgb="FFFF0000"/>
        <rFont val="돋움체"/>
        <family val="3"/>
        <charset val="129"/>
      </rPr>
      <t xml:space="preserve"> </t>
    </r>
    <phoneticPr fontId="8" type="noConversion"/>
  </si>
  <si>
    <r>
      <t xml:space="preserve">*컨텐츠 부분 완료 (20-09-11) </t>
    </r>
    <r>
      <rPr>
        <sz val="9"/>
        <color rgb="FFFF0000"/>
        <rFont val="돋움체"/>
        <family val="3"/>
        <charset val="129"/>
      </rPr>
      <t>, 글쓰기 버튼 없음(2020-11-19)</t>
    </r>
    <phoneticPr fontId="8" type="noConversion"/>
  </si>
  <si>
    <t>TO-BE 메뉴가 존재하지 않음 (2020-11-19)</t>
    <phoneticPr fontId="8" type="noConversion"/>
  </si>
  <si>
    <t>확인(2020-11-19)</t>
    <phoneticPr fontId="8" type="noConversion"/>
  </si>
  <si>
    <t>고객서비스헌장</t>
    <phoneticPr fontId="8" type="noConversion"/>
  </si>
  <si>
    <t>별첨06 *별첨수정완료 (20-09-14)</t>
  </si>
  <si>
    <t>*컨텐츠 부분 완료 (20-09-10)</t>
  </si>
  <si>
    <t>인권경영헌장</t>
    <phoneticPr fontId="8" type="noConversion"/>
  </si>
  <si>
    <r>
      <t>*컨텐츠 부분 완료 (20-09-10) ,</t>
    </r>
    <r>
      <rPr>
        <sz val="9"/>
        <color rgb="FFFF0000"/>
        <rFont val="돋움체"/>
        <family val="3"/>
        <charset val="129"/>
      </rPr>
      <t xml:space="preserve">  휴대폰인증,IPIN 인증 버튼 없음(2020-11-19)</t>
    </r>
    <phoneticPr fontId="8" type="noConversion"/>
  </si>
  <si>
    <t>홈페이지 이용안내</t>
    <phoneticPr fontId="8" type="noConversion"/>
  </si>
  <si>
    <t>*자료 안보임</t>
  </si>
  <si>
    <t>일자리 상황판</t>
    <phoneticPr fontId="8" type="noConversion"/>
  </si>
  <si>
    <t>프로그램</t>
  </si>
  <si>
    <t>별첨06</t>
  </si>
  <si>
    <t>신규요청(21.01.05)</t>
    <phoneticPr fontId="8" type="noConversion"/>
  </si>
  <si>
    <t>최원석</t>
    <phoneticPr fontId="8" type="noConversion"/>
  </si>
  <si>
    <t>기금안내</t>
    <phoneticPr fontId="8" type="noConversion"/>
  </si>
  <si>
    <t>활동사진 TAB  이미지 게시판  미처리(2020-11-19)</t>
    <phoneticPr fontId="8" type="noConversion"/>
  </si>
  <si>
    <t>확인(2020-11-19) 활동사진 TAB  이미지 게시판  미처리</t>
    <phoneticPr fontId="8" type="noConversion"/>
  </si>
  <si>
    <t>*컨텐츠 부분 완료, 게시판이 아닌 프로그램이 되어야 할듯..</t>
    <phoneticPr fontId="8" type="noConversion"/>
  </si>
  <si>
    <t xml:space="preserve"> -. 영업점 안내</t>
    <phoneticPr fontId="8" type="noConversion"/>
  </si>
  <si>
    <t xml:space="preserve"> -. 본점오시는길</t>
    <phoneticPr fontId="8" type="noConversion"/>
  </si>
  <si>
    <t>시설안내</t>
    <phoneticPr fontId="8" type="noConversion"/>
  </si>
  <si>
    <t>*컨텐츠 부분 완료</t>
  </si>
  <si>
    <t>윤리경영</t>
    <phoneticPr fontId="8" type="noConversion"/>
  </si>
  <si>
    <t>경영전략</t>
    <phoneticPr fontId="8" type="noConversion"/>
  </si>
  <si>
    <t>경영공시</t>
    <phoneticPr fontId="8" type="noConversion"/>
  </si>
  <si>
    <t>정보기술부문공시 게시판 칼럼수 부족(2020-11-19)</t>
    <phoneticPr fontId="8" type="noConversion"/>
  </si>
  <si>
    <t>확인(2020-11-19) 정보기술부문공시 게시판 칼럼수 부족</t>
    <phoneticPr fontId="8" type="noConversion"/>
  </si>
  <si>
    <t>직원채용</t>
    <phoneticPr fontId="8" type="noConversion"/>
  </si>
  <si>
    <t>채용 공지사항</t>
    <phoneticPr fontId="8" type="noConversion"/>
  </si>
  <si>
    <t>언론ㆍ홍보</t>
    <phoneticPr fontId="8" type="noConversion"/>
  </si>
  <si>
    <t>기보동우회</t>
    <phoneticPr fontId="8" type="noConversion"/>
  </si>
  <si>
    <t>회원명부 프로그램 코딩필요 (2020-11-19)</t>
    <phoneticPr fontId="8" type="noConversion"/>
  </si>
  <si>
    <t>확인(2020-11-19) 회원명부 프로그램 코딩필요</t>
    <phoneticPr fontId="8" type="noConversion"/>
  </si>
  <si>
    <t>공지사항,동호회활동,회원소식 게시판 추가 탭필요(2020-11-19)</t>
    <phoneticPr fontId="8" type="noConversion"/>
  </si>
  <si>
    <t>확인(2020-11-19) 공지사항,동호회활동,회원소식 게시판 추가 탭필요</t>
    <phoneticPr fontId="8" type="noConversion"/>
  </si>
  <si>
    <t>비상임이사 전용공간</t>
    <phoneticPr fontId="8" type="noConversion"/>
  </si>
  <si>
    <t>규정자료실</t>
    <phoneticPr fontId="8" type="noConversion"/>
  </si>
  <si>
    <t>삭제, 서진우 차장 확인 (2020-12-10)</t>
    <phoneticPr fontId="8" type="noConversion"/>
  </si>
  <si>
    <t>로그인버튼 없음 , 등록벝튼 추가되어 있음(2020-11-19)</t>
    <phoneticPr fontId="8" type="noConversion"/>
  </si>
  <si>
    <t>확인(2020-11-19) 로그인버튼 없음 , 등록벝튼 추가되어 있음</t>
    <phoneticPr fontId="8" type="noConversion"/>
  </si>
  <si>
    <t>경영현안</t>
    <phoneticPr fontId="8" type="noConversion"/>
  </si>
  <si>
    <t>영문홈페이지</t>
    <phoneticPr fontId="8" type="noConversion"/>
  </si>
  <si>
    <t>Who We Are</t>
    <phoneticPr fontId="8" type="noConversion"/>
  </si>
  <si>
    <t>Overview</t>
    <phoneticPr fontId="8" type="noConversion"/>
  </si>
  <si>
    <t>Company Overview</t>
    <phoneticPr fontId="8" type="noConversion"/>
  </si>
  <si>
    <t>Foundation &amp; Evolution</t>
    <phoneticPr fontId="8" type="noConversion"/>
  </si>
  <si>
    <t>Mission &amp; Vision</t>
    <phoneticPr fontId="8" type="noConversion"/>
  </si>
  <si>
    <t>Major Services</t>
    <phoneticPr fontId="8" type="noConversion"/>
  </si>
  <si>
    <t>Capitalization &amp; Leverage Ratio</t>
    <phoneticPr fontId="8" type="noConversion"/>
  </si>
  <si>
    <t>Introduction of CI</t>
    <phoneticPr fontId="8" type="noConversion"/>
  </si>
  <si>
    <t>Organization</t>
    <phoneticPr fontId="8" type="noConversion"/>
  </si>
  <si>
    <t>Organizational Chart</t>
    <phoneticPr fontId="8" type="noConversion"/>
  </si>
  <si>
    <t>Board of Directiors</t>
    <phoneticPr fontId="8" type="noConversion"/>
  </si>
  <si>
    <t>Major Footprints</t>
    <phoneticPr fontId="8" type="noConversion"/>
  </si>
  <si>
    <t>What We've Achieved</t>
    <phoneticPr fontId="8" type="noConversion"/>
  </si>
  <si>
    <t>Credit Guarantee Service</t>
    <phoneticPr fontId="8" type="noConversion"/>
  </si>
  <si>
    <t>Technology Appraisal Service</t>
    <phoneticPr fontId="8" type="noConversion"/>
  </si>
  <si>
    <t>Others</t>
    <phoneticPr fontId="8" type="noConversion"/>
  </si>
  <si>
    <t>Contact Us</t>
    <phoneticPr fontId="8" type="noConversion"/>
  </si>
  <si>
    <t>Contact Info</t>
    <phoneticPr fontId="8" type="noConversion"/>
  </si>
  <si>
    <t>What We Offer</t>
    <phoneticPr fontId="8" type="noConversion"/>
  </si>
  <si>
    <t>Credit Guarantee</t>
    <phoneticPr fontId="8" type="noConversion"/>
  </si>
  <si>
    <t>Overview of CG</t>
    <phoneticPr fontId="8" type="noConversion"/>
  </si>
  <si>
    <t>Key Features</t>
    <phoneticPr fontId="8" type="noConversion"/>
  </si>
  <si>
    <t>Guarantee Procedure</t>
    <phoneticPr fontId="8" type="noConversion"/>
  </si>
  <si>
    <t>Guarantee Operation</t>
    <phoneticPr fontId="8" type="noConversion"/>
  </si>
  <si>
    <t>Special Guarantee Programs</t>
    <phoneticPr fontId="8" type="noConversion"/>
  </si>
  <si>
    <t>Technology Appraisal</t>
    <phoneticPr fontId="8" type="noConversion"/>
  </si>
  <si>
    <t>Overview of TA</t>
    <phoneticPr fontId="8" type="noConversion"/>
  </si>
  <si>
    <t>History of Technology Appraisal Service</t>
    <phoneticPr fontId="8" type="noConversion"/>
  </si>
  <si>
    <t>Types of Technology Appraisal Service</t>
    <phoneticPr fontId="8" type="noConversion"/>
  </si>
  <si>
    <t>Procedure of Technology Appraisal Service</t>
    <phoneticPr fontId="8" type="noConversion"/>
  </si>
  <si>
    <t>Organization &amp; Manpower</t>
    <phoneticPr fontId="8" type="noConversion"/>
  </si>
  <si>
    <t>KTRS</t>
    <phoneticPr fontId="8" type="noConversion"/>
  </si>
  <si>
    <t>Technology Valuation</t>
    <phoneticPr fontId="8" type="noConversion"/>
  </si>
  <si>
    <t>Equity Investment</t>
    <phoneticPr fontId="8" type="noConversion"/>
  </si>
  <si>
    <t>Overview of EI</t>
    <phoneticPr fontId="8" type="noConversion"/>
  </si>
  <si>
    <t>Investment Process</t>
    <phoneticPr fontId="8" type="noConversion"/>
  </si>
  <si>
    <t>Guarantee-linked investment</t>
    <phoneticPr fontId="8" type="noConversion"/>
  </si>
  <si>
    <t>Guarantee With Investment Options</t>
    <phoneticPr fontId="8" type="noConversion"/>
  </si>
  <si>
    <t>Technology Transfer</t>
    <phoneticPr fontId="8" type="noConversion"/>
  </si>
  <si>
    <t>Overview of TT</t>
    <phoneticPr fontId="8" type="noConversion"/>
  </si>
  <si>
    <t>Tech-Bridge</t>
    <phoneticPr fontId="8" type="noConversion"/>
  </si>
  <si>
    <t>KTMS</t>
    <phoneticPr fontId="8" type="noConversion"/>
  </si>
  <si>
    <t>Certification Service</t>
    <phoneticPr fontId="8" type="noConversion"/>
  </si>
  <si>
    <t>Overview of CS</t>
    <phoneticPr fontId="8" type="noConversion"/>
  </si>
  <si>
    <t>Certification of Venture Businesses</t>
    <phoneticPr fontId="8" type="noConversion"/>
  </si>
  <si>
    <t>Certification of Inno-Biz</t>
    <phoneticPr fontId="8" type="noConversion"/>
  </si>
  <si>
    <t>Consulting &amp; Other Support Programs</t>
    <phoneticPr fontId="8" type="noConversion"/>
  </si>
  <si>
    <t>Technology &amp; Management Consulting</t>
    <phoneticPr fontId="8" type="noConversion"/>
  </si>
  <si>
    <t>Educational Programs</t>
    <phoneticPr fontId="8" type="noConversion"/>
  </si>
  <si>
    <t>Accelerator Program</t>
    <phoneticPr fontId="8" type="noConversion"/>
  </si>
  <si>
    <t>Report &amp; News</t>
    <phoneticPr fontId="8" type="noConversion"/>
  </si>
  <si>
    <t>Annual Report</t>
    <phoneticPr fontId="8" type="noConversion"/>
  </si>
  <si>
    <t>Kibo Newsletter</t>
    <phoneticPr fontId="8" type="noConversion"/>
  </si>
  <si>
    <t>Business Network</t>
    <phoneticPr fontId="8" type="noConversion"/>
  </si>
  <si>
    <t>Domestic</t>
    <phoneticPr fontId="8" type="noConversion"/>
  </si>
  <si>
    <t>Government</t>
    <phoneticPr fontId="8" type="noConversion"/>
  </si>
  <si>
    <t>Public Institutions or Associations</t>
    <phoneticPr fontId="8" type="noConversion"/>
  </si>
  <si>
    <t>Financial Institutions</t>
    <phoneticPr fontId="8" type="noConversion"/>
  </si>
  <si>
    <t>Global Network</t>
    <phoneticPr fontId="8" type="noConversion"/>
  </si>
  <si>
    <t>ACSIC</t>
    <phoneticPr fontId="8" type="noConversion"/>
  </si>
  <si>
    <t>ACSIC Members</t>
    <phoneticPr fontId="8" type="noConversion"/>
  </si>
  <si>
    <t>보증 신청</t>
    <phoneticPr fontId="8" type="noConversion"/>
  </si>
  <si>
    <t>사이트</t>
    <phoneticPr fontId="8" type="noConversion"/>
  </si>
  <si>
    <t>종류</t>
    <phoneticPr fontId="8" type="noConversion"/>
  </si>
  <si>
    <t>신청행위여부</t>
    <phoneticPr fontId="8" type="noConversion"/>
  </si>
  <si>
    <t>사용자 내역 확인 화면</t>
    <phoneticPr fontId="8" type="noConversion"/>
  </si>
  <si>
    <t>관리자 관리 화면</t>
    <phoneticPr fontId="8" type="noConversion"/>
  </si>
  <si>
    <t>템플릿 여부</t>
    <phoneticPr fontId="8" type="noConversion"/>
  </si>
  <si>
    <t>소관부서</t>
    <phoneticPr fontId="8" type="noConversion"/>
  </si>
  <si>
    <t>디지털</t>
    <phoneticPr fontId="8" type="noConversion"/>
  </si>
  <si>
    <t>기술(평가)보증 상담신청</t>
    <phoneticPr fontId="8" type="noConversion"/>
  </si>
  <si>
    <t>마이페이지&gt; 나의 보증</t>
    <phoneticPr fontId="8" type="noConversion"/>
  </si>
  <si>
    <t>원클릭 보증</t>
    <phoneticPr fontId="8" type="noConversion"/>
  </si>
  <si>
    <t>기간계</t>
  </si>
  <si>
    <t>전자상거래 보증 신청</t>
    <phoneticPr fontId="8" type="noConversion"/>
  </si>
  <si>
    <t>엔젤투자연계보증신청</t>
    <phoneticPr fontId="8" type="noConversion"/>
  </si>
  <si>
    <t xml:space="preserve">마이페이지&gt;나의 보증 </t>
    <phoneticPr fontId="8" type="noConversion"/>
  </si>
  <si>
    <t>? VC &gt; 관리자 &gt; 서비스관리 &gt; 엔젤파트너스 관리</t>
    <phoneticPr fontId="8" type="noConversion"/>
  </si>
  <si>
    <t>VC 투자매칭특별 보증</t>
    <phoneticPr fontId="8" type="noConversion"/>
  </si>
  <si>
    <t>? VC &gt; 관리자 &gt; 서비스관리 &gt; VC 투자매칭특별보증</t>
    <phoneticPr fontId="8" type="noConversion"/>
  </si>
  <si>
    <t>벤처투자연계 보증</t>
    <phoneticPr fontId="8" type="noConversion"/>
  </si>
  <si>
    <t>VC &gt; 관리자 &gt; 서비스관리 &gt; 벤처투자연계보증</t>
    <phoneticPr fontId="8" type="noConversion"/>
  </si>
  <si>
    <t>예비 유니콘 특별 보증</t>
    <phoneticPr fontId="8" type="noConversion"/>
  </si>
  <si>
    <t>디지털 &gt; 관리자 &gt; 서비스관리 &gt; 예비유니콘</t>
    <phoneticPr fontId="8" type="noConversion"/>
  </si>
  <si>
    <t>혁신투자실</t>
  </si>
  <si>
    <t>기타 신청</t>
    <phoneticPr fontId="8" type="noConversion"/>
  </si>
  <si>
    <t>창업 멘토링</t>
    <phoneticPr fontId="8" type="noConversion"/>
  </si>
  <si>
    <t>마이페이지 &gt; 나의 창업/지원 신청내역</t>
    <phoneticPr fontId="8" type="noConversion"/>
  </si>
  <si>
    <t>벤처케어 - 보류</t>
    <phoneticPr fontId="8" type="noConversion"/>
  </si>
  <si>
    <t xml:space="preserve">강소기업 100 </t>
    <phoneticPr fontId="8" type="noConversion"/>
  </si>
  <si>
    <t>선정/미선정, Manager 매칭 하는 기능이 있는 관리자 화면 필요.</t>
    <phoneticPr fontId="8" type="noConversion"/>
  </si>
  <si>
    <t>기술인력 정보</t>
    <phoneticPr fontId="8" type="noConversion"/>
  </si>
  <si>
    <t>벤처 창업 교실</t>
    <phoneticPr fontId="8" type="noConversion"/>
  </si>
  <si>
    <t>벤처 나라</t>
    <phoneticPr fontId="8" type="noConversion"/>
  </si>
  <si>
    <t>디지털 &gt; 관리자 &gt; 서비스관리 &gt; 벤처나라</t>
    <phoneticPr fontId="8" type="noConversion"/>
  </si>
  <si>
    <t>기보 벤처 캠프</t>
    <phoneticPr fontId="8" type="noConversion"/>
  </si>
  <si>
    <t>디지털 &gt; 관리자 &gt; 서비스관리 &gt; 벤처캠프</t>
    <phoneticPr fontId="8" type="noConversion"/>
  </si>
  <si>
    <t>양도담보물 &gt; 나의입찰현황</t>
    <phoneticPr fontId="8" type="noConversion"/>
  </si>
  <si>
    <t>마이페이지로 이동 해야 하지 않을까?</t>
    <phoneticPr fontId="8" type="noConversion"/>
  </si>
  <si>
    <t>강소기업 100 기술혁신단 - 지원요청</t>
    <phoneticPr fontId="8" type="noConversion"/>
  </si>
  <si>
    <t>강소기업 100 기술혁신단 &gt; 지원요청</t>
    <phoneticPr fontId="8" type="noConversion"/>
  </si>
  <si>
    <t>디지털 &gt; 관리자 &gt; 서비스관리 &gt; 강소기업100 기술혁신단</t>
    <phoneticPr fontId="8" type="noConversion"/>
  </si>
  <si>
    <t>채무잔액확인서</t>
  </si>
  <si>
    <t>마이페이지 &gt; 나의 채무 조회</t>
    <phoneticPr fontId="8" type="noConversion"/>
  </si>
  <si>
    <t>?</t>
  </si>
  <si>
    <t>온라인 채무조정</t>
  </si>
  <si>
    <t>회원 구분</t>
    <phoneticPr fontId="22" type="noConversion"/>
  </si>
  <si>
    <t>사업부서</t>
    <phoneticPr fontId="22" type="noConversion"/>
  </si>
  <si>
    <t>1 depth</t>
    <phoneticPr fontId="22" type="noConversion"/>
  </si>
  <si>
    <t>2 depth</t>
    <phoneticPr fontId="22" type="noConversion"/>
  </si>
  <si>
    <t>3 depth</t>
    <phoneticPr fontId="22" type="noConversion"/>
  </si>
  <si>
    <t>설명</t>
    <phoneticPr fontId="22" type="noConversion"/>
  </si>
  <si>
    <t>ICT관리자</t>
    <phoneticPr fontId="22" type="noConversion"/>
  </si>
  <si>
    <t>시스템관리</t>
    <phoneticPr fontId="22" type="noConversion"/>
  </si>
  <si>
    <t>ICT관리자,사업부서</t>
    <phoneticPr fontId="22" type="noConversion"/>
  </si>
  <si>
    <t>기술거래보호부</t>
    <phoneticPr fontId="22" type="noConversion"/>
  </si>
  <si>
    <t>서비스 관리</t>
    <phoneticPr fontId="22" type="noConversion"/>
  </si>
  <si>
    <t>혁신투자실</t>
    <phoneticPr fontId="22" type="noConversion"/>
  </si>
  <si>
    <t>합격/불합격 처리
엑셀 결과 업로드</t>
    <phoneticPr fontId="22" type="noConversion"/>
  </si>
  <si>
    <t>신청 마감 기한, 결과 발표일 설정</t>
    <phoneticPr fontId="22" type="noConversion"/>
  </si>
  <si>
    <t>VC</t>
    <phoneticPr fontId="22" type="noConversion"/>
  </si>
  <si>
    <t>투자연계보증 신청 내역 관리</t>
    <phoneticPr fontId="22" type="noConversion"/>
  </si>
  <si>
    <t>엔젤투자연계보증/VC투자매칭 신청 내역</t>
    <phoneticPr fontId="22" type="noConversion"/>
  </si>
  <si>
    <t>브리프 조회</t>
    <phoneticPr fontId="22" type="noConversion"/>
  </si>
  <si>
    <t>회원관리</t>
    <phoneticPr fontId="22" type="noConversion"/>
  </si>
  <si>
    <t>컨텐츠 관리</t>
    <phoneticPr fontId="22" type="noConversion"/>
  </si>
  <si>
    <t>지니웍스에서 컨텐츠 수정방법 안내
지니웍스 바로가기</t>
    <phoneticPr fontId="22" type="noConversion"/>
  </si>
  <si>
    <t>자산운용실</t>
    <phoneticPr fontId="22" type="noConversion"/>
  </si>
  <si>
    <t>출연금 납부 관리</t>
    <phoneticPr fontId="22" type="noConversion"/>
  </si>
  <si>
    <t>공지사항 등록</t>
    <phoneticPr fontId="22" type="noConversion"/>
  </si>
  <si>
    <t>ICT관리자,고객센터</t>
    <phoneticPr fontId="22" type="noConversion"/>
  </si>
  <si>
    <t>상세내역</t>
    <phoneticPr fontId="22" type="noConversion"/>
  </si>
  <si>
    <t>비밀번호변경</t>
    <phoneticPr fontId="22" type="noConversion"/>
  </si>
  <si>
    <t>회원로그인</t>
    <phoneticPr fontId="22" type="noConversion"/>
  </si>
  <si>
    <t>금융기관 가입 현황 조회</t>
    <phoneticPr fontId="22" type="noConversion"/>
  </si>
  <si>
    <t>임시 비밀번호 발송 &amp; 5회 초기화</t>
    <phoneticPr fontId="22" type="noConversion"/>
  </si>
  <si>
    <t>고객센터 기능과 동일</t>
    <phoneticPr fontId="22" type="noConversion"/>
  </si>
  <si>
    <t>(1) 이미지</t>
    <phoneticPr fontId="8" type="noConversion"/>
  </si>
  <si>
    <t>(2) 이미지</t>
    <phoneticPr fontId="8" type="noConversion"/>
  </si>
  <si>
    <t>(3) 이미지</t>
    <phoneticPr fontId="8" type="noConversion"/>
  </si>
  <si>
    <t>(4) 이미지</t>
  </si>
  <si>
    <t>(5) 이미지</t>
  </si>
  <si>
    <t>(6) 이미지</t>
  </si>
  <si>
    <t>(7) 이미지</t>
  </si>
  <si>
    <t>(8) 이미지</t>
  </si>
  <si>
    <t>(9) 이미지</t>
  </si>
  <si>
    <t>1Depth</t>
  </si>
  <si>
    <t>2Depth</t>
  </si>
  <si>
    <t>3Depth</t>
  </si>
  <si>
    <t>4Depth</t>
  </si>
  <si>
    <t>5Depth (Tab 방식)</t>
  </si>
  <si>
    <t>업무분류</t>
    <phoneticPr fontId="8" type="noConversion"/>
  </si>
  <si>
    <t>온라인 창구</t>
  </si>
  <si>
    <t>보증 서비스</t>
  </si>
  <si>
    <t>기술(평가)보증신청</t>
  </si>
  <si>
    <t>기업</t>
    <phoneticPr fontId="8" type="noConversion"/>
  </si>
  <si>
    <t>개인신용정보보호활용</t>
    <phoneticPr fontId="8" type="noConversion"/>
  </si>
  <si>
    <t>신용정보제공통지서조회</t>
    <phoneticPr fontId="8" type="noConversion"/>
  </si>
  <si>
    <t>채권양도통지서조회</t>
    <phoneticPr fontId="8" type="noConversion"/>
  </si>
  <si>
    <t>벤처나라상품등록추천</t>
    <phoneticPr fontId="8" type="noConversion"/>
  </si>
  <si>
    <t>사업내용및선정절차</t>
    <phoneticPr fontId="8" type="noConversion"/>
  </si>
  <si>
    <t>신청하기및결과조회</t>
    <phoneticPr fontId="8" type="noConversion"/>
  </si>
  <si>
    <t>창업 서비스</t>
  </si>
  <si>
    <t>기술인력신청</t>
    <phoneticPr fontId="8" type="noConversion"/>
  </si>
  <si>
    <t>창업멘토링신청</t>
  </si>
  <si>
    <t>벤처창업교실 교육신청</t>
  </si>
  <si>
    <t>기업평가 서비스</t>
  </si>
  <si>
    <t>기업평가결과</t>
  </si>
  <si>
    <t>(portal.kibo.or.kr)</t>
  </si>
  <si>
    <t>비교분석</t>
  </si>
  <si>
    <t>보유특허평가정보</t>
  </si>
  <si>
    <t>추천기술이전정보</t>
  </si>
  <si>
    <t>보증 및 평가결과</t>
  </si>
  <si>
    <t>보증현황 / 펴가이력</t>
  </si>
  <si>
    <t>발급서류함</t>
  </si>
  <si>
    <t>보증서 발급 / 세금계산서 내역 / 영수증내역</t>
  </si>
  <si>
    <t>투자정보플랫폼</t>
  </si>
  <si>
    <t>투자정보</t>
    <phoneticPr fontId="8" type="noConversion"/>
  </si>
  <si>
    <t>((https://cyber.kibo.or.kr/org/kibo/cbr/mp/tooja_new/)</t>
    <phoneticPr fontId="8" type="noConversion"/>
  </si>
  <si>
    <t>투자연계보증</t>
    <phoneticPr fontId="8" type="noConversion"/>
  </si>
  <si>
    <t>출연금</t>
    <phoneticPr fontId="8" type="noConversion"/>
  </si>
  <si>
    <t>출연금안내</t>
    <phoneticPr fontId="8" type="noConversion"/>
  </si>
  <si>
    <t>출연금가산/감액현황</t>
    <phoneticPr fontId="8" type="noConversion"/>
  </si>
  <si>
    <t>출연금영수증출력</t>
    <phoneticPr fontId="8" type="noConversion"/>
  </si>
  <si>
    <t>관리페이지</t>
    <phoneticPr fontId="8" type="noConversion"/>
  </si>
  <si>
    <t>서식다운로드 및 자료제출</t>
  </si>
  <si>
    <t>서식 자료실</t>
  </si>
  <si>
    <t>보증상황조회</t>
  </si>
  <si>
    <t>기술(평가)진행상황</t>
  </si>
  <si>
    <t>기술(평가)보증내역</t>
  </si>
  <si>
    <t>보증거래내역조회</t>
  </si>
  <si>
    <t>예상보증료내역</t>
  </si>
  <si>
    <t>환급보증료내역</t>
  </si>
  <si>
    <t>보증한도조회</t>
  </si>
  <si>
    <t>연대보증인 담당자조회</t>
  </si>
  <si>
    <t>채무정보 조회</t>
  </si>
  <si>
    <t>관리종결(소각) 채권 조회</t>
  </si>
  <si>
    <t>회원정보 수정</t>
  </si>
  <si>
    <t>정보이용동의</t>
  </si>
  <si>
    <t>정보이용동의현황</t>
  </si>
  <si>
    <t>회원탈퇴</t>
  </si>
  <si>
    <t>고객통보이력 조회</t>
  </si>
  <si>
    <t>보증기한연장 DM발송내역</t>
  </si>
  <si>
    <t>보증(료) 기일도래 DM발송내역</t>
  </si>
  <si>
    <t>보증료 기일도래 안내 SMS</t>
  </si>
  <si>
    <t>보증 기일도래 안내 SMS</t>
  </si>
  <si>
    <t>업무안내</t>
  </si>
  <si>
    <t>기술수요조사신청</t>
  </si>
  <si>
    <t>자가진단</t>
  </si>
  <si>
    <t>청년ㆍ기술창업교실 교육신청</t>
  </si>
  <si>
    <t>기술평가 서비스</t>
  </si>
  <si>
    <t xml:space="preserve">특허정보 서비스 </t>
  </si>
  <si>
    <t>KPAS 소개</t>
  </si>
  <si>
    <t>딥뉴럴네트워크</t>
  </si>
  <si>
    <t>등급평가</t>
  </si>
  <si>
    <t>특허등급평가 소개</t>
  </si>
  <si>
    <t>평가절차안내</t>
  </si>
  <si>
    <t>특허보고서 샘플</t>
  </si>
  <si>
    <t>특허등급평가 바로가기</t>
  </si>
  <si>
    <t>가치평가</t>
  </si>
  <si>
    <t>가치평가소개</t>
  </si>
  <si>
    <t>특허가치평가 바로가기</t>
  </si>
  <si>
    <t>&lt; 사이트 도메인 &gt;</t>
    <phoneticPr fontId="8" type="noConversion"/>
  </si>
  <si>
    <t>도메인구분</t>
    <phoneticPr fontId="8" type="noConversion"/>
  </si>
  <si>
    <t>디폴트 url(개발)</t>
    <phoneticPr fontId="8" type="noConversion"/>
  </si>
  <si>
    <t>Homepage</t>
    <phoneticPr fontId="8" type="noConversion"/>
  </si>
  <si>
    <t>main</t>
    <phoneticPr fontId="8" type="noConversion"/>
  </si>
  <si>
    <t>http://devcms.kibo.or.kr/main/index.do</t>
    <phoneticPr fontId="8" type="noConversion"/>
  </si>
  <si>
    <t>digital</t>
    <phoneticPr fontId="8" type="noConversion"/>
  </si>
  <si>
    <t>http://devcms.kibo.or.kr/digital/index.do</t>
    <phoneticPr fontId="8" type="noConversion"/>
  </si>
  <si>
    <t>bank</t>
    <phoneticPr fontId="8" type="noConversion"/>
  </si>
  <si>
    <t>http://devcms.kibo.or.kr/bank/index.do</t>
    <phoneticPr fontId="8" type="noConversion"/>
  </si>
  <si>
    <t>vc</t>
    <phoneticPr fontId="8" type="noConversion"/>
  </si>
  <si>
    <t>http://devcms.kibo.or.kr/vc/index.do</t>
    <phoneticPr fontId="8" type="noConversion"/>
  </si>
  <si>
    <t>http://devcms.kibo.or.kr/?/index.do</t>
    <phoneticPr fontId="8" type="noConversion"/>
  </si>
  <si>
    <t>cbrmp_am_admin.jsp</t>
    <phoneticPr fontId="8" type="noConversion"/>
  </si>
  <si>
    <t>CBRTGE00M4.jsp</t>
    <phoneticPr fontId="8" type="noConversion"/>
  </si>
  <si>
    <t>문서번호:KIBO_PCU_DS03</t>
    <phoneticPr fontId="15" type="noConversion"/>
  </si>
  <si>
    <t>KIBO_ECWP_DS03</t>
    <phoneticPr fontId="15" type="noConversion"/>
  </si>
  <si>
    <t>메뉴 구조도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</si>
</sst>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2"/>
      <color theme="1"/>
      <name val="나눔바른고딕"/>
      <family val="3"/>
      <charset val="129"/>
    </font>
    <font>
      <sz val="12"/>
      <color rgb="FFFF0000"/>
      <name val="나눔바른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ajor"/>
    </font>
    <font>
      <u/>
      <sz val="9"/>
      <color theme="10"/>
      <name val="맑은 고딕"/>
      <family val="3"/>
      <charset val="129"/>
      <scheme val="major"/>
    </font>
    <font>
      <u/>
      <sz val="9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돋움체"/>
      <family val="3"/>
      <charset val="129"/>
    </font>
    <font>
      <b/>
      <sz val="9"/>
      <color theme="1"/>
      <name val="돋움체"/>
      <family val="3"/>
      <charset val="129"/>
    </font>
    <font>
      <sz val="9"/>
      <color rgb="FFFF0000"/>
      <name val="돋움체"/>
      <family val="3"/>
      <charset val="129"/>
    </font>
    <font>
      <sz val="9"/>
      <name val="돋움체"/>
      <family val="3"/>
      <charset val="129"/>
    </font>
    <font>
      <b/>
      <sz val="9"/>
      <color rgb="FFFF0000"/>
      <name val="돋움체"/>
      <family val="3"/>
      <charset val="129"/>
    </font>
    <font>
      <sz val="9"/>
      <color rgb="FF0070C0"/>
      <name val="돋움체"/>
      <family val="3"/>
      <charset val="129"/>
    </font>
    <font>
      <b/>
      <sz val="9"/>
      <color rgb="FF0070C0"/>
      <name val="돋움체"/>
      <family val="3"/>
      <charset val="129"/>
    </font>
    <font>
      <sz val="9"/>
      <color rgb="FF222222"/>
      <name val="Consolas"/>
      <family val="3"/>
    </font>
    <font>
      <sz val="9"/>
      <color rgb="FF002060"/>
      <name val="돋움체"/>
      <family val="3"/>
      <charset val="129"/>
    </font>
    <font>
      <b/>
      <sz val="9"/>
      <name val="돋움체"/>
      <family val="3"/>
      <charset val="129"/>
    </font>
    <font>
      <sz val="9"/>
      <color theme="9" tint="-0.249977111117893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9"/>
      <color rgb="FF9C5700"/>
      <name val="돋움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theme="4"/>
      <name val="돋움체"/>
      <family val="3"/>
      <charset val="129"/>
    </font>
    <font>
      <sz val="9"/>
      <color rgb="FF000000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sz val="9"/>
      <color rgb="FF9C5700"/>
      <name val="맑은 고딕"/>
      <family val="3"/>
      <charset val="129"/>
      <scheme val="minor"/>
    </font>
    <font>
      <sz val="9"/>
      <color theme="1"/>
      <name val="Calibri"/>
      <family val="3"/>
    </font>
    <font>
      <strike/>
      <sz val="9"/>
      <color theme="1"/>
      <name val="돋움체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9"/>
      <color rgb="FF0070C0"/>
      <name val="Calibri"/>
      <family val="3"/>
    </font>
    <font>
      <sz val="11"/>
      <color rgb="FFFF0000"/>
      <name val="맑은 고딕"/>
      <family val="2"/>
      <charset val="129"/>
      <scheme val="minor"/>
    </font>
    <font>
      <sz val="9"/>
      <color theme="9"/>
      <name val="돋움체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auto="1"/>
      </left>
      <right style="dashed">
        <color auto="1"/>
      </right>
      <top style="hair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6">
    <xf numFmtId="0" fontId="0" fillId="0" borderId="0"/>
    <xf numFmtId="0" fontId="10" fillId="0" borderId="0"/>
    <xf numFmtId="0" fontId="7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48">
    <xf numFmtId="0" fontId="0" fillId="0" borderId="0" xfId="0"/>
    <xf numFmtId="0" fontId="9" fillId="0" borderId="1" xfId="0" applyFont="1" applyBorder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2" fillId="0" borderId="0" xfId="1" applyFont="1" applyAlignment="1"/>
    <xf numFmtId="0" fontId="13" fillId="0" borderId="0" xfId="1" applyFont="1" applyAlignment="1">
      <alignment vertical="center"/>
    </xf>
    <xf numFmtId="0" fontId="12" fillId="0" borderId="4" xfId="1" applyFont="1" applyBorder="1" applyAlignment="1">
      <alignment vertical="top"/>
    </xf>
    <xf numFmtId="0" fontId="13" fillId="0" borderId="4" xfId="1" applyFont="1" applyBorder="1" applyAlignment="1">
      <alignment vertical="top"/>
    </xf>
    <xf numFmtId="0" fontId="12" fillId="0" borderId="0" xfId="1" applyFont="1" applyAlignment="1">
      <alignment vertical="top"/>
    </xf>
    <xf numFmtId="0" fontId="12" fillId="0" borderId="0" xfId="1" applyFont="1" applyAlignment="1">
      <alignment horizontal="righ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horizontal="right"/>
    </xf>
    <xf numFmtId="0" fontId="11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6" fillId="0" borderId="0" xfId="1" applyFont="1" applyAlignment="1">
      <alignment horizontal="right" vertical="top"/>
    </xf>
    <xf numFmtId="0" fontId="19" fillId="0" borderId="0" xfId="1" applyFont="1" applyAlignment="1">
      <alignment horizontal="right" vertical="center"/>
    </xf>
    <xf numFmtId="0" fontId="20" fillId="0" borderId="0" xfId="1" applyFont="1" applyAlignment="1">
      <alignment vertical="top"/>
    </xf>
    <xf numFmtId="0" fontId="20" fillId="0" borderId="0" xfId="1" applyFont="1" applyAlignment="1">
      <alignment horizontal="justify" vertical="top"/>
    </xf>
    <xf numFmtId="0" fontId="21" fillId="0" borderId="0" xfId="1" applyFont="1" applyAlignment="1">
      <alignment horizontal="center"/>
    </xf>
    <xf numFmtId="0" fontId="24" fillId="0" borderId="0" xfId="2" applyFont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49" fontId="24" fillId="0" borderId="1" xfId="2" applyNumberFormat="1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5" fillId="0" borderId="18" xfId="2" applyFont="1" applyFill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7" fillId="0" borderId="0" xfId="2" applyFont="1">
      <alignment vertical="center"/>
    </xf>
    <xf numFmtId="0" fontId="31" fillId="0" borderId="0" xfId="3" applyFont="1">
      <alignment vertical="center"/>
    </xf>
    <xf numFmtId="0" fontId="31" fillId="0" borderId="1" xfId="3" applyFont="1" applyBorder="1">
      <alignment vertical="center"/>
    </xf>
    <xf numFmtId="0" fontId="31" fillId="0" borderId="1" xfId="3" applyFont="1" applyFill="1" applyBorder="1">
      <alignment vertical="center"/>
    </xf>
    <xf numFmtId="0" fontId="31" fillId="0" borderId="1" xfId="3" applyFont="1" applyBorder="1" applyAlignment="1">
      <alignment horizontal="left" vertical="center" wrapText="1"/>
    </xf>
    <xf numFmtId="0" fontId="31" fillId="0" borderId="0" xfId="3" applyFont="1" applyAlignment="1">
      <alignment vertical="center" wrapText="1"/>
    </xf>
    <xf numFmtId="0" fontId="3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 wrapText="1"/>
    </xf>
    <xf numFmtId="0" fontId="32" fillId="0" borderId="1" xfId="0" applyFont="1" applyFill="1" applyBorder="1" applyAlignment="1" applyProtection="1">
      <alignment horizontal="left" vertical="center"/>
    </xf>
    <xf numFmtId="0" fontId="9" fillId="2" borderId="1" xfId="0" applyFont="1" applyFill="1" applyBorder="1" applyAlignment="1">
      <alignment vertical="center"/>
    </xf>
    <xf numFmtId="0" fontId="31" fillId="2" borderId="1" xfId="3" applyFont="1" applyFill="1" applyBorder="1" applyAlignment="1">
      <alignment horizontal="center" vertical="center"/>
    </xf>
    <xf numFmtId="0" fontId="31" fillId="2" borderId="1" xfId="3" applyFont="1" applyFill="1" applyBorder="1">
      <alignment vertical="center"/>
    </xf>
    <xf numFmtId="0" fontId="31" fillId="2" borderId="1" xfId="3" applyFont="1" applyFill="1" applyBorder="1" applyAlignment="1">
      <alignment horizontal="left" vertical="center" wrapText="1"/>
    </xf>
    <xf numFmtId="0" fontId="31" fillId="0" borderId="1" xfId="3" applyFont="1" applyFill="1" applyBorder="1" applyAlignment="1">
      <alignment horizontal="left" vertical="center" wrapText="1"/>
    </xf>
    <xf numFmtId="0" fontId="33" fillId="0" borderId="1" xfId="3" applyFont="1" applyBorder="1">
      <alignment vertical="center"/>
    </xf>
    <xf numFmtId="0" fontId="33" fillId="0" borderId="0" xfId="3" applyFont="1">
      <alignment vertical="center"/>
    </xf>
    <xf numFmtId="0" fontId="32" fillId="0" borderId="1" xfId="0" quotePrefix="1" applyFont="1" applyFill="1" applyBorder="1" applyAlignment="1" applyProtection="1">
      <alignment horizontal="left" vertical="center" wrapText="1"/>
    </xf>
    <xf numFmtId="0" fontId="6" fillId="0" borderId="0" xfId="4">
      <alignment vertical="center"/>
    </xf>
    <xf numFmtId="0" fontId="34" fillId="0" borderId="0" xfId="4" applyFont="1">
      <alignment vertical="center"/>
    </xf>
    <xf numFmtId="0" fontId="33" fillId="0" borderId="0" xfId="4" applyFont="1" applyBorder="1" applyAlignment="1">
      <alignment horizontal="left" vertical="center" indent="1"/>
    </xf>
    <xf numFmtId="0" fontId="34" fillId="0" borderId="0" xfId="4" applyFont="1" applyBorder="1">
      <alignment vertical="center"/>
    </xf>
    <xf numFmtId="0" fontId="34" fillId="0" borderId="0" xfId="4" applyFont="1" applyBorder="1" applyAlignment="1">
      <alignment horizontal="left" vertical="center" indent="1"/>
    </xf>
    <xf numFmtId="0" fontId="33" fillId="0" borderId="0" xfId="4" applyFont="1" applyBorder="1">
      <alignment vertical="center"/>
    </xf>
    <xf numFmtId="0" fontId="34" fillId="0" borderId="0" xfId="4" applyFont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39" fillId="7" borderId="0" xfId="4" applyFont="1" applyFill="1" applyBorder="1" applyAlignment="1">
      <alignment vertical="center"/>
    </xf>
    <xf numFmtId="0" fontId="34" fillId="0" borderId="1" xfId="4" applyFont="1" applyBorder="1">
      <alignment vertical="center"/>
    </xf>
    <xf numFmtId="0" fontId="36" fillId="5" borderId="1" xfId="4" applyFont="1" applyFill="1" applyBorder="1" applyAlignment="1">
      <alignment horizontal="center" vertical="center"/>
    </xf>
    <xf numFmtId="0" fontId="33" fillId="0" borderId="1" xfId="4" applyFont="1" applyBorder="1">
      <alignment vertical="center"/>
    </xf>
    <xf numFmtId="0" fontId="33" fillId="0" borderId="1" xfId="4" applyFont="1" applyBorder="1" applyAlignment="1">
      <alignment horizontal="left" vertical="center"/>
    </xf>
    <xf numFmtId="0" fontId="34" fillId="0" borderId="1" xfId="4" applyFont="1" applyBorder="1" applyAlignment="1">
      <alignment horizontal="left" vertical="center"/>
    </xf>
    <xf numFmtId="0" fontId="34" fillId="0" borderId="1" xfId="4" applyFont="1" applyBorder="1" applyAlignment="1">
      <alignment horizontal="left" vertical="center" indent="1"/>
    </xf>
    <xf numFmtId="0" fontId="33" fillId="0" borderId="1" xfId="4" applyFont="1" applyBorder="1" applyAlignment="1">
      <alignment horizontal="left" vertical="center" indent="1"/>
    </xf>
    <xf numFmtId="0" fontId="35" fillId="0" borderId="1" xfId="4" applyFont="1" applyBorder="1" applyAlignment="1">
      <alignment horizontal="left" vertical="center"/>
    </xf>
    <xf numFmtId="0" fontId="34" fillId="0" borderId="1" xfId="4" applyFont="1" applyBorder="1" applyAlignment="1">
      <alignment vertical="center"/>
    </xf>
    <xf numFmtId="0" fontId="34" fillId="0" borderId="3" xfId="4" applyFont="1" applyBorder="1">
      <alignment vertical="center"/>
    </xf>
    <xf numFmtId="0" fontId="34" fillId="0" borderId="3" xfId="4" applyFont="1" applyBorder="1" applyAlignment="1">
      <alignment vertical="center"/>
    </xf>
    <xf numFmtId="0" fontId="33" fillId="0" borderId="3" xfId="4" applyFont="1" applyBorder="1" applyAlignment="1">
      <alignment horizontal="left" vertical="center" indent="1"/>
    </xf>
    <xf numFmtId="0" fontId="39" fillId="7" borderId="1" xfId="4" applyFont="1" applyFill="1" applyBorder="1" applyAlignment="1">
      <alignment horizontal="left" vertical="center" indent="1"/>
    </xf>
    <xf numFmtId="0" fontId="38" fillId="7" borderId="1" xfId="4" applyFont="1" applyFill="1" applyBorder="1" applyAlignment="1">
      <alignment vertical="center"/>
    </xf>
    <xf numFmtId="0" fontId="33" fillId="6" borderId="1" xfId="4" applyFont="1" applyFill="1" applyBorder="1" applyAlignment="1">
      <alignment horizontal="left" vertical="center"/>
    </xf>
    <xf numFmtId="0" fontId="34" fillId="6" borderId="1" xfId="4" applyFont="1" applyFill="1" applyBorder="1">
      <alignment vertical="center"/>
    </xf>
    <xf numFmtId="0" fontId="37" fillId="0" borderId="1" xfId="4" applyFont="1" applyBorder="1">
      <alignment vertical="center"/>
    </xf>
    <xf numFmtId="0" fontId="38" fillId="7" borderId="1" xfId="4" applyFont="1" applyFill="1" applyBorder="1">
      <alignment vertical="center"/>
    </xf>
    <xf numFmtId="0" fontId="39" fillId="7" borderId="0" xfId="4" applyFont="1" applyFill="1" applyBorder="1">
      <alignment vertical="center"/>
    </xf>
    <xf numFmtId="0" fontId="34" fillId="0" borderId="20" xfId="4" applyFont="1" applyBorder="1">
      <alignment vertical="center"/>
    </xf>
    <xf numFmtId="0" fontId="34" fillId="0" borderId="6" xfId="4" applyFont="1" applyBorder="1">
      <alignment vertical="center"/>
    </xf>
    <xf numFmtId="0" fontId="34" fillId="0" borderId="6" xfId="4" applyFont="1" applyBorder="1" applyAlignment="1">
      <alignment horizontal="left" vertical="center"/>
    </xf>
    <xf numFmtId="0" fontId="34" fillId="0" borderId="21" xfId="4" applyFont="1" applyBorder="1">
      <alignment vertical="center"/>
    </xf>
    <xf numFmtId="0" fontId="34" fillId="0" borderId="22" xfId="4" applyFont="1" applyBorder="1">
      <alignment vertical="center"/>
    </xf>
    <xf numFmtId="0" fontId="34" fillId="0" borderId="23" xfId="4" applyFont="1" applyBorder="1">
      <alignment vertical="center"/>
    </xf>
    <xf numFmtId="0" fontId="34" fillId="0" borderId="24" xfId="4" applyFont="1" applyBorder="1" applyAlignment="1">
      <alignment horizontal="left" vertical="center"/>
    </xf>
    <xf numFmtId="0" fontId="33" fillId="0" borderId="24" xfId="4" applyFont="1" applyBorder="1" applyAlignment="1">
      <alignment horizontal="left" vertical="center"/>
    </xf>
    <xf numFmtId="0" fontId="39" fillId="7" borderId="24" xfId="4" applyFont="1" applyFill="1" applyBorder="1" applyAlignment="1">
      <alignment horizontal="left" vertical="center"/>
    </xf>
    <xf numFmtId="0" fontId="34" fillId="0" borderId="25" xfId="4" applyFont="1" applyBorder="1">
      <alignment vertical="center"/>
    </xf>
    <xf numFmtId="0" fontId="34" fillId="0" borderId="26" xfId="4" applyFont="1" applyBorder="1">
      <alignment vertical="center"/>
    </xf>
    <xf numFmtId="0" fontId="39" fillId="7" borderId="26" xfId="4" applyFont="1" applyFill="1" applyBorder="1">
      <alignment vertical="center"/>
    </xf>
    <xf numFmtId="0" fontId="39" fillId="7" borderId="27" xfId="4" applyFont="1" applyFill="1" applyBorder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3" fillId="0" borderId="0" xfId="4" applyFont="1" applyBorder="1" applyAlignment="1">
      <alignment horizontal="left" vertical="center"/>
    </xf>
    <xf numFmtId="0" fontId="39" fillId="7" borderId="0" xfId="4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33" fillId="6" borderId="1" xfId="4" applyFont="1" applyFill="1" applyBorder="1" applyAlignment="1">
      <alignment horizontal="left" vertical="center" indent="1"/>
    </xf>
    <xf numFmtId="0" fontId="0" fillId="6" borderId="1" xfId="0" applyFill="1" applyBorder="1"/>
    <xf numFmtId="0" fontId="33" fillId="0" borderId="1" xfId="0" applyFont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left" vertical="center"/>
    </xf>
    <xf numFmtId="0" fontId="33" fillId="0" borderId="1" xfId="3" applyFont="1" applyFill="1" applyBorder="1" applyAlignment="1">
      <alignment horizontal="center" vertical="center"/>
    </xf>
    <xf numFmtId="0" fontId="33" fillId="0" borderId="1" xfId="3" applyFont="1" applyFill="1" applyBorder="1" applyAlignment="1">
      <alignment horizontal="left" vertical="center" wrapText="1"/>
    </xf>
    <xf numFmtId="0" fontId="31" fillId="0" borderId="1" xfId="3" applyFont="1" applyBorder="1" applyAlignment="1">
      <alignment vertical="center" wrapText="1"/>
    </xf>
    <xf numFmtId="0" fontId="43" fillId="0" borderId="1" xfId="0" applyFont="1" applyFill="1" applyBorder="1" applyAlignment="1">
      <alignment horizontal="left" vertical="center"/>
    </xf>
    <xf numFmtId="0" fontId="44" fillId="0" borderId="1" xfId="0" applyFont="1" applyBorder="1"/>
    <xf numFmtId="0" fontId="43" fillId="8" borderId="1" xfId="0" applyFont="1" applyFill="1" applyBorder="1" applyAlignment="1">
      <alignment horizontal="left" vertical="center"/>
    </xf>
    <xf numFmtId="0" fontId="43" fillId="8" borderId="1" xfId="0" applyNumberFormat="1" applyFont="1" applyFill="1" applyBorder="1" applyAlignment="1">
      <alignment vertical="center" wrapText="1"/>
    </xf>
    <xf numFmtId="0" fontId="40" fillId="8" borderId="1" xfId="0" applyFont="1" applyFill="1" applyBorder="1" applyAlignment="1">
      <alignment horizontal="left" vertical="center"/>
    </xf>
    <xf numFmtId="0" fontId="29" fillId="4" borderId="1" xfId="2" applyFont="1" applyFill="1" applyBorder="1" applyAlignment="1">
      <alignment horizontal="left" vertical="center" wrapText="1"/>
    </xf>
    <xf numFmtId="0" fontId="33" fillId="0" borderId="1" xfId="3" applyFont="1" applyBorder="1" applyAlignment="1">
      <alignment horizontal="left" vertical="center"/>
    </xf>
    <xf numFmtId="0" fontId="33" fillId="0" borderId="1" xfId="4" applyFont="1" applyBorder="1" applyAlignment="1">
      <alignment horizontal="left" vertical="center" wrapText="1"/>
    </xf>
    <xf numFmtId="0" fontId="31" fillId="0" borderId="0" xfId="3" applyFont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33" fillId="8" borderId="2" xfId="0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/>
    </xf>
    <xf numFmtId="0" fontId="35" fillId="0" borderId="1" xfId="4" applyFont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/>
    </xf>
    <xf numFmtId="0" fontId="35" fillId="0" borderId="1" xfId="3" applyFont="1" applyBorder="1" applyAlignment="1">
      <alignment horizontal="left" vertical="center"/>
    </xf>
    <xf numFmtId="0" fontId="35" fillId="0" borderId="1" xfId="3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35" fillId="8" borderId="1" xfId="0" applyFont="1" applyFill="1" applyBorder="1" applyAlignment="1">
      <alignment horizontal="left" vertical="center"/>
    </xf>
    <xf numFmtId="0" fontId="49" fillId="0" borderId="1" xfId="5" applyFont="1" applyBorder="1" applyAlignment="1">
      <alignment vertical="distributed"/>
    </xf>
    <xf numFmtId="0" fontId="50" fillId="0" borderId="1" xfId="5" applyFont="1" applyBorder="1" applyAlignment="1">
      <alignment horizontal="left" vertical="center" wrapText="1"/>
    </xf>
    <xf numFmtId="0" fontId="33" fillId="0" borderId="2" xfId="3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0" fontId="33" fillId="0" borderId="1" xfId="3" applyFont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48" fillId="8" borderId="1" xfId="0" applyFont="1" applyFill="1" applyBorder="1" applyAlignment="1">
      <alignment horizontal="left" vertical="center" wrapText="1"/>
    </xf>
    <xf numFmtId="0" fontId="50" fillId="0" borderId="0" xfId="5" applyFont="1" applyAlignment="1"/>
    <xf numFmtId="0" fontId="51" fillId="0" borderId="0" xfId="5" applyFont="1" applyAlignment="1"/>
    <xf numFmtId="0" fontId="35" fillId="8" borderId="1" xfId="0" applyFont="1" applyFill="1" applyBorder="1" applyAlignment="1">
      <alignment vertical="center"/>
    </xf>
    <xf numFmtId="0" fontId="33" fillId="0" borderId="1" xfId="4" applyFont="1" applyBorder="1" applyAlignment="1">
      <alignment vertical="center"/>
    </xf>
    <xf numFmtId="0" fontId="35" fillId="0" borderId="1" xfId="4" applyFont="1" applyBorder="1" applyAlignment="1">
      <alignment vertical="center"/>
    </xf>
    <xf numFmtId="0" fontId="35" fillId="0" borderId="1" xfId="3" applyFont="1" applyBorder="1" applyAlignment="1">
      <alignment vertical="center"/>
    </xf>
    <xf numFmtId="0" fontId="33" fillId="0" borderId="1" xfId="3" applyFont="1" applyBorder="1" applyAlignment="1">
      <alignment vertical="center" wrapText="1"/>
    </xf>
    <xf numFmtId="0" fontId="35" fillId="0" borderId="1" xfId="4" applyFont="1" applyBorder="1" applyAlignment="1">
      <alignment vertical="center" wrapText="1"/>
    </xf>
    <xf numFmtId="0" fontId="48" fillId="8" borderId="1" xfId="0" applyFont="1" applyFill="1" applyBorder="1" applyAlignment="1">
      <alignment vertical="center"/>
    </xf>
    <xf numFmtId="0" fontId="35" fillId="8" borderId="1" xfId="0" quotePrefix="1" applyFont="1" applyFill="1" applyBorder="1" applyAlignment="1">
      <alignment vertical="center"/>
    </xf>
    <xf numFmtId="0" fontId="35" fillId="0" borderId="1" xfId="3" applyFont="1" applyBorder="1" applyAlignment="1">
      <alignment vertical="center" wrapText="1"/>
    </xf>
    <xf numFmtId="0" fontId="33" fillId="0" borderId="1" xfId="3" applyFont="1" applyFill="1" applyBorder="1" applyAlignment="1">
      <alignment horizontal="center" vertical="center" wrapText="1"/>
    </xf>
    <xf numFmtId="0" fontId="0" fillId="0" borderId="0" xfId="0" quotePrefix="1"/>
    <xf numFmtId="0" fontId="33" fillId="0" borderId="0" xfId="3" applyFont="1" applyAlignment="1">
      <alignment horizontal="center" vertical="center"/>
    </xf>
    <xf numFmtId="0" fontId="35" fillId="0" borderId="0" xfId="4" applyFont="1" applyBorder="1" applyAlignment="1">
      <alignment horizontal="left" vertical="center"/>
    </xf>
    <xf numFmtId="0" fontId="31" fillId="0" borderId="1" xfId="3" applyFont="1" applyBorder="1" applyAlignment="1">
      <alignment horizontal="left" vertical="center"/>
    </xf>
    <xf numFmtId="0" fontId="31" fillId="6" borderId="1" xfId="3" applyFont="1" applyFill="1" applyBorder="1" applyAlignment="1">
      <alignment horizontal="center" vertical="center"/>
    </xf>
    <xf numFmtId="0" fontId="33" fillId="6" borderId="1" xfId="3" applyFont="1" applyFill="1" applyBorder="1" applyAlignment="1">
      <alignment horizontal="center" vertical="center" wrapText="1"/>
    </xf>
    <xf numFmtId="0" fontId="35" fillId="6" borderId="1" xfId="4" applyFont="1" applyFill="1" applyBorder="1" applyAlignment="1">
      <alignment vertical="center"/>
    </xf>
    <xf numFmtId="0" fontId="35" fillId="6" borderId="1" xfId="0" applyFont="1" applyFill="1" applyBorder="1" applyAlignment="1">
      <alignment vertical="center"/>
    </xf>
    <xf numFmtId="0" fontId="33" fillId="6" borderId="1" xfId="3" applyFont="1" applyFill="1" applyBorder="1" applyAlignment="1">
      <alignment horizontal="center" vertical="center"/>
    </xf>
    <xf numFmtId="0" fontId="31" fillId="6" borderId="0" xfId="3" applyFont="1" applyFill="1">
      <alignment vertical="center"/>
    </xf>
    <xf numFmtId="0" fontId="31" fillId="8" borderId="1" xfId="3" applyFont="1" applyFill="1" applyBorder="1" applyAlignment="1">
      <alignment horizontal="center" vertical="center"/>
    </xf>
    <xf numFmtId="0" fontId="33" fillId="8" borderId="1" xfId="3" applyFont="1" applyFill="1" applyBorder="1" applyAlignment="1">
      <alignment horizontal="center" vertical="center" wrapText="1"/>
    </xf>
    <xf numFmtId="0" fontId="31" fillId="8" borderId="0" xfId="3" applyFont="1" applyFill="1">
      <alignment vertical="center"/>
    </xf>
    <xf numFmtId="0" fontId="35" fillId="0" borderId="1" xfId="4" applyFont="1" applyBorder="1" applyAlignment="1">
      <alignment horizontal="center" vertical="center" wrapText="1"/>
    </xf>
    <xf numFmtId="0" fontId="42" fillId="8" borderId="2" xfId="0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/>
    </xf>
    <xf numFmtId="0" fontId="31" fillId="0" borderId="0" xfId="3" quotePrefix="1" applyFont="1">
      <alignment vertical="center"/>
    </xf>
    <xf numFmtId="0" fontId="33" fillId="0" borderId="0" xfId="3" quotePrefix="1" applyFont="1">
      <alignment vertical="center"/>
    </xf>
    <xf numFmtId="0" fontId="31" fillId="6" borderId="0" xfId="3" quotePrefix="1" applyFont="1" applyFill="1">
      <alignment vertical="center"/>
    </xf>
    <xf numFmtId="0" fontId="31" fillId="8" borderId="0" xfId="3" quotePrefix="1" applyFont="1" applyFill="1">
      <alignment vertical="center"/>
    </xf>
    <xf numFmtId="0" fontId="53" fillId="0" borderId="0" xfId="3" applyFont="1">
      <alignment vertical="center"/>
    </xf>
    <xf numFmtId="0" fontId="53" fillId="0" borderId="0" xfId="3" quotePrefix="1" applyFont="1">
      <alignment vertical="center"/>
    </xf>
    <xf numFmtId="0" fontId="54" fillId="0" borderId="0" xfId="3" applyFont="1">
      <alignment vertical="center"/>
    </xf>
    <xf numFmtId="0" fontId="54" fillId="0" borderId="0" xfId="3" quotePrefix="1" applyFont="1">
      <alignment vertical="center"/>
    </xf>
    <xf numFmtId="0" fontId="31" fillId="9" borderId="0" xfId="3" applyFont="1" applyFill="1">
      <alignment vertical="center"/>
    </xf>
    <xf numFmtId="0" fontId="31" fillId="9" borderId="0" xfId="3" quotePrefix="1" applyFont="1" applyFill="1">
      <alignment vertical="center"/>
    </xf>
    <xf numFmtId="0" fontId="54" fillId="0" borderId="1" xfId="3" applyFont="1" applyBorder="1">
      <alignment vertical="center"/>
    </xf>
    <xf numFmtId="0" fontId="31" fillId="10" borderId="1" xfId="3" applyFont="1" applyFill="1" applyBorder="1" applyAlignment="1">
      <alignment horizontal="center" vertical="center"/>
    </xf>
    <xf numFmtId="0" fontId="31" fillId="10" borderId="1" xfId="3" applyFont="1" applyFill="1" applyBorder="1">
      <alignment vertical="center"/>
    </xf>
    <xf numFmtId="0" fontId="31" fillId="10" borderId="1" xfId="3" applyFont="1" applyFill="1" applyBorder="1" applyAlignment="1">
      <alignment horizontal="left" vertical="center" wrapText="1"/>
    </xf>
    <xf numFmtId="0" fontId="33" fillId="10" borderId="1" xfId="3" applyFont="1" applyFill="1" applyBorder="1" applyAlignment="1">
      <alignment horizontal="center" vertical="center"/>
    </xf>
    <xf numFmtId="0" fontId="54" fillId="10" borderId="1" xfId="3" applyFont="1" applyFill="1" applyBorder="1" applyAlignment="1">
      <alignment horizontal="center" vertical="center"/>
    </xf>
    <xf numFmtId="0" fontId="55" fillId="10" borderId="1" xfId="3" applyFont="1" applyFill="1" applyBorder="1" applyAlignment="1">
      <alignment horizontal="center" vertical="center"/>
    </xf>
    <xf numFmtId="0" fontId="53" fillId="10" borderId="1" xfId="3" applyFont="1" applyFill="1" applyBorder="1" applyAlignment="1">
      <alignment horizontal="center" vertical="center"/>
    </xf>
    <xf numFmtId="0" fontId="53" fillId="0" borderId="1" xfId="3" applyFont="1" applyBorder="1">
      <alignment vertical="center"/>
    </xf>
    <xf numFmtId="0" fontId="31" fillId="0" borderId="0" xfId="3" applyFont="1" applyAlignment="1">
      <alignment horizontal="center" vertical="center"/>
    </xf>
    <xf numFmtId="0" fontId="31" fillId="0" borderId="2" xfId="3" applyFont="1" applyBorder="1" applyAlignment="1">
      <alignment vertical="center" wrapText="1"/>
    </xf>
    <xf numFmtId="0" fontId="31" fillId="0" borderId="2" xfId="3" applyFont="1" applyBorder="1">
      <alignment vertical="center"/>
    </xf>
    <xf numFmtId="0" fontId="45" fillId="0" borderId="2" xfId="0" applyFont="1" applyBorder="1" applyAlignment="1">
      <alignment vertical="center"/>
    </xf>
    <xf numFmtId="0" fontId="53" fillId="8" borderId="1" xfId="3" applyFont="1" applyFill="1" applyBorder="1">
      <alignment vertical="center"/>
    </xf>
    <xf numFmtId="0" fontId="53" fillId="0" borderId="1" xfId="3" applyFont="1" applyBorder="1" applyAlignment="1">
      <alignment horizontal="center" vertical="center" wrapText="1"/>
    </xf>
    <xf numFmtId="0" fontId="54" fillId="6" borderId="1" xfId="3" applyFont="1" applyFill="1" applyBorder="1" applyAlignment="1">
      <alignment horizontal="center" vertical="center" wrapText="1"/>
    </xf>
    <xf numFmtId="0" fontId="54" fillId="0" borderId="1" xfId="3" applyFont="1" applyBorder="1" applyAlignment="1">
      <alignment horizontal="center" vertical="center" wrapText="1"/>
    </xf>
    <xf numFmtId="0" fontId="40" fillId="0" borderId="1" xfId="3" applyFont="1" applyBorder="1" applyAlignment="1">
      <alignment horizontal="center" vertical="center"/>
    </xf>
    <xf numFmtId="0" fontId="40" fillId="0" borderId="1" xfId="3" applyFont="1" applyBorder="1">
      <alignment vertical="center"/>
    </xf>
    <xf numFmtId="0" fontId="54" fillId="0" borderId="1" xfId="3" applyFont="1" applyBorder="1" applyAlignment="1">
      <alignment horizontal="left" vertical="center"/>
    </xf>
    <xf numFmtId="0" fontId="56" fillId="0" borderId="1" xfId="3" applyFont="1" applyBorder="1" applyAlignment="1">
      <alignment horizontal="left" vertical="center"/>
    </xf>
    <xf numFmtId="0" fontId="56" fillId="8" borderId="1" xfId="0" applyFont="1" applyFill="1" applyBorder="1" applyAlignment="1">
      <alignment horizontal="left" vertical="center"/>
    </xf>
    <xf numFmtId="0" fontId="54" fillId="8" borderId="2" xfId="0" applyFont="1" applyFill="1" applyBorder="1" applyAlignment="1">
      <alignment horizontal="left" vertical="center"/>
    </xf>
    <xf numFmtId="0" fontId="54" fillId="0" borderId="2" xfId="3" applyFont="1" applyBorder="1" applyAlignment="1">
      <alignment horizontal="center" vertical="center"/>
    </xf>
    <xf numFmtId="0" fontId="54" fillId="0" borderId="2" xfId="3" applyFont="1" applyBorder="1" applyAlignment="1">
      <alignment horizontal="center" vertical="center" wrapText="1"/>
    </xf>
    <xf numFmtId="0" fontId="54" fillId="8" borderId="1" xfId="0" applyFont="1" applyFill="1" applyBorder="1" applyAlignment="1">
      <alignment horizontal="left" vertical="center"/>
    </xf>
    <xf numFmtId="49" fontId="53" fillId="0" borderId="0" xfId="3" quotePrefix="1" applyNumberFormat="1" applyFont="1">
      <alignment vertical="center"/>
    </xf>
    <xf numFmtId="49" fontId="33" fillId="0" borderId="0" xfId="3" applyNumberFormat="1" applyFont="1">
      <alignment vertical="center"/>
    </xf>
    <xf numFmtId="0" fontId="31" fillId="5" borderId="1" xfId="3" applyFont="1" applyFill="1" applyBorder="1">
      <alignment vertical="center"/>
    </xf>
    <xf numFmtId="0" fontId="31" fillId="5" borderId="1" xfId="3" applyFont="1" applyFill="1" applyBorder="1" applyAlignment="1">
      <alignment horizontal="center" vertical="center"/>
    </xf>
    <xf numFmtId="0" fontId="33" fillId="0" borderId="0" xfId="4" applyFont="1" applyBorder="1" applyAlignment="1">
      <alignment horizontal="center" vertical="center" wrapText="1"/>
    </xf>
    <xf numFmtId="0" fontId="3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3" fillId="0" borderId="0" xfId="4" applyFont="1" applyBorder="1" applyAlignment="1">
      <alignment horizontal="left" vertical="center" wrapText="1"/>
    </xf>
    <xf numFmtId="0" fontId="58" fillId="0" borderId="0" xfId="0" applyFont="1" applyAlignment="1">
      <alignment wrapText="1"/>
    </xf>
    <xf numFmtId="0" fontId="35" fillId="8" borderId="0" xfId="0" applyFont="1" applyFill="1" applyBorder="1" applyAlignment="1">
      <alignment vertical="center"/>
    </xf>
    <xf numFmtId="0" fontId="56" fillId="0" borderId="1" xfId="4" applyFont="1" applyBorder="1" applyAlignment="1">
      <alignment horizontal="left" vertical="center" wrapText="1"/>
    </xf>
    <xf numFmtId="0" fontId="54" fillId="0" borderId="1" xfId="0" applyFont="1" applyBorder="1" applyAlignment="1">
      <alignment vertical="center"/>
    </xf>
    <xf numFmtId="0" fontId="59" fillId="0" borderId="0" xfId="0" applyFont="1"/>
    <xf numFmtId="0" fontId="60" fillId="2" borderId="32" xfId="0" applyFont="1" applyFill="1" applyBorder="1" applyAlignment="1">
      <alignment horizontal="center" vertical="center"/>
    </xf>
    <xf numFmtId="0" fontId="60" fillId="2" borderId="32" xfId="0" applyFont="1" applyFill="1" applyBorder="1" applyAlignment="1">
      <alignment horizontal="center" vertical="center" wrapText="1"/>
    </xf>
    <xf numFmtId="0" fontId="59" fillId="0" borderId="32" xfId="0" applyFont="1" applyBorder="1"/>
    <xf numFmtId="0" fontId="59" fillId="2" borderId="32" xfId="0" applyFont="1" applyFill="1" applyBorder="1"/>
    <xf numFmtId="0" fontId="59" fillId="2" borderId="0" xfId="0" applyFont="1" applyFill="1"/>
    <xf numFmtId="0" fontId="59" fillId="0" borderId="32" xfId="0" applyFont="1" applyBorder="1" applyAlignment="1">
      <alignment vertical="top"/>
    </xf>
    <xf numFmtId="0" fontId="59" fillId="0" borderId="32" xfId="0" applyFont="1" applyBorder="1" applyAlignment="1">
      <alignment vertical="top" wrapText="1"/>
    </xf>
    <xf numFmtId="0" fontId="61" fillId="0" borderId="32" xfId="7" applyFont="1" applyBorder="1" applyAlignment="1">
      <alignment horizontal="left" vertical="center"/>
    </xf>
    <xf numFmtId="0" fontId="61" fillId="0" borderId="32" xfId="7" applyFont="1" applyBorder="1">
      <alignment vertical="center"/>
    </xf>
    <xf numFmtId="0" fontId="60" fillId="0" borderId="32" xfId="7" applyFont="1" applyBorder="1" applyAlignment="1">
      <alignment horizontal="center" vertical="center"/>
    </xf>
    <xf numFmtId="0" fontId="60" fillId="0" borderId="32" xfId="7" applyFont="1" applyFill="1" applyBorder="1" applyAlignment="1">
      <alignment horizontal="left" vertical="center"/>
    </xf>
    <xf numFmtId="0" fontId="62" fillId="0" borderId="32" xfId="7" applyFont="1" applyFill="1" applyBorder="1" applyAlignment="1">
      <alignment horizontal="left" vertical="center"/>
    </xf>
    <xf numFmtId="0" fontId="60" fillId="2" borderId="32" xfId="7" applyFont="1" applyFill="1" applyBorder="1" applyAlignment="1">
      <alignment horizontal="center" vertical="center"/>
    </xf>
    <xf numFmtId="0" fontId="60" fillId="8" borderId="32" xfId="7" applyFont="1" applyFill="1" applyBorder="1" applyAlignment="1">
      <alignment horizontal="center" vertical="center"/>
    </xf>
    <xf numFmtId="0" fontId="59" fillId="0" borderId="32" xfId="0" applyFont="1" applyFill="1" applyBorder="1"/>
    <xf numFmtId="0" fontId="59" fillId="0" borderId="32" xfId="7" applyFont="1" applyBorder="1">
      <alignment vertical="center"/>
    </xf>
    <xf numFmtId="0" fontId="60" fillId="0" borderId="32" xfId="7" applyFont="1" applyFill="1" applyBorder="1" applyAlignment="1">
      <alignment horizontal="center" vertical="center"/>
    </xf>
    <xf numFmtId="0" fontId="59" fillId="0" borderId="32" xfId="7" applyFont="1" applyFill="1" applyBorder="1" applyAlignment="1">
      <alignment horizontal="center" vertical="center"/>
    </xf>
    <xf numFmtId="0" fontId="59" fillId="0" borderId="32" xfId="7" applyFont="1" applyFill="1" applyBorder="1" applyAlignment="1">
      <alignment horizontal="left" vertical="center"/>
    </xf>
    <xf numFmtId="0" fontId="59" fillId="0" borderId="32" xfId="7" applyFont="1" applyBorder="1" applyAlignment="1">
      <alignment horizontal="left" vertical="center"/>
    </xf>
    <xf numFmtId="0" fontId="59" fillId="2" borderId="32" xfId="7" applyFont="1" applyFill="1" applyBorder="1">
      <alignment vertical="center"/>
    </xf>
    <xf numFmtId="0" fontId="59" fillId="2" borderId="32" xfId="7" applyFont="1" applyFill="1" applyBorder="1" applyAlignment="1">
      <alignment horizontal="left" vertical="center"/>
    </xf>
    <xf numFmtId="0" fontId="61" fillId="0" borderId="32" xfId="7" applyFont="1" applyFill="1" applyBorder="1" applyAlignment="1">
      <alignment horizontal="left" vertical="center"/>
    </xf>
    <xf numFmtId="0" fontId="59" fillId="0" borderId="32" xfId="7" applyFont="1" applyBorder="1" applyAlignment="1">
      <alignment horizontal="center" vertical="center"/>
    </xf>
    <xf numFmtId="0" fontId="61" fillId="0" borderId="32" xfId="0" applyFont="1" applyBorder="1"/>
    <xf numFmtId="0" fontId="63" fillId="0" borderId="32" xfId="0" applyFont="1" applyBorder="1"/>
    <xf numFmtId="0" fontId="47" fillId="0" borderId="32" xfId="5" applyBorder="1" applyAlignment="1"/>
    <xf numFmtId="0" fontId="59" fillId="0" borderId="3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59" fillId="0" borderId="0" xfId="0" applyFont="1" applyAlignment="1">
      <alignment vertical="center"/>
    </xf>
    <xf numFmtId="0" fontId="64" fillId="0" borderId="32" xfId="0" applyFont="1" applyBorder="1"/>
    <xf numFmtId="0" fontId="65" fillId="0" borderId="32" xfId="0" applyFont="1" applyBorder="1"/>
    <xf numFmtId="0" fontId="64" fillId="0" borderId="0" xfId="0" applyFont="1"/>
    <xf numFmtId="0" fontId="61" fillId="0" borderId="0" xfId="0" applyFont="1"/>
    <xf numFmtId="0" fontId="61" fillId="0" borderId="32" xfId="0" quotePrefix="1" applyFont="1" applyBorder="1"/>
    <xf numFmtId="0" fontId="59" fillId="0" borderId="32" xfId="0" quotePrefix="1" applyFont="1" applyBorder="1" applyAlignment="1">
      <alignment vertical="center" wrapText="1"/>
    </xf>
    <xf numFmtId="0" fontId="61" fillId="0" borderId="32" xfId="0" quotePrefix="1" applyFont="1" applyBorder="1" applyAlignment="1">
      <alignment wrapText="1"/>
    </xf>
    <xf numFmtId="0" fontId="66" fillId="0" borderId="0" xfId="0" applyFont="1"/>
    <xf numFmtId="0" fontId="61" fillId="0" borderId="32" xfId="0" quotePrefix="1" applyFont="1" applyBorder="1" applyAlignment="1">
      <alignment vertical="center"/>
    </xf>
    <xf numFmtId="0" fontId="59" fillId="0" borderId="32" xfId="0" applyFont="1" applyBorder="1" applyAlignment="1">
      <alignment vertical="center" wrapText="1"/>
    </xf>
    <xf numFmtId="0" fontId="64" fillId="0" borderId="32" xfId="0" applyFont="1" applyBorder="1" applyAlignment="1">
      <alignment vertical="center"/>
    </xf>
    <xf numFmtId="0" fontId="64" fillId="0" borderId="32" xfId="0" applyFont="1" applyBorder="1" applyAlignment="1">
      <alignment vertical="center" wrapText="1"/>
    </xf>
    <xf numFmtId="0" fontId="55" fillId="8" borderId="1" xfId="3" applyFont="1" applyFill="1" applyBorder="1" applyAlignment="1">
      <alignment horizontal="center" vertical="center"/>
    </xf>
    <xf numFmtId="0" fontId="56" fillId="0" borderId="1" xfId="0" applyFont="1" applyBorder="1" applyAlignment="1">
      <alignment vertical="center"/>
    </xf>
    <xf numFmtId="0" fontId="54" fillId="8" borderId="1" xfId="3" applyFont="1" applyFill="1" applyBorder="1" applyAlignment="1">
      <alignment horizontal="center" vertical="center"/>
    </xf>
    <xf numFmtId="0" fontId="54" fillId="0" borderId="1" xfId="3" applyFont="1" applyFill="1" applyBorder="1" applyAlignment="1">
      <alignment horizontal="center" vertical="center"/>
    </xf>
    <xf numFmtId="0" fontId="33" fillId="0" borderId="0" xfId="0" applyFont="1" applyAlignment="1">
      <alignment wrapText="1"/>
    </xf>
    <xf numFmtId="0" fontId="33" fillId="0" borderId="1" xfId="3" applyFont="1" applyBorder="1" applyAlignment="1">
      <alignment horizontal="left" vertical="top" wrapText="1"/>
    </xf>
    <xf numFmtId="0" fontId="61" fillId="8" borderId="32" xfId="0" applyFont="1" applyFill="1" applyBorder="1"/>
    <xf numFmtId="0" fontId="54" fillId="0" borderId="1" xfId="3" applyFont="1" applyBorder="1" applyAlignment="1">
      <alignment horizontal="left" vertical="top" wrapText="1"/>
    </xf>
    <xf numFmtId="0" fontId="3" fillId="0" borderId="0" xfId="8">
      <alignment vertical="center"/>
    </xf>
    <xf numFmtId="0" fontId="59" fillId="0" borderId="32" xfId="8" applyFont="1" applyBorder="1">
      <alignment vertical="center"/>
    </xf>
    <xf numFmtId="0" fontId="59" fillId="0" borderId="33" xfId="8" applyFont="1" applyBorder="1">
      <alignment vertical="center"/>
    </xf>
    <xf numFmtId="0" fontId="59" fillId="0" borderId="34" xfId="8" applyFont="1" applyBorder="1">
      <alignment vertical="center"/>
    </xf>
    <xf numFmtId="0" fontId="59" fillId="0" borderId="35" xfId="8" applyFont="1" applyBorder="1">
      <alignment vertical="center"/>
    </xf>
    <xf numFmtId="0" fontId="59" fillId="0" borderId="34" xfId="8" applyFont="1" applyBorder="1" applyAlignment="1">
      <alignment horizontal="center" vertical="center"/>
    </xf>
    <xf numFmtId="0" fontId="59" fillId="0" borderId="32" xfId="8" applyFont="1" applyBorder="1" applyAlignment="1">
      <alignment horizontal="left" vertical="center"/>
    </xf>
    <xf numFmtId="0" fontId="59" fillId="0" borderId="34" xfId="8" applyFont="1" applyBorder="1" applyAlignment="1">
      <alignment horizontal="left" vertical="center"/>
    </xf>
    <xf numFmtId="0" fontId="34" fillId="0" borderId="32" xfId="8" applyFont="1" applyBorder="1">
      <alignment vertical="center"/>
    </xf>
    <xf numFmtId="0" fontId="61" fillId="0" borderId="33" xfId="8" applyFont="1" applyBorder="1">
      <alignment vertical="center"/>
    </xf>
    <xf numFmtId="0" fontId="60" fillId="0" borderId="32" xfId="8" applyFont="1" applyBorder="1" applyAlignment="1">
      <alignment horizontal="center" vertical="center"/>
    </xf>
    <xf numFmtId="0" fontId="60" fillId="0" borderId="37" xfId="8" applyFont="1" applyBorder="1" applyAlignment="1">
      <alignment horizontal="center" vertical="center"/>
    </xf>
    <xf numFmtId="0" fontId="59" fillId="11" borderId="32" xfId="0" applyFont="1" applyFill="1" applyBorder="1"/>
    <xf numFmtId="0" fontId="59" fillId="11" borderId="32" xfId="0" applyFont="1" applyFill="1" applyBorder="1" applyAlignment="1">
      <alignment vertical="center"/>
    </xf>
    <xf numFmtId="0" fontId="59" fillId="11" borderId="32" xfId="6" applyFont="1" applyFill="1" applyBorder="1">
      <alignment vertical="center"/>
    </xf>
    <xf numFmtId="0" fontId="59" fillId="11" borderId="32" xfId="8" applyFont="1" applyFill="1" applyBorder="1">
      <alignment vertical="center"/>
    </xf>
    <xf numFmtId="0" fontId="36" fillId="12" borderId="1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6" fillId="1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7" fillId="0" borderId="34" xfId="8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59" fillId="0" borderId="1" xfId="0" applyFont="1" applyBorder="1" applyAlignment="1">
      <alignment vertical="center"/>
    </xf>
    <xf numFmtId="0" fontId="59" fillId="0" borderId="1" xfId="0" applyFont="1" applyBorder="1" applyAlignment="1">
      <alignment vertical="center" wrapText="1"/>
    </xf>
    <xf numFmtId="0" fontId="59" fillId="0" borderId="32" xfId="0" applyFont="1" applyBorder="1" applyAlignment="1">
      <alignment horizontal="center"/>
    </xf>
    <xf numFmtId="0" fontId="59" fillId="0" borderId="32" xfId="0" applyFont="1" applyBorder="1" applyAlignment="1">
      <alignment horizontal="center" vertical="center"/>
    </xf>
    <xf numFmtId="0" fontId="59" fillId="2" borderId="32" xfId="0" applyFont="1" applyFill="1" applyBorder="1" applyAlignment="1">
      <alignment horizontal="center"/>
    </xf>
    <xf numFmtId="0" fontId="61" fillId="0" borderId="32" xfId="0" applyFont="1" applyBorder="1" applyAlignment="1">
      <alignment horizontal="center" vertical="center"/>
    </xf>
    <xf numFmtId="0" fontId="59" fillId="2" borderId="32" xfId="0" applyFont="1" applyFill="1" applyBorder="1" applyAlignment="1">
      <alignment horizontal="center" vertical="center"/>
    </xf>
    <xf numFmtId="0" fontId="64" fillId="0" borderId="32" xfId="0" applyFont="1" applyBorder="1" applyAlignment="1">
      <alignment horizontal="center" vertical="center"/>
    </xf>
    <xf numFmtId="0" fontId="62" fillId="0" borderId="32" xfId="0" applyFont="1" applyBorder="1" applyAlignment="1">
      <alignment horizontal="center" vertical="center"/>
    </xf>
    <xf numFmtId="0" fontId="68" fillId="2" borderId="32" xfId="0" applyFont="1" applyFill="1" applyBorder="1" applyAlignment="1">
      <alignment horizontal="center" vertical="center"/>
    </xf>
    <xf numFmtId="0" fontId="59" fillId="11" borderId="32" xfId="0" applyFont="1" applyFill="1" applyBorder="1" applyAlignment="1">
      <alignment horizontal="center" vertical="center"/>
    </xf>
    <xf numFmtId="0" fontId="69" fillId="0" borderId="32" xfId="0" applyFont="1" applyBorder="1"/>
    <xf numFmtId="0" fontId="69" fillId="0" borderId="32" xfId="0" quotePrefix="1" applyFont="1" applyBorder="1"/>
    <xf numFmtId="0" fontId="59" fillId="2" borderId="32" xfId="7" applyFont="1" applyFill="1" applyBorder="1" applyAlignment="1">
      <alignment horizontal="center" vertical="center"/>
    </xf>
    <xf numFmtId="0" fontId="59" fillId="0" borderId="32" xfId="8" applyFont="1" applyBorder="1" applyAlignment="1">
      <alignment horizontal="center" vertical="center"/>
    </xf>
    <xf numFmtId="0" fontId="59" fillId="0" borderId="1" xfId="0" applyFont="1" applyBorder="1"/>
    <xf numFmtId="176" fontId="59" fillId="0" borderId="1" xfId="0" applyNumberFormat="1" applyFont="1" applyBorder="1"/>
    <xf numFmtId="0" fontId="59" fillId="6" borderId="1" xfId="0" applyFont="1" applyFill="1" applyBorder="1" applyAlignment="1">
      <alignment horizontal="center"/>
    </xf>
    <xf numFmtId="0" fontId="71" fillId="8" borderId="39" xfId="10" applyFont="1" applyFill="1" applyBorder="1" applyAlignment="1">
      <alignment horizontal="left" vertical="center"/>
    </xf>
    <xf numFmtId="0" fontId="35" fillId="0" borderId="3" xfId="4" applyFont="1" applyBorder="1" applyAlignment="1">
      <alignment vertical="center"/>
    </xf>
    <xf numFmtId="0" fontId="35" fillId="0" borderId="3" xfId="4" applyFont="1" applyBorder="1" applyAlignment="1">
      <alignment horizontal="center" vertical="center"/>
    </xf>
    <xf numFmtId="0" fontId="33" fillId="0" borderId="19" xfId="4" applyFont="1" applyBorder="1" applyAlignment="1">
      <alignment horizontal="center" vertical="center" wrapText="1"/>
    </xf>
    <xf numFmtId="0" fontId="33" fillId="6" borderId="3" xfId="4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/>
    </xf>
    <xf numFmtId="14" fontId="59" fillId="0" borderId="37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2" fillId="0" borderId="1" xfId="5" applyFont="1" applyBorder="1" applyAlignment="1"/>
    <xf numFmtId="0" fontId="54" fillId="0" borderId="1" xfId="3" applyFont="1" applyBorder="1" applyAlignment="1">
      <alignment horizontal="center" vertical="center"/>
    </xf>
    <xf numFmtId="0" fontId="56" fillId="8" borderId="1" xfId="0" applyFont="1" applyFill="1" applyBorder="1" applyAlignment="1">
      <alignment vertical="center"/>
    </xf>
    <xf numFmtId="0" fontId="56" fillId="0" borderId="1" xfId="4" applyFont="1" applyBorder="1" applyAlignment="1">
      <alignment horizontal="left" vertical="center"/>
    </xf>
    <xf numFmtId="0" fontId="56" fillId="8" borderId="1" xfId="0" applyFont="1" applyFill="1" applyBorder="1" applyAlignment="1">
      <alignment vertical="center" wrapText="1"/>
    </xf>
    <xf numFmtId="0" fontId="61" fillId="0" borderId="32" xfId="7" applyFont="1" applyBorder="1" applyAlignment="1">
      <alignment vertical="center" wrapText="1"/>
    </xf>
    <xf numFmtId="0" fontId="33" fillId="11" borderId="1" xfId="4" applyFont="1" applyFill="1" applyBorder="1" applyAlignment="1">
      <alignment horizontal="center" vertical="center" wrapText="1"/>
    </xf>
    <xf numFmtId="0" fontId="33" fillId="11" borderId="1" xfId="3" applyFont="1" applyFill="1" applyBorder="1" applyAlignment="1">
      <alignment horizontal="left" vertical="center"/>
    </xf>
    <xf numFmtId="0" fontId="35" fillId="11" borderId="1" xfId="0" applyFont="1" applyFill="1" applyBorder="1" applyAlignment="1">
      <alignment vertical="center"/>
    </xf>
    <xf numFmtId="0" fontId="33" fillId="11" borderId="1" xfId="3" applyFont="1" applyFill="1" applyBorder="1" applyAlignment="1">
      <alignment horizontal="center" vertical="center"/>
    </xf>
    <xf numFmtId="0" fontId="54" fillId="11" borderId="1" xfId="3" applyFont="1" applyFill="1" applyBorder="1" applyAlignment="1">
      <alignment horizontal="center" vertical="center"/>
    </xf>
    <xf numFmtId="0" fontId="33" fillId="11" borderId="1" xfId="3" applyFont="1" applyFill="1" applyBorder="1">
      <alignment vertical="center"/>
    </xf>
    <xf numFmtId="0" fontId="54" fillId="11" borderId="1" xfId="3" applyFont="1" applyFill="1" applyBorder="1" applyAlignment="1">
      <alignment horizontal="left" vertical="center" wrapText="1"/>
    </xf>
    <xf numFmtId="0" fontId="31" fillId="11" borderId="0" xfId="3" applyFont="1" applyFill="1">
      <alignment vertical="center"/>
    </xf>
    <xf numFmtId="0" fontId="33" fillId="11" borderId="1" xfId="3" applyFont="1" applyFill="1" applyBorder="1" applyAlignment="1">
      <alignment horizontal="left" vertical="center" wrapText="1"/>
    </xf>
    <xf numFmtId="0" fontId="35" fillId="11" borderId="1" xfId="0" applyFont="1" applyFill="1" applyBorder="1" applyAlignment="1">
      <alignment vertical="center" wrapText="1"/>
    </xf>
    <xf numFmtId="0" fontId="33" fillId="11" borderId="1" xfId="4" applyFont="1" applyFill="1" applyBorder="1" applyAlignment="1">
      <alignment horizontal="left" vertical="center"/>
    </xf>
    <xf numFmtId="0" fontId="40" fillId="11" borderId="1" xfId="3" applyFont="1" applyFill="1" applyBorder="1" applyAlignment="1">
      <alignment horizontal="left" vertical="center" wrapText="1"/>
    </xf>
    <xf numFmtId="0" fontId="35" fillId="11" borderId="1" xfId="4" applyFont="1" applyFill="1" applyBorder="1" applyAlignment="1">
      <alignment vertical="center"/>
    </xf>
    <xf numFmtId="0" fontId="33" fillId="11" borderId="0" xfId="3" applyFont="1" applyFill="1" applyAlignment="1">
      <alignment horizontal="left" vertical="center"/>
    </xf>
    <xf numFmtId="0" fontId="33" fillId="11" borderId="2" xfId="3" applyFont="1" applyFill="1" applyBorder="1" applyAlignment="1">
      <alignment horizontal="center" vertical="center"/>
    </xf>
    <xf numFmtId="0" fontId="54" fillId="11" borderId="2" xfId="3" applyFont="1" applyFill="1" applyBorder="1" applyAlignment="1">
      <alignment horizontal="left" vertical="center" wrapText="1"/>
    </xf>
    <xf numFmtId="0" fontId="35" fillId="11" borderId="1" xfId="3" applyFont="1" applyFill="1" applyBorder="1" applyAlignment="1">
      <alignment horizontal="left" vertical="center"/>
    </xf>
    <xf numFmtId="0" fontId="35" fillId="11" borderId="2" xfId="4" applyFont="1" applyFill="1" applyBorder="1" applyAlignment="1">
      <alignment vertical="center"/>
    </xf>
    <xf numFmtId="0" fontId="33" fillId="11" borderId="0" xfId="6" applyFont="1" applyFill="1" applyBorder="1">
      <alignment vertical="center"/>
    </xf>
    <xf numFmtId="0" fontId="57" fillId="11" borderId="1" xfId="3" applyFont="1" applyFill="1" applyBorder="1" applyAlignment="1">
      <alignment horizontal="center" vertical="center"/>
    </xf>
    <xf numFmtId="0" fontId="33" fillId="11" borderId="30" xfId="6" applyFont="1" applyFill="1" applyBorder="1">
      <alignment vertical="center"/>
    </xf>
    <xf numFmtId="0" fontId="33" fillId="11" borderId="28" xfId="6" applyFont="1" applyFill="1" applyBorder="1">
      <alignment vertical="center"/>
    </xf>
    <xf numFmtId="0" fontId="33" fillId="11" borderId="0" xfId="6" applyFont="1" applyFill="1">
      <alignment vertical="center"/>
    </xf>
    <xf numFmtId="0" fontId="33" fillId="11" borderId="29" xfId="6" applyFont="1" applyFill="1" applyBorder="1">
      <alignment vertical="center"/>
    </xf>
    <xf numFmtId="0" fontId="33" fillId="11" borderId="2" xfId="6" applyFont="1" applyFill="1" applyBorder="1">
      <alignment vertical="center"/>
    </xf>
    <xf numFmtId="0" fontId="33" fillId="11" borderId="19" xfId="6" applyFont="1" applyFill="1" applyBorder="1">
      <alignment vertical="center"/>
    </xf>
    <xf numFmtId="0" fontId="33" fillId="11" borderId="3" xfId="6" applyFont="1" applyFill="1" applyBorder="1">
      <alignment vertical="center"/>
    </xf>
    <xf numFmtId="0" fontId="33" fillId="11" borderId="31" xfId="6" applyFont="1" applyFill="1" applyBorder="1">
      <alignment vertical="center"/>
    </xf>
    <xf numFmtId="0" fontId="35" fillId="11" borderId="3" xfId="0" applyFont="1" applyFill="1" applyBorder="1" applyAlignment="1">
      <alignment vertical="center"/>
    </xf>
    <xf numFmtId="0" fontId="35" fillId="11" borderId="1" xfId="3" applyFont="1" applyFill="1" applyBorder="1" applyAlignment="1">
      <alignment horizontal="left" vertical="center" wrapText="1"/>
    </xf>
    <xf numFmtId="0" fontId="35" fillId="11" borderId="1" xfId="3" applyFont="1" applyFill="1" applyBorder="1" applyAlignment="1">
      <alignment vertical="center"/>
    </xf>
    <xf numFmtId="0" fontId="33" fillId="0" borderId="0" xfId="0" applyFont="1" applyBorder="1" applyAlignment="1">
      <alignment vertical="center" wrapText="1"/>
    </xf>
    <xf numFmtId="0" fontId="60" fillId="0" borderId="32" xfId="0" applyFont="1" applyBorder="1" applyAlignment="1">
      <alignment horizontal="center"/>
    </xf>
    <xf numFmtId="0" fontId="63" fillId="0" borderId="32" xfId="0" applyFont="1" applyBorder="1" applyAlignment="1">
      <alignment horizontal="center"/>
    </xf>
    <xf numFmtId="0" fontId="60" fillId="2" borderId="32" xfId="0" applyFont="1" applyFill="1" applyBorder="1" applyAlignment="1">
      <alignment horizontal="center"/>
    </xf>
    <xf numFmtId="0" fontId="65" fillId="0" borderId="32" xfId="0" applyFont="1" applyBorder="1" applyAlignment="1">
      <alignment horizontal="center"/>
    </xf>
    <xf numFmtId="14" fontId="31" fillId="0" borderId="1" xfId="3" applyNumberFormat="1" applyFont="1" applyFill="1" applyBorder="1" applyAlignment="1">
      <alignment horizontal="center" vertical="center"/>
    </xf>
    <xf numFmtId="14" fontId="31" fillId="0" borderId="1" xfId="3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59" fillId="11" borderId="2" xfId="4" applyFont="1" applyFill="1" applyBorder="1">
      <alignment vertical="center"/>
    </xf>
    <xf numFmtId="0" fontId="59" fillId="11" borderId="1" xfId="3" applyFont="1" applyFill="1" applyBorder="1">
      <alignment vertical="center"/>
    </xf>
    <xf numFmtId="0" fontId="59" fillId="11" borderId="1" xfId="3" applyFont="1" applyFill="1" applyBorder="1" applyAlignment="1">
      <alignment horizontal="left" vertical="center"/>
    </xf>
    <xf numFmtId="0" fontId="59" fillId="11" borderId="1" xfId="4" applyFont="1" applyFill="1" applyBorder="1" applyAlignment="1">
      <alignment horizontal="left" vertical="center"/>
    </xf>
    <xf numFmtId="0" fontId="64" fillId="0" borderId="32" xfId="0" applyFont="1" applyBorder="1" applyAlignment="1">
      <alignment wrapText="1"/>
    </xf>
    <xf numFmtId="0" fontId="53" fillId="0" borderId="2" xfId="3" applyFont="1" applyBorder="1">
      <alignment vertical="center"/>
    </xf>
    <xf numFmtId="0" fontId="33" fillId="0" borderId="2" xfId="3" applyFont="1" applyBorder="1" applyAlignment="1">
      <alignment horizontal="left" vertical="center"/>
    </xf>
    <xf numFmtId="0" fontId="31" fillId="0" borderId="2" xfId="3" applyFont="1" applyBorder="1" applyAlignment="1">
      <alignment horizontal="left" vertical="center"/>
    </xf>
    <xf numFmtId="0" fontId="33" fillId="0" borderId="2" xfId="3" applyFont="1" applyBorder="1">
      <alignment vertical="center"/>
    </xf>
    <xf numFmtId="0" fontId="74" fillId="13" borderId="32" xfId="14" applyFont="1" applyBorder="1">
      <alignment vertical="center"/>
    </xf>
    <xf numFmtId="0" fontId="74" fillId="13" borderId="32" xfId="14" applyFont="1" applyBorder="1" applyAlignment="1">
      <alignment horizontal="left" vertical="center"/>
    </xf>
    <xf numFmtId="0" fontId="74" fillId="13" borderId="32" xfId="14" applyFont="1" applyBorder="1" applyAlignment="1"/>
    <xf numFmtId="0" fontId="59" fillId="2" borderId="32" xfId="0" applyFont="1" applyFill="1" applyBorder="1" applyAlignment="1">
      <alignment vertical="center"/>
    </xf>
    <xf numFmtId="14" fontId="59" fillId="0" borderId="32" xfId="0" applyNumberFormat="1" applyFont="1" applyBorder="1" applyAlignment="1">
      <alignment horizontal="center" vertical="center"/>
    </xf>
    <xf numFmtId="0" fontId="74" fillId="13" borderId="32" xfId="14" applyFont="1" applyBorder="1" applyAlignment="1">
      <alignment horizontal="center" vertical="center"/>
    </xf>
    <xf numFmtId="14" fontId="74" fillId="13" borderId="32" xfId="14" applyNumberFormat="1" applyFont="1" applyBorder="1" applyAlignment="1">
      <alignment horizontal="center" vertical="center"/>
    </xf>
    <xf numFmtId="0" fontId="74" fillId="13" borderId="32" xfId="14" applyFont="1" applyBorder="1" applyAlignment="1">
      <alignment vertical="center"/>
    </xf>
    <xf numFmtId="0" fontId="61" fillId="2" borderId="32" xfId="0" applyFont="1" applyFill="1" applyBorder="1" applyAlignment="1">
      <alignment vertical="center"/>
    </xf>
    <xf numFmtId="0" fontId="79" fillId="0" borderId="32" xfId="0" applyFont="1" applyBorder="1"/>
    <xf numFmtId="0" fontId="79" fillId="0" borderId="32" xfId="0" applyFont="1" applyBorder="1" applyAlignment="1">
      <alignment vertical="center"/>
    </xf>
    <xf numFmtId="0" fontId="61" fillId="2" borderId="32" xfId="0" applyFont="1" applyFill="1" applyBorder="1"/>
    <xf numFmtId="0" fontId="61" fillId="0" borderId="32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59" fillId="11" borderId="32" xfId="0" applyFont="1" applyFill="1" applyBorder="1" applyAlignment="1">
      <alignment horizontal="center"/>
    </xf>
    <xf numFmtId="0" fontId="81" fillId="0" borderId="32" xfId="0" applyFont="1" applyBorder="1" applyAlignment="1">
      <alignment horizontal="center"/>
    </xf>
    <xf numFmtId="0" fontId="54" fillId="6" borderId="1" xfId="3" applyFont="1" applyFill="1" applyBorder="1" applyAlignment="1">
      <alignment horizontal="center" vertical="center"/>
    </xf>
    <xf numFmtId="0" fontId="63" fillId="6" borderId="32" xfId="0" applyFont="1" applyFill="1" applyBorder="1"/>
    <xf numFmtId="0" fontId="59" fillId="0" borderId="32" xfId="15" applyFont="1" applyBorder="1" applyAlignment="1">
      <alignment horizontal="center" vertical="center"/>
    </xf>
    <xf numFmtId="0" fontId="59" fillId="0" borderId="32" xfId="15" applyFont="1" applyBorder="1" applyAlignment="1">
      <alignment horizontal="left" vertical="center"/>
    </xf>
    <xf numFmtId="0" fontId="60" fillId="0" borderId="32" xfId="15" applyFont="1" applyBorder="1" applyAlignment="1">
      <alignment horizontal="center" vertical="center"/>
    </xf>
    <xf numFmtId="0" fontId="60" fillId="0" borderId="32" xfId="15" applyFont="1" applyBorder="1" applyAlignment="1">
      <alignment horizontal="left" vertical="center"/>
    </xf>
    <xf numFmtId="0" fontId="34" fillId="0" borderId="32" xfId="15" applyFont="1" applyBorder="1">
      <alignment vertical="center"/>
    </xf>
    <xf numFmtId="0" fontId="59" fillId="0" borderId="32" xfId="15" applyFont="1" applyBorder="1">
      <alignment vertical="center"/>
    </xf>
    <xf numFmtId="0" fontId="34" fillId="2" borderId="32" xfId="15" applyFont="1" applyFill="1" applyBorder="1">
      <alignment vertical="center"/>
    </xf>
    <xf numFmtId="0" fontId="59" fillId="2" borderId="32" xfId="15" applyFont="1" applyFill="1" applyBorder="1">
      <alignment vertical="center"/>
    </xf>
    <xf numFmtId="0" fontId="59" fillId="2" borderId="32" xfId="15" applyFont="1" applyFill="1" applyBorder="1" applyAlignment="1">
      <alignment horizontal="left" vertical="center"/>
    </xf>
    <xf numFmtId="0" fontId="62" fillId="0" borderId="32" xfId="15" applyFont="1" applyBorder="1" applyAlignment="1">
      <alignment horizontal="left" vertical="center"/>
    </xf>
    <xf numFmtId="0" fontId="61" fillId="0" borderId="32" xfId="15" applyFont="1" applyBorder="1" applyAlignment="1">
      <alignment horizontal="left" vertical="center"/>
    </xf>
    <xf numFmtId="0" fontId="61" fillId="2" borderId="32" xfId="15" applyFont="1" applyFill="1" applyBorder="1" applyAlignment="1">
      <alignment horizontal="left" vertical="center"/>
    </xf>
    <xf numFmtId="0" fontId="2" fillId="0" borderId="32" xfId="15" applyBorder="1">
      <alignment vertical="center"/>
    </xf>
    <xf numFmtId="0" fontId="82" fillId="13" borderId="32" xfId="14" applyFont="1" applyBorder="1">
      <alignment vertical="center"/>
    </xf>
    <xf numFmtId="0" fontId="82" fillId="13" borderId="32" xfId="14" applyFont="1" applyBorder="1" applyAlignment="1">
      <alignment horizontal="left" vertical="center"/>
    </xf>
    <xf numFmtId="0" fontId="82" fillId="13" borderId="32" xfId="14" applyFont="1" applyBorder="1" applyAlignment="1">
      <alignment vertical="center"/>
    </xf>
    <xf numFmtId="0" fontId="82" fillId="13" borderId="32" xfId="14" applyFont="1" applyBorder="1" applyAlignment="1"/>
    <xf numFmtId="0" fontId="82" fillId="13" borderId="32" xfId="14" applyFont="1" applyBorder="1" applyAlignment="1">
      <alignment horizontal="center" vertical="center"/>
    </xf>
    <xf numFmtId="14" fontId="82" fillId="13" borderId="32" xfId="14" applyNumberFormat="1" applyFont="1" applyBorder="1" applyAlignment="1">
      <alignment horizontal="center" vertical="center"/>
    </xf>
    <xf numFmtId="14" fontId="64" fillId="0" borderId="32" xfId="0" applyNumberFormat="1" applyFont="1" applyBorder="1" applyAlignment="1">
      <alignment horizontal="center"/>
    </xf>
    <xf numFmtId="9" fontId="64" fillId="0" borderId="32" xfId="0" applyNumberFormat="1" applyFont="1" applyBorder="1" applyAlignment="1">
      <alignment horizontal="center"/>
    </xf>
    <xf numFmtId="14" fontId="59" fillId="0" borderId="32" xfId="0" applyNumberFormat="1" applyFont="1" applyBorder="1" applyAlignment="1">
      <alignment horizontal="center"/>
    </xf>
    <xf numFmtId="9" fontId="59" fillId="0" borderId="32" xfId="0" applyNumberFormat="1" applyFont="1" applyBorder="1" applyAlignment="1">
      <alignment horizontal="center"/>
    </xf>
    <xf numFmtId="9" fontId="61" fillId="0" borderId="32" xfId="0" applyNumberFormat="1" applyFont="1" applyBorder="1" applyAlignment="1">
      <alignment horizontal="center"/>
    </xf>
    <xf numFmtId="14" fontId="80" fillId="0" borderId="32" xfId="0" applyNumberFormat="1" applyFont="1" applyBorder="1" applyAlignment="1">
      <alignment horizontal="center"/>
    </xf>
    <xf numFmtId="9" fontId="80" fillId="0" borderId="32" xfId="0" applyNumberFormat="1" applyFont="1" applyBorder="1" applyAlignment="1">
      <alignment horizontal="center"/>
    </xf>
    <xf numFmtId="14" fontId="61" fillId="0" borderId="32" xfId="0" applyNumberFormat="1" applyFont="1" applyBorder="1" applyAlignment="1">
      <alignment horizontal="center"/>
    </xf>
    <xf numFmtId="9" fontId="0" fillId="0" borderId="0" xfId="0" applyNumberFormat="1"/>
    <xf numFmtId="0" fontId="59" fillId="11" borderId="32" xfId="4" applyFont="1" applyFill="1" applyBorder="1">
      <alignment vertical="center"/>
    </xf>
    <xf numFmtId="0" fontId="84" fillId="0" borderId="32" xfId="0" applyFont="1" applyBorder="1"/>
    <xf numFmtId="0" fontId="59" fillId="14" borderId="32" xfId="0" applyFont="1" applyFill="1" applyBorder="1"/>
    <xf numFmtId="0" fontId="60" fillId="15" borderId="32" xfId="0" applyFont="1" applyFill="1" applyBorder="1" applyAlignment="1">
      <alignment horizontal="center"/>
    </xf>
    <xf numFmtId="0" fontId="81" fillId="15" borderId="32" xfId="0" applyFont="1" applyFill="1" applyBorder="1" applyAlignment="1">
      <alignment horizontal="center"/>
    </xf>
    <xf numFmtId="0" fontId="64" fillId="0" borderId="34" xfId="8" applyFont="1" applyBorder="1">
      <alignment vertical="center"/>
    </xf>
    <xf numFmtId="0" fontId="64" fillId="0" borderId="34" xfId="8" applyFont="1" applyBorder="1" applyAlignment="1">
      <alignment horizontal="left" vertical="center"/>
    </xf>
    <xf numFmtId="0" fontId="85" fillId="0" borderId="0" xfId="8" applyFont="1">
      <alignment vertical="center"/>
    </xf>
    <xf numFmtId="0" fontId="64" fillId="0" borderId="33" xfId="8" applyFont="1" applyBorder="1">
      <alignment vertical="center"/>
    </xf>
    <xf numFmtId="0" fontId="64" fillId="0" borderId="38" xfId="8" applyFont="1" applyBorder="1">
      <alignment vertical="center"/>
    </xf>
    <xf numFmtId="0" fontId="64" fillId="0" borderId="34" xfId="8" applyFont="1" applyBorder="1" applyAlignment="1">
      <alignment vertical="center" wrapText="1"/>
    </xf>
    <xf numFmtId="0" fontId="64" fillId="8" borderId="32" xfId="0" applyFont="1" applyFill="1" applyBorder="1"/>
    <xf numFmtId="0" fontId="59" fillId="16" borderId="32" xfId="0" applyFont="1" applyFill="1" applyBorder="1"/>
    <xf numFmtId="0" fontId="59" fillId="16" borderId="32" xfId="0" applyFont="1" applyFill="1" applyBorder="1" applyAlignment="1">
      <alignment horizontal="center" vertical="center"/>
    </xf>
    <xf numFmtId="0" fontId="62" fillId="16" borderId="32" xfId="0" applyFont="1" applyFill="1" applyBorder="1" applyAlignment="1">
      <alignment horizontal="center" vertical="center"/>
    </xf>
    <xf numFmtId="14" fontId="59" fillId="16" borderId="32" xfId="0" applyNumberFormat="1" applyFont="1" applyFill="1" applyBorder="1" applyAlignment="1">
      <alignment horizontal="center"/>
    </xf>
    <xf numFmtId="9" fontId="59" fillId="16" borderId="32" xfId="0" applyNumberFormat="1" applyFont="1" applyFill="1" applyBorder="1" applyAlignment="1">
      <alignment horizontal="center"/>
    </xf>
    <xf numFmtId="0" fontId="60" fillId="16" borderId="32" xfId="0" applyFont="1" applyFill="1" applyBorder="1" applyAlignment="1">
      <alignment horizontal="center"/>
    </xf>
    <xf numFmtId="0" fontId="59" fillId="16" borderId="32" xfId="0" applyFont="1" applyFill="1" applyBorder="1" applyAlignment="1">
      <alignment horizontal="center"/>
    </xf>
    <xf numFmtId="0" fontId="61" fillId="16" borderId="32" xfId="0" applyFont="1" applyFill="1" applyBorder="1"/>
    <xf numFmtId="0" fontId="60" fillId="16" borderId="32" xfId="0" applyFont="1" applyFill="1" applyBorder="1"/>
    <xf numFmtId="0" fontId="63" fillId="16" borderId="32" xfId="0" applyFont="1" applyFill="1" applyBorder="1"/>
    <xf numFmtId="0" fontId="64" fillId="0" borderId="34" xfId="0" applyFont="1" applyBorder="1"/>
    <xf numFmtId="0" fontId="64" fillId="0" borderId="38" xfId="0" applyFont="1" applyBorder="1"/>
    <xf numFmtId="14" fontId="64" fillId="0" borderId="37" xfId="0" applyNumberFormat="1" applyFont="1" applyBorder="1" applyAlignment="1">
      <alignment horizontal="center"/>
    </xf>
    <xf numFmtId="9" fontId="64" fillId="0" borderId="37" xfId="0" applyNumberFormat="1" applyFont="1" applyBorder="1" applyAlignment="1">
      <alignment horizontal="center"/>
    </xf>
    <xf numFmtId="0" fontId="59" fillId="16" borderId="0" xfId="0" applyFont="1" applyFill="1" applyBorder="1"/>
    <xf numFmtId="14" fontId="59" fillId="0" borderId="37" xfId="8" applyNumberFormat="1" applyFont="1" applyBorder="1" applyAlignment="1">
      <alignment horizontal="left" vertical="center"/>
    </xf>
    <xf numFmtId="0" fontId="31" fillId="0" borderId="3" xfId="3" applyFont="1" applyBorder="1" applyAlignment="1">
      <alignment vertical="center" wrapText="1"/>
    </xf>
    <xf numFmtId="0" fontId="31" fillId="0" borderId="3" xfId="3" applyFont="1" applyBorder="1" applyAlignment="1">
      <alignment vertical="center"/>
    </xf>
    <xf numFmtId="0" fontId="60" fillId="0" borderId="32" xfId="0" applyFont="1" applyFill="1" applyBorder="1" applyAlignment="1">
      <alignment horizontal="center"/>
    </xf>
    <xf numFmtId="0" fontId="59" fillId="15" borderId="32" xfId="0" applyFont="1" applyFill="1" applyBorder="1"/>
    <xf numFmtId="0" fontId="59" fillId="15" borderId="32" xfId="0" applyFont="1" applyFill="1" applyBorder="1" applyAlignment="1">
      <alignment horizontal="center" vertical="center"/>
    </xf>
    <xf numFmtId="14" fontId="59" fillId="15" borderId="32" xfId="0" applyNumberFormat="1" applyFont="1" applyFill="1" applyBorder="1" applyAlignment="1">
      <alignment horizontal="center"/>
    </xf>
    <xf numFmtId="9" fontId="59" fillId="15" borderId="32" xfId="0" applyNumberFormat="1" applyFont="1" applyFill="1" applyBorder="1" applyAlignment="1">
      <alignment horizontal="center"/>
    </xf>
    <xf numFmtId="0" fontId="59" fillId="15" borderId="32" xfId="0" applyFont="1" applyFill="1" applyBorder="1" applyAlignment="1">
      <alignment horizontal="center"/>
    </xf>
    <xf numFmtId="0" fontId="63" fillId="0" borderId="32" xfId="0" applyFont="1" applyBorder="1" applyAlignment="1">
      <alignment vertical="center"/>
    </xf>
    <xf numFmtId="9" fontId="59" fillId="0" borderId="37" xfId="8" applyNumberFormat="1" applyFont="1" applyBorder="1" applyAlignment="1">
      <alignment horizontal="center" vertical="center"/>
    </xf>
    <xf numFmtId="0" fontId="34" fillId="8" borderId="32" xfId="15" applyFont="1" applyFill="1" applyBorder="1">
      <alignment vertical="center"/>
    </xf>
    <xf numFmtId="0" fontId="59" fillId="8" borderId="32" xfId="15" applyFont="1" applyFill="1" applyBorder="1">
      <alignment vertical="center"/>
    </xf>
    <xf numFmtId="0" fontId="59" fillId="8" borderId="32" xfId="15" applyFont="1" applyFill="1" applyBorder="1" applyAlignment="1">
      <alignment horizontal="left" vertical="center"/>
    </xf>
    <xf numFmtId="0" fontId="59" fillId="8" borderId="32" xfId="0" applyFont="1" applyFill="1" applyBorder="1" applyAlignment="1">
      <alignment vertical="center"/>
    </xf>
    <xf numFmtId="0" fontId="59" fillId="8" borderId="32" xfId="0" applyFont="1" applyFill="1" applyBorder="1"/>
    <xf numFmtId="0" fontId="59" fillId="8" borderId="32" xfId="0" applyFont="1" applyFill="1" applyBorder="1" applyAlignment="1">
      <alignment horizontal="center" vertical="center"/>
    </xf>
    <xf numFmtId="14" fontId="59" fillId="8" borderId="32" xfId="0" applyNumberFormat="1" applyFont="1" applyFill="1" applyBorder="1" applyAlignment="1">
      <alignment horizontal="center" vertical="center"/>
    </xf>
    <xf numFmtId="0" fontId="62" fillId="8" borderId="32" xfId="0" applyFont="1" applyFill="1" applyBorder="1"/>
    <xf numFmtId="0" fontId="59" fillId="14" borderId="32" xfId="15" applyFont="1" applyFill="1" applyBorder="1" applyAlignment="1">
      <alignment horizontal="left" vertical="center"/>
    </xf>
    <xf numFmtId="0" fontId="59" fillId="14" borderId="32" xfId="0" applyFont="1" applyFill="1" applyBorder="1" applyAlignment="1">
      <alignment vertical="center"/>
    </xf>
    <xf numFmtId="0" fontId="59" fillId="0" borderId="37" xfId="8" applyFont="1" applyBorder="1" applyAlignment="1">
      <alignment horizontal="center" vertical="center"/>
    </xf>
    <xf numFmtId="0" fontId="59" fillId="0" borderId="32" xfId="0" applyFont="1" applyFill="1" applyBorder="1" applyAlignment="1">
      <alignment horizontal="center" vertical="center"/>
    </xf>
    <xf numFmtId="0" fontId="62" fillId="0" borderId="32" xfId="0" applyFont="1" applyFill="1" applyBorder="1" applyAlignment="1">
      <alignment horizontal="center" vertical="center"/>
    </xf>
    <xf numFmtId="14" fontId="59" fillId="0" borderId="32" xfId="0" applyNumberFormat="1" applyFont="1" applyFill="1" applyBorder="1" applyAlignment="1">
      <alignment horizontal="center"/>
    </xf>
    <xf numFmtId="9" fontId="59" fillId="0" borderId="32" xfId="0" applyNumberFormat="1" applyFont="1" applyFill="1" applyBorder="1" applyAlignment="1">
      <alignment horizontal="center"/>
    </xf>
    <xf numFmtId="0" fontId="59" fillId="0" borderId="32" xfId="0" applyFont="1" applyFill="1" applyBorder="1" applyAlignment="1">
      <alignment horizontal="center"/>
    </xf>
    <xf numFmtId="0" fontId="61" fillId="0" borderId="32" xfId="0" applyFont="1" applyFill="1" applyBorder="1"/>
    <xf numFmtId="0" fontId="61" fillId="0" borderId="32" xfId="0" applyFont="1" applyFill="1" applyBorder="1" applyAlignment="1">
      <alignment horizontal="center"/>
    </xf>
    <xf numFmtId="0" fontId="63" fillId="0" borderId="32" xfId="0" applyFont="1" applyFill="1" applyBorder="1"/>
    <xf numFmtId="0" fontId="1" fillId="0" borderId="0" xfId="4" applyFont="1">
      <alignment vertical="center"/>
    </xf>
    <xf numFmtId="0" fontId="1" fillId="0" borderId="0" xfId="4" applyFont="1" applyFill="1" applyBorder="1">
      <alignment vertical="center"/>
    </xf>
    <xf numFmtId="0" fontId="60" fillId="8" borderId="32" xfId="0" applyFont="1" applyFill="1" applyBorder="1" applyAlignment="1">
      <alignment horizontal="center"/>
    </xf>
    <xf numFmtId="0" fontId="88" fillId="0" borderId="32" xfId="15" applyFont="1" applyBorder="1" applyAlignment="1">
      <alignment horizontal="left" vertical="center"/>
    </xf>
    <xf numFmtId="0" fontId="88" fillId="0" borderId="32" xfId="15" applyFont="1" applyBorder="1">
      <alignment vertical="center"/>
    </xf>
    <xf numFmtId="0" fontId="88" fillId="0" borderId="32" xfId="0" applyFont="1" applyBorder="1" applyAlignment="1">
      <alignment vertical="center"/>
    </xf>
    <xf numFmtId="0" fontId="88" fillId="0" borderId="32" xfId="0" applyFont="1" applyBorder="1"/>
    <xf numFmtId="0" fontId="88" fillId="0" borderId="32" xfId="0" applyFont="1" applyBorder="1" applyAlignment="1">
      <alignment horizontal="center" vertical="center"/>
    </xf>
    <xf numFmtId="0" fontId="72" fillId="0" borderId="38" xfId="5" applyFont="1" applyBorder="1" applyAlignment="1">
      <alignment wrapText="1"/>
    </xf>
    <xf numFmtId="0" fontId="87" fillId="0" borderId="32" xfId="15" applyFont="1" applyBorder="1">
      <alignment vertical="center"/>
    </xf>
    <xf numFmtId="0" fontId="61" fillId="0" borderId="32" xfId="0" applyFont="1" applyBorder="1" applyAlignment="1">
      <alignment vertical="center"/>
    </xf>
    <xf numFmtId="0" fontId="61" fillId="0" borderId="32" xfId="15" applyFont="1" applyBorder="1">
      <alignment vertical="center"/>
    </xf>
    <xf numFmtId="14" fontId="61" fillId="0" borderId="32" xfId="0" applyNumberFormat="1" applyFont="1" applyBorder="1" applyAlignment="1">
      <alignment horizontal="center" vertical="center"/>
    </xf>
    <xf numFmtId="0" fontId="59" fillId="17" borderId="32" xfId="0" applyFont="1" applyFill="1" applyBorder="1"/>
    <xf numFmtId="0" fontId="63" fillId="16" borderId="32" xfId="0" applyFont="1" applyFill="1" applyBorder="1" applyAlignment="1">
      <alignment horizontal="center"/>
    </xf>
    <xf numFmtId="0" fontId="62" fillId="0" borderId="32" xfId="0" applyFont="1" applyBorder="1" applyAlignment="1">
      <alignment horizontal="center"/>
    </xf>
    <xf numFmtId="0" fontId="62" fillId="2" borderId="32" xfId="0" applyFont="1" applyFill="1" applyBorder="1" applyAlignment="1">
      <alignment horizontal="center" vertical="center" wrapText="1"/>
    </xf>
    <xf numFmtId="0" fontId="62" fillId="0" borderId="0" xfId="0" applyFont="1" applyBorder="1" applyAlignment="1">
      <alignment horizontal="center"/>
    </xf>
    <xf numFmtId="14" fontId="80" fillId="0" borderId="34" xfId="0" applyNumberFormat="1" applyFont="1" applyBorder="1" applyAlignment="1">
      <alignment horizontal="center"/>
    </xf>
    <xf numFmtId="9" fontId="80" fillId="0" borderId="34" xfId="0" applyNumberFormat="1" applyFont="1" applyBorder="1" applyAlignment="1">
      <alignment horizontal="center"/>
    </xf>
    <xf numFmtId="0" fontId="81" fillId="0" borderId="34" xfId="0" applyFont="1" applyBorder="1" applyAlignment="1">
      <alignment horizontal="center"/>
    </xf>
    <xf numFmtId="0" fontId="80" fillId="0" borderId="37" xfId="0" applyFont="1" applyBorder="1" applyAlignment="1">
      <alignment horizontal="center"/>
    </xf>
    <xf numFmtId="0" fontId="80" fillId="0" borderId="36" xfId="0" applyFont="1" applyBorder="1" applyAlignment="1">
      <alignment horizontal="center"/>
    </xf>
    <xf numFmtId="0" fontId="81" fillId="0" borderId="36" xfId="0" applyFont="1" applyBorder="1" applyAlignment="1">
      <alignment horizontal="center"/>
    </xf>
    <xf numFmtId="14" fontId="80" fillId="0" borderId="37" xfId="0" applyNumberFormat="1" applyFont="1" applyBorder="1" applyAlignment="1">
      <alignment horizontal="center"/>
    </xf>
    <xf numFmtId="14" fontId="80" fillId="0" borderId="36" xfId="0" applyNumberFormat="1" applyFont="1" applyBorder="1" applyAlignment="1">
      <alignment horizontal="center"/>
    </xf>
    <xf numFmtId="9" fontId="80" fillId="0" borderId="36" xfId="0" applyNumberFormat="1" applyFont="1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70" fillId="17" borderId="1" xfId="0" applyFont="1" applyFill="1" applyBorder="1" applyAlignment="1">
      <alignment horizontal="center"/>
    </xf>
    <xf numFmtId="0" fontId="74" fillId="8" borderId="32" xfId="14" applyFont="1" applyFill="1" applyBorder="1" applyAlignment="1"/>
    <xf numFmtId="0" fontId="31" fillId="0" borderId="0" xfId="0" applyFont="1" applyAlignment="1">
      <alignment horizontal="left"/>
    </xf>
    <xf numFmtId="0" fontId="31" fillId="0" borderId="1" xfId="0" applyFont="1" applyBorder="1" applyAlignment="1">
      <alignment horizontal="center"/>
    </xf>
    <xf numFmtId="0" fontId="31" fillId="0" borderId="1" xfId="0" applyFont="1" applyBorder="1"/>
    <xf numFmtId="0" fontId="53" fillId="0" borderId="1" xfId="0" applyFont="1" applyBorder="1" applyAlignment="1">
      <alignment horizontal="center"/>
    </xf>
    <xf numFmtId="0" fontId="59" fillId="0" borderId="1" xfId="0" applyFont="1" applyFill="1" applyBorder="1" applyAlignment="1">
      <alignment vertical="center"/>
    </xf>
    <xf numFmtId="0" fontId="89" fillId="0" borderId="0" xfId="0" applyFont="1"/>
    <xf numFmtId="0" fontId="60" fillId="12" borderId="1" xfId="0" applyFont="1" applyFill="1" applyBorder="1"/>
    <xf numFmtId="176" fontId="60" fillId="12" borderId="1" xfId="0" applyNumberFormat="1" applyFont="1" applyFill="1" applyBorder="1"/>
    <xf numFmtId="0" fontId="59" fillId="0" borderId="0" xfId="0" applyFont="1" applyAlignment="1">
      <alignment horizontal="right"/>
    </xf>
    <xf numFmtId="14" fontId="59" fillId="0" borderId="0" xfId="0" applyNumberFormat="1" applyFont="1"/>
    <xf numFmtId="14" fontId="59" fillId="0" borderId="0" xfId="0" applyNumberFormat="1" applyFont="1" applyAlignment="1">
      <alignment horizontal="left"/>
    </xf>
    <xf numFmtId="0" fontId="63" fillId="6" borderId="0" xfId="0" applyFont="1" applyFill="1" applyBorder="1"/>
    <xf numFmtId="0" fontId="62" fillId="2" borderId="0" xfId="0" applyFont="1" applyFill="1" applyBorder="1" applyAlignment="1">
      <alignment horizontal="center" vertical="center" wrapText="1"/>
    </xf>
    <xf numFmtId="0" fontId="61" fillId="0" borderId="32" xfId="0" applyFont="1" applyBorder="1" applyAlignment="1">
      <alignment wrapText="1"/>
    </xf>
    <xf numFmtId="0" fontId="63" fillId="6" borderId="32" xfId="0" applyFont="1" applyFill="1" applyBorder="1" applyAlignment="1">
      <alignment wrapText="1"/>
    </xf>
    <xf numFmtId="0" fontId="60" fillId="18" borderId="32" xfId="0" applyFont="1" applyFill="1" applyBorder="1" applyAlignment="1">
      <alignment horizontal="center" vertical="center"/>
    </xf>
    <xf numFmtId="0" fontId="59" fillId="18" borderId="32" xfId="0" applyFont="1" applyFill="1" applyBorder="1" applyAlignment="1">
      <alignment horizontal="center"/>
    </xf>
    <xf numFmtId="14" fontId="59" fillId="18" borderId="32" xfId="0" applyNumberFormat="1" applyFont="1" applyFill="1" applyBorder="1" applyAlignment="1">
      <alignment horizontal="center"/>
    </xf>
    <xf numFmtId="14" fontId="64" fillId="18" borderId="32" xfId="0" applyNumberFormat="1" applyFont="1" applyFill="1" applyBorder="1" applyAlignment="1">
      <alignment horizontal="center"/>
    </xf>
    <xf numFmtId="14" fontId="80" fillId="18" borderId="32" xfId="0" applyNumberFormat="1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14" fontId="59" fillId="0" borderId="37" xfId="8" applyNumberFormat="1" applyFont="1" applyBorder="1" applyAlignment="1">
      <alignment horizontal="center" vertical="center"/>
    </xf>
    <xf numFmtId="0" fontId="59" fillId="0" borderId="0" xfId="0" applyFont="1" applyAlignment="1">
      <alignment wrapText="1"/>
    </xf>
    <xf numFmtId="0" fontId="59" fillId="0" borderId="32" xfId="0" applyFont="1" applyBorder="1" applyAlignment="1">
      <alignment wrapText="1"/>
    </xf>
    <xf numFmtId="0" fontId="59" fillId="2" borderId="32" xfId="0" applyFont="1" applyFill="1" applyBorder="1" applyAlignment="1">
      <alignment wrapText="1"/>
    </xf>
    <xf numFmtId="0" fontId="74" fillId="13" borderId="32" xfId="14" applyFont="1" applyBorder="1" applyAlignment="1">
      <alignment wrapText="1"/>
    </xf>
    <xf numFmtId="0" fontId="59" fillId="8" borderId="32" xfId="0" applyFont="1" applyFill="1" applyBorder="1" applyAlignment="1">
      <alignment wrapText="1"/>
    </xf>
    <xf numFmtId="0" fontId="82" fillId="13" borderId="32" xfId="14" applyFont="1" applyBorder="1" applyAlignment="1">
      <alignment wrapText="1"/>
    </xf>
    <xf numFmtId="176" fontId="59" fillId="18" borderId="1" xfId="0" applyNumberFormat="1" applyFont="1" applyFill="1" applyBorder="1"/>
    <xf numFmtId="0" fontId="60" fillId="18" borderId="1" xfId="0" applyFont="1" applyFill="1" applyBorder="1"/>
    <xf numFmtId="0" fontId="59" fillId="18" borderId="37" xfId="8" applyFont="1" applyFill="1" applyBorder="1" applyAlignment="1">
      <alignment horizontal="center" vertical="center"/>
    </xf>
    <xf numFmtId="14" fontId="59" fillId="18" borderId="37" xfId="8" applyNumberFormat="1" applyFont="1" applyFill="1" applyBorder="1" applyAlignment="1">
      <alignment horizontal="center" vertical="center"/>
    </xf>
    <xf numFmtId="0" fontId="64" fillId="18" borderId="32" xfId="0" applyFont="1" applyFill="1" applyBorder="1" applyAlignment="1">
      <alignment horizontal="center"/>
    </xf>
    <xf numFmtId="14" fontId="64" fillId="18" borderId="37" xfId="0" applyNumberFormat="1" applyFont="1" applyFill="1" applyBorder="1" applyAlignment="1">
      <alignment horizontal="center"/>
    </xf>
    <xf numFmtId="14" fontId="59" fillId="7" borderId="37" xfId="8" applyNumberFormat="1" applyFont="1" applyFill="1" applyBorder="1" applyAlignment="1">
      <alignment horizontal="center" vertical="center"/>
    </xf>
    <xf numFmtId="0" fontId="59" fillId="18" borderId="32" xfId="7" applyFont="1" applyFill="1" applyBorder="1" applyAlignment="1">
      <alignment horizontal="center" vertical="center"/>
    </xf>
    <xf numFmtId="14" fontId="59" fillId="18" borderId="32" xfId="7" applyNumberFormat="1" applyFont="1" applyFill="1" applyBorder="1" applyAlignment="1">
      <alignment horizontal="center" vertical="center"/>
    </xf>
    <xf numFmtId="14" fontId="80" fillId="18" borderId="34" xfId="0" applyNumberFormat="1" applyFont="1" applyFill="1" applyBorder="1" applyAlignment="1">
      <alignment horizontal="center"/>
    </xf>
    <xf numFmtId="14" fontId="80" fillId="18" borderId="36" xfId="0" applyNumberFormat="1" applyFont="1" applyFill="1" applyBorder="1" applyAlignment="1">
      <alignment horizontal="center"/>
    </xf>
    <xf numFmtId="0" fontId="59" fillId="18" borderId="32" xfId="0" applyFont="1" applyFill="1" applyBorder="1"/>
    <xf numFmtId="0" fontId="59" fillId="18" borderId="32" xfId="0" applyFont="1" applyFill="1" applyBorder="1" applyAlignment="1">
      <alignment horizontal="center" vertical="center"/>
    </xf>
    <xf numFmtId="14" fontId="59" fillId="18" borderId="32" xfId="0" applyNumberFormat="1" applyFont="1" applyFill="1" applyBorder="1" applyAlignment="1">
      <alignment horizontal="center" vertical="center"/>
    </xf>
    <xf numFmtId="14" fontId="59" fillId="18" borderId="37" xfId="0" applyNumberFormat="1" applyFont="1" applyFill="1" applyBorder="1" applyAlignment="1">
      <alignment horizontal="center" vertical="center"/>
    </xf>
    <xf numFmtId="0" fontId="88" fillId="18" borderId="32" xfId="0" applyFont="1" applyFill="1" applyBorder="1" applyAlignment="1">
      <alignment horizontal="center" vertical="center"/>
    </xf>
    <xf numFmtId="14" fontId="82" fillId="18" borderId="32" xfId="14" applyNumberFormat="1" applyFont="1" applyFill="1" applyBorder="1" applyAlignment="1">
      <alignment horizontal="center" vertical="center"/>
    </xf>
    <xf numFmtId="14" fontId="61" fillId="18" borderId="32" xfId="0" applyNumberFormat="1" applyFont="1" applyFill="1" applyBorder="1" applyAlignment="1">
      <alignment horizontal="center" vertical="center"/>
    </xf>
    <xf numFmtId="14" fontId="74" fillId="18" borderId="32" xfId="14" applyNumberFormat="1" applyFont="1" applyFill="1" applyBorder="1" applyAlignment="1">
      <alignment horizontal="center" vertical="center"/>
    </xf>
    <xf numFmtId="14" fontId="80" fillId="19" borderId="32" xfId="0" applyNumberFormat="1" applyFont="1" applyFill="1" applyBorder="1" applyAlignment="1">
      <alignment horizontal="center"/>
    </xf>
    <xf numFmtId="14" fontId="59" fillId="19" borderId="32" xfId="0" applyNumberFormat="1" applyFont="1" applyFill="1" applyBorder="1" applyAlignment="1">
      <alignment horizontal="center"/>
    </xf>
    <xf numFmtId="0" fontId="59" fillId="0" borderId="37" xfId="8" applyFont="1" applyBorder="1" applyAlignment="1">
      <alignment horizontal="left" vertical="center"/>
    </xf>
    <xf numFmtId="0" fontId="64" fillId="0" borderId="36" xfId="8" applyFont="1" applyBorder="1">
      <alignment vertical="center"/>
    </xf>
    <xf numFmtId="14" fontId="80" fillId="7" borderId="36" xfId="0" applyNumberFormat="1" applyFont="1" applyFill="1" applyBorder="1" applyAlignment="1">
      <alignment horizontal="center"/>
    </xf>
    <xf numFmtId="14" fontId="59" fillId="7" borderId="32" xfId="0" applyNumberFormat="1" applyFont="1" applyFill="1" applyBorder="1" applyAlignment="1">
      <alignment horizontal="center"/>
    </xf>
    <xf numFmtId="0" fontId="59" fillId="20" borderId="32" xfId="0" applyFont="1" applyFill="1" applyBorder="1"/>
    <xf numFmtId="0" fontId="64" fillId="20" borderId="32" xfId="0" applyFont="1" applyFill="1" applyBorder="1"/>
    <xf numFmtId="0" fontId="59" fillId="20" borderId="32" xfId="7" applyFont="1" applyFill="1" applyBorder="1">
      <alignment vertical="center"/>
    </xf>
    <xf numFmtId="0" fontId="59" fillId="0" borderId="32" xfId="15" applyFont="1" applyFill="1" applyBorder="1" applyAlignment="1">
      <alignment horizontal="left" vertical="center"/>
    </xf>
    <xf numFmtId="0" fontId="59" fillId="16" borderId="1" xfId="0" applyFont="1" applyFill="1" applyBorder="1" applyAlignment="1">
      <alignment vertical="center"/>
    </xf>
    <xf numFmtId="0" fontId="59" fillId="16" borderId="0" xfId="0" applyFont="1" applyFill="1" applyBorder="1" applyAlignment="1">
      <alignment horizontal="left" vertical="top"/>
    </xf>
    <xf numFmtId="0" fontId="59" fillId="16" borderId="0" xfId="0" applyFont="1" applyFill="1" applyBorder="1" applyAlignment="1">
      <alignment vertical="center"/>
    </xf>
    <xf numFmtId="0" fontId="35" fillId="14" borderId="1" xfId="0" applyFont="1" applyFill="1" applyBorder="1" applyAlignment="1">
      <alignment vertical="center"/>
    </xf>
    <xf numFmtId="0" fontId="59" fillId="14" borderId="32" xfId="15" applyFont="1" applyFill="1" applyBorder="1">
      <alignment vertical="center"/>
    </xf>
    <xf numFmtId="0" fontId="60" fillId="12" borderId="0" xfId="0" applyFont="1" applyFill="1" applyBorder="1"/>
    <xf numFmtId="176" fontId="60" fillId="12" borderId="0" xfId="0" applyNumberFormat="1" applyFont="1" applyFill="1" applyBorder="1"/>
    <xf numFmtId="176" fontId="59" fillId="18" borderId="0" xfId="0" applyNumberFormat="1" applyFont="1" applyFill="1" applyBorder="1"/>
    <xf numFmtId="0" fontId="60" fillId="18" borderId="0" xfId="0" applyFont="1" applyFill="1" applyBorder="1"/>
    <xf numFmtId="0" fontId="59" fillId="0" borderId="32" xfId="15" applyFont="1" applyFill="1" applyBorder="1">
      <alignment vertical="center"/>
    </xf>
    <xf numFmtId="0" fontId="59" fillId="0" borderId="32" xfId="0" applyFont="1" applyFill="1" applyBorder="1" applyAlignment="1">
      <alignment vertical="center"/>
    </xf>
    <xf numFmtId="14" fontId="59" fillId="0" borderId="32" xfId="0" applyNumberFormat="1" applyFont="1" applyFill="1" applyBorder="1" applyAlignment="1">
      <alignment horizontal="center" vertical="center"/>
    </xf>
    <xf numFmtId="0" fontId="61" fillId="0" borderId="32" xfId="15" applyFont="1" applyFill="1" applyBorder="1" applyAlignment="1">
      <alignment horizontal="left" vertical="center"/>
    </xf>
    <xf numFmtId="0" fontId="2" fillId="0" borderId="32" xfId="15" applyFill="1" applyBorder="1">
      <alignment vertical="center"/>
    </xf>
    <xf numFmtId="0" fontId="79" fillId="0" borderId="32" xfId="0" applyFont="1" applyFill="1" applyBorder="1" applyAlignment="1">
      <alignment vertical="center"/>
    </xf>
    <xf numFmtId="0" fontId="62" fillId="0" borderId="32" xfId="15" applyFont="1" applyFill="1" applyBorder="1" applyAlignment="1">
      <alignment horizontal="left" vertical="center"/>
    </xf>
    <xf numFmtId="0" fontId="1" fillId="0" borderId="32" xfId="15" applyFont="1" applyFill="1" applyBorder="1">
      <alignment vertical="center"/>
    </xf>
    <xf numFmtId="0" fontId="74" fillId="8" borderId="0" xfId="14" applyFont="1" applyFill="1" applyBorder="1" applyAlignment="1"/>
    <xf numFmtId="0" fontId="59" fillId="0" borderId="2" xfId="0" applyFont="1" applyBorder="1" applyAlignment="1">
      <alignment horizontal="left" vertical="top"/>
    </xf>
    <xf numFmtId="0" fontId="59" fillId="0" borderId="19" xfId="0" applyFont="1" applyBorder="1" applyAlignment="1">
      <alignment horizontal="left" vertical="top"/>
    </xf>
    <xf numFmtId="0" fontId="59" fillId="0" borderId="3" xfId="0" applyFont="1" applyBorder="1" applyAlignment="1">
      <alignment horizontal="left" vertical="top"/>
    </xf>
    <xf numFmtId="0" fontId="68" fillId="2" borderId="32" xfId="0" applyFont="1" applyFill="1" applyBorder="1" applyAlignment="1">
      <alignment horizontal="center" vertical="center" wrapText="1"/>
    </xf>
    <xf numFmtId="0" fontId="60" fillId="2" borderId="0" xfId="0" applyFont="1" applyFill="1" applyAlignment="1">
      <alignment horizontal="center" vertical="center" wrapText="1"/>
    </xf>
    <xf numFmtId="0" fontId="68" fillId="21" borderId="37" xfId="8" applyFont="1" applyFill="1" applyBorder="1" applyAlignment="1">
      <alignment horizontal="center" vertical="center"/>
    </xf>
    <xf numFmtId="0" fontId="59" fillId="21" borderId="37" xfId="8" applyFont="1" applyFill="1" applyBorder="1" applyAlignment="1">
      <alignment horizontal="center" vertical="center"/>
    </xf>
    <xf numFmtId="0" fontId="59" fillId="0" borderId="0" xfId="8" applyFont="1" applyAlignment="1">
      <alignment horizontal="left" vertical="center"/>
    </xf>
    <xf numFmtId="0" fontId="60" fillId="0" borderId="36" xfId="8" applyFont="1" applyBorder="1" applyAlignment="1">
      <alignment horizontal="center" vertical="center"/>
    </xf>
    <xf numFmtId="0" fontId="60" fillId="0" borderId="37" xfId="8" applyFont="1" applyBorder="1" applyAlignment="1">
      <alignment horizontal="left" vertical="center"/>
    </xf>
    <xf numFmtId="0" fontId="64" fillId="0" borderId="0" xfId="8" applyFont="1">
      <alignment vertical="center"/>
    </xf>
    <xf numFmtId="0" fontId="64" fillId="0" borderId="37" xfId="8" applyFont="1" applyBorder="1" applyAlignment="1">
      <alignment horizontal="center" vertical="center"/>
    </xf>
    <xf numFmtId="0" fontId="64" fillId="0" borderId="37" xfId="8" applyFont="1" applyBorder="1" applyAlignment="1">
      <alignment horizontal="left" vertical="center" wrapText="1"/>
    </xf>
    <xf numFmtId="0" fontId="59" fillId="0" borderId="0" xfId="8" applyFont="1" applyAlignment="1">
      <alignment horizontal="center" vertical="center"/>
    </xf>
    <xf numFmtId="0" fontId="64" fillId="0" borderId="37" xfId="8" applyFont="1" applyBorder="1" applyAlignment="1">
      <alignment horizontal="left" vertical="center"/>
    </xf>
    <xf numFmtId="0" fontId="63" fillId="21" borderId="37" xfId="8" applyFont="1" applyFill="1" applyBorder="1" applyAlignment="1">
      <alignment horizontal="center" vertical="center"/>
    </xf>
    <xf numFmtId="0" fontId="64" fillId="0" borderId="0" xfId="8" applyFont="1" applyAlignment="1">
      <alignment horizontal="center" vertical="center"/>
    </xf>
    <xf numFmtId="0" fontId="59" fillId="0" borderId="42" xfId="8" applyFont="1" applyBorder="1">
      <alignment vertical="center"/>
    </xf>
    <xf numFmtId="0" fontId="68" fillId="21" borderId="32" xfId="0" applyFont="1" applyFill="1" applyBorder="1" applyAlignment="1">
      <alignment horizontal="center" vertical="center"/>
    </xf>
    <xf numFmtId="0" fontId="59" fillId="21" borderId="32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/>
    </xf>
    <xf numFmtId="0" fontId="65" fillId="0" borderId="0" xfId="0" applyFont="1" applyAlignment="1">
      <alignment horizontal="center"/>
    </xf>
    <xf numFmtId="0" fontId="64" fillId="0" borderId="34" xfId="0" applyFont="1" applyBorder="1" applyAlignment="1">
      <alignment vertical="center"/>
    </xf>
    <xf numFmtId="0" fontId="63" fillId="21" borderId="32" xfId="0" applyFont="1" applyFill="1" applyBorder="1" applyAlignment="1">
      <alignment horizontal="center" vertical="center"/>
    </xf>
    <xf numFmtId="0" fontId="59" fillId="0" borderId="44" xfId="8" applyFont="1" applyBorder="1">
      <alignment vertical="center"/>
    </xf>
    <xf numFmtId="0" fontId="59" fillId="0" borderId="45" xfId="8" applyFont="1" applyBorder="1">
      <alignment vertical="center"/>
    </xf>
    <xf numFmtId="0" fontId="59" fillId="0" borderId="46" xfId="0" applyFont="1" applyBorder="1" applyAlignment="1">
      <alignment vertical="center" wrapText="1"/>
    </xf>
    <xf numFmtId="0" fontId="60" fillId="15" borderId="0" xfId="0" applyFont="1" applyFill="1" applyAlignment="1">
      <alignment horizontal="center"/>
    </xf>
    <xf numFmtId="0" fontId="3" fillId="0" borderId="45" xfId="8" applyBorder="1">
      <alignment vertical="center"/>
    </xf>
    <xf numFmtId="0" fontId="59" fillId="0" borderId="33" xfId="0" applyFont="1" applyBorder="1"/>
    <xf numFmtId="0" fontId="59" fillId="0" borderId="45" xfId="0" applyFont="1" applyBorder="1" applyAlignment="1">
      <alignment vertical="center"/>
    </xf>
    <xf numFmtId="0" fontId="68" fillId="21" borderId="34" xfId="0" applyFont="1" applyFill="1" applyBorder="1" applyAlignment="1">
      <alignment horizontal="center" vertical="center"/>
    </xf>
    <xf numFmtId="0" fontId="61" fillId="0" borderId="37" xfId="8" applyFont="1" applyBorder="1" applyAlignment="1">
      <alignment horizontal="left" vertical="center"/>
    </xf>
    <xf numFmtId="0" fontId="68" fillId="0" borderId="32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59" fillId="0" borderId="32" xfId="0" applyFont="1" applyBorder="1" applyAlignment="1">
      <alignment horizontal="left" vertical="center"/>
    </xf>
    <xf numFmtId="0" fontId="61" fillId="8" borderId="32" xfId="0" applyFont="1" applyFill="1" applyBorder="1" applyAlignment="1">
      <alignment horizontal="left" vertical="center"/>
    </xf>
    <xf numFmtId="0" fontId="64" fillId="0" borderId="32" xfId="0" applyFont="1" applyBorder="1" applyAlignment="1">
      <alignment horizontal="left" vertical="center"/>
    </xf>
    <xf numFmtId="0" fontId="64" fillId="8" borderId="32" xfId="0" applyFont="1" applyFill="1" applyBorder="1" applyAlignment="1">
      <alignment horizontal="left" vertical="center"/>
    </xf>
    <xf numFmtId="0" fontId="64" fillId="0" borderId="37" xfId="0" applyFont="1" applyBorder="1" applyAlignment="1">
      <alignment horizontal="left" vertical="center"/>
    </xf>
    <xf numFmtId="0" fontId="59" fillId="8" borderId="37" xfId="8" applyFont="1" applyFill="1" applyBorder="1" applyAlignment="1">
      <alignment horizontal="left" vertical="center"/>
    </xf>
    <xf numFmtId="0" fontId="64" fillId="8" borderId="34" xfId="0" applyFont="1" applyFill="1" applyBorder="1"/>
    <xf numFmtId="0" fontId="85" fillId="0" borderId="32" xfId="8" applyFont="1" applyBorder="1">
      <alignment vertical="center"/>
    </xf>
    <xf numFmtId="0" fontId="81" fillId="21" borderId="37" xfId="8" applyFont="1" applyFill="1" applyBorder="1" applyAlignment="1">
      <alignment horizontal="center" vertical="center"/>
    </xf>
    <xf numFmtId="0" fontId="90" fillId="0" borderId="0" xfId="8" applyFont="1">
      <alignment vertical="center"/>
    </xf>
    <xf numFmtId="0" fontId="80" fillId="0" borderId="32" xfId="0" applyFont="1" applyBorder="1"/>
    <xf numFmtId="0" fontId="80" fillId="0" borderId="0" xfId="0" applyFont="1" applyAlignment="1">
      <alignment horizontal="center"/>
    </xf>
    <xf numFmtId="0" fontId="62" fillId="14" borderId="32" xfId="0" applyFont="1" applyFill="1" applyBorder="1"/>
    <xf numFmtId="0" fontId="80" fillId="0" borderId="0" xfId="0" applyFont="1"/>
    <xf numFmtId="0" fontId="11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right"/>
    </xf>
    <xf numFmtId="0" fontId="11" fillId="0" borderId="15" xfId="1" applyFont="1" applyBorder="1" applyAlignment="1">
      <alignment horizontal="center" vertical="center"/>
    </xf>
    <xf numFmtId="0" fontId="29" fillId="4" borderId="1" xfId="2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1" fillId="0" borderId="0" xfId="3" applyFont="1" applyAlignment="1">
      <alignment horizontal="center" vertical="center"/>
    </xf>
    <xf numFmtId="0" fontId="31" fillId="0" borderId="1" xfId="3" applyFont="1" applyFill="1" applyBorder="1" applyAlignment="1">
      <alignment horizontal="center" vertical="center"/>
    </xf>
    <xf numFmtId="0" fontId="32" fillId="0" borderId="1" xfId="0" applyFont="1" applyFill="1" applyBorder="1" applyAlignment="1" applyProtection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0" fontId="31" fillId="0" borderId="1" xfId="3" applyFont="1" applyBorder="1" applyAlignment="1">
      <alignment horizontal="center" vertical="center"/>
    </xf>
    <xf numFmtId="0" fontId="33" fillId="0" borderId="1" xfId="3" applyFont="1" applyBorder="1" applyAlignment="1">
      <alignment horizontal="center" vertical="center" wrapText="1"/>
    </xf>
    <xf numFmtId="0" fontId="33" fillId="0" borderId="2" xfId="4" applyFont="1" applyBorder="1" applyAlignment="1">
      <alignment horizontal="center" vertical="center" wrapText="1"/>
    </xf>
    <xf numFmtId="0" fontId="35" fillId="0" borderId="2" xfId="4" applyFont="1" applyBorder="1" applyAlignment="1">
      <alignment vertical="center"/>
    </xf>
    <xf numFmtId="0" fontId="33" fillId="0" borderId="1" xfId="4" applyFont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54" fillId="0" borderId="1" xfId="3" applyFont="1" applyBorder="1" applyAlignment="1">
      <alignment horizontal="left" vertical="center" wrapText="1"/>
    </xf>
    <xf numFmtId="0" fontId="31" fillId="0" borderId="2" xfId="3" applyFont="1" applyBorder="1" applyAlignment="1">
      <alignment horizontal="center" vertical="center"/>
    </xf>
    <xf numFmtId="0" fontId="31" fillId="0" borderId="2" xfId="3" applyFont="1" applyBorder="1" applyAlignment="1">
      <alignment horizontal="center" vertical="center" wrapText="1"/>
    </xf>
    <xf numFmtId="0" fontId="33" fillId="0" borderId="1" xfId="3" applyFont="1" applyBorder="1" applyAlignment="1">
      <alignment horizontal="center" vertical="center"/>
    </xf>
    <xf numFmtId="0" fontId="33" fillId="11" borderId="19" xfId="4" applyFont="1" applyFill="1" applyBorder="1" applyAlignment="1">
      <alignment horizontal="center" vertical="center" wrapText="1"/>
    </xf>
    <xf numFmtId="0" fontId="34" fillId="0" borderId="1" xfId="4" applyFont="1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0" fontId="59" fillId="21" borderId="37" xfId="0" applyFont="1" applyFill="1" applyBorder="1" applyAlignment="1">
      <alignment horizontal="center" vertical="center"/>
    </xf>
    <xf numFmtId="0" fontId="59" fillId="0" borderId="32" xfId="0" applyFont="1" applyBorder="1" applyAlignment="1">
      <alignment horizontal="left" vertical="top"/>
    </xf>
    <xf numFmtId="0" fontId="11" fillId="2" borderId="10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1" fillId="0" borderId="15" xfId="1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4" fillId="0" borderId="0" xfId="1" applyFont="1" applyAlignment="1">
      <alignment horizontal="right"/>
    </xf>
    <xf numFmtId="0" fontId="14" fillId="0" borderId="4" xfId="1" applyFont="1" applyBorder="1" applyAlignment="1">
      <alignment horizontal="right"/>
    </xf>
    <xf numFmtId="0" fontId="17" fillId="0" borderId="0" xfId="1" applyFont="1" applyAlignment="1">
      <alignment horizontal="right" vertical="center"/>
    </xf>
    <xf numFmtId="0" fontId="11" fillId="2" borderId="5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1" fillId="0" borderId="29" xfId="3" applyFont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1" fillId="0" borderId="0" xfId="3" applyFont="1" applyAlignment="1">
      <alignment horizontal="center" vertical="center"/>
    </xf>
    <xf numFmtId="0" fontId="31" fillId="0" borderId="1" xfId="3" applyFont="1" applyFill="1" applyBorder="1" applyAlignment="1">
      <alignment horizontal="center" vertical="center" wrapText="1"/>
    </xf>
    <xf numFmtId="0" fontId="31" fillId="0" borderId="1" xfId="3" applyFont="1" applyFill="1" applyBorder="1" applyAlignment="1">
      <alignment horizontal="center" vertical="center"/>
    </xf>
    <xf numFmtId="0" fontId="32" fillId="0" borderId="1" xfId="0" applyFont="1" applyFill="1" applyBorder="1" applyAlignment="1" applyProtection="1">
      <alignment horizontal="center" vertical="center"/>
    </xf>
    <xf numFmtId="0" fontId="26" fillId="3" borderId="1" xfId="2" applyFont="1" applyFill="1" applyBorder="1" applyAlignment="1" applyProtection="1">
      <alignment horizontal="center" vertical="center" wrapText="1"/>
      <protection locked="0"/>
    </xf>
    <xf numFmtId="0" fontId="28" fillId="0" borderId="1" xfId="2" applyFont="1" applyFill="1" applyBorder="1" applyAlignment="1" applyProtection="1">
      <alignment horizontal="center" vertical="center" wrapText="1"/>
      <protection locked="0"/>
    </xf>
    <xf numFmtId="0" fontId="29" fillId="4" borderId="1" xfId="2" applyFont="1" applyFill="1" applyBorder="1" applyAlignment="1">
      <alignment horizontal="center" vertical="center" wrapText="1"/>
    </xf>
    <xf numFmtId="0" fontId="29" fillId="4" borderId="2" xfId="2" applyFont="1" applyFill="1" applyBorder="1" applyAlignment="1">
      <alignment horizontal="center" vertical="center" wrapText="1"/>
    </xf>
    <xf numFmtId="0" fontId="29" fillId="4" borderId="3" xfId="2" applyFont="1" applyFill="1" applyBorder="1" applyAlignment="1">
      <alignment horizontal="center" vertical="center" wrapText="1"/>
    </xf>
    <xf numFmtId="0" fontId="31" fillId="0" borderId="1" xfId="3" applyFont="1" applyBorder="1" applyAlignment="1">
      <alignment horizontal="center" vertical="center" wrapText="1"/>
    </xf>
    <xf numFmtId="0" fontId="31" fillId="0" borderId="1" xfId="3" applyFont="1" applyBorder="1" applyAlignment="1">
      <alignment horizontal="center" vertical="center"/>
    </xf>
    <xf numFmtId="0" fontId="31" fillId="0" borderId="2" xfId="3" applyFont="1" applyBorder="1" applyAlignment="1">
      <alignment horizontal="center" vertical="center" wrapText="1"/>
    </xf>
    <xf numFmtId="0" fontId="35" fillId="8" borderId="2" xfId="0" applyFont="1" applyFill="1" applyBorder="1" applyAlignment="1">
      <alignment vertical="center"/>
    </xf>
    <xf numFmtId="0" fontId="33" fillId="8" borderId="2" xfId="0" applyFont="1" applyFill="1" applyBorder="1" applyAlignment="1">
      <alignment horizontal="center" vertical="center" wrapText="1"/>
    </xf>
    <xf numFmtId="0" fontId="35" fillId="0" borderId="2" xfId="4" applyFont="1" applyBorder="1" applyAlignment="1">
      <alignment vertical="center"/>
    </xf>
    <xf numFmtId="0" fontId="33" fillId="0" borderId="2" xfId="4" applyFont="1" applyBorder="1" applyAlignment="1">
      <alignment horizontal="center" vertical="center" wrapText="1"/>
    </xf>
    <xf numFmtId="0" fontId="35" fillId="0" borderId="2" xfId="4" applyFont="1" applyBorder="1" applyAlignment="1">
      <alignment horizontal="center" vertical="center"/>
    </xf>
    <xf numFmtId="0" fontId="35" fillId="0" borderId="2" xfId="4" applyFont="1" applyBorder="1" applyAlignment="1">
      <alignment vertical="center" wrapText="1"/>
    </xf>
    <xf numFmtId="0" fontId="33" fillId="11" borderId="19" xfId="4" applyFont="1" applyFill="1" applyBorder="1" applyAlignment="1">
      <alignment horizontal="center" vertical="center" wrapText="1"/>
    </xf>
    <xf numFmtId="0" fontId="33" fillId="11" borderId="3" xfId="4" applyFont="1" applyFill="1" applyBorder="1" applyAlignment="1">
      <alignment horizontal="center" vertical="center" wrapText="1"/>
    </xf>
    <xf numFmtId="0" fontId="33" fillId="11" borderId="2" xfId="4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/>
    </xf>
    <xf numFmtId="0" fontId="31" fillId="0" borderId="2" xfId="3" applyFont="1" applyBorder="1" applyAlignment="1">
      <alignment horizontal="center" vertical="center"/>
    </xf>
    <xf numFmtId="0" fontId="33" fillId="11" borderId="2" xfId="6" applyFont="1" applyFill="1" applyBorder="1" applyAlignment="1">
      <alignment horizontal="center" vertical="center" wrapText="1"/>
    </xf>
    <xf numFmtId="0" fontId="33" fillId="11" borderId="19" xfId="6" applyFont="1" applyFill="1" applyBorder="1" applyAlignment="1">
      <alignment horizontal="center" vertical="center"/>
    </xf>
    <xf numFmtId="0" fontId="33" fillId="11" borderId="3" xfId="6" applyFont="1" applyFill="1" applyBorder="1" applyAlignment="1">
      <alignment horizontal="center" vertical="center"/>
    </xf>
    <xf numFmtId="0" fontId="33" fillId="11" borderId="19" xfId="6" applyFont="1" applyFill="1" applyBorder="1" applyAlignment="1">
      <alignment horizontal="center" vertical="center" wrapText="1"/>
    </xf>
    <xf numFmtId="0" fontId="40" fillId="0" borderId="2" xfId="4" applyFont="1" applyBorder="1" applyAlignment="1">
      <alignment horizontal="center" vertical="center" wrapText="1"/>
    </xf>
    <xf numFmtId="0" fontId="33" fillId="0" borderId="2" xfId="4" applyFont="1" applyBorder="1" applyAlignment="1">
      <alignment horizontal="center" vertical="center"/>
    </xf>
    <xf numFmtId="0" fontId="33" fillId="0" borderId="1" xfId="3" applyFont="1" applyBorder="1" applyAlignment="1">
      <alignment horizontal="center" vertical="center"/>
    </xf>
    <xf numFmtId="0" fontId="54" fillId="0" borderId="2" xfId="4" applyFont="1" applyBorder="1" applyAlignment="1">
      <alignment horizontal="center" vertical="center" wrapText="1"/>
    </xf>
    <xf numFmtId="0" fontId="28" fillId="0" borderId="1" xfId="2" applyFont="1" applyBorder="1" applyAlignment="1" applyProtection="1">
      <alignment horizontal="center" vertical="center" wrapText="1"/>
      <protection locked="0"/>
    </xf>
    <xf numFmtId="0" fontId="52" fillId="4" borderId="2" xfId="2" applyFont="1" applyFill="1" applyBorder="1" applyAlignment="1">
      <alignment horizontal="center" vertical="center" wrapText="1"/>
    </xf>
    <xf numFmtId="0" fontId="33" fillId="0" borderId="1" xfId="4" applyFont="1" applyBorder="1" applyAlignment="1">
      <alignment horizontal="center" vertical="center" wrapText="1"/>
    </xf>
    <xf numFmtId="49" fontId="41" fillId="8" borderId="2" xfId="0" applyNumberFormat="1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0" borderId="1" xfId="3" applyFont="1" applyBorder="1" applyAlignment="1">
      <alignment horizontal="center" vertical="center" wrapText="1"/>
    </xf>
    <xf numFmtId="49" fontId="41" fillId="8" borderId="19" xfId="0" applyNumberFormat="1" applyFont="1" applyFill="1" applyBorder="1" applyAlignment="1">
      <alignment horizontal="center" vertical="center" wrapText="1"/>
    </xf>
    <xf numFmtId="49" fontId="41" fillId="8" borderId="3" xfId="0" applyNumberFormat="1" applyFont="1" applyFill="1" applyBorder="1" applyAlignment="1">
      <alignment horizontal="center" vertical="center" wrapText="1"/>
    </xf>
    <xf numFmtId="0" fontId="54" fillId="8" borderId="2" xfId="0" applyFont="1" applyFill="1" applyBorder="1" applyAlignment="1">
      <alignment horizontal="center" vertical="center" wrapText="1"/>
    </xf>
    <xf numFmtId="0" fontId="54" fillId="8" borderId="19" xfId="0" applyFont="1" applyFill="1" applyBorder="1" applyAlignment="1">
      <alignment horizontal="center" vertical="center" wrapText="1"/>
    </xf>
    <xf numFmtId="0" fontId="54" fillId="8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5" fillId="0" borderId="2" xfId="4" applyFont="1" applyBorder="1" applyAlignment="1">
      <alignment horizontal="left" vertical="center" wrapText="1"/>
    </xf>
    <xf numFmtId="0" fontId="33" fillId="6" borderId="2" xfId="4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 shrinkToFit="1"/>
    </xf>
    <xf numFmtId="0" fontId="33" fillId="0" borderId="2" xfId="0" applyFont="1" applyBorder="1" applyAlignment="1">
      <alignment horizontal="center" vertical="center" wrapText="1" shrinkToFit="1"/>
    </xf>
    <xf numFmtId="0" fontId="54" fillId="0" borderId="1" xfId="3" applyFont="1" applyBorder="1" applyAlignment="1">
      <alignment horizontal="left" vertical="center" wrapText="1"/>
    </xf>
    <xf numFmtId="0" fontId="56" fillId="8" borderId="2" xfId="0" applyFont="1" applyFill="1" applyBorder="1" applyAlignment="1">
      <alignment vertical="center"/>
    </xf>
    <xf numFmtId="0" fontId="35" fillId="8" borderId="2" xfId="0" applyFont="1" applyFill="1" applyBorder="1" applyAlignment="1">
      <alignment horizontal="center" vertical="center" wrapText="1"/>
    </xf>
    <xf numFmtId="0" fontId="56" fillId="8" borderId="2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5" fillId="11" borderId="2" xfId="3" applyFont="1" applyFill="1" applyBorder="1" applyAlignment="1">
      <alignment vertical="center"/>
    </xf>
    <xf numFmtId="0" fontId="35" fillId="14" borderId="2" xfId="0" applyFont="1" applyFill="1" applyBorder="1" applyAlignment="1">
      <alignment vertical="center"/>
    </xf>
    <xf numFmtId="0" fontId="31" fillId="0" borderId="3" xfId="3" applyFont="1" applyBorder="1" applyAlignment="1">
      <alignment horizontal="center" vertical="center"/>
    </xf>
    <xf numFmtId="0" fontId="31" fillId="0" borderId="1" xfId="3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1" fillId="0" borderId="28" xfId="3" applyFont="1" applyBorder="1" applyAlignment="1">
      <alignment horizontal="center" vertical="center"/>
    </xf>
    <xf numFmtId="0" fontId="31" fillId="0" borderId="0" xfId="3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31" fillId="0" borderId="19" xfId="3" applyFont="1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0" fontId="38" fillId="7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9" fillId="16" borderId="2" xfId="0" applyFont="1" applyFill="1" applyBorder="1" applyAlignment="1">
      <alignment horizontal="left" vertical="top"/>
    </xf>
    <xf numFmtId="0" fontId="59" fillId="16" borderId="19" xfId="0" applyFont="1" applyFill="1" applyBorder="1" applyAlignment="1">
      <alignment horizontal="left" vertical="top"/>
    </xf>
    <xf numFmtId="0" fontId="59" fillId="16" borderId="3" xfId="0" applyFont="1" applyFill="1" applyBorder="1" applyAlignment="1">
      <alignment horizontal="left" vertical="top"/>
    </xf>
    <xf numFmtId="0" fontId="59" fillId="11" borderId="19" xfId="4" applyFont="1" applyFill="1" applyBorder="1" applyAlignment="1">
      <alignment horizontal="center" vertical="center" wrapText="1"/>
    </xf>
    <xf numFmtId="0" fontId="59" fillId="11" borderId="40" xfId="4" applyFont="1" applyFill="1" applyBorder="1" applyAlignment="1">
      <alignment horizontal="center" vertical="center" wrapText="1"/>
    </xf>
    <xf numFmtId="0" fontId="59" fillId="11" borderId="41" xfId="4" applyFont="1" applyFill="1" applyBorder="1" applyAlignment="1">
      <alignment horizontal="center" vertical="center" wrapText="1"/>
    </xf>
    <xf numFmtId="0" fontId="59" fillId="21" borderId="33" xfId="0" applyFont="1" applyFill="1" applyBorder="1" applyAlignment="1">
      <alignment horizontal="center" vertical="center"/>
    </xf>
    <xf numFmtId="0" fontId="59" fillId="21" borderId="43" xfId="0" applyFont="1" applyFill="1" applyBorder="1" applyAlignment="1">
      <alignment horizontal="center" vertical="center"/>
    </xf>
    <xf numFmtId="0" fontId="59" fillId="21" borderId="37" xfId="0" applyFont="1" applyFill="1" applyBorder="1" applyAlignment="1">
      <alignment horizontal="center" vertical="center"/>
    </xf>
    <xf numFmtId="0" fontId="59" fillId="0" borderId="32" xfId="0" applyFon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6">
    <cellStyle name="Hyperlink" xfId="13" xr:uid="{00000000-0005-0000-0000-000000000000}"/>
    <cellStyle name="보통" xfId="14" builtinId="28"/>
    <cellStyle name="표준" xfId="0" builtinId="0"/>
    <cellStyle name="표준 2" xfId="2" xr:uid="{00000000-0005-0000-0000-000002000000}"/>
    <cellStyle name="표준 3" xfId="4" xr:uid="{00000000-0005-0000-0000-000003000000}"/>
    <cellStyle name="표준 3 2" xfId="10" xr:uid="{00000000-0005-0000-0000-000004000000}"/>
    <cellStyle name="표준 3 3" xfId="3" xr:uid="{00000000-0005-0000-0000-000005000000}"/>
    <cellStyle name="표준 4" xfId="6" xr:uid="{00000000-0005-0000-0000-000006000000}"/>
    <cellStyle name="표준 4 2" xfId="11" xr:uid="{00000000-0005-0000-0000-000007000000}"/>
    <cellStyle name="표준 5" xfId="7" xr:uid="{00000000-0005-0000-0000-000008000000}"/>
    <cellStyle name="표준 5 2" xfId="1" xr:uid="{00000000-0005-0000-0000-000009000000}"/>
    <cellStyle name="표준 5 3" xfId="15" xr:uid="{B038C623-E35B-400E-B982-FF591D052FAB}"/>
    <cellStyle name="표준 6" xfId="8" xr:uid="{00000000-0005-0000-0000-00000A000000}"/>
    <cellStyle name="표준 7" xfId="9" xr:uid="{00000000-0005-0000-0000-00000B000000}"/>
    <cellStyle name="하이퍼링크" xfId="5" builtinId="8"/>
    <cellStyle name="하이퍼링크 2" xfId="12" xr:uid="{00000000-0005-0000-0000-00000D000000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22</xdr:row>
      <xdr:rowOff>95250</xdr:rowOff>
    </xdr:from>
    <xdr:to>
      <xdr:col>7</xdr:col>
      <xdr:colOff>256356</xdr:colOff>
      <xdr:row>23</xdr:row>
      <xdr:rowOff>101304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619750"/>
          <a:ext cx="951681" cy="253704"/>
        </a:xfrm>
        <a:prstGeom prst="rect">
          <a:avLst/>
        </a:prstGeom>
      </xdr:spPr>
    </xdr:pic>
    <xdr:clientData/>
  </xdr:twoCellAnchor>
  <xdr:twoCellAnchor editAs="oneCell">
    <xdr:from>
      <xdr:col>1</xdr:col>
      <xdr:colOff>46465</xdr:colOff>
      <xdr:row>2</xdr:row>
      <xdr:rowOff>53637</xdr:rowOff>
    </xdr:from>
    <xdr:to>
      <xdr:col>3</xdr:col>
      <xdr:colOff>587899</xdr:colOff>
      <xdr:row>3</xdr:row>
      <xdr:rowOff>102573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25" y="495597"/>
          <a:ext cx="1882554" cy="247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179752</xdr:colOff>
      <xdr:row>11</xdr:row>
      <xdr:rowOff>28310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63C3D7E-C253-4180-A934-F67DD3C5D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980"/>
          <a:ext cx="9780952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93867</xdr:colOff>
      <xdr:row>22</xdr:row>
      <xdr:rowOff>66431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3488498-C5F3-458F-99D0-0D0A6F62E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72740"/>
          <a:ext cx="11066667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15</xdr:col>
      <xdr:colOff>541571</xdr:colOff>
      <xdr:row>37</xdr:row>
      <xdr:rowOff>113945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09BE3F7-8768-4EF6-819F-9454C02B8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03520"/>
          <a:ext cx="10828571" cy="2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570314</xdr:colOff>
      <xdr:row>10</xdr:row>
      <xdr:rowOff>199738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85714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171450</xdr:rowOff>
    </xdr:from>
    <xdr:to>
      <xdr:col>13</xdr:col>
      <xdr:colOff>236981</xdr:colOff>
      <xdr:row>20</xdr:row>
      <xdr:rowOff>114045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66950"/>
          <a:ext cx="9152381" cy="2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13</xdr:col>
      <xdr:colOff>1127</xdr:colOff>
      <xdr:row>33</xdr:row>
      <xdr:rowOff>113948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891428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57150</xdr:rowOff>
    </xdr:from>
    <xdr:to>
      <xdr:col>13</xdr:col>
      <xdr:colOff>46505</xdr:colOff>
      <xdr:row>49</xdr:row>
      <xdr:rowOff>142445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72300"/>
          <a:ext cx="8961905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49</xdr:row>
      <xdr:rowOff>171450</xdr:rowOff>
    </xdr:from>
    <xdr:to>
      <xdr:col>12</xdr:col>
      <xdr:colOff>675175</xdr:colOff>
      <xdr:row>63</xdr:row>
      <xdr:rowOff>142512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775" y="10439400"/>
          <a:ext cx="8800000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open.go.kr/com/main/mainView.do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devcms.kibo.or.kr/bank/index.do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devcms.kibo.or.kr/digital/index.do" TargetMode="External"/><Relationship Id="rId1" Type="http://schemas.openxmlformats.org/officeDocument/2006/relationships/hyperlink" Target="http://devcms.kibo.or.kr/main/index.do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://devcms.kibo.or.kr/?/index.do" TargetMode="External"/><Relationship Id="rId4" Type="http://schemas.openxmlformats.org/officeDocument/2006/relationships/hyperlink" Target="http://devcms.kibo.or.kr/vc/index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bo.or.kr:444/src/pds/kbz400.asp" TargetMode="External"/><Relationship Id="rId3" Type="http://schemas.openxmlformats.org/officeDocument/2006/relationships/hyperlink" Target="https://www.kibo.or.kr:444/src/pds/kbz100.asp" TargetMode="External"/><Relationship Id="rId7" Type="http://schemas.openxmlformats.org/officeDocument/2006/relationships/hyperlink" Target="https://www.kibo.or.kr:444/src/pds/kbz103.asp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kibo.or.kr:444/src/center/kbd100.asp?code=07" TargetMode="External"/><Relationship Id="rId1" Type="http://schemas.openxmlformats.org/officeDocument/2006/relationships/hyperlink" Target="https://www.kibo.or.kr:444/src/guarantee/kba430.asp" TargetMode="External"/><Relationship Id="rId6" Type="http://schemas.openxmlformats.org/officeDocument/2006/relationships/hyperlink" Target="https://www.kibo.or.kr:444/src/pds/kbz102.asp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www.kibo.or.kr:444/src/pds/kbz104.asp" TargetMode="External"/><Relationship Id="rId10" Type="http://schemas.openxmlformats.org/officeDocument/2006/relationships/hyperlink" Target="https://www.kibo.or.kr:444/src/pds/kbz500.asp" TargetMode="External"/><Relationship Id="rId4" Type="http://schemas.openxmlformats.org/officeDocument/2006/relationships/hyperlink" Target="https://www.kibo.or.kr:444/src/pds/kbz101.asp" TargetMode="External"/><Relationship Id="rId9" Type="http://schemas.openxmlformats.org/officeDocument/2006/relationships/hyperlink" Target="https://www.kibo.or.kr:444/src/pds/kbz300.as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kibo.or.kr:444/src/start/kbs400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26"/>
  <sheetViews>
    <sheetView zoomScaleNormal="100" workbookViewId="0">
      <selection activeCell="F14" sqref="F14"/>
    </sheetView>
  </sheetViews>
  <sheetFormatPr defaultRowHeight="16.5"/>
  <cols>
    <col min="1" max="7" width="8.75" style="3"/>
    <col min="8" max="8" width="14.625" style="3" customWidth="1"/>
    <col min="9" max="9" width="13.5" style="3" customWidth="1"/>
    <col min="10" max="10" width="8.75" style="3"/>
    <col min="11" max="11" width="9.125" style="3" customWidth="1"/>
    <col min="12" max="12" width="11.625" style="3" customWidth="1"/>
    <col min="13" max="255" width="8.75" style="3"/>
    <col min="256" max="256" width="11.625" style="3" customWidth="1"/>
    <col min="257" max="259" width="8.75" style="3"/>
    <col min="260" max="260" width="11.625" style="3" customWidth="1"/>
    <col min="261" max="511" width="8.75" style="3"/>
    <col min="512" max="512" width="11.625" style="3" customWidth="1"/>
    <col min="513" max="515" width="8.75" style="3"/>
    <col min="516" max="516" width="11.625" style="3" customWidth="1"/>
    <col min="517" max="767" width="8.75" style="3"/>
    <col min="768" max="768" width="11.625" style="3" customWidth="1"/>
    <col min="769" max="771" width="8.75" style="3"/>
    <col min="772" max="772" width="11.625" style="3" customWidth="1"/>
    <col min="773" max="1023" width="8.75" style="3"/>
    <col min="1024" max="1024" width="11.625" style="3" customWidth="1"/>
    <col min="1025" max="1027" width="8.75" style="3"/>
    <col min="1028" max="1028" width="11.625" style="3" customWidth="1"/>
    <col min="1029" max="1279" width="8.75" style="3"/>
    <col min="1280" max="1280" width="11.625" style="3" customWidth="1"/>
    <col min="1281" max="1283" width="8.75" style="3"/>
    <col min="1284" max="1284" width="11.625" style="3" customWidth="1"/>
    <col min="1285" max="1535" width="8.75" style="3"/>
    <col min="1536" max="1536" width="11.625" style="3" customWidth="1"/>
    <col min="1537" max="1539" width="8.75" style="3"/>
    <col min="1540" max="1540" width="11.625" style="3" customWidth="1"/>
    <col min="1541" max="1791" width="8.75" style="3"/>
    <col min="1792" max="1792" width="11.625" style="3" customWidth="1"/>
    <col min="1793" max="1795" width="8.75" style="3"/>
    <col min="1796" max="1796" width="11.625" style="3" customWidth="1"/>
    <col min="1797" max="2047" width="8.75" style="3"/>
    <col min="2048" max="2048" width="11.625" style="3" customWidth="1"/>
    <col min="2049" max="2051" width="8.75" style="3"/>
    <col min="2052" max="2052" width="11.625" style="3" customWidth="1"/>
    <col min="2053" max="2303" width="8.75" style="3"/>
    <col min="2304" max="2304" width="11.625" style="3" customWidth="1"/>
    <col min="2305" max="2307" width="8.75" style="3"/>
    <col min="2308" max="2308" width="11.625" style="3" customWidth="1"/>
    <col min="2309" max="2559" width="8.75" style="3"/>
    <col min="2560" max="2560" width="11.625" style="3" customWidth="1"/>
    <col min="2561" max="2563" width="8.75" style="3"/>
    <col min="2564" max="2564" width="11.625" style="3" customWidth="1"/>
    <col min="2565" max="2815" width="8.75" style="3"/>
    <col min="2816" max="2816" width="11.625" style="3" customWidth="1"/>
    <col min="2817" max="2819" width="8.75" style="3"/>
    <col min="2820" max="2820" width="11.625" style="3" customWidth="1"/>
    <col min="2821" max="3071" width="8.75" style="3"/>
    <col min="3072" max="3072" width="11.625" style="3" customWidth="1"/>
    <col min="3073" max="3075" width="8.75" style="3"/>
    <col min="3076" max="3076" width="11.625" style="3" customWidth="1"/>
    <col min="3077" max="3327" width="8.75" style="3"/>
    <col min="3328" max="3328" width="11.625" style="3" customWidth="1"/>
    <col min="3329" max="3331" width="8.75" style="3"/>
    <col min="3332" max="3332" width="11.625" style="3" customWidth="1"/>
    <col min="3333" max="3583" width="8.75" style="3"/>
    <col min="3584" max="3584" width="11.625" style="3" customWidth="1"/>
    <col min="3585" max="3587" width="8.75" style="3"/>
    <col min="3588" max="3588" width="11.625" style="3" customWidth="1"/>
    <col min="3589" max="3839" width="8.75" style="3"/>
    <col min="3840" max="3840" width="11.625" style="3" customWidth="1"/>
    <col min="3841" max="3843" width="8.75" style="3"/>
    <col min="3844" max="3844" width="11.625" style="3" customWidth="1"/>
    <col min="3845" max="4095" width="8.75" style="3"/>
    <col min="4096" max="4096" width="11.625" style="3" customWidth="1"/>
    <col min="4097" max="4099" width="8.75" style="3"/>
    <col min="4100" max="4100" width="11.625" style="3" customWidth="1"/>
    <col min="4101" max="4351" width="8.75" style="3"/>
    <col min="4352" max="4352" width="11.625" style="3" customWidth="1"/>
    <col min="4353" max="4355" width="8.75" style="3"/>
    <col min="4356" max="4356" width="11.625" style="3" customWidth="1"/>
    <col min="4357" max="4607" width="8.75" style="3"/>
    <col min="4608" max="4608" width="11.625" style="3" customWidth="1"/>
    <col min="4609" max="4611" width="8.75" style="3"/>
    <col min="4612" max="4612" width="11.625" style="3" customWidth="1"/>
    <col min="4613" max="4863" width="8.75" style="3"/>
    <col min="4864" max="4864" width="11.625" style="3" customWidth="1"/>
    <col min="4865" max="4867" width="8.75" style="3"/>
    <col min="4868" max="4868" width="11.625" style="3" customWidth="1"/>
    <col min="4869" max="5119" width="8.75" style="3"/>
    <col min="5120" max="5120" width="11.625" style="3" customWidth="1"/>
    <col min="5121" max="5123" width="8.75" style="3"/>
    <col min="5124" max="5124" width="11.625" style="3" customWidth="1"/>
    <col min="5125" max="5375" width="8.75" style="3"/>
    <col min="5376" max="5376" width="11.625" style="3" customWidth="1"/>
    <col min="5377" max="5379" width="8.75" style="3"/>
    <col min="5380" max="5380" width="11.625" style="3" customWidth="1"/>
    <col min="5381" max="5631" width="8.75" style="3"/>
    <col min="5632" max="5632" width="11.625" style="3" customWidth="1"/>
    <col min="5633" max="5635" width="8.75" style="3"/>
    <col min="5636" max="5636" width="11.625" style="3" customWidth="1"/>
    <col min="5637" max="5887" width="8.75" style="3"/>
    <col min="5888" max="5888" width="11.625" style="3" customWidth="1"/>
    <col min="5889" max="5891" width="8.75" style="3"/>
    <col min="5892" max="5892" width="11.625" style="3" customWidth="1"/>
    <col min="5893" max="6143" width="8.75" style="3"/>
    <col min="6144" max="6144" width="11.625" style="3" customWidth="1"/>
    <col min="6145" max="6147" width="8.75" style="3"/>
    <col min="6148" max="6148" width="11.625" style="3" customWidth="1"/>
    <col min="6149" max="6399" width="8.75" style="3"/>
    <col min="6400" max="6400" width="11.625" style="3" customWidth="1"/>
    <col min="6401" max="6403" width="8.75" style="3"/>
    <col min="6404" max="6404" width="11.625" style="3" customWidth="1"/>
    <col min="6405" max="6655" width="8.75" style="3"/>
    <col min="6656" max="6656" width="11.625" style="3" customWidth="1"/>
    <col min="6657" max="6659" width="8.75" style="3"/>
    <col min="6660" max="6660" width="11.625" style="3" customWidth="1"/>
    <col min="6661" max="6911" width="8.75" style="3"/>
    <col min="6912" max="6912" width="11.625" style="3" customWidth="1"/>
    <col min="6913" max="6915" width="8.75" style="3"/>
    <col min="6916" max="6916" width="11.625" style="3" customWidth="1"/>
    <col min="6917" max="7167" width="8.75" style="3"/>
    <col min="7168" max="7168" width="11.625" style="3" customWidth="1"/>
    <col min="7169" max="7171" width="8.75" style="3"/>
    <col min="7172" max="7172" width="11.625" style="3" customWidth="1"/>
    <col min="7173" max="7423" width="8.75" style="3"/>
    <col min="7424" max="7424" width="11.625" style="3" customWidth="1"/>
    <col min="7425" max="7427" width="8.75" style="3"/>
    <col min="7428" max="7428" width="11.625" style="3" customWidth="1"/>
    <col min="7429" max="7679" width="8.75" style="3"/>
    <col min="7680" max="7680" width="11.625" style="3" customWidth="1"/>
    <col min="7681" max="7683" width="8.75" style="3"/>
    <col min="7684" max="7684" width="11.625" style="3" customWidth="1"/>
    <col min="7685" max="7935" width="8.75" style="3"/>
    <col min="7936" max="7936" width="11.625" style="3" customWidth="1"/>
    <col min="7937" max="7939" width="8.75" style="3"/>
    <col min="7940" max="7940" width="11.625" style="3" customWidth="1"/>
    <col min="7941" max="8191" width="8.75" style="3"/>
    <col min="8192" max="8192" width="11.625" style="3" customWidth="1"/>
    <col min="8193" max="8195" width="8.75" style="3"/>
    <col min="8196" max="8196" width="11.625" style="3" customWidth="1"/>
    <col min="8197" max="8447" width="8.75" style="3"/>
    <col min="8448" max="8448" width="11.625" style="3" customWidth="1"/>
    <col min="8449" max="8451" width="8.75" style="3"/>
    <col min="8452" max="8452" width="11.625" style="3" customWidth="1"/>
    <col min="8453" max="8703" width="8.75" style="3"/>
    <col min="8704" max="8704" width="11.625" style="3" customWidth="1"/>
    <col min="8705" max="8707" width="8.75" style="3"/>
    <col min="8708" max="8708" width="11.625" style="3" customWidth="1"/>
    <col min="8709" max="8959" width="8.75" style="3"/>
    <col min="8960" max="8960" width="11.625" style="3" customWidth="1"/>
    <col min="8961" max="8963" width="8.75" style="3"/>
    <col min="8964" max="8964" width="11.625" style="3" customWidth="1"/>
    <col min="8965" max="9215" width="8.75" style="3"/>
    <col min="9216" max="9216" width="11.625" style="3" customWidth="1"/>
    <col min="9217" max="9219" width="8.75" style="3"/>
    <col min="9220" max="9220" width="11.625" style="3" customWidth="1"/>
    <col min="9221" max="9471" width="8.75" style="3"/>
    <col min="9472" max="9472" width="11.625" style="3" customWidth="1"/>
    <col min="9473" max="9475" width="8.75" style="3"/>
    <col min="9476" max="9476" width="11.625" style="3" customWidth="1"/>
    <col min="9477" max="9727" width="8.75" style="3"/>
    <col min="9728" max="9728" width="11.625" style="3" customWidth="1"/>
    <col min="9729" max="9731" width="8.75" style="3"/>
    <col min="9732" max="9732" width="11.625" style="3" customWidth="1"/>
    <col min="9733" max="9983" width="8.75" style="3"/>
    <col min="9984" max="9984" width="11.625" style="3" customWidth="1"/>
    <col min="9985" max="9987" width="8.75" style="3"/>
    <col min="9988" max="9988" width="11.625" style="3" customWidth="1"/>
    <col min="9989" max="10239" width="8.75" style="3"/>
    <col min="10240" max="10240" width="11.625" style="3" customWidth="1"/>
    <col min="10241" max="10243" width="8.75" style="3"/>
    <col min="10244" max="10244" width="11.625" style="3" customWidth="1"/>
    <col min="10245" max="10495" width="8.75" style="3"/>
    <col min="10496" max="10496" width="11.625" style="3" customWidth="1"/>
    <col min="10497" max="10499" width="8.75" style="3"/>
    <col min="10500" max="10500" width="11.625" style="3" customWidth="1"/>
    <col min="10501" max="10751" width="8.75" style="3"/>
    <col min="10752" max="10752" width="11.625" style="3" customWidth="1"/>
    <col min="10753" max="10755" width="8.75" style="3"/>
    <col min="10756" max="10756" width="11.625" style="3" customWidth="1"/>
    <col min="10757" max="11007" width="8.75" style="3"/>
    <col min="11008" max="11008" width="11.625" style="3" customWidth="1"/>
    <col min="11009" max="11011" width="8.75" style="3"/>
    <col min="11012" max="11012" width="11.625" style="3" customWidth="1"/>
    <col min="11013" max="11263" width="8.75" style="3"/>
    <col min="11264" max="11264" width="11.625" style="3" customWidth="1"/>
    <col min="11265" max="11267" width="8.75" style="3"/>
    <col min="11268" max="11268" width="11.625" style="3" customWidth="1"/>
    <col min="11269" max="11519" width="8.75" style="3"/>
    <col min="11520" max="11520" width="11.625" style="3" customWidth="1"/>
    <col min="11521" max="11523" width="8.75" style="3"/>
    <col min="11524" max="11524" width="11.625" style="3" customWidth="1"/>
    <col min="11525" max="11775" width="8.75" style="3"/>
    <col min="11776" max="11776" width="11.625" style="3" customWidth="1"/>
    <col min="11777" max="11779" width="8.75" style="3"/>
    <col min="11780" max="11780" width="11.625" style="3" customWidth="1"/>
    <col min="11781" max="12031" width="8.75" style="3"/>
    <col min="12032" max="12032" width="11.625" style="3" customWidth="1"/>
    <col min="12033" max="12035" width="8.75" style="3"/>
    <col min="12036" max="12036" width="11.625" style="3" customWidth="1"/>
    <col min="12037" max="12287" width="8.75" style="3"/>
    <col min="12288" max="12288" width="11.625" style="3" customWidth="1"/>
    <col min="12289" max="12291" width="8.75" style="3"/>
    <col min="12292" max="12292" width="11.625" style="3" customWidth="1"/>
    <col min="12293" max="12543" width="8.75" style="3"/>
    <col min="12544" max="12544" width="11.625" style="3" customWidth="1"/>
    <col min="12545" max="12547" width="8.75" style="3"/>
    <col min="12548" max="12548" width="11.625" style="3" customWidth="1"/>
    <col min="12549" max="12799" width="8.75" style="3"/>
    <col min="12800" max="12800" width="11.625" style="3" customWidth="1"/>
    <col min="12801" max="12803" width="8.75" style="3"/>
    <col min="12804" max="12804" width="11.625" style="3" customWidth="1"/>
    <col min="12805" max="13055" width="8.75" style="3"/>
    <col min="13056" max="13056" width="11.625" style="3" customWidth="1"/>
    <col min="13057" max="13059" width="8.75" style="3"/>
    <col min="13060" max="13060" width="11.625" style="3" customWidth="1"/>
    <col min="13061" max="13311" width="8.75" style="3"/>
    <col min="13312" max="13312" width="11.625" style="3" customWidth="1"/>
    <col min="13313" max="13315" width="8.75" style="3"/>
    <col min="13316" max="13316" width="11.625" style="3" customWidth="1"/>
    <col min="13317" max="13567" width="8.75" style="3"/>
    <col min="13568" max="13568" width="11.625" style="3" customWidth="1"/>
    <col min="13569" max="13571" width="8.75" style="3"/>
    <col min="13572" max="13572" width="11.625" style="3" customWidth="1"/>
    <col min="13573" max="13823" width="8.75" style="3"/>
    <col min="13824" max="13824" width="11.625" style="3" customWidth="1"/>
    <col min="13825" max="13827" width="8.75" style="3"/>
    <col min="13828" max="13828" width="11.625" style="3" customWidth="1"/>
    <col min="13829" max="14079" width="8.75" style="3"/>
    <col min="14080" max="14080" width="11.625" style="3" customWidth="1"/>
    <col min="14081" max="14083" width="8.75" style="3"/>
    <col min="14084" max="14084" width="11.625" style="3" customWidth="1"/>
    <col min="14085" max="14335" width="8.75" style="3"/>
    <col min="14336" max="14336" width="11.625" style="3" customWidth="1"/>
    <col min="14337" max="14339" width="8.75" style="3"/>
    <col min="14340" max="14340" width="11.625" style="3" customWidth="1"/>
    <col min="14341" max="14591" width="8.75" style="3"/>
    <col min="14592" max="14592" width="11.625" style="3" customWidth="1"/>
    <col min="14593" max="14595" width="8.75" style="3"/>
    <col min="14596" max="14596" width="11.625" style="3" customWidth="1"/>
    <col min="14597" max="14847" width="8.75" style="3"/>
    <col min="14848" max="14848" width="11.625" style="3" customWidth="1"/>
    <col min="14849" max="14851" width="8.75" style="3"/>
    <col min="14852" max="14852" width="11.625" style="3" customWidth="1"/>
    <col min="14853" max="15103" width="8.75" style="3"/>
    <col min="15104" max="15104" width="11.625" style="3" customWidth="1"/>
    <col min="15105" max="15107" width="8.75" style="3"/>
    <col min="15108" max="15108" width="11.625" style="3" customWidth="1"/>
    <col min="15109" max="15359" width="8.75" style="3"/>
    <col min="15360" max="15360" width="11.625" style="3" customWidth="1"/>
    <col min="15361" max="15363" width="8.75" style="3"/>
    <col min="15364" max="15364" width="11.625" style="3" customWidth="1"/>
    <col min="15365" max="15615" width="8.75" style="3"/>
    <col min="15616" max="15616" width="11.625" style="3" customWidth="1"/>
    <col min="15617" max="15619" width="8.75" style="3"/>
    <col min="15620" max="15620" width="11.625" style="3" customWidth="1"/>
    <col min="15621" max="15871" width="8.75" style="3"/>
    <col min="15872" max="15872" width="11.625" style="3" customWidth="1"/>
    <col min="15873" max="15875" width="8.75" style="3"/>
    <col min="15876" max="15876" width="11.625" style="3" customWidth="1"/>
    <col min="15877" max="16127" width="8.75" style="3"/>
    <col min="16128" max="16128" width="11.625" style="3" customWidth="1"/>
    <col min="16129" max="16131" width="8.75" style="3"/>
    <col min="16132" max="16132" width="11.625" style="3" customWidth="1"/>
    <col min="16133" max="16384" width="8.75" style="3"/>
  </cols>
  <sheetData>
    <row r="3" spans="1:14" s="2" customFormat="1" ht="13.5"/>
    <row r="4" spans="1:14" ht="31.5">
      <c r="B4" s="4"/>
      <c r="D4" s="5"/>
      <c r="E4" s="653" t="s">
        <v>0</v>
      </c>
      <c r="F4" s="653"/>
      <c r="G4" s="653"/>
      <c r="H4" s="653"/>
      <c r="I4" s="653"/>
      <c r="J4" s="653"/>
      <c r="K4" s="653"/>
      <c r="L4" s="653"/>
    </row>
    <row r="5" spans="1:14" s="8" customFormat="1" ht="32.25" thickBot="1">
      <c r="A5" s="6"/>
      <c r="B5" s="6"/>
      <c r="C5" s="6"/>
      <c r="D5" s="7"/>
      <c r="E5" s="6"/>
      <c r="F5" s="6"/>
      <c r="G5" s="6"/>
      <c r="H5" s="654" t="s">
        <v>1</v>
      </c>
      <c r="I5" s="654"/>
      <c r="J5" s="654"/>
      <c r="K5" s="654"/>
      <c r="L5" s="654"/>
    </row>
    <row r="6" spans="1:14" ht="32.25" thickTop="1">
      <c r="A6" s="617"/>
      <c r="B6" s="4"/>
      <c r="L6" s="9"/>
    </row>
    <row r="7" spans="1:14" ht="20.25">
      <c r="B7" s="4"/>
      <c r="D7" s="5"/>
      <c r="H7" s="10"/>
      <c r="I7" s="10"/>
      <c r="J7" s="655" t="s">
        <v>3526</v>
      </c>
      <c r="K7" s="655"/>
      <c r="L7" s="655"/>
    </row>
    <row r="8" spans="1:14" ht="17.25">
      <c r="B8" s="4"/>
      <c r="L8" s="11" t="s">
        <v>2</v>
      </c>
    </row>
    <row r="9" spans="1:14" ht="17.25">
      <c r="B9" s="4"/>
      <c r="L9" s="11"/>
    </row>
    <row r="10" spans="1:14" ht="17.25">
      <c r="B10" s="4"/>
      <c r="L10" s="11"/>
    </row>
    <row r="11" spans="1:14" ht="17.25">
      <c r="B11" s="4"/>
      <c r="L11" s="11"/>
    </row>
    <row r="12" spans="1:14" ht="17.25">
      <c r="B12" s="4"/>
      <c r="L12" s="11"/>
    </row>
    <row r="13" spans="1:14" ht="17.25">
      <c r="B13" s="4"/>
      <c r="L13" s="11"/>
      <c r="M13" s="12"/>
      <c r="N13" s="12"/>
    </row>
    <row r="14" spans="1:14" ht="17.25">
      <c r="A14" s="11"/>
      <c r="B14" s="4"/>
      <c r="D14" s="5"/>
      <c r="L14" s="11"/>
      <c r="M14" s="12"/>
      <c r="N14" s="12"/>
    </row>
    <row r="15" spans="1:14" ht="17.25">
      <c r="A15" s="11"/>
      <c r="B15" s="4"/>
      <c r="M15" s="12"/>
      <c r="N15" s="12"/>
    </row>
    <row r="16" spans="1:14" ht="21" thickBot="1">
      <c r="A16" s="11"/>
      <c r="B16" s="4"/>
      <c r="H16" s="13"/>
      <c r="I16" s="14"/>
      <c r="J16" s="10"/>
      <c r="K16" s="15"/>
      <c r="M16" s="12"/>
      <c r="N16" s="12"/>
    </row>
    <row r="17" spans="1:12" ht="20.25">
      <c r="A17" s="11"/>
      <c r="B17" s="656" t="s">
        <v>3</v>
      </c>
      <c r="C17" s="657"/>
      <c r="D17" s="658" t="s">
        <v>0</v>
      </c>
      <c r="E17" s="659"/>
      <c r="F17" s="659"/>
      <c r="G17" s="659"/>
      <c r="H17" s="659"/>
      <c r="I17" s="659"/>
      <c r="J17" s="659"/>
      <c r="K17" s="660"/>
      <c r="L17" s="10"/>
    </row>
    <row r="18" spans="1:12" ht="17.25">
      <c r="A18" s="11"/>
      <c r="B18" s="640" t="s">
        <v>4</v>
      </c>
      <c r="C18" s="641"/>
      <c r="D18" s="642" t="s">
        <v>3527</v>
      </c>
      <c r="E18" s="642"/>
      <c r="F18" s="642"/>
      <c r="G18" s="16" t="s">
        <v>5</v>
      </c>
      <c r="H18" s="650" t="s">
        <v>6</v>
      </c>
      <c r="I18" s="651"/>
      <c r="J18" s="651"/>
      <c r="K18" s="652"/>
    </row>
    <row r="19" spans="1:12" ht="17.25">
      <c r="A19" s="11"/>
      <c r="B19" s="640" t="s">
        <v>7</v>
      </c>
      <c r="C19" s="641"/>
      <c r="D19" s="642"/>
      <c r="E19" s="642"/>
      <c r="F19" s="642"/>
      <c r="G19" s="16" t="s">
        <v>8</v>
      </c>
      <c r="H19" s="616" t="s">
        <v>9</v>
      </c>
      <c r="I19" s="16" t="s">
        <v>10</v>
      </c>
      <c r="J19" s="643" t="s">
        <v>11</v>
      </c>
      <c r="K19" s="644"/>
    </row>
    <row r="20" spans="1:12" ht="21" thickBot="1">
      <c r="A20" s="11"/>
      <c r="B20" s="645" t="s">
        <v>12</v>
      </c>
      <c r="C20" s="646"/>
      <c r="D20" s="647" t="s">
        <v>13</v>
      </c>
      <c r="E20" s="647"/>
      <c r="F20" s="647"/>
      <c r="G20" s="17" t="s">
        <v>14</v>
      </c>
      <c r="H20" s="618"/>
      <c r="I20" s="17" t="s">
        <v>15</v>
      </c>
      <c r="J20" s="648"/>
      <c r="K20" s="649"/>
      <c r="L20" s="18"/>
    </row>
    <row r="21" spans="1:12" ht="17.25">
      <c r="A21" s="11"/>
      <c r="B21" s="4"/>
      <c r="L21" s="19"/>
    </row>
    <row r="22" spans="1:12" ht="20.25">
      <c r="B22" s="18"/>
      <c r="L22" s="18"/>
    </row>
    <row r="23" spans="1:12" ht="19.5">
      <c r="B23" s="20"/>
      <c r="L23" s="21"/>
    </row>
    <row r="24" spans="1:12" ht="19.5">
      <c r="B24" s="20"/>
      <c r="I24" s="21"/>
      <c r="L24" s="21"/>
    </row>
    <row r="25" spans="1:12" ht="19.5">
      <c r="B25" s="20"/>
      <c r="E25" s="21"/>
      <c r="H25" s="21"/>
    </row>
    <row r="26" spans="1:12">
      <c r="H26" s="22"/>
    </row>
  </sheetData>
  <mergeCells count="14">
    <mergeCell ref="B18:C18"/>
    <mergeCell ref="D18:F18"/>
    <mergeCell ref="H18:K18"/>
    <mergeCell ref="E4:L4"/>
    <mergeCell ref="H5:L5"/>
    <mergeCell ref="J7:L7"/>
    <mergeCell ref="B17:C17"/>
    <mergeCell ref="D17:K17"/>
    <mergeCell ref="B19:C19"/>
    <mergeCell ref="D19:F19"/>
    <mergeCell ref="J19:K19"/>
    <mergeCell ref="B20:C20"/>
    <mergeCell ref="D20:F20"/>
    <mergeCell ref="J20:K20"/>
  </mergeCells>
  <phoneticPr fontId="8" type="noConversion"/>
  <pageMargins left="0.7" right="0.7" top="0.75" bottom="0.75" header="0.3" footer="0.3"/>
  <pageSetup paperSize="9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5790-7692-4479-9ED7-7F6CB3A7170E}">
  <dimension ref="A1:AG347"/>
  <sheetViews>
    <sheetView tabSelected="1" zoomScale="85" zoomScaleNormal="85" workbookViewId="0">
      <pane ySplit="1" topLeftCell="A2" activePane="bottomLeft" state="frozen"/>
      <selection activeCell="F15" sqref="F15"/>
      <selection pane="bottomLeft" activeCell="F15" sqref="F15"/>
    </sheetView>
  </sheetViews>
  <sheetFormatPr defaultColWidth="9" defaultRowHeight="11.25"/>
  <cols>
    <col min="1" max="2" width="9" style="205"/>
    <col min="3" max="3" width="18" style="205" bestFit="1" customWidth="1"/>
    <col min="4" max="4" width="21.375" style="205" bestFit="1" customWidth="1"/>
    <col min="5" max="5" width="34" style="205" customWidth="1"/>
    <col min="6" max="6" width="19" style="205" customWidth="1"/>
    <col min="7" max="7" width="25.25" style="205" customWidth="1"/>
    <col min="8" max="8" width="9" style="205"/>
    <col min="9" max="9" width="8" style="230" customWidth="1"/>
    <col min="10" max="10" width="25.125" style="205" customWidth="1"/>
    <col min="11" max="11" width="9.75" style="205" bestFit="1" customWidth="1"/>
    <col min="12" max="12" width="8" style="205" bestFit="1" customWidth="1"/>
    <col min="13" max="13" width="11.25" style="205" bestFit="1" customWidth="1"/>
    <col min="14" max="14" width="9" style="279"/>
    <col min="15" max="16" width="9.75" style="279" bestFit="1" customWidth="1"/>
    <col min="17" max="17" width="12.125" style="531" customWidth="1"/>
    <col min="18" max="18" width="7.5" style="279" customWidth="1"/>
    <col min="19" max="19" width="6.625" style="279" customWidth="1"/>
    <col min="20" max="20" width="6.125" style="202" customWidth="1"/>
    <col min="21" max="22" width="9" style="202"/>
    <col min="23" max="23" width="33.625" style="513" customWidth="1"/>
    <col min="24" max="16384" width="9" style="202"/>
  </cols>
  <sheetData>
    <row r="1" spans="1:33" ht="22.5">
      <c r="A1" s="203" t="s">
        <v>2037</v>
      </c>
      <c r="B1" s="203" t="s">
        <v>2038</v>
      </c>
      <c r="C1" s="203" t="s">
        <v>2039</v>
      </c>
      <c r="D1" s="203" t="s">
        <v>2040</v>
      </c>
      <c r="E1" s="203" t="s">
        <v>2041</v>
      </c>
      <c r="F1" s="203" t="s">
        <v>2042</v>
      </c>
      <c r="G1" s="203" t="s">
        <v>2043</v>
      </c>
      <c r="H1" s="203" t="s">
        <v>2044</v>
      </c>
      <c r="I1" s="203" t="s">
        <v>2045</v>
      </c>
      <c r="J1" s="203" t="s">
        <v>2046</v>
      </c>
      <c r="K1" s="203" t="s">
        <v>2047</v>
      </c>
      <c r="L1" s="203" t="s">
        <v>2048</v>
      </c>
      <c r="M1" s="203" t="s">
        <v>2049</v>
      </c>
      <c r="N1" s="203" t="s">
        <v>2050</v>
      </c>
      <c r="O1" s="203" t="s">
        <v>2051</v>
      </c>
      <c r="P1" s="203" t="s">
        <v>2052</v>
      </c>
      <c r="Q1" s="506" t="s">
        <v>2053</v>
      </c>
      <c r="R1" s="203" t="s">
        <v>2054</v>
      </c>
      <c r="S1" s="204" t="s">
        <v>2055</v>
      </c>
      <c r="T1" s="204"/>
    </row>
    <row r="2" spans="1:33" s="205" customFormat="1">
      <c r="A2" s="375" t="s">
        <v>2057</v>
      </c>
      <c r="B2" s="376" t="s">
        <v>2058</v>
      </c>
      <c r="C2" s="376" t="s">
        <v>2059</v>
      </c>
      <c r="D2" s="376" t="s">
        <v>2060</v>
      </c>
      <c r="E2" s="376"/>
      <c r="F2" s="376"/>
      <c r="G2" s="376"/>
      <c r="H2" s="376" t="s">
        <v>2061</v>
      </c>
      <c r="I2" s="230"/>
      <c r="N2" s="279" t="s">
        <v>1473</v>
      </c>
      <c r="O2" s="279"/>
      <c r="P2" s="279"/>
      <c r="Q2" s="531"/>
      <c r="R2" s="279"/>
      <c r="S2" s="279"/>
      <c r="W2" s="514"/>
      <c r="X2" s="205" t="str">
        <f>IF(S2&lt;&gt;Y2, "1", "2")</f>
        <v>1</v>
      </c>
      <c r="Y2" s="511" t="str">
        <f>IF($T2 = "", IF($Q2="", "N",  IF(_xlfn.DAYS($AC$2,$Q2) &lt; 0, "N", "Y")), "N")</f>
        <v>N</v>
      </c>
      <c r="Z2" s="511" t="str">
        <f>IF($T2 = "", IF($Q2="", "N",  IF(_xlfn.DAYS($AE$2,$Q2) &lt; 0, "N", "Y")), "N")</f>
        <v>N</v>
      </c>
      <c r="AA2" s="511" t="str">
        <f>IF($T2 = "", IF($Q2="", "N",  IF(_xlfn.DAYS($AG$2,$Q2) &lt; 0, "N", "Y")), "N")</f>
        <v>N</v>
      </c>
      <c r="AB2" s="499" t="s">
        <v>2062</v>
      </c>
      <c r="AC2" s="501">
        <v>44162</v>
      </c>
      <c r="AD2" s="499" t="s">
        <v>2063</v>
      </c>
      <c r="AE2" s="500">
        <v>44162</v>
      </c>
      <c r="AF2" s="499" t="s">
        <v>2064</v>
      </c>
      <c r="AG2" s="500">
        <v>44169</v>
      </c>
    </row>
    <row r="3" spans="1:33" s="205" customFormat="1">
      <c r="A3" s="377"/>
      <c r="B3" s="377"/>
      <c r="C3" s="377"/>
      <c r="D3" s="376" t="s">
        <v>2065</v>
      </c>
      <c r="E3" s="378"/>
      <c r="F3" s="378"/>
      <c r="G3" s="377"/>
      <c r="H3" s="376" t="s">
        <v>2061</v>
      </c>
      <c r="I3" s="230"/>
      <c r="N3" s="279" t="s">
        <v>1473</v>
      </c>
      <c r="O3" s="279"/>
      <c r="P3" s="279"/>
      <c r="Q3" s="532">
        <v>44154</v>
      </c>
      <c r="R3" s="279"/>
      <c r="S3" s="279" t="s">
        <v>28</v>
      </c>
      <c r="W3" s="514"/>
      <c r="X3" s="205" t="str">
        <f t="shared" ref="X3:X66" si="0">IF(S3&lt;&gt;Y3, "1", "2")</f>
        <v>2</v>
      </c>
      <c r="Y3" s="511" t="str">
        <f>IF($T3 = "", IF($Q3="", "N",  IF(_xlfn.DAYS($AC$2,$Q3) &lt; 0, "N", "Y")), "N")</f>
        <v>Y</v>
      </c>
      <c r="Z3" s="511" t="str">
        <f t="shared" ref="Z3:Z66" si="1">IF($T3 = "", IF($Q3="", "N",  IF(_xlfn.DAYS($AE$2,$Q3) &lt; 0, "N", "Y")), "N")</f>
        <v>Y</v>
      </c>
      <c r="AA3" s="511" t="str">
        <f t="shared" ref="AA3:AA66" si="2">IF($T3 = "", IF($Q3="", "N",  IF(_xlfn.DAYS($AG$2,$Q3) &lt; 0, "N", "Y")), "N")</f>
        <v>Y</v>
      </c>
    </row>
    <row r="4" spans="1:33" s="205" customFormat="1" ht="12">
      <c r="A4" s="379"/>
      <c r="B4" s="380"/>
      <c r="C4" s="380"/>
      <c r="D4" s="380" t="s">
        <v>3045</v>
      </c>
      <c r="E4" s="376"/>
      <c r="F4" s="376"/>
      <c r="G4" s="380"/>
      <c r="H4" s="376" t="s">
        <v>2191</v>
      </c>
      <c r="I4" s="230"/>
      <c r="J4" s="205" t="s">
        <v>3046</v>
      </c>
      <c r="N4" s="279" t="s">
        <v>1473</v>
      </c>
      <c r="O4" s="279"/>
      <c r="P4" s="279"/>
      <c r="Q4" s="531"/>
      <c r="R4" s="279"/>
      <c r="S4" s="279" t="s">
        <v>28</v>
      </c>
      <c r="W4" s="514"/>
      <c r="X4" s="205" t="str">
        <f t="shared" si="0"/>
        <v>1</v>
      </c>
      <c r="Y4" s="511" t="str">
        <f>IF($T4 = "", IF($Q4="", "N",  IF(_xlfn.DAYS($AC$2,$Q4) &lt; 0, "N", "Y")), "N")</f>
        <v>N</v>
      </c>
      <c r="Z4" s="511" t="str">
        <f t="shared" si="1"/>
        <v>N</v>
      </c>
      <c r="AA4" s="511" t="str">
        <f t="shared" si="2"/>
        <v>N</v>
      </c>
    </row>
    <row r="5" spans="1:33" s="206" customFormat="1" ht="4.5" customHeight="1">
      <c r="A5" s="381"/>
      <c r="B5" s="382"/>
      <c r="C5" s="382"/>
      <c r="D5" s="382"/>
      <c r="E5" s="383"/>
      <c r="F5" s="383"/>
      <c r="G5" s="382"/>
      <c r="H5" s="382"/>
      <c r="I5" s="360"/>
      <c r="N5" s="282"/>
      <c r="O5" s="282"/>
      <c r="P5" s="282"/>
      <c r="Q5" s="531"/>
      <c r="R5" s="282"/>
      <c r="S5" s="282"/>
      <c r="W5" s="515"/>
      <c r="X5" s="205" t="str">
        <f t="shared" si="0"/>
        <v>1</v>
      </c>
      <c r="Y5" s="511" t="str">
        <f t="shared" ref="Y5:Y68" si="3">IF($T5 = "", IF($Q5="", "N",  IF(_xlfn.DAYS($AC$2,$Q5) &lt; 0, "N", "Y")), "N")</f>
        <v>N</v>
      </c>
      <c r="Z5" s="511" t="str">
        <f t="shared" si="1"/>
        <v>N</v>
      </c>
      <c r="AA5" s="511" t="str">
        <f t="shared" si="2"/>
        <v>N</v>
      </c>
    </row>
    <row r="6" spans="1:33" s="205" customFormat="1">
      <c r="A6" s="375" t="s">
        <v>2162</v>
      </c>
      <c r="B6" s="380" t="s">
        <v>3047</v>
      </c>
      <c r="C6" s="380" t="s">
        <v>3048</v>
      </c>
      <c r="D6" s="384" t="s">
        <v>1544</v>
      </c>
      <c r="E6" s="384" t="s">
        <v>1545</v>
      </c>
      <c r="F6" s="384" t="s">
        <v>1546</v>
      </c>
      <c r="G6" s="385"/>
      <c r="H6" s="376" t="s">
        <v>2061</v>
      </c>
      <c r="I6" s="230" t="s">
        <v>2109</v>
      </c>
      <c r="J6" s="366" t="s">
        <v>3049</v>
      </c>
      <c r="N6" s="279" t="s">
        <v>3050</v>
      </c>
      <c r="O6" s="301">
        <v>44070</v>
      </c>
      <c r="P6" s="301">
        <v>44070</v>
      </c>
      <c r="Q6" s="533">
        <v>44070</v>
      </c>
      <c r="R6" s="279">
        <v>100</v>
      </c>
      <c r="S6" s="279" t="s">
        <v>28</v>
      </c>
      <c r="W6" s="514"/>
      <c r="X6" s="205" t="str">
        <f t="shared" si="0"/>
        <v>2</v>
      </c>
      <c r="Y6" s="511" t="str">
        <f t="shared" si="3"/>
        <v>Y</v>
      </c>
      <c r="Z6" s="511" t="str">
        <f t="shared" si="1"/>
        <v>Y</v>
      </c>
      <c r="AA6" s="511" t="str">
        <f t="shared" si="2"/>
        <v>Y</v>
      </c>
    </row>
    <row r="7" spans="1:33" s="205" customFormat="1" ht="12">
      <c r="A7" s="379"/>
      <c r="B7" s="380"/>
      <c r="C7" s="380"/>
      <c r="D7" s="380"/>
      <c r="E7" s="376"/>
      <c r="F7" s="384" t="s">
        <v>1548</v>
      </c>
      <c r="G7" s="380"/>
      <c r="H7" s="376" t="s">
        <v>2061</v>
      </c>
      <c r="I7" s="230" t="s">
        <v>2109</v>
      </c>
      <c r="J7" s="366" t="s">
        <v>3049</v>
      </c>
      <c r="N7" s="279" t="s">
        <v>2532</v>
      </c>
      <c r="O7" s="301">
        <v>44075</v>
      </c>
      <c r="P7" s="301">
        <v>44075</v>
      </c>
      <c r="Q7" s="533">
        <v>44075</v>
      </c>
      <c r="R7" s="279">
        <v>100</v>
      </c>
      <c r="S7" s="279" t="s">
        <v>28</v>
      </c>
      <c r="W7" s="514"/>
      <c r="X7" s="205" t="str">
        <f t="shared" si="0"/>
        <v>2</v>
      </c>
      <c r="Y7" s="511" t="str">
        <f t="shared" si="3"/>
        <v>Y</v>
      </c>
      <c r="Z7" s="511" t="str">
        <f t="shared" si="1"/>
        <v>Y</v>
      </c>
      <c r="AA7" s="511" t="str">
        <f t="shared" si="2"/>
        <v>Y</v>
      </c>
    </row>
    <row r="8" spans="1:33" s="205" customFormat="1" ht="12">
      <c r="A8" s="379"/>
      <c r="B8" s="380"/>
      <c r="C8" s="380"/>
      <c r="D8" s="380"/>
      <c r="E8" s="376"/>
      <c r="F8" s="563" t="s">
        <v>1550</v>
      </c>
      <c r="G8" s="380"/>
      <c r="H8" s="376" t="s">
        <v>2061</v>
      </c>
      <c r="I8" s="230" t="s">
        <v>2109</v>
      </c>
      <c r="J8" s="366" t="s">
        <v>3049</v>
      </c>
      <c r="N8" s="279" t="s">
        <v>3050</v>
      </c>
      <c r="O8" s="301">
        <v>44070</v>
      </c>
      <c r="P8" s="301">
        <v>44070</v>
      </c>
      <c r="Q8" s="533">
        <v>44070</v>
      </c>
      <c r="R8" s="279">
        <v>100</v>
      </c>
      <c r="S8" s="279" t="s">
        <v>28</v>
      </c>
      <c r="W8" s="514"/>
      <c r="X8" s="205" t="str">
        <f t="shared" si="0"/>
        <v>2</v>
      </c>
      <c r="Y8" s="511" t="str">
        <f t="shared" si="3"/>
        <v>Y</v>
      </c>
      <c r="Z8" s="511" t="str">
        <f t="shared" si="1"/>
        <v>Y</v>
      </c>
      <c r="AA8" s="511" t="str">
        <f t="shared" si="2"/>
        <v>Y</v>
      </c>
    </row>
    <row r="9" spans="1:33" s="205" customFormat="1" ht="12">
      <c r="A9" s="379"/>
      <c r="B9" s="380"/>
      <c r="C9" s="380"/>
      <c r="D9" s="380"/>
      <c r="E9" s="376"/>
      <c r="F9" s="384"/>
      <c r="G9" s="384" t="s">
        <v>3051</v>
      </c>
      <c r="H9" s="376" t="s">
        <v>112</v>
      </c>
      <c r="I9" s="230" t="s">
        <v>2109</v>
      </c>
      <c r="N9" s="279" t="s">
        <v>3050</v>
      </c>
      <c r="O9" s="361">
        <v>44076</v>
      </c>
      <c r="P9" s="361">
        <v>44076</v>
      </c>
      <c r="Q9" s="532">
        <v>44076</v>
      </c>
      <c r="R9" s="279">
        <v>100</v>
      </c>
      <c r="S9" s="279" t="s">
        <v>28</v>
      </c>
      <c r="W9" s="514"/>
      <c r="X9" s="205" t="str">
        <f t="shared" si="0"/>
        <v>2</v>
      </c>
      <c r="Y9" s="511" t="str">
        <f t="shared" si="3"/>
        <v>Y</v>
      </c>
      <c r="Z9" s="511" t="str">
        <f t="shared" si="1"/>
        <v>Y</v>
      </c>
      <c r="AA9" s="511" t="str">
        <f t="shared" si="2"/>
        <v>Y</v>
      </c>
    </row>
    <row r="10" spans="1:33" s="205" customFormat="1" ht="12">
      <c r="A10" s="379"/>
      <c r="B10" s="380"/>
      <c r="C10" s="380"/>
      <c r="D10" s="380"/>
      <c r="E10" s="376"/>
      <c r="F10" s="384"/>
      <c r="G10" s="384" t="s">
        <v>3052</v>
      </c>
      <c r="H10" s="376" t="s">
        <v>112</v>
      </c>
      <c r="I10" s="230" t="s">
        <v>2109</v>
      </c>
      <c r="N10" s="279" t="s">
        <v>3050</v>
      </c>
      <c r="O10" s="361">
        <v>44076</v>
      </c>
      <c r="P10" s="361">
        <v>44076</v>
      </c>
      <c r="Q10" s="532">
        <v>44076</v>
      </c>
      <c r="R10" s="279">
        <v>100</v>
      </c>
      <c r="S10" s="279" t="s">
        <v>28</v>
      </c>
      <c r="W10" s="514"/>
      <c r="X10" s="205" t="str">
        <f t="shared" si="0"/>
        <v>2</v>
      </c>
      <c r="Y10" s="511" t="str">
        <f t="shared" si="3"/>
        <v>Y</v>
      </c>
      <c r="Z10" s="511" t="str">
        <f t="shared" si="1"/>
        <v>Y</v>
      </c>
      <c r="AA10" s="511" t="str">
        <f t="shared" si="2"/>
        <v>Y</v>
      </c>
    </row>
    <row r="11" spans="1:33" s="205" customFormat="1" ht="12">
      <c r="A11" s="379"/>
      <c r="B11" s="380"/>
      <c r="C11" s="380"/>
      <c r="D11" s="380"/>
      <c r="E11" s="376"/>
      <c r="F11" s="384"/>
      <c r="G11" s="384" t="s">
        <v>3053</v>
      </c>
      <c r="H11" s="376" t="s">
        <v>112</v>
      </c>
      <c r="I11" s="230" t="s">
        <v>2109</v>
      </c>
      <c r="N11" s="279" t="s">
        <v>2532</v>
      </c>
      <c r="O11" s="361">
        <v>44076</v>
      </c>
      <c r="P11" s="361">
        <v>44076</v>
      </c>
      <c r="Q11" s="532">
        <v>44076</v>
      </c>
      <c r="R11" s="279">
        <v>100</v>
      </c>
      <c r="S11" s="279" t="s">
        <v>28</v>
      </c>
      <c r="W11" s="514"/>
      <c r="X11" s="205" t="str">
        <f t="shared" si="0"/>
        <v>2</v>
      </c>
      <c r="Y11" s="511" t="str">
        <f t="shared" si="3"/>
        <v>Y</v>
      </c>
      <c r="Z11" s="511" t="str">
        <f t="shared" si="1"/>
        <v>Y</v>
      </c>
      <c r="AA11" s="511" t="str">
        <f t="shared" si="2"/>
        <v>Y</v>
      </c>
    </row>
    <row r="12" spans="1:33" s="205" customFormat="1" ht="12">
      <c r="A12" s="379"/>
      <c r="B12" s="380"/>
      <c r="C12" s="380"/>
      <c r="D12" s="380"/>
      <c r="E12" s="376"/>
      <c r="F12" s="384"/>
      <c r="G12" s="384" t="s">
        <v>3054</v>
      </c>
      <c r="H12" s="376" t="s">
        <v>112</v>
      </c>
      <c r="I12" s="230" t="s">
        <v>2109</v>
      </c>
      <c r="N12" s="279" t="s">
        <v>2532</v>
      </c>
      <c r="O12" s="361">
        <v>44076</v>
      </c>
      <c r="P12" s="361">
        <v>44076</v>
      </c>
      <c r="Q12" s="532">
        <v>44076</v>
      </c>
      <c r="R12" s="279">
        <v>100</v>
      </c>
      <c r="S12" s="279" t="s">
        <v>28</v>
      </c>
      <c r="W12" s="514"/>
      <c r="X12" s="205" t="str">
        <f t="shared" si="0"/>
        <v>2</v>
      </c>
      <c r="Y12" s="511" t="str">
        <f t="shared" si="3"/>
        <v>Y</v>
      </c>
      <c r="Z12" s="511" t="str">
        <f t="shared" si="1"/>
        <v>Y</v>
      </c>
      <c r="AA12" s="511" t="str">
        <f t="shared" si="2"/>
        <v>Y</v>
      </c>
    </row>
    <row r="13" spans="1:33" s="205" customFormat="1" ht="12">
      <c r="A13" s="379"/>
      <c r="B13" s="380"/>
      <c r="C13" s="380"/>
      <c r="D13" s="380"/>
      <c r="E13" s="376"/>
      <c r="F13" s="384"/>
      <c r="G13" s="384" t="s">
        <v>3055</v>
      </c>
      <c r="H13" s="376" t="s">
        <v>112</v>
      </c>
      <c r="I13" s="230" t="s">
        <v>2109</v>
      </c>
      <c r="N13" s="279" t="s">
        <v>2532</v>
      </c>
      <c r="O13" s="361">
        <v>44077</v>
      </c>
      <c r="P13" s="361">
        <v>44077</v>
      </c>
      <c r="Q13" s="532">
        <v>44077</v>
      </c>
      <c r="R13" s="279">
        <v>100</v>
      </c>
      <c r="S13" s="279" t="s">
        <v>28</v>
      </c>
      <c r="W13" s="514"/>
      <c r="X13" s="205" t="str">
        <f t="shared" si="0"/>
        <v>2</v>
      </c>
      <c r="Y13" s="511" t="str">
        <f t="shared" si="3"/>
        <v>Y</v>
      </c>
      <c r="Z13" s="511" t="str">
        <f t="shared" si="1"/>
        <v>Y</v>
      </c>
      <c r="AA13" s="511" t="str">
        <f t="shared" si="2"/>
        <v>Y</v>
      </c>
    </row>
    <row r="14" spans="1:33" s="205" customFormat="1" ht="12">
      <c r="A14" s="379"/>
      <c r="B14" s="380"/>
      <c r="C14" s="380"/>
      <c r="D14" s="380"/>
      <c r="E14" s="376"/>
      <c r="F14" s="384"/>
      <c r="G14" s="384" t="s">
        <v>3056</v>
      </c>
      <c r="H14" s="376" t="s">
        <v>112</v>
      </c>
      <c r="I14" s="230" t="s">
        <v>2109</v>
      </c>
      <c r="N14" s="279" t="s">
        <v>2532</v>
      </c>
      <c r="O14" s="361">
        <v>44077</v>
      </c>
      <c r="P14" s="361">
        <v>44077</v>
      </c>
      <c r="Q14" s="532">
        <v>44077</v>
      </c>
      <c r="R14" s="279">
        <v>100</v>
      </c>
      <c r="S14" s="279" t="s">
        <v>28</v>
      </c>
      <c r="W14" s="514"/>
      <c r="X14" s="205" t="str">
        <f t="shared" si="0"/>
        <v>2</v>
      </c>
      <c r="Y14" s="511" t="str">
        <f t="shared" si="3"/>
        <v>Y</v>
      </c>
      <c r="Z14" s="511" t="str">
        <f t="shared" si="1"/>
        <v>Y</v>
      </c>
      <c r="AA14" s="511" t="str">
        <f t="shared" si="2"/>
        <v>Y</v>
      </c>
    </row>
    <row r="15" spans="1:33" s="205" customFormat="1" ht="12">
      <c r="A15" s="379"/>
      <c r="B15" s="380"/>
      <c r="C15" s="380"/>
      <c r="D15" s="380"/>
      <c r="E15" s="376"/>
      <c r="F15" s="384"/>
      <c r="G15" s="384" t="s">
        <v>3057</v>
      </c>
      <c r="H15" s="376" t="s">
        <v>112</v>
      </c>
      <c r="I15" s="230" t="s">
        <v>2109</v>
      </c>
      <c r="N15" s="279" t="s">
        <v>2532</v>
      </c>
      <c r="O15" s="361">
        <v>44077</v>
      </c>
      <c r="P15" s="361">
        <v>44077</v>
      </c>
      <c r="Q15" s="532">
        <v>44077</v>
      </c>
      <c r="R15" s="279">
        <v>100</v>
      </c>
      <c r="S15" s="279" t="s">
        <v>28</v>
      </c>
      <c r="W15" s="514"/>
      <c r="X15" s="205" t="str">
        <f t="shared" si="0"/>
        <v>2</v>
      </c>
      <c r="Y15" s="511" t="str">
        <f t="shared" si="3"/>
        <v>Y</v>
      </c>
      <c r="Z15" s="511" t="str">
        <f t="shared" si="1"/>
        <v>Y</v>
      </c>
      <c r="AA15" s="511" t="str">
        <f t="shared" si="2"/>
        <v>Y</v>
      </c>
    </row>
    <row r="16" spans="1:33" s="205" customFormat="1" ht="12">
      <c r="A16" s="379"/>
      <c r="B16" s="380"/>
      <c r="C16" s="380"/>
      <c r="D16" s="380"/>
      <c r="E16" s="376"/>
      <c r="F16" s="384"/>
      <c r="G16" s="384" t="s">
        <v>3058</v>
      </c>
      <c r="H16" s="376" t="s">
        <v>112</v>
      </c>
      <c r="I16" s="230" t="s">
        <v>2109</v>
      </c>
      <c r="N16" s="279" t="s">
        <v>2532</v>
      </c>
      <c r="O16" s="361">
        <v>44077</v>
      </c>
      <c r="P16" s="361">
        <v>44077</v>
      </c>
      <c r="Q16" s="532">
        <v>44077</v>
      </c>
      <c r="R16" s="279">
        <v>100</v>
      </c>
      <c r="S16" s="279" t="s">
        <v>28</v>
      </c>
      <c r="W16" s="514"/>
      <c r="X16" s="205" t="str">
        <f t="shared" si="0"/>
        <v>2</v>
      </c>
      <c r="Y16" s="511" t="str">
        <f t="shared" si="3"/>
        <v>Y</v>
      </c>
      <c r="Z16" s="511" t="str">
        <f t="shared" si="1"/>
        <v>Y</v>
      </c>
      <c r="AA16" s="511" t="str">
        <f t="shared" si="2"/>
        <v>Y</v>
      </c>
    </row>
    <row r="17" spans="1:27" s="205" customFormat="1" ht="12">
      <c r="A17" s="379"/>
      <c r="B17" s="380"/>
      <c r="C17" s="380"/>
      <c r="D17" s="380"/>
      <c r="E17" s="376"/>
      <c r="F17" s="384"/>
      <c r="G17" s="384" t="s">
        <v>3059</v>
      </c>
      <c r="H17" s="376" t="s">
        <v>112</v>
      </c>
      <c r="I17" s="230" t="s">
        <v>2109</v>
      </c>
      <c r="N17" s="279" t="s">
        <v>2532</v>
      </c>
      <c r="O17" s="361">
        <v>44078</v>
      </c>
      <c r="P17" s="361">
        <v>44078</v>
      </c>
      <c r="Q17" s="532">
        <v>44078</v>
      </c>
      <c r="R17" s="279">
        <v>100</v>
      </c>
      <c r="S17" s="279" t="s">
        <v>28</v>
      </c>
      <c r="W17" s="514"/>
      <c r="X17" s="205" t="str">
        <f t="shared" si="0"/>
        <v>2</v>
      </c>
      <c r="Y17" s="511" t="str">
        <f t="shared" si="3"/>
        <v>Y</v>
      </c>
      <c r="Z17" s="511" t="str">
        <f t="shared" si="1"/>
        <v>Y</v>
      </c>
      <c r="AA17" s="511" t="str">
        <f t="shared" si="2"/>
        <v>Y</v>
      </c>
    </row>
    <row r="18" spans="1:27" s="205" customFormat="1" ht="12">
      <c r="A18" s="379"/>
      <c r="B18" s="380"/>
      <c r="C18" s="380"/>
      <c r="D18" s="380"/>
      <c r="E18" s="376"/>
      <c r="F18" s="384" t="s">
        <v>3060</v>
      </c>
      <c r="G18" s="380"/>
      <c r="H18" s="376" t="s">
        <v>2061</v>
      </c>
      <c r="I18" s="230" t="s">
        <v>2109</v>
      </c>
      <c r="J18" s="366" t="s">
        <v>3049</v>
      </c>
      <c r="N18" s="279" t="s">
        <v>2532</v>
      </c>
      <c r="O18" s="301">
        <v>44070</v>
      </c>
      <c r="P18" s="301">
        <v>44070</v>
      </c>
      <c r="Q18" s="533">
        <v>44070</v>
      </c>
      <c r="R18" s="279">
        <v>100</v>
      </c>
      <c r="S18" s="279" t="s">
        <v>28</v>
      </c>
      <c r="W18" s="514"/>
      <c r="X18" s="205" t="str">
        <f t="shared" si="0"/>
        <v>2</v>
      </c>
      <c r="Y18" s="511" t="str">
        <f t="shared" si="3"/>
        <v>Y</v>
      </c>
      <c r="Z18" s="511" t="str">
        <f t="shared" si="1"/>
        <v>Y</v>
      </c>
      <c r="AA18" s="511" t="str">
        <f t="shared" si="2"/>
        <v>Y</v>
      </c>
    </row>
    <row r="19" spans="1:27" s="205" customFormat="1" ht="12">
      <c r="A19" s="379"/>
      <c r="B19" s="380"/>
      <c r="C19" s="380"/>
      <c r="D19" s="380"/>
      <c r="E19" s="376"/>
      <c r="F19" s="384" t="s">
        <v>1554</v>
      </c>
      <c r="G19" s="380"/>
      <c r="H19" s="376" t="s">
        <v>2061</v>
      </c>
      <c r="I19" s="230" t="s">
        <v>2109</v>
      </c>
      <c r="N19" s="279" t="s">
        <v>2532</v>
      </c>
      <c r="O19" s="301">
        <v>44070</v>
      </c>
      <c r="P19" s="301">
        <v>44070</v>
      </c>
      <c r="Q19" s="533">
        <v>44070</v>
      </c>
      <c r="R19" s="279">
        <v>100</v>
      </c>
      <c r="S19" s="279" t="s">
        <v>28</v>
      </c>
      <c r="W19" s="514"/>
      <c r="X19" s="205" t="str">
        <f t="shared" si="0"/>
        <v>2</v>
      </c>
      <c r="Y19" s="511" t="str">
        <f t="shared" si="3"/>
        <v>Y</v>
      </c>
      <c r="Z19" s="511" t="str">
        <f t="shared" si="1"/>
        <v>Y</v>
      </c>
      <c r="AA19" s="511" t="str">
        <f t="shared" si="2"/>
        <v>Y</v>
      </c>
    </row>
    <row r="20" spans="1:27" s="205" customFormat="1" ht="12">
      <c r="A20" s="379"/>
      <c r="B20" s="380"/>
      <c r="C20" s="380"/>
      <c r="D20" s="380"/>
      <c r="E20" s="376"/>
      <c r="G20" s="384" t="s">
        <v>3061</v>
      </c>
      <c r="H20" s="376" t="s">
        <v>2197</v>
      </c>
      <c r="I20" s="230" t="s">
        <v>2197</v>
      </c>
      <c r="J20" s="205" t="s">
        <v>3062</v>
      </c>
      <c r="N20" s="279" t="s">
        <v>2532</v>
      </c>
      <c r="O20" s="279"/>
      <c r="P20" s="279"/>
      <c r="Q20" s="532">
        <v>44154</v>
      </c>
      <c r="R20" s="279"/>
      <c r="S20" s="279" t="s">
        <v>28</v>
      </c>
      <c r="W20" s="514"/>
      <c r="X20" s="205" t="str">
        <f t="shared" si="0"/>
        <v>2</v>
      </c>
      <c r="Y20" s="511" t="str">
        <f t="shared" si="3"/>
        <v>Y</v>
      </c>
      <c r="Z20" s="511" t="str">
        <f t="shared" si="1"/>
        <v>Y</v>
      </c>
      <c r="AA20" s="511" t="str">
        <f t="shared" si="2"/>
        <v>Y</v>
      </c>
    </row>
    <row r="21" spans="1:27" s="205" customFormat="1" ht="12">
      <c r="A21" s="379"/>
      <c r="B21" s="380"/>
      <c r="C21" s="380"/>
      <c r="D21" s="380"/>
      <c r="E21" s="376" t="s">
        <v>1556</v>
      </c>
      <c r="F21" s="384" t="s">
        <v>1557</v>
      </c>
      <c r="G21" s="380"/>
      <c r="H21" s="376" t="s">
        <v>2061</v>
      </c>
      <c r="I21" s="230" t="s">
        <v>2109</v>
      </c>
      <c r="N21" s="279" t="s">
        <v>2532</v>
      </c>
      <c r="O21" s="301">
        <v>44075</v>
      </c>
      <c r="P21" s="301">
        <v>44075</v>
      </c>
      <c r="Q21" s="533">
        <v>44075</v>
      </c>
      <c r="R21" s="279">
        <v>100</v>
      </c>
      <c r="S21" s="279" t="s">
        <v>28</v>
      </c>
      <c r="W21" s="514"/>
      <c r="X21" s="205" t="str">
        <f t="shared" si="0"/>
        <v>2</v>
      </c>
      <c r="Y21" s="511" t="str">
        <f t="shared" si="3"/>
        <v>Y</v>
      </c>
      <c r="Z21" s="511" t="str">
        <f t="shared" si="1"/>
        <v>Y</v>
      </c>
      <c r="AA21" s="511" t="str">
        <f t="shared" si="2"/>
        <v>Y</v>
      </c>
    </row>
    <row r="22" spans="1:27" s="205" customFormat="1" ht="12">
      <c r="A22" s="379"/>
      <c r="B22" s="380"/>
      <c r="C22" s="380"/>
      <c r="D22" s="380"/>
      <c r="E22" s="376"/>
      <c r="F22" s="384" t="s">
        <v>1559</v>
      </c>
      <c r="G22" s="380"/>
      <c r="H22" s="376" t="s">
        <v>2061</v>
      </c>
      <c r="I22" s="230" t="s">
        <v>2109</v>
      </c>
      <c r="N22" s="279" t="s">
        <v>2532</v>
      </c>
      <c r="O22" s="301">
        <v>44075</v>
      </c>
      <c r="P22" s="301">
        <v>44075</v>
      </c>
      <c r="Q22" s="533">
        <v>44075</v>
      </c>
      <c r="R22" s="279">
        <v>100</v>
      </c>
      <c r="S22" s="279" t="s">
        <v>28</v>
      </c>
      <c r="W22" s="514"/>
      <c r="X22" s="205" t="str">
        <f t="shared" si="0"/>
        <v>2</v>
      </c>
      <c r="Y22" s="511" t="str">
        <f t="shared" si="3"/>
        <v>Y</v>
      </c>
      <c r="Z22" s="511" t="str">
        <f t="shared" si="1"/>
        <v>Y</v>
      </c>
      <c r="AA22" s="511" t="str">
        <f t="shared" si="2"/>
        <v>Y</v>
      </c>
    </row>
    <row r="23" spans="1:27" s="205" customFormat="1" ht="12">
      <c r="A23" s="379"/>
      <c r="B23" s="380"/>
      <c r="C23" s="380"/>
      <c r="D23" s="380"/>
      <c r="E23" s="376"/>
      <c r="F23" s="384" t="s">
        <v>1561</v>
      </c>
      <c r="G23" s="380"/>
      <c r="H23" s="376" t="s">
        <v>2061</v>
      </c>
      <c r="I23" s="230" t="s">
        <v>2109</v>
      </c>
      <c r="N23" s="279" t="s">
        <v>2532</v>
      </c>
      <c r="O23" s="301">
        <v>44075</v>
      </c>
      <c r="P23" s="301">
        <v>44075</v>
      </c>
      <c r="Q23" s="533">
        <v>44075</v>
      </c>
      <c r="R23" s="279">
        <v>100</v>
      </c>
      <c r="S23" s="279" t="s">
        <v>28</v>
      </c>
      <c r="W23" s="514"/>
      <c r="X23" s="205" t="str">
        <f t="shared" si="0"/>
        <v>2</v>
      </c>
      <c r="Y23" s="511" t="str">
        <f t="shared" si="3"/>
        <v>Y</v>
      </c>
      <c r="Z23" s="511" t="str">
        <f t="shared" si="1"/>
        <v>Y</v>
      </c>
      <c r="AA23" s="511" t="str">
        <f t="shared" si="2"/>
        <v>Y</v>
      </c>
    </row>
    <row r="24" spans="1:27" s="205" customFormat="1" ht="12">
      <c r="A24" s="379"/>
      <c r="B24" s="380"/>
      <c r="C24" s="380"/>
      <c r="D24" s="380"/>
      <c r="E24" s="376"/>
      <c r="F24" s="384" t="s">
        <v>1563</v>
      </c>
      <c r="G24" s="380"/>
      <c r="H24" s="376" t="s">
        <v>2061</v>
      </c>
      <c r="I24" s="230" t="s">
        <v>2109</v>
      </c>
      <c r="J24" s="366" t="s">
        <v>3049</v>
      </c>
      <c r="N24" s="279" t="s">
        <v>2532</v>
      </c>
      <c r="O24" s="301">
        <v>44075</v>
      </c>
      <c r="P24" s="301">
        <v>44075</v>
      </c>
      <c r="Q24" s="533">
        <v>44075</v>
      </c>
      <c r="R24" s="279">
        <v>100</v>
      </c>
      <c r="S24" s="279" t="s">
        <v>28</v>
      </c>
      <c r="W24" s="514"/>
      <c r="X24" s="205" t="str">
        <f t="shared" si="0"/>
        <v>2</v>
      </c>
      <c r="Y24" s="511" t="str">
        <f t="shared" si="3"/>
        <v>Y</v>
      </c>
      <c r="Z24" s="511" t="str">
        <f t="shared" si="1"/>
        <v>Y</v>
      </c>
      <c r="AA24" s="511" t="str">
        <f t="shared" si="2"/>
        <v>Y</v>
      </c>
    </row>
    <row r="25" spans="1:27" s="205" customFormat="1" ht="12">
      <c r="A25" s="379"/>
      <c r="B25" s="380"/>
      <c r="C25" s="380"/>
      <c r="D25" s="380"/>
      <c r="E25" s="376"/>
      <c r="G25" s="384" t="s">
        <v>3051</v>
      </c>
      <c r="H25" s="376" t="s">
        <v>112</v>
      </c>
      <c r="I25" s="230" t="s">
        <v>2109</v>
      </c>
      <c r="J25" s="205" t="s">
        <v>3063</v>
      </c>
      <c r="N25" s="279" t="s">
        <v>2532</v>
      </c>
      <c r="O25" s="301">
        <v>44078</v>
      </c>
      <c r="P25" s="301">
        <v>44078</v>
      </c>
      <c r="Q25" s="533">
        <v>44078</v>
      </c>
      <c r="R25" s="279">
        <v>100</v>
      </c>
      <c r="S25" s="279" t="s">
        <v>28</v>
      </c>
      <c r="W25" s="514"/>
      <c r="X25" s="205" t="str">
        <f t="shared" si="0"/>
        <v>2</v>
      </c>
      <c r="Y25" s="511" t="str">
        <f t="shared" si="3"/>
        <v>Y</v>
      </c>
      <c r="Z25" s="511" t="str">
        <f t="shared" si="1"/>
        <v>Y</v>
      </c>
      <c r="AA25" s="511" t="str">
        <f t="shared" si="2"/>
        <v>Y</v>
      </c>
    </row>
    <row r="26" spans="1:27" s="205" customFormat="1" ht="12">
      <c r="A26" s="379"/>
      <c r="B26" s="380"/>
      <c r="C26" s="380"/>
      <c r="D26" s="380"/>
      <c r="E26" s="376"/>
      <c r="G26" s="384" t="s">
        <v>3052</v>
      </c>
      <c r="H26" s="376" t="s">
        <v>112</v>
      </c>
      <c r="I26" s="230" t="s">
        <v>2109</v>
      </c>
      <c r="J26" s="278" t="s">
        <v>3064</v>
      </c>
      <c r="N26" s="279" t="s">
        <v>2532</v>
      </c>
      <c r="O26" s="301">
        <v>44078</v>
      </c>
      <c r="P26" s="301">
        <v>44078</v>
      </c>
      <c r="Q26" s="533">
        <v>44078</v>
      </c>
      <c r="R26" s="279">
        <v>100</v>
      </c>
      <c r="S26" s="279" t="s">
        <v>28</v>
      </c>
      <c r="W26" s="514"/>
      <c r="X26" s="205" t="str">
        <f t="shared" si="0"/>
        <v>2</v>
      </c>
      <c r="Y26" s="511" t="str">
        <f t="shared" si="3"/>
        <v>Y</v>
      </c>
      <c r="Z26" s="511" t="str">
        <f t="shared" si="1"/>
        <v>Y</v>
      </c>
      <c r="AA26" s="511" t="str">
        <f t="shared" si="2"/>
        <v>Y</v>
      </c>
    </row>
    <row r="27" spans="1:27" s="205" customFormat="1" ht="12">
      <c r="A27" s="379"/>
      <c r="B27" s="380"/>
      <c r="C27" s="380"/>
      <c r="D27" s="380"/>
      <c r="E27" s="376"/>
      <c r="G27" s="384" t="s">
        <v>3053</v>
      </c>
      <c r="H27" s="376" t="s">
        <v>112</v>
      </c>
      <c r="I27" s="230" t="s">
        <v>2109</v>
      </c>
      <c r="J27" s="278" t="s">
        <v>3064</v>
      </c>
      <c r="N27" s="279" t="s">
        <v>2532</v>
      </c>
      <c r="O27" s="301">
        <v>44078</v>
      </c>
      <c r="P27" s="301">
        <v>44078</v>
      </c>
      <c r="Q27" s="533">
        <v>44078</v>
      </c>
      <c r="R27" s="279">
        <v>100</v>
      </c>
      <c r="S27" s="279" t="s">
        <v>28</v>
      </c>
      <c r="W27" s="514"/>
      <c r="X27" s="205" t="str">
        <f t="shared" si="0"/>
        <v>2</v>
      </c>
      <c r="Y27" s="511" t="str">
        <f t="shared" si="3"/>
        <v>Y</v>
      </c>
      <c r="Z27" s="511" t="str">
        <f t="shared" si="1"/>
        <v>Y</v>
      </c>
      <c r="AA27" s="511" t="str">
        <f t="shared" si="2"/>
        <v>Y</v>
      </c>
    </row>
    <row r="28" spans="1:27" s="205" customFormat="1" ht="12">
      <c r="A28" s="379"/>
      <c r="B28" s="380"/>
      <c r="C28" s="380"/>
      <c r="D28" s="380"/>
      <c r="E28" s="376"/>
      <c r="G28" s="384" t="s">
        <v>3054</v>
      </c>
      <c r="H28" s="376" t="s">
        <v>112</v>
      </c>
      <c r="I28" s="230" t="s">
        <v>2109</v>
      </c>
      <c r="J28" s="278" t="s">
        <v>3064</v>
      </c>
      <c r="N28" s="279" t="s">
        <v>2532</v>
      </c>
      <c r="O28" s="301">
        <v>44078</v>
      </c>
      <c r="P28" s="301">
        <v>44078</v>
      </c>
      <c r="Q28" s="533">
        <v>44078</v>
      </c>
      <c r="R28" s="279">
        <v>100</v>
      </c>
      <c r="S28" s="279" t="s">
        <v>28</v>
      </c>
      <c r="W28" s="514"/>
      <c r="X28" s="205" t="str">
        <f t="shared" si="0"/>
        <v>2</v>
      </c>
      <c r="Y28" s="511" t="str">
        <f t="shared" si="3"/>
        <v>Y</v>
      </c>
      <c r="Z28" s="511" t="str">
        <f t="shared" si="1"/>
        <v>Y</v>
      </c>
      <c r="AA28" s="511" t="str">
        <f t="shared" si="2"/>
        <v>Y</v>
      </c>
    </row>
    <row r="29" spans="1:27" s="205" customFormat="1" ht="12">
      <c r="A29" s="379"/>
      <c r="B29" s="380"/>
      <c r="C29" s="380"/>
      <c r="D29" s="380"/>
      <c r="E29" s="376"/>
      <c r="G29" s="384" t="s">
        <v>3055</v>
      </c>
      <c r="H29" s="376" t="s">
        <v>112</v>
      </c>
      <c r="I29" s="230" t="s">
        <v>2109</v>
      </c>
      <c r="J29" s="278" t="s">
        <v>3064</v>
      </c>
      <c r="N29" s="279" t="s">
        <v>2532</v>
      </c>
      <c r="O29" s="301">
        <v>44078</v>
      </c>
      <c r="P29" s="301">
        <v>44078</v>
      </c>
      <c r="Q29" s="533">
        <v>44078</v>
      </c>
      <c r="R29" s="279">
        <v>100</v>
      </c>
      <c r="S29" s="279" t="s">
        <v>28</v>
      </c>
      <c r="W29" s="514"/>
      <c r="X29" s="205" t="str">
        <f t="shared" si="0"/>
        <v>2</v>
      </c>
      <c r="Y29" s="511" t="str">
        <f t="shared" si="3"/>
        <v>Y</v>
      </c>
      <c r="Z29" s="511" t="str">
        <f t="shared" si="1"/>
        <v>Y</v>
      </c>
      <c r="AA29" s="511" t="str">
        <f t="shared" si="2"/>
        <v>Y</v>
      </c>
    </row>
    <row r="30" spans="1:27" s="205" customFormat="1" ht="12">
      <c r="A30" s="379"/>
      <c r="B30" s="380"/>
      <c r="C30" s="380"/>
      <c r="D30" s="380"/>
      <c r="E30" s="376"/>
      <c r="G30" s="384" t="s">
        <v>3056</v>
      </c>
      <c r="H30" s="376" t="s">
        <v>112</v>
      </c>
      <c r="I30" s="230" t="s">
        <v>2109</v>
      </c>
      <c r="J30" s="278" t="s">
        <v>3064</v>
      </c>
      <c r="N30" s="279" t="s">
        <v>2532</v>
      </c>
      <c r="O30" s="301">
        <v>44078</v>
      </c>
      <c r="P30" s="301">
        <v>44078</v>
      </c>
      <c r="Q30" s="533">
        <v>44078</v>
      </c>
      <c r="R30" s="279">
        <v>100</v>
      </c>
      <c r="S30" s="279" t="s">
        <v>28</v>
      </c>
      <c r="W30" s="514"/>
      <c r="X30" s="205" t="str">
        <f t="shared" si="0"/>
        <v>2</v>
      </c>
      <c r="Y30" s="511" t="str">
        <f t="shared" si="3"/>
        <v>Y</v>
      </c>
      <c r="Z30" s="511" t="str">
        <f t="shared" si="1"/>
        <v>Y</v>
      </c>
      <c r="AA30" s="511" t="str">
        <f t="shared" si="2"/>
        <v>Y</v>
      </c>
    </row>
    <row r="31" spans="1:27" s="205" customFormat="1" ht="12">
      <c r="A31" s="379"/>
      <c r="B31" s="380"/>
      <c r="C31" s="380"/>
      <c r="D31" s="380"/>
      <c r="E31" s="376"/>
      <c r="G31" s="384" t="s">
        <v>3057</v>
      </c>
      <c r="H31" s="376" t="s">
        <v>112</v>
      </c>
      <c r="I31" s="230" t="s">
        <v>2109</v>
      </c>
      <c r="J31" s="278" t="s">
        <v>3064</v>
      </c>
      <c r="N31" s="279" t="s">
        <v>2532</v>
      </c>
      <c r="O31" s="301">
        <v>44078</v>
      </c>
      <c r="P31" s="301">
        <v>44078</v>
      </c>
      <c r="Q31" s="533">
        <v>44078</v>
      </c>
      <c r="R31" s="279">
        <v>100</v>
      </c>
      <c r="S31" s="279" t="s">
        <v>28</v>
      </c>
      <c r="W31" s="514"/>
      <c r="X31" s="205" t="str">
        <f t="shared" si="0"/>
        <v>2</v>
      </c>
      <c r="Y31" s="511" t="str">
        <f t="shared" si="3"/>
        <v>Y</v>
      </c>
      <c r="Z31" s="511" t="str">
        <f t="shared" si="1"/>
        <v>Y</v>
      </c>
      <c r="AA31" s="511" t="str">
        <f t="shared" si="2"/>
        <v>Y</v>
      </c>
    </row>
    <row r="32" spans="1:27" s="205" customFormat="1" ht="12">
      <c r="A32" s="379"/>
      <c r="B32" s="380"/>
      <c r="C32" s="380"/>
      <c r="D32" s="380"/>
      <c r="E32" s="376"/>
      <c r="G32" s="384" t="s">
        <v>3058</v>
      </c>
      <c r="H32" s="376" t="s">
        <v>112</v>
      </c>
      <c r="I32" s="230" t="s">
        <v>2109</v>
      </c>
      <c r="J32" s="278" t="s">
        <v>3064</v>
      </c>
      <c r="N32" s="279" t="s">
        <v>2532</v>
      </c>
      <c r="O32" s="301">
        <v>44078</v>
      </c>
      <c r="P32" s="301">
        <v>44078</v>
      </c>
      <c r="Q32" s="533">
        <v>44078</v>
      </c>
      <c r="R32" s="279">
        <v>100</v>
      </c>
      <c r="S32" s="279" t="s">
        <v>28</v>
      </c>
      <c r="W32" s="514"/>
      <c r="X32" s="205" t="str">
        <f t="shared" si="0"/>
        <v>2</v>
      </c>
      <c r="Y32" s="511" t="str">
        <f t="shared" si="3"/>
        <v>Y</v>
      </c>
      <c r="Z32" s="511" t="str">
        <f t="shared" si="1"/>
        <v>Y</v>
      </c>
      <c r="AA32" s="511" t="str">
        <f t="shared" si="2"/>
        <v>Y</v>
      </c>
    </row>
    <row r="33" spans="1:27" s="205" customFormat="1" ht="12">
      <c r="A33" s="379"/>
      <c r="B33" s="380"/>
      <c r="C33" s="380"/>
      <c r="D33" s="380"/>
      <c r="E33" s="376"/>
      <c r="G33" s="384" t="s">
        <v>3059</v>
      </c>
      <c r="H33" s="376" t="s">
        <v>112</v>
      </c>
      <c r="I33" s="230" t="s">
        <v>2109</v>
      </c>
      <c r="J33" s="278" t="s">
        <v>3064</v>
      </c>
      <c r="N33" s="279" t="s">
        <v>2532</v>
      </c>
      <c r="O33" s="301">
        <v>44078</v>
      </c>
      <c r="P33" s="301">
        <v>44078</v>
      </c>
      <c r="Q33" s="533">
        <v>44078</v>
      </c>
      <c r="R33" s="279">
        <v>100</v>
      </c>
      <c r="S33" s="279" t="s">
        <v>28</v>
      </c>
      <c r="W33" s="514"/>
      <c r="X33" s="205" t="str">
        <f t="shared" si="0"/>
        <v>2</v>
      </c>
      <c r="Y33" s="511" t="str">
        <f t="shared" si="3"/>
        <v>Y</v>
      </c>
      <c r="Z33" s="511" t="str">
        <f t="shared" si="1"/>
        <v>Y</v>
      </c>
      <c r="AA33" s="511" t="str">
        <f t="shared" si="2"/>
        <v>Y</v>
      </c>
    </row>
    <row r="34" spans="1:27" s="205" customFormat="1" ht="12">
      <c r="A34" s="379"/>
      <c r="B34" s="380"/>
      <c r="C34" s="380"/>
      <c r="D34" s="380"/>
      <c r="E34" s="376"/>
      <c r="F34" s="384" t="s">
        <v>3065</v>
      </c>
      <c r="G34" s="380"/>
      <c r="H34" s="376" t="s">
        <v>2061</v>
      </c>
      <c r="I34" s="230" t="s">
        <v>2109</v>
      </c>
      <c r="J34" s="366" t="s">
        <v>3049</v>
      </c>
      <c r="N34" s="279" t="s">
        <v>2532</v>
      </c>
      <c r="O34" s="361">
        <v>44081</v>
      </c>
      <c r="P34" s="361">
        <v>44081</v>
      </c>
      <c r="Q34" s="532">
        <v>44081</v>
      </c>
      <c r="R34" s="279">
        <v>100</v>
      </c>
      <c r="S34" s="279" t="s">
        <v>28</v>
      </c>
      <c r="W34" s="514"/>
      <c r="X34" s="205" t="str">
        <f t="shared" si="0"/>
        <v>2</v>
      </c>
      <c r="Y34" s="511" t="str">
        <f t="shared" si="3"/>
        <v>Y</v>
      </c>
      <c r="Z34" s="511" t="str">
        <f t="shared" si="1"/>
        <v>Y</v>
      </c>
      <c r="AA34" s="511" t="str">
        <f t="shared" si="2"/>
        <v>Y</v>
      </c>
    </row>
    <row r="35" spans="1:27" s="359" customFormat="1">
      <c r="A35" s="357"/>
      <c r="B35" s="357"/>
      <c r="C35" s="357"/>
      <c r="D35" s="357"/>
      <c r="E35" s="358"/>
      <c r="F35" s="358" t="s">
        <v>3066</v>
      </c>
      <c r="G35" s="357"/>
      <c r="H35" s="358" t="s">
        <v>2061</v>
      </c>
      <c r="I35" s="364" t="s">
        <v>2109</v>
      </c>
      <c r="J35" s="359" t="s">
        <v>3067</v>
      </c>
      <c r="N35" s="279" t="s">
        <v>2532</v>
      </c>
      <c r="O35" s="363"/>
      <c r="P35" s="363"/>
      <c r="Q35" s="532">
        <v>44154</v>
      </c>
      <c r="R35" s="362"/>
      <c r="S35" s="279" t="s">
        <v>28</v>
      </c>
      <c r="W35" s="516"/>
      <c r="X35" s="205" t="str">
        <f t="shared" si="0"/>
        <v>2</v>
      </c>
      <c r="Y35" s="511" t="str">
        <f t="shared" si="3"/>
        <v>Y</v>
      </c>
      <c r="Z35" s="511" t="str">
        <f t="shared" si="1"/>
        <v>Y</v>
      </c>
      <c r="AA35" s="511" t="str">
        <f t="shared" si="2"/>
        <v>Y</v>
      </c>
    </row>
    <row r="36" spans="1:27" s="205" customFormat="1" ht="12">
      <c r="A36" s="379"/>
      <c r="B36" s="380"/>
      <c r="C36" s="380"/>
      <c r="D36" s="380"/>
      <c r="E36" s="376" t="s">
        <v>1567</v>
      </c>
      <c r="F36" s="384" t="s">
        <v>1568</v>
      </c>
      <c r="G36" s="380"/>
      <c r="H36" s="376" t="s">
        <v>2061</v>
      </c>
      <c r="I36" s="230" t="s">
        <v>2109</v>
      </c>
      <c r="J36" s="366" t="s">
        <v>3049</v>
      </c>
      <c r="N36" s="279" t="s">
        <v>2532</v>
      </c>
      <c r="O36" s="361">
        <v>44088</v>
      </c>
      <c r="P36" s="361">
        <v>44088</v>
      </c>
      <c r="Q36" s="532">
        <v>44088</v>
      </c>
      <c r="R36" s="279">
        <v>100</v>
      </c>
      <c r="S36" s="279" t="s">
        <v>28</v>
      </c>
      <c r="W36" s="514"/>
      <c r="X36" s="205" t="str">
        <f t="shared" si="0"/>
        <v>2</v>
      </c>
      <c r="Y36" s="511" t="str">
        <f t="shared" si="3"/>
        <v>Y</v>
      </c>
      <c r="Z36" s="511" t="str">
        <f t="shared" si="1"/>
        <v>Y</v>
      </c>
      <c r="AA36" s="511" t="str">
        <f t="shared" si="2"/>
        <v>Y</v>
      </c>
    </row>
    <row r="37" spans="1:27" s="205" customFormat="1" ht="12">
      <c r="A37" s="379"/>
      <c r="B37" s="380"/>
      <c r="C37" s="380"/>
      <c r="D37" s="380"/>
      <c r="E37" s="376"/>
      <c r="F37" s="384" t="s">
        <v>1570</v>
      </c>
      <c r="G37" s="380"/>
      <c r="H37" s="376" t="s">
        <v>2061</v>
      </c>
      <c r="I37" s="230" t="s">
        <v>2109</v>
      </c>
      <c r="N37" s="279" t="s">
        <v>2532</v>
      </c>
      <c r="O37" s="361">
        <v>44088</v>
      </c>
      <c r="P37" s="361">
        <v>44088</v>
      </c>
      <c r="Q37" s="532">
        <v>44088</v>
      </c>
      <c r="R37" s="279">
        <v>100</v>
      </c>
      <c r="S37" s="279" t="s">
        <v>28</v>
      </c>
      <c r="W37" s="514"/>
      <c r="X37" s="205" t="str">
        <f t="shared" si="0"/>
        <v>2</v>
      </c>
      <c r="Y37" s="511" t="str">
        <f t="shared" si="3"/>
        <v>Y</v>
      </c>
      <c r="Z37" s="511" t="str">
        <f t="shared" si="1"/>
        <v>Y</v>
      </c>
      <c r="AA37" s="511" t="str">
        <f t="shared" si="2"/>
        <v>Y</v>
      </c>
    </row>
    <row r="38" spans="1:27" s="205" customFormat="1" ht="12">
      <c r="A38" s="379"/>
      <c r="B38" s="380"/>
      <c r="C38" s="380"/>
      <c r="D38" s="380"/>
      <c r="E38" s="376"/>
      <c r="F38" s="384" t="s">
        <v>1572</v>
      </c>
      <c r="G38" s="380"/>
      <c r="H38" s="376" t="s">
        <v>2061</v>
      </c>
      <c r="I38" s="230" t="s">
        <v>2109</v>
      </c>
      <c r="N38" s="279" t="s">
        <v>2532</v>
      </c>
      <c r="O38" s="361">
        <v>44088</v>
      </c>
      <c r="P38" s="361">
        <v>44088</v>
      </c>
      <c r="Q38" s="532">
        <v>44088</v>
      </c>
      <c r="R38" s="279">
        <v>100</v>
      </c>
      <c r="S38" s="279" t="s">
        <v>28</v>
      </c>
      <c r="W38" s="514"/>
      <c r="X38" s="205" t="str">
        <f t="shared" si="0"/>
        <v>2</v>
      </c>
      <c r="Y38" s="511" t="str">
        <f t="shared" si="3"/>
        <v>Y</v>
      </c>
      <c r="Z38" s="511" t="str">
        <f t="shared" si="1"/>
        <v>Y</v>
      </c>
      <c r="AA38" s="511" t="str">
        <f t="shared" si="2"/>
        <v>Y</v>
      </c>
    </row>
    <row r="39" spans="1:27" s="205" customFormat="1" ht="12">
      <c r="A39" s="379"/>
      <c r="B39" s="380"/>
      <c r="C39" s="380"/>
      <c r="D39" s="380"/>
      <c r="E39" s="376"/>
      <c r="F39" s="384" t="s">
        <v>1574</v>
      </c>
      <c r="G39" s="380"/>
      <c r="H39" s="376" t="s">
        <v>2061</v>
      </c>
      <c r="I39" s="230" t="s">
        <v>2109</v>
      </c>
      <c r="N39" s="279" t="s">
        <v>2532</v>
      </c>
      <c r="O39" s="361">
        <v>44088</v>
      </c>
      <c r="P39" s="361">
        <v>44088</v>
      </c>
      <c r="Q39" s="532">
        <v>44088</v>
      </c>
      <c r="R39" s="279">
        <v>100</v>
      </c>
      <c r="S39" s="279" t="s">
        <v>28</v>
      </c>
      <c r="W39" s="514"/>
      <c r="X39" s="205" t="str">
        <f t="shared" si="0"/>
        <v>2</v>
      </c>
      <c r="Y39" s="511" t="str">
        <f t="shared" si="3"/>
        <v>Y</v>
      </c>
      <c r="Z39" s="511" t="str">
        <f t="shared" si="1"/>
        <v>Y</v>
      </c>
      <c r="AA39" s="511" t="str">
        <f t="shared" si="2"/>
        <v>Y</v>
      </c>
    </row>
    <row r="40" spans="1:27" s="205" customFormat="1" ht="12">
      <c r="A40" s="379"/>
      <c r="B40" s="380"/>
      <c r="C40" s="380"/>
      <c r="D40" s="380"/>
      <c r="E40" s="376"/>
      <c r="F40" s="384" t="s">
        <v>1576</v>
      </c>
      <c r="G40" s="380"/>
      <c r="H40" s="376" t="s">
        <v>2061</v>
      </c>
      <c r="I40" s="230" t="s">
        <v>2109</v>
      </c>
      <c r="N40" s="279" t="s">
        <v>2532</v>
      </c>
      <c r="O40" s="361">
        <v>44088</v>
      </c>
      <c r="P40" s="361">
        <v>44088</v>
      </c>
      <c r="Q40" s="532">
        <v>44088</v>
      </c>
      <c r="R40" s="279">
        <v>100</v>
      </c>
      <c r="S40" s="279" t="s">
        <v>28</v>
      </c>
      <c r="W40" s="514"/>
      <c r="X40" s="205" t="str">
        <f t="shared" si="0"/>
        <v>2</v>
      </c>
      <c r="Y40" s="511" t="str">
        <f t="shared" si="3"/>
        <v>Y</v>
      </c>
      <c r="Z40" s="511" t="str">
        <f t="shared" si="1"/>
        <v>Y</v>
      </c>
      <c r="AA40" s="511" t="str">
        <f t="shared" si="2"/>
        <v>Y</v>
      </c>
    </row>
    <row r="41" spans="1:27" s="205" customFormat="1" ht="12">
      <c r="A41" s="379"/>
      <c r="B41" s="380"/>
      <c r="C41" s="380"/>
      <c r="D41" s="380"/>
      <c r="E41" s="376"/>
      <c r="F41" s="384" t="s">
        <v>1578</v>
      </c>
      <c r="G41" s="380"/>
      <c r="H41" s="376" t="s">
        <v>2061</v>
      </c>
      <c r="I41" s="230" t="s">
        <v>2109</v>
      </c>
      <c r="N41" s="279" t="s">
        <v>2532</v>
      </c>
      <c r="O41" s="361">
        <v>44088</v>
      </c>
      <c r="P41" s="361">
        <v>44088</v>
      </c>
      <c r="Q41" s="532">
        <v>44088</v>
      </c>
      <c r="R41" s="279">
        <v>100</v>
      </c>
      <c r="S41" s="279" t="s">
        <v>28</v>
      </c>
      <c r="W41" s="514"/>
      <c r="X41" s="205" t="str">
        <f t="shared" si="0"/>
        <v>2</v>
      </c>
      <c r="Y41" s="511" t="str">
        <f t="shared" si="3"/>
        <v>Y</v>
      </c>
      <c r="Z41" s="511" t="str">
        <f t="shared" si="1"/>
        <v>Y</v>
      </c>
      <c r="AA41" s="511" t="str">
        <f t="shared" si="2"/>
        <v>Y</v>
      </c>
    </row>
    <row r="42" spans="1:27" s="205" customFormat="1" ht="12">
      <c r="A42" s="379"/>
      <c r="B42" s="380"/>
      <c r="C42" s="380"/>
      <c r="D42" s="380"/>
      <c r="E42" s="376" t="s">
        <v>3068</v>
      </c>
      <c r="F42" s="384" t="s">
        <v>3069</v>
      </c>
      <c r="G42" s="380"/>
      <c r="H42" s="376" t="s">
        <v>2061</v>
      </c>
      <c r="I42" s="230" t="s">
        <v>3070</v>
      </c>
      <c r="N42" s="279" t="s">
        <v>2532</v>
      </c>
      <c r="O42" s="361">
        <v>44088</v>
      </c>
      <c r="P42" s="361">
        <v>44088</v>
      </c>
      <c r="Q42" s="532">
        <v>44088</v>
      </c>
      <c r="R42" s="279">
        <v>100</v>
      </c>
      <c r="S42" s="279" t="s">
        <v>28</v>
      </c>
      <c r="W42" s="514"/>
      <c r="X42" s="205" t="str">
        <f t="shared" si="0"/>
        <v>2</v>
      </c>
      <c r="Y42" s="511" t="str">
        <f t="shared" si="3"/>
        <v>Y</v>
      </c>
      <c r="Z42" s="511" t="str">
        <f t="shared" si="1"/>
        <v>Y</v>
      </c>
      <c r="AA42" s="511" t="str">
        <f t="shared" si="2"/>
        <v>Y</v>
      </c>
    </row>
    <row r="43" spans="1:27" s="205" customFormat="1" ht="12">
      <c r="A43" s="379"/>
      <c r="B43" s="380"/>
      <c r="C43" s="380"/>
      <c r="D43" s="380"/>
      <c r="E43" s="376"/>
      <c r="F43" s="384" t="s">
        <v>1582</v>
      </c>
      <c r="G43" s="380"/>
      <c r="H43" s="376" t="s">
        <v>2061</v>
      </c>
      <c r="I43" s="230" t="s">
        <v>2109</v>
      </c>
      <c r="N43" s="279" t="s">
        <v>2532</v>
      </c>
      <c r="O43" s="361">
        <v>44088</v>
      </c>
      <c r="P43" s="361">
        <v>44088</v>
      </c>
      <c r="Q43" s="532">
        <v>44088</v>
      </c>
      <c r="R43" s="279">
        <v>100</v>
      </c>
      <c r="S43" s="279" t="s">
        <v>28</v>
      </c>
      <c r="W43" s="514"/>
      <c r="X43" s="205" t="str">
        <f t="shared" si="0"/>
        <v>2</v>
      </c>
      <c r="Y43" s="511" t="str">
        <f t="shared" si="3"/>
        <v>Y</v>
      </c>
      <c r="Z43" s="511" t="str">
        <f t="shared" si="1"/>
        <v>Y</v>
      </c>
      <c r="AA43" s="511" t="str">
        <f t="shared" si="2"/>
        <v>Y</v>
      </c>
    </row>
    <row r="44" spans="1:27" s="205" customFormat="1" ht="12">
      <c r="A44" s="379"/>
      <c r="B44" s="380"/>
      <c r="C44" s="380"/>
      <c r="D44" s="380"/>
      <c r="E44" s="376"/>
      <c r="F44" s="384"/>
      <c r="G44" s="384" t="s">
        <v>3071</v>
      </c>
      <c r="H44" s="376" t="s">
        <v>2191</v>
      </c>
      <c r="I44" s="230"/>
      <c r="J44" s="205" t="s">
        <v>3072</v>
      </c>
      <c r="N44" s="279" t="s">
        <v>57</v>
      </c>
      <c r="O44" s="279"/>
      <c r="P44" s="279"/>
      <c r="Q44" s="532">
        <v>44154</v>
      </c>
      <c r="R44" s="279"/>
      <c r="S44" s="279" t="s">
        <v>28</v>
      </c>
      <c r="W44" s="514"/>
      <c r="X44" s="205" t="str">
        <f t="shared" si="0"/>
        <v>2</v>
      </c>
      <c r="Y44" s="511" t="str">
        <f t="shared" si="3"/>
        <v>Y</v>
      </c>
      <c r="Z44" s="511" t="str">
        <f t="shared" si="1"/>
        <v>Y</v>
      </c>
      <c r="AA44" s="511" t="str">
        <f t="shared" si="2"/>
        <v>Y</v>
      </c>
    </row>
    <row r="45" spans="1:27" s="205" customFormat="1" ht="12">
      <c r="A45" s="379"/>
      <c r="B45" s="380"/>
      <c r="C45" s="380"/>
      <c r="D45" s="380"/>
      <c r="E45" s="376"/>
      <c r="F45" s="384" t="s">
        <v>1584</v>
      </c>
      <c r="G45" s="380"/>
      <c r="H45" s="376" t="s">
        <v>2061</v>
      </c>
      <c r="I45" s="230" t="s">
        <v>2109</v>
      </c>
      <c r="N45" s="279" t="s">
        <v>2532</v>
      </c>
      <c r="O45" s="361">
        <v>44082</v>
      </c>
      <c r="P45" s="361">
        <v>44083</v>
      </c>
      <c r="Q45" s="532">
        <v>44083</v>
      </c>
      <c r="R45" s="279">
        <v>100</v>
      </c>
      <c r="S45" s="279" t="s">
        <v>28</v>
      </c>
      <c r="W45" s="514"/>
      <c r="X45" s="205" t="str">
        <f t="shared" si="0"/>
        <v>2</v>
      </c>
      <c r="Y45" s="511" t="str">
        <f t="shared" si="3"/>
        <v>Y</v>
      </c>
      <c r="Z45" s="511" t="str">
        <f t="shared" si="1"/>
        <v>Y</v>
      </c>
      <c r="AA45" s="511" t="str">
        <f t="shared" si="2"/>
        <v>Y</v>
      </c>
    </row>
    <row r="46" spans="1:27" s="205" customFormat="1" ht="12">
      <c r="A46" s="379"/>
      <c r="B46" s="380"/>
      <c r="C46" s="380"/>
      <c r="D46" s="380"/>
      <c r="E46" s="376"/>
      <c r="F46" s="384"/>
      <c r="G46" s="380" t="s">
        <v>3071</v>
      </c>
      <c r="H46" s="376" t="s">
        <v>2191</v>
      </c>
      <c r="I46" s="230"/>
      <c r="J46" s="205" t="s">
        <v>3072</v>
      </c>
      <c r="N46" s="279" t="s">
        <v>57</v>
      </c>
      <c r="O46" s="279"/>
      <c r="P46" s="279"/>
      <c r="Q46" s="532">
        <v>44154</v>
      </c>
      <c r="R46" s="279"/>
      <c r="S46" s="279" t="s">
        <v>28</v>
      </c>
      <c r="W46" s="514"/>
      <c r="X46" s="205" t="str">
        <f t="shared" si="0"/>
        <v>2</v>
      </c>
      <c r="Y46" s="511" t="str">
        <f t="shared" si="3"/>
        <v>Y</v>
      </c>
      <c r="Z46" s="511" t="str">
        <f t="shared" si="1"/>
        <v>Y</v>
      </c>
      <c r="AA46" s="511" t="str">
        <f t="shared" si="2"/>
        <v>Y</v>
      </c>
    </row>
    <row r="47" spans="1:27" s="205" customFormat="1" ht="12">
      <c r="A47" s="379"/>
      <c r="B47" s="380"/>
      <c r="C47" s="380"/>
      <c r="D47" s="380"/>
      <c r="E47" s="376"/>
      <c r="F47" s="384"/>
      <c r="G47" s="380" t="s">
        <v>3073</v>
      </c>
      <c r="H47" s="376" t="s">
        <v>2191</v>
      </c>
      <c r="I47" s="230"/>
      <c r="J47" s="205" t="s">
        <v>3074</v>
      </c>
      <c r="N47" s="279" t="s">
        <v>57</v>
      </c>
      <c r="O47" s="279"/>
      <c r="P47" s="279"/>
      <c r="Q47" s="532">
        <v>44154</v>
      </c>
      <c r="R47" s="279"/>
      <c r="S47" s="279" t="s">
        <v>28</v>
      </c>
      <c r="W47" s="514"/>
      <c r="X47" s="205" t="str">
        <f t="shared" si="0"/>
        <v>2</v>
      </c>
      <c r="Y47" s="511" t="str">
        <f t="shared" si="3"/>
        <v>Y</v>
      </c>
      <c r="Z47" s="511" t="str">
        <f t="shared" si="1"/>
        <v>Y</v>
      </c>
      <c r="AA47" s="511" t="str">
        <f t="shared" si="2"/>
        <v>Y</v>
      </c>
    </row>
    <row r="48" spans="1:27" s="205" customFormat="1" ht="12">
      <c r="A48" s="379"/>
      <c r="B48" s="380"/>
      <c r="C48" s="380"/>
      <c r="D48" s="380"/>
      <c r="E48" s="376"/>
      <c r="F48" s="463" t="s">
        <v>1586</v>
      </c>
      <c r="G48" s="464"/>
      <c r="H48" s="463" t="s">
        <v>2061</v>
      </c>
      <c r="I48" s="465"/>
      <c r="J48" s="466"/>
      <c r="K48" s="466"/>
      <c r="L48" s="466"/>
      <c r="M48" s="466"/>
      <c r="N48" s="467"/>
      <c r="O48" s="467"/>
      <c r="P48" s="467"/>
      <c r="Q48" s="534"/>
      <c r="R48" s="467"/>
      <c r="S48" s="467"/>
      <c r="T48" s="205" t="s">
        <v>2125</v>
      </c>
      <c r="W48" s="514"/>
      <c r="X48" s="205" t="str">
        <f t="shared" si="0"/>
        <v>1</v>
      </c>
      <c r="Y48" s="511" t="str">
        <f t="shared" si="3"/>
        <v>N</v>
      </c>
      <c r="Z48" s="511" t="str">
        <f t="shared" si="1"/>
        <v>N</v>
      </c>
      <c r="AA48" s="511" t="str">
        <f t="shared" si="2"/>
        <v>N</v>
      </c>
    </row>
    <row r="49" spans="1:27" s="205" customFormat="1" ht="12">
      <c r="A49" s="379"/>
      <c r="B49" s="380"/>
      <c r="C49" s="380"/>
      <c r="D49" s="380"/>
      <c r="E49" s="376"/>
      <c r="F49" s="463"/>
      <c r="G49" s="464" t="s">
        <v>3075</v>
      </c>
      <c r="H49" s="463" t="s">
        <v>2191</v>
      </c>
      <c r="I49" s="465"/>
      <c r="J49" s="466" t="s">
        <v>3072</v>
      </c>
      <c r="K49" s="466"/>
      <c r="L49" s="466"/>
      <c r="M49" s="466"/>
      <c r="N49" s="467"/>
      <c r="O49" s="467"/>
      <c r="P49" s="467"/>
      <c r="Q49" s="534"/>
      <c r="R49" s="467"/>
      <c r="S49" s="467"/>
      <c r="T49" s="205" t="s">
        <v>2125</v>
      </c>
      <c r="W49" s="514"/>
      <c r="X49" s="205" t="str">
        <f t="shared" si="0"/>
        <v>1</v>
      </c>
      <c r="Y49" s="511" t="str">
        <f t="shared" si="3"/>
        <v>N</v>
      </c>
      <c r="Z49" s="511" t="str">
        <f t="shared" si="1"/>
        <v>N</v>
      </c>
      <c r="AA49" s="511" t="str">
        <f t="shared" si="2"/>
        <v>N</v>
      </c>
    </row>
    <row r="50" spans="1:27" s="205" customFormat="1" ht="12">
      <c r="A50" s="379"/>
      <c r="B50" s="380"/>
      <c r="C50" s="380"/>
      <c r="D50" s="380"/>
      <c r="E50" s="376"/>
      <c r="F50" s="463"/>
      <c r="G50" s="464" t="s">
        <v>3076</v>
      </c>
      <c r="H50" s="463" t="s">
        <v>2191</v>
      </c>
      <c r="I50" s="465"/>
      <c r="J50" s="466" t="s">
        <v>3072</v>
      </c>
      <c r="K50" s="466"/>
      <c r="L50" s="466"/>
      <c r="M50" s="466"/>
      <c r="N50" s="467"/>
      <c r="O50" s="467"/>
      <c r="P50" s="467"/>
      <c r="Q50" s="534"/>
      <c r="R50" s="467"/>
      <c r="S50" s="467"/>
      <c r="T50" s="205" t="s">
        <v>2125</v>
      </c>
      <c r="W50" s="514"/>
      <c r="X50" s="205" t="str">
        <f t="shared" si="0"/>
        <v>1</v>
      </c>
      <c r="Y50" s="511" t="str">
        <f t="shared" si="3"/>
        <v>N</v>
      </c>
      <c r="Z50" s="511" t="str">
        <f t="shared" si="1"/>
        <v>N</v>
      </c>
      <c r="AA50" s="511" t="str">
        <f t="shared" si="2"/>
        <v>N</v>
      </c>
    </row>
    <row r="51" spans="1:27" s="205" customFormat="1" ht="12">
      <c r="A51" s="379"/>
      <c r="B51" s="380"/>
      <c r="C51" s="380"/>
      <c r="D51" s="380"/>
      <c r="E51" s="376"/>
      <c r="F51" s="463"/>
      <c r="G51" s="464" t="s">
        <v>3077</v>
      </c>
      <c r="H51" s="463" t="s">
        <v>2191</v>
      </c>
      <c r="I51" s="465"/>
      <c r="J51" s="466" t="s">
        <v>3072</v>
      </c>
      <c r="K51" s="466"/>
      <c r="L51" s="466"/>
      <c r="M51" s="466"/>
      <c r="N51" s="467"/>
      <c r="O51" s="467"/>
      <c r="P51" s="467"/>
      <c r="Q51" s="534"/>
      <c r="R51" s="467"/>
      <c r="S51" s="467"/>
      <c r="T51" s="205" t="s">
        <v>2125</v>
      </c>
      <c r="W51" s="514"/>
      <c r="X51" s="205" t="str">
        <f t="shared" si="0"/>
        <v>1</v>
      </c>
      <c r="Y51" s="511" t="str">
        <f t="shared" si="3"/>
        <v>N</v>
      </c>
      <c r="Z51" s="511" t="str">
        <f t="shared" si="1"/>
        <v>N</v>
      </c>
      <c r="AA51" s="511" t="str">
        <f t="shared" si="2"/>
        <v>N</v>
      </c>
    </row>
    <row r="52" spans="1:27" s="205" customFormat="1" ht="12">
      <c r="A52" s="379"/>
      <c r="B52" s="380"/>
      <c r="C52" s="380"/>
      <c r="D52" s="380"/>
      <c r="E52" s="376"/>
      <c r="F52" s="463"/>
      <c r="G52" s="464" t="s">
        <v>3078</v>
      </c>
      <c r="H52" s="463" t="s">
        <v>2191</v>
      </c>
      <c r="I52" s="465"/>
      <c r="J52" s="466" t="s">
        <v>3072</v>
      </c>
      <c r="K52" s="466"/>
      <c r="L52" s="466"/>
      <c r="M52" s="466"/>
      <c r="N52" s="467"/>
      <c r="O52" s="467"/>
      <c r="P52" s="467"/>
      <c r="Q52" s="534"/>
      <c r="R52" s="467"/>
      <c r="S52" s="467"/>
      <c r="T52" s="205" t="s">
        <v>2125</v>
      </c>
      <c r="W52" s="514"/>
      <c r="X52" s="205" t="str">
        <f t="shared" si="0"/>
        <v>1</v>
      </c>
      <c r="Y52" s="511" t="str">
        <f t="shared" si="3"/>
        <v>N</v>
      </c>
      <c r="Z52" s="511" t="str">
        <f t="shared" si="1"/>
        <v>N</v>
      </c>
      <c r="AA52" s="511" t="str">
        <f t="shared" si="2"/>
        <v>N</v>
      </c>
    </row>
    <row r="53" spans="1:27" s="205" customFormat="1" ht="12">
      <c r="A53" s="379"/>
      <c r="B53" s="380"/>
      <c r="C53" s="380"/>
      <c r="D53" s="380"/>
      <c r="E53" s="376"/>
      <c r="F53" s="463"/>
      <c r="G53" s="464" t="s">
        <v>3079</v>
      </c>
      <c r="H53" s="463" t="s">
        <v>2191</v>
      </c>
      <c r="I53" s="465"/>
      <c r="J53" s="466" t="s">
        <v>3072</v>
      </c>
      <c r="K53" s="466"/>
      <c r="L53" s="466"/>
      <c r="M53" s="466"/>
      <c r="N53" s="467"/>
      <c r="O53" s="467"/>
      <c r="P53" s="467"/>
      <c r="Q53" s="534"/>
      <c r="R53" s="467"/>
      <c r="S53" s="467"/>
      <c r="T53" s="205" t="s">
        <v>2125</v>
      </c>
      <c r="W53" s="514"/>
      <c r="X53" s="205" t="str">
        <f t="shared" si="0"/>
        <v>1</v>
      </c>
      <c r="Y53" s="511" t="str">
        <f t="shared" si="3"/>
        <v>N</v>
      </c>
      <c r="Z53" s="511" t="str">
        <f t="shared" si="1"/>
        <v>N</v>
      </c>
      <c r="AA53" s="511" t="str">
        <f t="shared" si="2"/>
        <v>N</v>
      </c>
    </row>
    <row r="54" spans="1:27" s="205" customFormat="1" ht="12">
      <c r="A54" s="379"/>
      <c r="B54" s="380"/>
      <c r="C54" s="380"/>
      <c r="D54" s="380"/>
      <c r="E54" s="376"/>
      <c r="F54" s="463"/>
      <c r="G54" s="464" t="s">
        <v>3080</v>
      </c>
      <c r="H54" s="463" t="s">
        <v>2191</v>
      </c>
      <c r="I54" s="465"/>
      <c r="J54" s="466" t="s">
        <v>3072</v>
      </c>
      <c r="K54" s="466"/>
      <c r="L54" s="466"/>
      <c r="M54" s="466"/>
      <c r="N54" s="467"/>
      <c r="O54" s="467"/>
      <c r="P54" s="467"/>
      <c r="Q54" s="534"/>
      <c r="R54" s="467"/>
      <c r="S54" s="467"/>
      <c r="T54" s="205" t="s">
        <v>2125</v>
      </c>
      <c r="W54" s="514"/>
      <c r="X54" s="205" t="str">
        <f t="shared" si="0"/>
        <v>1</v>
      </c>
      <c r="Y54" s="511" t="str">
        <f t="shared" si="3"/>
        <v>N</v>
      </c>
      <c r="Z54" s="511" t="str">
        <f t="shared" si="1"/>
        <v>N</v>
      </c>
      <c r="AA54" s="511" t="str">
        <f t="shared" si="2"/>
        <v>N</v>
      </c>
    </row>
    <row r="55" spans="1:27" s="205" customFormat="1" ht="12">
      <c r="A55" s="379"/>
      <c r="B55" s="380"/>
      <c r="C55" s="380"/>
      <c r="D55" s="380"/>
      <c r="E55" s="376" t="s">
        <v>1588</v>
      </c>
      <c r="F55" s="384" t="s">
        <v>3081</v>
      </c>
      <c r="G55" s="380"/>
      <c r="H55" s="376" t="s">
        <v>2061</v>
      </c>
      <c r="I55" s="230" t="s">
        <v>2109</v>
      </c>
      <c r="N55" s="279" t="s">
        <v>2532</v>
      </c>
      <c r="O55" s="361">
        <v>44088</v>
      </c>
      <c r="P55" s="361">
        <v>44088</v>
      </c>
      <c r="Q55" s="532">
        <v>44088</v>
      </c>
      <c r="R55" s="279">
        <v>100</v>
      </c>
      <c r="S55" s="279" t="s">
        <v>28</v>
      </c>
      <c r="W55" s="514"/>
      <c r="X55" s="205" t="str">
        <f t="shared" si="0"/>
        <v>2</v>
      </c>
      <c r="Y55" s="511" t="str">
        <f t="shared" si="3"/>
        <v>Y</v>
      </c>
      <c r="Z55" s="511" t="str">
        <f t="shared" si="1"/>
        <v>Y</v>
      </c>
      <c r="AA55" s="511" t="str">
        <f t="shared" si="2"/>
        <v>Y</v>
      </c>
    </row>
    <row r="56" spans="1:27" s="205" customFormat="1" ht="12">
      <c r="A56" s="379"/>
      <c r="B56" s="380"/>
      <c r="C56" s="380"/>
      <c r="D56" s="380"/>
      <c r="E56" s="376"/>
      <c r="F56" s="384" t="s">
        <v>3082</v>
      </c>
      <c r="G56" s="380"/>
      <c r="H56" s="376" t="s">
        <v>2061</v>
      </c>
      <c r="I56" s="230" t="s">
        <v>2109</v>
      </c>
      <c r="N56" s="279" t="s">
        <v>2532</v>
      </c>
      <c r="O56" s="361">
        <v>44088</v>
      </c>
      <c r="P56" s="361">
        <v>44088</v>
      </c>
      <c r="Q56" s="532">
        <v>44088</v>
      </c>
      <c r="R56" s="279">
        <v>100</v>
      </c>
      <c r="S56" s="279" t="s">
        <v>28</v>
      </c>
      <c r="W56" s="514"/>
      <c r="X56" s="205" t="str">
        <f t="shared" si="0"/>
        <v>2</v>
      </c>
      <c r="Y56" s="511" t="str">
        <f t="shared" si="3"/>
        <v>Y</v>
      </c>
      <c r="Z56" s="511" t="str">
        <f t="shared" si="1"/>
        <v>Y</v>
      </c>
      <c r="AA56" s="511" t="str">
        <f t="shared" si="2"/>
        <v>Y</v>
      </c>
    </row>
    <row r="57" spans="1:27" s="205" customFormat="1" ht="12">
      <c r="A57" s="379"/>
      <c r="B57" s="380"/>
      <c r="C57" s="380"/>
      <c r="D57" s="380"/>
      <c r="E57" s="376"/>
      <c r="F57" s="384"/>
      <c r="G57" s="380" t="s">
        <v>3083</v>
      </c>
      <c r="H57" s="376" t="s">
        <v>2197</v>
      </c>
      <c r="I57" s="230"/>
      <c r="J57" s="205" t="s">
        <v>3084</v>
      </c>
      <c r="N57" s="279" t="s">
        <v>2532</v>
      </c>
      <c r="O57" s="279"/>
      <c r="P57" s="279"/>
      <c r="Q57" s="532">
        <v>44154</v>
      </c>
      <c r="R57" s="279"/>
      <c r="S57" s="279" t="s">
        <v>28</v>
      </c>
      <c r="W57" s="514"/>
      <c r="X57" s="205" t="str">
        <f t="shared" si="0"/>
        <v>2</v>
      </c>
      <c r="Y57" s="511" t="str">
        <f t="shared" si="3"/>
        <v>Y</v>
      </c>
      <c r="Z57" s="511" t="str">
        <f t="shared" si="1"/>
        <v>Y</v>
      </c>
      <c r="AA57" s="511" t="str">
        <f t="shared" si="2"/>
        <v>Y</v>
      </c>
    </row>
    <row r="58" spans="1:27" s="205" customFormat="1" ht="12">
      <c r="A58" s="379"/>
      <c r="B58" s="380"/>
      <c r="C58" s="380"/>
      <c r="D58" s="380"/>
      <c r="E58" s="376" t="s">
        <v>1592</v>
      </c>
      <c r="F58" s="384" t="s">
        <v>1593</v>
      </c>
      <c r="G58" s="380"/>
      <c r="H58" s="376" t="s">
        <v>2061</v>
      </c>
      <c r="I58" s="230" t="s">
        <v>2109</v>
      </c>
      <c r="J58" s="366" t="s">
        <v>3049</v>
      </c>
      <c r="N58" s="279" t="s">
        <v>2532</v>
      </c>
      <c r="O58" s="361">
        <v>44089</v>
      </c>
      <c r="P58" s="361">
        <v>44089</v>
      </c>
      <c r="Q58" s="532">
        <v>44089</v>
      </c>
      <c r="R58" s="279">
        <v>100</v>
      </c>
      <c r="S58" s="279" t="s">
        <v>28</v>
      </c>
      <c r="W58" s="514"/>
      <c r="X58" s="205" t="str">
        <f t="shared" si="0"/>
        <v>2</v>
      </c>
      <c r="Y58" s="511" t="str">
        <f t="shared" si="3"/>
        <v>Y</v>
      </c>
      <c r="Z58" s="511" t="str">
        <f t="shared" si="1"/>
        <v>Y</v>
      </c>
      <c r="AA58" s="511" t="str">
        <f t="shared" si="2"/>
        <v>Y</v>
      </c>
    </row>
    <row r="59" spans="1:27" s="205" customFormat="1" ht="12">
      <c r="A59" s="379"/>
      <c r="B59" s="380"/>
      <c r="C59" s="380"/>
      <c r="D59" s="380"/>
      <c r="E59" s="376"/>
      <c r="F59" s="384" t="s">
        <v>1595</v>
      </c>
      <c r="G59" s="380"/>
      <c r="H59" s="376" t="s">
        <v>2061</v>
      </c>
      <c r="I59" s="230" t="s">
        <v>2109</v>
      </c>
      <c r="J59" s="366" t="s">
        <v>3049</v>
      </c>
      <c r="N59" s="279" t="s">
        <v>2532</v>
      </c>
      <c r="O59" s="361">
        <v>44089</v>
      </c>
      <c r="P59" s="361">
        <v>44089</v>
      </c>
      <c r="Q59" s="532">
        <v>44089</v>
      </c>
      <c r="R59" s="279">
        <v>100</v>
      </c>
      <c r="S59" s="279" t="s">
        <v>28</v>
      </c>
      <c r="W59" s="514"/>
      <c r="X59" s="205" t="str">
        <f t="shared" si="0"/>
        <v>2</v>
      </c>
      <c r="Y59" s="511" t="str">
        <f t="shared" si="3"/>
        <v>Y</v>
      </c>
      <c r="Z59" s="511" t="str">
        <f t="shared" si="1"/>
        <v>Y</v>
      </c>
      <c r="AA59" s="511" t="str">
        <f t="shared" si="2"/>
        <v>Y</v>
      </c>
    </row>
    <row r="60" spans="1:27" s="205" customFormat="1" ht="12">
      <c r="A60" s="379"/>
      <c r="B60" s="380"/>
      <c r="C60" s="380"/>
      <c r="D60" s="380"/>
      <c r="E60" s="376"/>
      <c r="F60" s="384" t="s">
        <v>1597</v>
      </c>
      <c r="G60" s="380"/>
      <c r="H60" s="376" t="s">
        <v>2061</v>
      </c>
      <c r="I60" s="230" t="s">
        <v>2109</v>
      </c>
      <c r="J60" s="366" t="s">
        <v>3049</v>
      </c>
      <c r="N60" s="279" t="s">
        <v>2532</v>
      </c>
      <c r="O60" s="361">
        <v>44089</v>
      </c>
      <c r="P60" s="361">
        <v>44089</v>
      </c>
      <c r="Q60" s="532">
        <v>44089</v>
      </c>
      <c r="R60" s="279">
        <v>100</v>
      </c>
      <c r="S60" s="279" t="s">
        <v>28</v>
      </c>
      <c r="W60" s="514"/>
      <c r="X60" s="205" t="str">
        <f t="shared" si="0"/>
        <v>2</v>
      </c>
      <c r="Y60" s="511" t="str">
        <f t="shared" si="3"/>
        <v>Y</v>
      </c>
      <c r="Z60" s="511" t="str">
        <f t="shared" si="1"/>
        <v>Y</v>
      </c>
      <c r="AA60" s="511" t="str">
        <f t="shared" si="2"/>
        <v>Y</v>
      </c>
    </row>
    <row r="61" spans="1:27" s="205" customFormat="1" ht="12">
      <c r="A61" s="379"/>
      <c r="B61" s="380"/>
      <c r="C61" s="380"/>
      <c r="D61" s="380"/>
      <c r="E61" s="376"/>
      <c r="F61" s="384" t="s">
        <v>1599</v>
      </c>
      <c r="G61" s="380"/>
      <c r="H61" s="376" t="s">
        <v>2061</v>
      </c>
      <c r="I61" s="230" t="s">
        <v>2109</v>
      </c>
      <c r="J61" s="366" t="s">
        <v>3049</v>
      </c>
      <c r="N61" s="279" t="s">
        <v>2532</v>
      </c>
      <c r="O61" s="361">
        <v>44089</v>
      </c>
      <c r="P61" s="361">
        <v>44089</v>
      </c>
      <c r="Q61" s="532">
        <v>44089</v>
      </c>
      <c r="R61" s="279">
        <v>100</v>
      </c>
      <c r="S61" s="279" t="s">
        <v>28</v>
      </c>
      <c r="W61" s="514"/>
      <c r="X61" s="205" t="str">
        <f t="shared" si="0"/>
        <v>2</v>
      </c>
      <c r="Y61" s="511" t="str">
        <f t="shared" si="3"/>
        <v>Y</v>
      </c>
      <c r="Z61" s="511" t="str">
        <f t="shared" si="1"/>
        <v>Y</v>
      </c>
      <c r="AA61" s="511" t="str">
        <f t="shared" si="2"/>
        <v>Y</v>
      </c>
    </row>
    <row r="62" spans="1:27" s="205" customFormat="1" ht="12">
      <c r="A62" s="379"/>
      <c r="B62" s="380"/>
      <c r="C62" s="380"/>
      <c r="D62" s="380"/>
      <c r="E62" s="376"/>
      <c r="F62" s="384" t="s">
        <v>1601</v>
      </c>
      <c r="G62" s="380"/>
      <c r="H62" s="376" t="s">
        <v>2061</v>
      </c>
      <c r="I62" s="230" t="s">
        <v>2109</v>
      </c>
      <c r="N62" s="279" t="s">
        <v>2532</v>
      </c>
      <c r="O62" s="361">
        <v>44089</v>
      </c>
      <c r="P62" s="361">
        <v>44089</v>
      </c>
      <c r="Q62" s="532">
        <v>44089</v>
      </c>
      <c r="R62" s="279">
        <v>100</v>
      </c>
      <c r="S62" s="279" t="s">
        <v>28</v>
      </c>
      <c r="W62" s="514"/>
      <c r="X62" s="205" t="str">
        <f t="shared" si="0"/>
        <v>2</v>
      </c>
      <c r="Y62" s="511" t="str">
        <f t="shared" si="3"/>
        <v>Y</v>
      </c>
      <c r="Z62" s="511" t="str">
        <f t="shared" si="1"/>
        <v>Y</v>
      </c>
      <c r="AA62" s="511" t="str">
        <f t="shared" si="2"/>
        <v>Y</v>
      </c>
    </row>
    <row r="63" spans="1:27" s="205" customFormat="1" ht="12">
      <c r="A63" s="379"/>
      <c r="B63" s="380"/>
      <c r="C63" s="380"/>
      <c r="D63" s="380"/>
      <c r="E63" s="376"/>
      <c r="F63" s="384" t="s">
        <v>1603</v>
      </c>
      <c r="G63" s="380"/>
      <c r="H63" s="376" t="s">
        <v>2061</v>
      </c>
      <c r="I63" s="230" t="s">
        <v>2109</v>
      </c>
      <c r="J63" s="366" t="s">
        <v>3049</v>
      </c>
      <c r="N63" s="279" t="s">
        <v>2532</v>
      </c>
      <c r="O63" s="361">
        <v>44089</v>
      </c>
      <c r="P63" s="361">
        <v>44089</v>
      </c>
      <c r="Q63" s="532">
        <v>44089</v>
      </c>
      <c r="R63" s="279">
        <v>100</v>
      </c>
      <c r="S63" s="279" t="s">
        <v>28</v>
      </c>
      <c r="W63" s="514"/>
      <c r="X63" s="205" t="str">
        <f t="shared" si="0"/>
        <v>2</v>
      </c>
      <c r="Y63" s="511" t="str">
        <f t="shared" si="3"/>
        <v>Y</v>
      </c>
      <c r="Z63" s="511" t="str">
        <f t="shared" si="1"/>
        <v>Y</v>
      </c>
      <c r="AA63" s="511" t="str">
        <f t="shared" si="2"/>
        <v>Y</v>
      </c>
    </row>
    <row r="64" spans="1:27" s="205" customFormat="1" ht="12">
      <c r="A64" s="379"/>
      <c r="B64" s="380"/>
      <c r="C64" s="380"/>
      <c r="D64" s="380"/>
      <c r="E64" s="376"/>
      <c r="F64" s="384" t="s">
        <v>1605</v>
      </c>
      <c r="G64" s="380"/>
      <c r="H64" s="376" t="s">
        <v>2061</v>
      </c>
      <c r="I64" s="230" t="s">
        <v>2109</v>
      </c>
      <c r="J64" s="366" t="s">
        <v>3049</v>
      </c>
      <c r="N64" s="279" t="s">
        <v>2532</v>
      </c>
      <c r="O64" s="361">
        <v>44090</v>
      </c>
      <c r="P64" s="361">
        <v>44090</v>
      </c>
      <c r="Q64" s="532">
        <v>44090</v>
      </c>
      <c r="R64" s="279">
        <v>100</v>
      </c>
      <c r="S64" s="279" t="s">
        <v>28</v>
      </c>
      <c r="W64" s="514"/>
      <c r="X64" s="205" t="str">
        <f t="shared" si="0"/>
        <v>2</v>
      </c>
      <c r="Y64" s="511" t="str">
        <f t="shared" si="3"/>
        <v>Y</v>
      </c>
      <c r="Z64" s="511" t="str">
        <f t="shared" si="1"/>
        <v>Y</v>
      </c>
      <c r="AA64" s="511" t="str">
        <f t="shared" si="2"/>
        <v>Y</v>
      </c>
    </row>
    <row r="65" spans="1:27" s="205" customFormat="1" ht="12">
      <c r="A65" s="379"/>
      <c r="B65" s="380"/>
      <c r="C65" s="380"/>
      <c r="D65" s="380"/>
      <c r="E65" s="376"/>
      <c r="F65" s="384"/>
      <c r="G65" s="380" t="s">
        <v>3085</v>
      </c>
      <c r="H65" s="376" t="s">
        <v>2197</v>
      </c>
      <c r="I65" s="230"/>
      <c r="J65" s="205" t="s">
        <v>3086</v>
      </c>
      <c r="N65" s="279" t="s">
        <v>57</v>
      </c>
      <c r="O65" s="279"/>
      <c r="P65" s="279"/>
      <c r="Q65" s="532">
        <v>44154</v>
      </c>
      <c r="R65" s="279"/>
      <c r="S65" s="279" t="s">
        <v>28</v>
      </c>
      <c r="W65" s="514"/>
      <c r="X65" s="205" t="str">
        <f t="shared" si="0"/>
        <v>2</v>
      </c>
      <c r="Y65" s="511" t="str">
        <f t="shared" si="3"/>
        <v>Y</v>
      </c>
      <c r="Z65" s="511" t="str">
        <f t="shared" si="1"/>
        <v>Y</v>
      </c>
      <c r="AA65" s="511" t="str">
        <f t="shared" si="2"/>
        <v>Y</v>
      </c>
    </row>
    <row r="66" spans="1:27" s="205" customFormat="1" ht="12">
      <c r="A66" s="379"/>
      <c r="B66" s="380"/>
      <c r="C66" s="380"/>
      <c r="D66" s="380"/>
      <c r="E66" s="376"/>
      <c r="F66" s="376" t="s">
        <v>3087</v>
      </c>
      <c r="G66" s="380"/>
      <c r="H66" s="376" t="s">
        <v>2061</v>
      </c>
      <c r="I66" s="230" t="s">
        <v>2109</v>
      </c>
      <c r="N66" s="279" t="s">
        <v>2532</v>
      </c>
      <c r="O66" s="361">
        <v>44090</v>
      </c>
      <c r="P66" s="361">
        <v>44090</v>
      </c>
      <c r="Q66" s="532">
        <v>44090</v>
      </c>
      <c r="R66" s="279">
        <v>100</v>
      </c>
      <c r="S66" s="279" t="s">
        <v>28</v>
      </c>
      <c r="W66" s="514"/>
      <c r="X66" s="205" t="str">
        <f t="shared" si="0"/>
        <v>2</v>
      </c>
      <c r="Y66" s="511" t="str">
        <f t="shared" si="3"/>
        <v>Y</v>
      </c>
      <c r="Z66" s="511" t="str">
        <f t="shared" si="1"/>
        <v>Y</v>
      </c>
      <c r="AA66" s="511" t="str">
        <f t="shared" si="2"/>
        <v>Y</v>
      </c>
    </row>
    <row r="67" spans="1:27" s="206" customFormat="1" ht="12">
      <c r="A67" s="381"/>
      <c r="B67" s="382"/>
      <c r="C67" s="382"/>
      <c r="D67" s="382"/>
      <c r="E67" s="383"/>
      <c r="F67" s="383" t="s">
        <v>1609</v>
      </c>
      <c r="G67" s="382"/>
      <c r="H67" s="383"/>
      <c r="I67" s="360"/>
      <c r="J67" s="368" t="s">
        <v>120</v>
      </c>
      <c r="N67" s="282"/>
      <c r="O67" s="282"/>
      <c r="P67" s="282"/>
      <c r="Q67" s="531"/>
      <c r="R67" s="282"/>
      <c r="S67" s="282"/>
      <c r="T67" s="206" t="s">
        <v>2125</v>
      </c>
      <c r="W67" s="515"/>
      <c r="X67" s="205" t="str">
        <f t="shared" ref="X67:X130" si="4">IF(S67&lt;&gt;Y67, "1", "2")</f>
        <v>1</v>
      </c>
      <c r="Y67" s="511" t="str">
        <f t="shared" si="3"/>
        <v>N</v>
      </c>
      <c r="Z67" s="511" t="str">
        <f t="shared" ref="Z67:Z130" si="5">IF($T67 = "", IF($Q67="", "N",  IF(_xlfn.DAYS($AE$2,$Q67) &lt; 0, "N", "Y")), "N")</f>
        <v>N</v>
      </c>
      <c r="AA67" s="511" t="str">
        <f t="shared" ref="AA67:AA130" si="6">IF($T67 = "", IF($Q67="", "N",  IF(_xlfn.DAYS($AG$2,$Q67) &lt; 0, "N", "Y")), "N")</f>
        <v>N</v>
      </c>
    </row>
    <row r="68" spans="1:27" s="206" customFormat="1" ht="12">
      <c r="A68" s="381"/>
      <c r="B68" s="382"/>
      <c r="C68" s="382"/>
      <c r="D68" s="382"/>
      <c r="E68" s="383"/>
      <c r="F68" s="383" t="s">
        <v>1609</v>
      </c>
      <c r="G68" s="382"/>
      <c r="H68" s="383"/>
      <c r="I68" s="360"/>
      <c r="J68" s="368" t="s">
        <v>120</v>
      </c>
      <c r="N68" s="282"/>
      <c r="O68" s="282"/>
      <c r="P68" s="282"/>
      <c r="Q68" s="531"/>
      <c r="R68" s="282"/>
      <c r="S68" s="282"/>
      <c r="T68" s="206" t="s">
        <v>2125</v>
      </c>
      <c r="W68" s="515"/>
      <c r="X68" s="205" t="str">
        <f t="shared" si="4"/>
        <v>1</v>
      </c>
      <c r="Y68" s="511" t="str">
        <f t="shared" si="3"/>
        <v>N</v>
      </c>
      <c r="Z68" s="511" t="str">
        <f t="shared" si="5"/>
        <v>N</v>
      </c>
      <c r="AA68" s="511" t="str">
        <f t="shared" si="6"/>
        <v>N</v>
      </c>
    </row>
    <row r="69" spans="1:27" s="445" customFormat="1" ht="12">
      <c r="A69" s="441"/>
      <c r="B69" s="442"/>
      <c r="C69" s="442"/>
      <c r="D69" s="442"/>
      <c r="E69" s="443"/>
      <c r="F69" s="443" t="s">
        <v>2310</v>
      </c>
      <c r="G69" s="442"/>
      <c r="H69" s="443" t="s">
        <v>2328</v>
      </c>
      <c r="I69" s="444" t="s">
        <v>2109</v>
      </c>
      <c r="J69" s="251"/>
      <c r="N69" s="446" t="s">
        <v>2532</v>
      </c>
      <c r="O69" s="447">
        <v>44090</v>
      </c>
      <c r="P69" s="447">
        <v>44090</v>
      </c>
      <c r="Q69" s="532">
        <v>44090</v>
      </c>
      <c r="R69" s="446">
        <v>100</v>
      </c>
      <c r="S69" s="279" t="s">
        <v>28</v>
      </c>
      <c r="W69" s="517"/>
      <c r="X69" s="205" t="str">
        <f t="shared" si="4"/>
        <v>2</v>
      </c>
      <c r="Y69" s="511" t="str">
        <f t="shared" ref="Y69:Y132" si="7">IF($T69 = "", IF($Q69="", "N",  IF(_xlfn.DAYS($AC$2,$Q69) &lt; 0, "N", "Y")), "N")</f>
        <v>Y</v>
      </c>
      <c r="Z69" s="511" t="str">
        <f t="shared" si="5"/>
        <v>Y</v>
      </c>
      <c r="AA69" s="511" t="str">
        <f t="shared" si="6"/>
        <v>Y</v>
      </c>
    </row>
    <row r="70" spans="1:27" s="445" customFormat="1" ht="12">
      <c r="A70" s="441"/>
      <c r="B70" s="442"/>
      <c r="C70" s="442"/>
      <c r="D70" s="442"/>
      <c r="E70" s="443"/>
      <c r="F70" s="443"/>
      <c r="G70" s="380" t="s">
        <v>3088</v>
      </c>
      <c r="H70" s="376" t="s">
        <v>2197</v>
      </c>
      <c r="I70" s="444"/>
      <c r="J70" s="448" t="s">
        <v>3089</v>
      </c>
      <c r="N70" s="446" t="s">
        <v>2532</v>
      </c>
      <c r="O70" s="447">
        <v>44090</v>
      </c>
      <c r="P70" s="447">
        <v>44090</v>
      </c>
      <c r="Q70" s="532">
        <v>44090</v>
      </c>
      <c r="R70" s="446">
        <v>100</v>
      </c>
      <c r="S70" s="279" t="s">
        <v>28</v>
      </c>
      <c r="W70" s="517"/>
      <c r="X70" s="205" t="str">
        <f t="shared" si="4"/>
        <v>2</v>
      </c>
      <c r="Y70" s="511" t="str">
        <f t="shared" si="7"/>
        <v>Y</v>
      </c>
      <c r="Z70" s="511" t="str">
        <f t="shared" si="5"/>
        <v>Y</v>
      </c>
      <c r="AA70" s="511" t="str">
        <f t="shared" si="6"/>
        <v>Y</v>
      </c>
    </row>
    <row r="71" spans="1:27" s="205" customFormat="1" ht="12">
      <c r="A71" s="379"/>
      <c r="B71" s="380"/>
      <c r="C71" s="380"/>
      <c r="D71" s="380"/>
      <c r="E71" s="376" t="s">
        <v>1611</v>
      </c>
      <c r="F71" s="376" t="s">
        <v>3090</v>
      </c>
      <c r="G71" s="380"/>
      <c r="H71" s="376" t="s">
        <v>2061</v>
      </c>
      <c r="I71" s="230" t="s">
        <v>2109</v>
      </c>
      <c r="N71" s="279" t="s">
        <v>2532</v>
      </c>
      <c r="O71" s="361">
        <v>44090</v>
      </c>
      <c r="P71" s="361">
        <v>44090</v>
      </c>
      <c r="Q71" s="532">
        <v>44090</v>
      </c>
      <c r="R71" s="279">
        <v>100</v>
      </c>
      <c r="S71" s="279" t="s">
        <v>28</v>
      </c>
      <c r="W71" s="514"/>
      <c r="X71" s="205" t="str">
        <f t="shared" si="4"/>
        <v>2</v>
      </c>
      <c r="Y71" s="511" t="str">
        <f t="shared" si="7"/>
        <v>Y</v>
      </c>
      <c r="Z71" s="511" t="str">
        <f t="shared" si="5"/>
        <v>Y</v>
      </c>
      <c r="AA71" s="511" t="str">
        <f t="shared" si="6"/>
        <v>Y</v>
      </c>
    </row>
    <row r="72" spans="1:27" s="206" customFormat="1" ht="12">
      <c r="A72" s="381"/>
      <c r="B72" s="382"/>
      <c r="C72" s="382"/>
      <c r="D72" s="382"/>
      <c r="E72" s="383"/>
      <c r="F72" s="383" t="s">
        <v>1614</v>
      </c>
      <c r="G72" s="382"/>
      <c r="H72" s="383"/>
      <c r="I72" s="360"/>
      <c r="J72" s="368" t="s">
        <v>120</v>
      </c>
      <c r="N72" s="282"/>
      <c r="O72" s="282"/>
      <c r="P72" s="282"/>
      <c r="Q72" s="531"/>
      <c r="R72" s="282"/>
      <c r="S72" s="282"/>
      <c r="T72" s="206" t="s">
        <v>2125</v>
      </c>
      <c r="W72" s="515"/>
      <c r="X72" s="205" t="str">
        <f t="shared" si="4"/>
        <v>1</v>
      </c>
      <c r="Y72" s="511" t="str">
        <f t="shared" si="7"/>
        <v>N</v>
      </c>
      <c r="Z72" s="511" t="str">
        <f t="shared" si="5"/>
        <v>N</v>
      </c>
      <c r="AA72" s="511" t="str">
        <f t="shared" si="6"/>
        <v>N</v>
      </c>
    </row>
    <row r="73" spans="1:27" s="205" customFormat="1" ht="12">
      <c r="A73" s="379"/>
      <c r="B73" s="380"/>
      <c r="C73" s="380"/>
      <c r="D73" s="380"/>
      <c r="E73" s="376"/>
      <c r="F73" s="376" t="s">
        <v>3091</v>
      </c>
      <c r="G73" s="380"/>
      <c r="H73" s="376" t="s">
        <v>2061</v>
      </c>
      <c r="I73" s="230" t="s">
        <v>2109</v>
      </c>
      <c r="N73" s="279" t="s">
        <v>2532</v>
      </c>
      <c r="O73" s="361">
        <v>44090</v>
      </c>
      <c r="P73" s="361">
        <v>44090</v>
      </c>
      <c r="Q73" s="532">
        <v>44090</v>
      </c>
      <c r="R73" s="279">
        <v>100</v>
      </c>
      <c r="S73" s="279" t="s">
        <v>28</v>
      </c>
      <c r="W73" s="514"/>
      <c r="X73" s="205" t="str">
        <f t="shared" si="4"/>
        <v>2</v>
      </c>
      <c r="Y73" s="511" t="str">
        <f t="shared" si="7"/>
        <v>Y</v>
      </c>
      <c r="Z73" s="511" t="str">
        <f t="shared" si="5"/>
        <v>Y</v>
      </c>
      <c r="AA73" s="511" t="str">
        <f t="shared" si="6"/>
        <v>Y</v>
      </c>
    </row>
    <row r="74" spans="1:27" s="205" customFormat="1" ht="12">
      <c r="A74" s="379"/>
      <c r="B74" s="380"/>
      <c r="C74" s="380"/>
      <c r="D74" s="380"/>
      <c r="E74" s="376"/>
      <c r="F74" s="376" t="s">
        <v>3092</v>
      </c>
      <c r="G74" s="380"/>
      <c r="H74" s="376" t="s">
        <v>2061</v>
      </c>
      <c r="I74" s="230" t="s">
        <v>2109</v>
      </c>
      <c r="J74" s="366" t="s">
        <v>3049</v>
      </c>
      <c r="N74" s="279" t="s">
        <v>2532</v>
      </c>
      <c r="O74" s="361">
        <v>44090</v>
      </c>
      <c r="P74" s="361">
        <v>44090</v>
      </c>
      <c r="Q74" s="532">
        <v>44090</v>
      </c>
      <c r="R74" s="279">
        <v>100</v>
      </c>
      <c r="S74" s="279" t="s">
        <v>28</v>
      </c>
      <c r="W74" s="514"/>
      <c r="X74" s="205" t="str">
        <f t="shared" si="4"/>
        <v>2</v>
      </c>
      <c r="Y74" s="511" t="str">
        <f t="shared" si="7"/>
        <v>Y</v>
      </c>
      <c r="Z74" s="511" t="str">
        <f t="shared" si="5"/>
        <v>Y</v>
      </c>
      <c r="AA74" s="511" t="str">
        <f t="shared" si="6"/>
        <v>Y</v>
      </c>
    </row>
    <row r="75" spans="1:27" s="205" customFormat="1" ht="12">
      <c r="A75" s="379"/>
      <c r="B75" s="380"/>
      <c r="C75" s="380"/>
      <c r="D75" s="380"/>
      <c r="E75" s="376" t="s">
        <v>1620</v>
      </c>
      <c r="F75" s="376" t="s">
        <v>1621</v>
      </c>
      <c r="G75" s="380"/>
      <c r="H75" s="376" t="s">
        <v>2061</v>
      </c>
      <c r="I75" s="230" t="s">
        <v>2109</v>
      </c>
      <c r="N75" s="279" t="s">
        <v>2532</v>
      </c>
      <c r="O75" s="361">
        <v>44090</v>
      </c>
      <c r="P75" s="361">
        <v>44090</v>
      </c>
      <c r="Q75" s="532">
        <v>44090</v>
      </c>
      <c r="R75" s="279">
        <v>100</v>
      </c>
      <c r="S75" s="279" t="s">
        <v>28</v>
      </c>
      <c r="W75" s="514"/>
      <c r="X75" s="205" t="str">
        <f t="shared" si="4"/>
        <v>2</v>
      </c>
      <c r="Y75" s="511" t="str">
        <f t="shared" si="7"/>
        <v>Y</v>
      </c>
      <c r="Z75" s="511" t="str">
        <f t="shared" si="5"/>
        <v>Y</v>
      </c>
      <c r="AA75" s="511" t="str">
        <f t="shared" si="6"/>
        <v>Y</v>
      </c>
    </row>
    <row r="76" spans="1:27" s="205" customFormat="1" ht="12">
      <c r="A76" s="379"/>
      <c r="B76" s="380"/>
      <c r="C76" s="380"/>
      <c r="D76" s="380"/>
      <c r="E76" s="376"/>
      <c r="F76" s="376" t="s">
        <v>1623</v>
      </c>
      <c r="G76" s="380"/>
      <c r="H76" s="376" t="s">
        <v>2061</v>
      </c>
      <c r="I76" s="230" t="s">
        <v>2109</v>
      </c>
      <c r="N76" s="279" t="s">
        <v>2532</v>
      </c>
      <c r="O76" s="361">
        <v>44090</v>
      </c>
      <c r="P76" s="361">
        <v>44102</v>
      </c>
      <c r="Q76" s="532">
        <v>44102</v>
      </c>
      <c r="R76" s="279">
        <v>100</v>
      </c>
      <c r="S76" s="279" t="s">
        <v>28</v>
      </c>
      <c r="W76" s="514"/>
      <c r="X76" s="205" t="str">
        <f t="shared" si="4"/>
        <v>2</v>
      </c>
      <c r="Y76" s="511" t="str">
        <f t="shared" si="7"/>
        <v>Y</v>
      </c>
      <c r="Z76" s="511" t="str">
        <f t="shared" si="5"/>
        <v>Y</v>
      </c>
      <c r="AA76" s="511" t="str">
        <f t="shared" si="6"/>
        <v>Y</v>
      </c>
    </row>
    <row r="77" spans="1:27" s="205" customFormat="1" ht="12">
      <c r="A77" s="379"/>
      <c r="B77" s="380"/>
      <c r="C77" s="380"/>
      <c r="D77" s="380"/>
      <c r="E77" s="376"/>
      <c r="F77" s="376" t="s">
        <v>1625</v>
      </c>
      <c r="G77" s="380"/>
      <c r="H77" s="376" t="s">
        <v>2061</v>
      </c>
      <c r="I77" s="230" t="s">
        <v>2109</v>
      </c>
      <c r="J77" s="366" t="s">
        <v>3049</v>
      </c>
      <c r="N77" s="279" t="s">
        <v>2532</v>
      </c>
      <c r="O77" s="361">
        <v>44090</v>
      </c>
      <c r="P77" s="361">
        <v>44090</v>
      </c>
      <c r="Q77" s="532">
        <v>44090</v>
      </c>
      <c r="R77" s="279">
        <v>100</v>
      </c>
      <c r="S77" s="279" t="s">
        <v>28</v>
      </c>
      <c r="W77" s="514"/>
      <c r="X77" s="205" t="str">
        <f t="shared" si="4"/>
        <v>2</v>
      </c>
      <c r="Y77" s="511" t="str">
        <f t="shared" si="7"/>
        <v>Y</v>
      </c>
      <c r="Z77" s="511" t="str">
        <f t="shared" si="5"/>
        <v>Y</v>
      </c>
      <c r="AA77" s="511" t="str">
        <f t="shared" si="6"/>
        <v>Y</v>
      </c>
    </row>
    <row r="78" spans="1:27" s="205" customFormat="1" ht="12">
      <c r="A78" s="379"/>
      <c r="B78" s="380"/>
      <c r="C78" s="380"/>
      <c r="D78" s="380"/>
      <c r="E78" s="376" t="s">
        <v>1627</v>
      </c>
      <c r="F78" s="376" t="s">
        <v>3093</v>
      </c>
      <c r="G78" s="380"/>
      <c r="H78" s="376" t="s">
        <v>2061</v>
      </c>
      <c r="I78" s="230" t="s">
        <v>2109</v>
      </c>
      <c r="J78" s="366" t="s">
        <v>3049</v>
      </c>
      <c r="N78" s="279" t="s">
        <v>2532</v>
      </c>
      <c r="O78" s="361">
        <v>44090</v>
      </c>
      <c r="P78" s="361">
        <v>44090</v>
      </c>
      <c r="Q78" s="532">
        <v>44090</v>
      </c>
      <c r="R78" s="279">
        <v>100</v>
      </c>
      <c r="S78" s="279" t="s">
        <v>28</v>
      </c>
      <c r="W78" s="514"/>
      <c r="X78" s="205" t="str">
        <f t="shared" si="4"/>
        <v>2</v>
      </c>
      <c r="Y78" s="511" t="str">
        <f t="shared" si="7"/>
        <v>Y</v>
      </c>
      <c r="Z78" s="511" t="str">
        <f t="shared" si="5"/>
        <v>Y</v>
      </c>
      <c r="AA78" s="511" t="str">
        <f t="shared" si="6"/>
        <v>Y</v>
      </c>
    </row>
    <row r="79" spans="1:27" s="205" customFormat="1" ht="12">
      <c r="A79" s="379"/>
      <c r="B79" s="380"/>
      <c r="C79" s="380"/>
      <c r="D79" s="380"/>
      <c r="E79" s="376"/>
      <c r="F79" s="376" t="s">
        <v>3094</v>
      </c>
      <c r="G79" s="380"/>
      <c r="H79" s="376" t="s">
        <v>2061</v>
      </c>
      <c r="I79" s="230" t="s">
        <v>2109</v>
      </c>
      <c r="J79" s="366" t="s">
        <v>3049</v>
      </c>
      <c r="N79" s="279" t="s">
        <v>2532</v>
      </c>
      <c r="O79" s="361">
        <v>44090</v>
      </c>
      <c r="P79" s="361">
        <v>44090</v>
      </c>
      <c r="Q79" s="532">
        <v>44090</v>
      </c>
      <c r="R79" s="279">
        <v>100</v>
      </c>
      <c r="S79" s="279" t="s">
        <v>28</v>
      </c>
      <c r="W79" s="514"/>
      <c r="X79" s="205" t="str">
        <f t="shared" si="4"/>
        <v>2</v>
      </c>
      <c r="Y79" s="511" t="str">
        <f t="shared" si="7"/>
        <v>Y</v>
      </c>
      <c r="Z79" s="511" t="str">
        <f t="shared" si="5"/>
        <v>Y</v>
      </c>
      <c r="AA79" s="511" t="str">
        <f t="shared" si="6"/>
        <v>Y</v>
      </c>
    </row>
    <row r="80" spans="1:27" s="205" customFormat="1" ht="12">
      <c r="A80" s="379"/>
      <c r="B80" s="380"/>
      <c r="C80" s="380"/>
      <c r="D80" s="380"/>
      <c r="E80" s="376"/>
      <c r="F80" s="376" t="s">
        <v>3095</v>
      </c>
      <c r="G80" s="380"/>
      <c r="H80" s="376" t="s">
        <v>2061</v>
      </c>
      <c r="I80" s="230" t="s">
        <v>2109</v>
      </c>
      <c r="J80" s="366" t="s">
        <v>3049</v>
      </c>
      <c r="N80" s="279" t="s">
        <v>2532</v>
      </c>
      <c r="O80" s="361">
        <v>44090</v>
      </c>
      <c r="P80" s="361">
        <v>44090</v>
      </c>
      <c r="Q80" s="532">
        <v>44090</v>
      </c>
      <c r="R80" s="279">
        <v>100</v>
      </c>
      <c r="S80" s="279" t="s">
        <v>28</v>
      </c>
      <c r="W80" s="514"/>
      <c r="X80" s="205" t="str">
        <f t="shared" si="4"/>
        <v>2</v>
      </c>
      <c r="Y80" s="511" t="str">
        <f t="shared" si="7"/>
        <v>Y</v>
      </c>
      <c r="Z80" s="511" t="str">
        <f t="shared" si="5"/>
        <v>Y</v>
      </c>
      <c r="AA80" s="511" t="str">
        <f t="shared" si="6"/>
        <v>Y</v>
      </c>
    </row>
    <row r="81" spans="1:27" s="205" customFormat="1" ht="12">
      <c r="A81" s="379"/>
      <c r="B81" s="380"/>
      <c r="C81" s="380"/>
      <c r="D81" s="380"/>
      <c r="E81" s="376" t="s">
        <v>1634</v>
      </c>
      <c r="F81" s="376" t="s">
        <v>1635</v>
      </c>
      <c r="G81" s="380"/>
      <c r="H81" s="376" t="s">
        <v>2061</v>
      </c>
      <c r="I81" s="230" t="s">
        <v>2109</v>
      </c>
      <c r="N81" s="279" t="s">
        <v>2532</v>
      </c>
      <c r="O81" s="361">
        <v>44091</v>
      </c>
      <c r="P81" s="361">
        <v>44091</v>
      </c>
      <c r="Q81" s="532">
        <v>44091</v>
      </c>
      <c r="R81" s="279">
        <v>100</v>
      </c>
      <c r="S81" s="279" t="s">
        <v>28</v>
      </c>
      <c r="W81" s="514"/>
      <c r="X81" s="205" t="str">
        <f t="shared" si="4"/>
        <v>2</v>
      </c>
      <c r="Y81" s="511" t="str">
        <f t="shared" si="7"/>
        <v>Y</v>
      </c>
      <c r="Z81" s="511" t="str">
        <f t="shared" si="5"/>
        <v>Y</v>
      </c>
      <c r="AA81" s="511" t="str">
        <f t="shared" si="6"/>
        <v>Y</v>
      </c>
    </row>
    <row r="82" spans="1:27" s="205" customFormat="1" ht="12">
      <c r="A82" s="379"/>
      <c r="B82" s="380"/>
      <c r="C82" s="380"/>
      <c r="D82" s="380"/>
      <c r="E82" s="376"/>
      <c r="F82" s="376" t="s">
        <v>1637</v>
      </c>
      <c r="G82" s="380"/>
      <c r="H82" s="376" t="s">
        <v>2061</v>
      </c>
      <c r="I82" s="230" t="s">
        <v>2109</v>
      </c>
      <c r="J82" s="366" t="s">
        <v>3049</v>
      </c>
      <c r="N82" s="279" t="s">
        <v>2532</v>
      </c>
      <c r="O82" s="361">
        <v>44091</v>
      </c>
      <c r="P82" s="361">
        <v>44091</v>
      </c>
      <c r="Q82" s="532">
        <v>44091</v>
      </c>
      <c r="R82" s="279">
        <v>100</v>
      </c>
      <c r="S82" s="279" t="s">
        <v>28</v>
      </c>
      <c r="W82" s="514"/>
      <c r="X82" s="205" t="str">
        <f t="shared" si="4"/>
        <v>2</v>
      </c>
      <c r="Y82" s="511" t="str">
        <f t="shared" si="7"/>
        <v>Y</v>
      </c>
      <c r="Z82" s="511" t="str">
        <f t="shared" si="5"/>
        <v>Y</v>
      </c>
      <c r="AA82" s="511" t="str">
        <f t="shared" si="6"/>
        <v>Y</v>
      </c>
    </row>
    <row r="83" spans="1:27" s="205" customFormat="1" ht="12">
      <c r="A83" s="379"/>
      <c r="B83" s="380"/>
      <c r="C83" s="380"/>
      <c r="D83" s="380"/>
      <c r="E83" s="376"/>
      <c r="F83" s="376" t="s">
        <v>1639</v>
      </c>
      <c r="G83" s="380"/>
      <c r="H83" s="376" t="s">
        <v>2061</v>
      </c>
      <c r="I83" s="230" t="s">
        <v>2109</v>
      </c>
      <c r="N83" s="279" t="s">
        <v>2532</v>
      </c>
      <c r="O83" s="361">
        <v>44091</v>
      </c>
      <c r="P83" s="361">
        <v>44102</v>
      </c>
      <c r="Q83" s="532">
        <v>44102</v>
      </c>
      <c r="R83" s="279">
        <v>100</v>
      </c>
      <c r="S83" s="279" t="s">
        <v>28</v>
      </c>
      <c r="W83" s="514"/>
      <c r="X83" s="205" t="str">
        <f t="shared" si="4"/>
        <v>2</v>
      </c>
      <c r="Y83" s="511" t="str">
        <f t="shared" si="7"/>
        <v>Y</v>
      </c>
      <c r="Z83" s="511" t="str">
        <f t="shared" si="5"/>
        <v>Y</v>
      </c>
      <c r="AA83" s="511" t="str">
        <f t="shared" si="6"/>
        <v>Y</v>
      </c>
    </row>
    <row r="84" spans="1:27" s="205" customFormat="1" ht="12">
      <c r="A84" s="379"/>
      <c r="B84" s="380"/>
      <c r="C84" s="380"/>
      <c r="D84" s="380"/>
      <c r="E84" s="376"/>
      <c r="F84" s="376" t="s">
        <v>1641</v>
      </c>
      <c r="G84" s="380"/>
      <c r="H84" s="376" t="s">
        <v>2061</v>
      </c>
      <c r="I84" s="230" t="s">
        <v>2109</v>
      </c>
      <c r="N84" s="279" t="s">
        <v>2532</v>
      </c>
      <c r="O84" s="361">
        <v>44091</v>
      </c>
      <c r="P84" s="361">
        <v>44102</v>
      </c>
      <c r="Q84" s="532">
        <v>44102</v>
      </c>
      <c r="R84" s="279">
        <v>100</v>
      </c>
      <c r="S84" s="279" t="s">
        <v>28</v>
      </c>
      <c r="W84" s="514"/>
      <c r="X84" s="205" t="str">
        <f t="shared" si="4"/>
        <v>2</v>
      </c>
      <c r="Y84" s="511" t="str">
        <f t="shared" si="7"/>
        <v>Y</v>
      </c>
      <c r="Z84" s="511" t="str">
        <f t="shared" si="5"/>
        <v>Y</v>
      </c>
      <c r="AA84" s="511" t="str">
        <f t="shared" si="6"/>
        <v>Y</v>
      </c>
    </row>
    <row r="85" spans="1:27" s="205" customFormat="1" ht="12">
      <c r="A85" s="379"/>
      <c r="B85" s="380"/>
      <c r="C85" s="380"/>
      <c r="D85" s="380"/>
      <c r="E85" s="376"/>
      <c r="F85" s="376" t="s">
        <v>1643</v>
      </c>
      <c r="G85" s="380"/>
      <c r="H85" s="376" t="s">
        <v>2061</v>
      </c>
      <c r="I85" s="230" t="s">
        <v>2109</v>
      </c>
      <c r="J85" s="366" t="s">
        <v>3049</v>
      </c>
      <c r="N85" s="279" t="s">
        <v>2532</v>
      </c>
      <c r="O85" s="361">
        <v>44091</v>
      </c>
      <c r="P85" s="361">
        <v>44102</v>
      </c>
      <c r="Q85" s="532">
        <v>44102</v>
      </c>
      <c r="R85" s="279">
        <v>100</v>
      </c>
      <c r="S85" s="279" t="s">
        <v>28</v>
      </c>
      <c r="W85" s="514"/>
      <c r="X85" s="205" t="str">
        <f t="shared" si="4"/>
        <v>2</v>
      </c>
      <c r="Y85" s="511" t="str">
        <f t="shared" si="7"/>
        <v>Y</v>
      </c>
      <c r="Z85" s="511" t="str">
        <f t="shared" si="5"/>
        <v>Y</v>
      </c>
      <c r="AA85" s="511" t="str">
        <f t="shared" si="6"/>
        <v>Y</v>
      </c>
    </row>
    <row r="86" spans="1:27" s="205" customFormat="1" ht="12">
      <c r="A86" s="379"/>
      <c r="B86" s="380"/>
      <c r="C86" s="380"/>
      <c r="D86" s="380"/>
      <c r="E86" s="376"/>
      <c r="F86" s="376" t="s">
        <v>1645</v>
      </c>
      <c r="G86" s="380"/>
      <c r="H86" s="376" t="s">
        <v>2061</v>
      </c>
      <c r="I86" s="230" t="s">
        <v>2109</v>
      </c>
      <c r="N86" s="279" t="s">
        <v>2532</v>
      </c>
      <c r="O86" s="361">
        <v>44091</v>
      </c>
      <c r="P86" s="361">
        <v>44091</v>
      </c>
      <c r="Q86" s="532">
        <v>44091</v>
      </c>
      <c r="R86" s="279">
        <v>100</v>
      </c>
      <c r="S86" s="279" t="s">
        <v>28</v>
      </c>
      <c r="W86" s="514"/>
      <c r="X86" s="205" t="str">
        <f t="shared" si="4"/>
        <v>2</v>
      </c>
      <c r="Y86" s="511" t="str">
        <f t="shared" si="7"/>
        <v>Y</v>
      </c>
      <c r="Z86" s="511" t="str">
        <f t="shared" si="5"/>
        <v>Y</v>
      </c>
      <c r="AA86" s="511" t="str">
        <f t="shared" si="6"/>
        <v>Y</v>
      </c>
    </row>
    <row r="87" spans="1:27" s="205" customFormat="1" ht="12">
      <c r="A87" s="379"/>
      <c r="B87" s="380"/>
      <c r="C87" s="380"/>
      <c r="D87" s="380" t="s">
        <v>1647</v>
      </c>
      <c r="E87" s="376" t="s">
        <v>1648</v>
      </c>
      <c r="F87" s="376"/>
      <c r="G87" s="380"/>
      <c r="H87" s="376" t="s">
        <v>2061</v>
      </c>
      <c r="I87" s="230" t="s">
        <v>2109</v>
      </c>
      <c r="J87" s="366" t="s">
        <v>3096</v>
      </c>
      <c r="N87" s="279" t="s">
        <v>3097</v>
      </c>
      <c r="O87" s="361">
        <v>44089</v>
      </c>
      <c r="P87" s="361">
        <v>44089</v>
      </c>
      <c r="Q87" s="532">
        <v>44089</v>
      </c>
      <c r="R87" s="279">
        <v>100</v>
      </c>
      <c r="S87" s="279" t="s">
        <v>28</v>
      </c>
      <c r="W87" s="514"/>
      <c r="X87" s="205" t="str">
        <f t="shared" si="4"/>
        <v>2</v>
      </c>
      <c r="Y87" s="511" t="str">
        <f t="shared" si="7"/>
        <v>Y</v>
      </c>
      <c r="Z87" s="511" t="str">
        <f t="shared" si="5"/>
        <v>Y</v>
      </c>
      <c r="AA87" s="511" t="str">
        <f t="shared" si="6"/>
        <v>Y</v>
      </c>
    </row>
    <row r="88" spans="1:27" s="205" customFormat="1" ht="12">
      <c r="A88" s="379"/>
      <c r="B88" s="380"/>
      <c r="C88" s="380"/>
      <c r="D88" s="380"/>
      <c r="E88" s="376" t="s">
        <v>1650</v>
      </c>
      <c r="F88" s="376" t="s">
        <v>3098</v>
      </c>
      <c r="G88" s="380"/>
      <c r="H88" s="376" t="s">
        <v>2061</v>
      </c>
      <c r="I88" s="230" t="s">
        <v>2109</v>
      </c>
      <c r="N88" s="279" t="s">
        <v>2532</v>
      </c>
      <c r="O88" s="301">
        <v>44070</v>
      </c>
      <c r="P88" s="301">
        <v>44070</v>
      </c>
      <c r="Q88" s="533">
        <v>44070</v>
      </c>
      <c r="R88" s="279">
        <v>100</v>
      </c>
      <c r="S88" s="279" t="s">
        <v>28</v>
      </c>
      <c r="W88" s="514"/>
      <c r="X88" s="205" t="str">
        <f t="shared" si="4"/>
        <v>2</v>
      </c>
      <c r="Y88" s="511" t="str">
        <f t="shared" si="7"/>
        <v>Y</v>
      </c>
      <c r="Z88" s="511" t="str">
        <f t="shared" si="5"/>
        <v>Y</v>
      </c>
      <c r="AA88" s="511" t="str">
        <f t="shared" si="6"/>
        <v>Y</v>
      </c>
    </row>
    <row r="89" spans="1:27" s="205" customFormat="1" ht="12">
      <c r="A89" s="379"/>
      <c r="B89" s="380"/>
      <c r="C89" s="380"/>
      <c r="D89" s="380"/>
      <c r="E89" s="376"/>
      <c r="F89" s="376" t="s">
        <v>3099</v>
      </c>
      <c r="G89" s="380"/>
      <c r="H89" s="376" t="s">
        <v>2061</v>
      </c>
      <c r="I89" s="230" t="s">
        <v>2109</v>
      </c>
      <c r="N89" s="279" t="s">
        <v>3097</v>
      </c>
      <c r="O89" s="361">
        <v>44089</v>
      </c>
      <c r="P89" s="361">
        <v>44089</v>
      </c>
      <c r="Q89" s="532">
        <v>44089</v>
      </c>
      <c r="R89" s="279">
        <v>100</v>
      </c>
      <c r="S89" s="279" t="s">
        <v>28</v>
      </c>
      <c r="W89" s="514"/>
      <c r="X89" s="205" t="str">
        <f t="shared" si="4"/>
        <v>2</v>
      </c>
      <c r="Y89" s="511" t="str">
        <f t="shared" si="7"/>
        <v>Y</v>
      </c>
      <c r="Z89" s="511" t="str">
        <f t="shared" si="5"/>
        <v>Y</v>
      </c>
      <c r="AA89" s="511" t="str">
        <f t="shared" si="6"/>
        <v>Y</v>
      </c>
    </row>
    <row r="90" spans="1:27" s="205" customFormat="1" ht="12">
      <c r="A90" s="379"/>
      <c r="B90" s="380"/>
      <c r="C90" s="380"/>
      <c r="D90" s="380"/>
      <c r="E90" s="376"/>
      <c r="F90" s="376"/>
      <c r="G90" s="294" t="s">
        <v>1007</v>
      </c>
      <c r="H90" s="376" t="s">
        <v>2197</v>
      </c>
      <c r="I90" s="230"/>
      <c r="J90" s="205" t="s">
        <v>3100</v>
      </c>
      <c r="N90" s="279" t="s">
        <v>57</v>
      </c>
      <c r="O90" s="279"/>
      <c r="P90" s="279"/>
      <c r="Q90" s="532">
        <v>44154</v>
      </c>
      <c r="R90" s="279"/>
      <c r="S90" s="279" t="s">
        <v>28</v>
      </c>
      <c r="W90" s="514"/>
      <c r="X90" s="205" t="str">
        <f t="shared" si="4"/>
        <v>2</v>
      </c>
      <c r="Y90" s="511" t="str">
        <f t="shared" si="7"/>
        <v>Y</v>
      </c>
      <c r="Z90" s="511" t="str">
        <f t="shared" si="5"/>
        <v>Y</v>
      </c>
      <c r="AA90" s="511" t="str">
        <f t="shared" si="6"/>
        <v>Y</v>
      </c>
    </row>
    <row r="91" spans="1:27" s="205" customFormat="1" ht="12">
      <c r="A91" s="379"/>
      <c r="B91" s="380"/>
      <c r="C91" s="380"/>
      <c r="D91" s="380"/>
      <c r="E91" s="376"/>
      <c r="F91" s="376"/>
      <c r="G91" s="294" t="s">
        <v>3101</v>
      </c>
      <c r="H91" s="376" t="s">
        <v>2197</v>
      </c>
      <c r="I91" s="230"/>
      <c r="J91" s="205" t="s">
        <v>3102</v>
      </c>
      <c r="N91" s="279" t="s">
        <v>3097</v>
      </c>
      <c r="O91" s="361">
        <v>44089</v>
      </c>
      <c r="P91" s="361">
        <v>44089</v>
      </c>
      <c r="Q91" s="532">
        <v>44089</v>
      </c>
      <c r="R91" s="279">
        <v>100</v>
      </c>
      <c r="S91" s="279" t="s">
        <v>28</v>
      </c>
      <c r="W91" s="514"/>
      <c r="X91" s="205" t="str">
        <f t="shared" si="4"/>
        <v>2</v>
      </c>
      <c r="Y91" s="511" t="str">
        <f t="shared" si="7"/>
        <v>Y</v>
      </c>
      <c r="Z91" s="511" t="str">
        <f t="shared" si="5"/>
        <v>Y</v>
      </c>
      <c r="AA91" s="511" t="str">
        <f t="shared" si="6"/>
        <v>Y</v>
      </c>
    </row>
    <row r="92" spans="1:27" s="205" customFormat="1" ht="12">
      <c r="A92" s="379"/>
      <c r="B92" s="380"/>
      <c r="C92" s="380"/>
      <c r="D92" s="380"/>
      <c r="E92" s="376"/>
      <c r="F92" s="376" t="s">
        <v>1655</v>
      </c>
      <c r="G92" s="380"/>
      <c r="H92" s="376" t="s">
        <v>2061</v>
      </c>
      <c r="I92" s="230" t="s">
        <v>2109</v>
      </c>
      <c r="J92" s="366" t="s">
        <v>3103</v>
      </c>
      <c r="N92" s="279" t="s">
        <v>3097</v>
      </c>
      <c r="O92" s="361">
        <v>44089</v>
      </c>
      <c r="P92" s="361">
        <v>44090</v>
      </c>
      <c r="Q92" s="532">
        <v>44090</v>
      </c>
      <c r="R92" s="279">
        <v>100</v>
      </c>
      <c r="S92" s="279" t="s">
        <v>28</v>
      </c>
      <c r="W92" s="514"/>
      <c r="X92" s="205" t="str">
        <f t="shared" si="4"/>
        <v>2</v>
      </c>
      <c r="Y92" s="511" t="str">
        <f t="shared" si="7"/>
        <v>Y</v>
      </c>
      <c r="Z92" s="511" t="str">
        <f t="shared" si="5"/>
        <v>Y</v>
      </c>
      <c r="AA92" s="511" t="str">
        <f t="shared" si="6"/>
        <v>Y</v>
      </c>
    </row>
    <row r="93" spans="1:27" s="205" customFormat="1" ht="12">
      <c r="A93" s="379"/>
      <c r="B93" s="380"/>
      <c r="C93" s="380"/>
      <c r="D93" s="380"/>
      <c r="E93" s="376" t="s">
        <v>1657</v>
      </c>
      <c r="F93" s="376" t="s">
        <v>1658</v>
      </c>
      <c r="G93" s="380"/>
      <c r="H93" s="376" t="s">
        <v>2061</v>
      </c>
      <c r="I93" s="230" t="s">
        <v>2109</v>
      </c>
      <c r="J93" s="366" t="s">
        <v>3103</v>
      </c>
      <c r="N93" s="279" t="s">
        <v>3097</v>
      </c>
      <c r="O93" s="361">
        <v>44090</v>
      </c>
      <c r="P93" s="361">
        <v>44090</v>
      </c>
      <c r="Q93" s="532">
        <v>44090</v>
      </c>
      <c r="R93" s="279">
        <v>100</v>
      </c>
      <c r="S93" s="279" t="s">
        <v>28</v>
      </c>
      <c r="W93" s="514"/>
      <c r="X93" s="205" t="str">
        <f t="shared" si="4"/>
        <v>2</v>
      </c>
      <c r="Y93" s="511" t="str">
        <f t="shared" si="7"/>
        <v>Y</v>
      </c>
      <c r="Z93" s="511" t="str">
        <f t="shared" si="5"/>
        <v>Y</v>
      </c>
      <c r="AA93" s="511" t="str">
        <f t="shared" si="6"/>
        <v>Y</v>
      </c>
    </row>
    <row r="94" spans="1:27" s="205" customFormat="1" ht="12">
      <c r="A94" s="379"/>
      <c r="B94" s="380"/>
      <c r="C94" s="380"/>
      <c r="D94" s="380"/>
      <c r="E94" s="376"/>
      <c r="F94" s="376" t="s">
        <v>1660</v>
      </c>
      <c r="G94" s="380"/>
      <c r="H94" s="376" t="s">
        <v>2061</v>
      </c>
      <c r="I94" s="230" t="s">
        <v>2109</v>
      </c>
      <c r="N94" s="279" t="s">
        <v>3097</v>
      </c>
      <c r="O94" s="361">
        <v>44090</v>
      </c>
      <c r="P94" s="361">
        <v>44090</v>
      </c>
      <c r="Q94" s="532">
        <v>44090</v>
      </c>
      <c r="R94" s="279">
        <v>100</v>
      </c>
      <c r="S94" s="279" t="s">
        <v>28</v>
      </c>
      <c r="W94" s="514"/>
      <c r="X94" s="205" t="str">
        <f t="shared" si="4"/>
        <v>2</v>
      </c>
      <c r="Y94" s="511" t="str">
        <f t="shared" si="7"/>
        <v>Y</v>
      </c>
      <c r="Z94" s="511" t="str">
        <f t="shared" si="5"/>
        <v>Y</v>
      </c>
      <c r="AA94" s="511" t="str">
        <f t="shared" si="6"/>
        <v>Y</v>
      </c>
    </row>
    <row r="95" spans="1:27" s="205" customFormat="1" ht="12">
      <c r="A95" s="379"/>
      <c r="B95" s="380"/>
      <c r="C95" s="380"/>
      <c r="D95" s="380"/>
      <c r="E95" s="376"/>
      <c r="F95" s="376" t="s">
        <v>1662</v>
      </c>
      <c r="G95" s="380"/>
      <c r="H95" s="376" t="s">
        <v>2061</v>
      </c>
      <c r="I95" s="230" t="s">
        <v>2109</v>
      </c>
      <c r="N95" s="279" t="s">
        <v>3097</v>
      </c>
      <c r="O95" s="361">
        <v>44090</v>
      </c>
      <c r="P95" s="361">
        <v>44090</v>
      </c>
      <c r="Q95" s="532">
        <v>44090</v>
      </c>
      <c r="R95" s="279">
        <v>100</v>
      </c>
      <c r="S95" s="279" t="s">
        <v>28</v>
      </c>
      <c r="W95" s="514"/>
      <c r="X95" s="205" t="str">
        <f t="shared" si="4"/>
        <v>2</v>
      </c>
      <c r="Y95" s="511" t="str">
        <f t="shared" si="7"/>
        <v>Y</v>
      </c>
      <c r="Z95" s="511" t="str">
        <f t="shared" si="5"/>
        <v>Y</v>
      </c>
      <c r="AA95" s="511" t="str">
        <f t="shared" si="6"/>
        <v>Y</v>
      </c>
    </row>
    <row r="96" spans="1:27" s="205" customFormat="1" ht="12">
      <c r="A96" s="379"/>
      <c r="B96" s="380"/>
      <c r="C96" s="380"/>
      <c r="D96" s="380"/>
      <c r="E96" s="376"/>
      <c r="F96" s="376" t="s">
        <v>1664</v>
      </c>
      <c r="G96" s="380"/>
      <c r="H96" s="376" t="s">
        <v>2061</v>
      </c>
      <c r="I96" s="230" t="s">
        <v>2109</v>
      </c>
      <c r="J96" s="366" t="s">
        <v>3103</v>
      </c>
      <c r="N96" s="279" t="s">
        <v>3097</v>
      </c>
      <c r="O96" s="361">
        <v>44090</v>
      </c>
      <c r="P96" s="361">
        <v>44090</v>
      </c>
      <c r="Q96" s="532">
        <v>44090</v>
      </c>
      <c r="R96" s="279">
        <v>100</v>
      </c>
      <c r="S96" s="279" t="s">
        <v>28</v>
      </c>
      <c r="W96" s="514"/>
      <c r="X96" s="205" t="str">
        <f t="shared" si="4"/>
        <v>2</v>
      </c>
      <c r="Y96" s="511" t="str">
        <f t="shared" si="7"/>
        <v>Y</v>
      </c>
      <c r="Z96" s="511" t="str">
        <f t="shared" si="5"/>
        <v>Y</v>
      </c>
      <c r="AA96" s="511" t="str">
        <f t="shared" si="6"/>
        <v>Y</v>
      </c>
    </row>
    <row r="97" spans="1:27" s="205" customFormat="1" ht="12">
      <c r="A97" s="379"/>
      <c r="B97" s="380"/>
      <c r="C97" s="380"/>
      <c r="D97" s="380"/>
      <c r="E97" s="376" t="s">
        <v>1666</v>
      </c>
      <c r="F97" s="376" t="s">
        <v>1667</v>
      </c>
      <c r="G97" s="380"/>
      <c r="H97" s="376" t="s">
        <v>2061</v>
      </c>
      <c r="I97" s="230" t="s">
        <v>2109</v>
      </c>
      <c r="J97" s="366" t="s">
        <v>3103</v>
      </c>
      <c r="N97" s="279" t="s">
        <v>3097</v>
      </c>
      <c r="O97" s="361">
        <v>44090</v>
      </c>
      <c r="P97" s="361">
        <v>44090</v>
      </c>
      <c r="Q97" s="532">
        <v>44090</v>
      </c>
      <c r="R97" s="279">
        <v>100</v>
      </c>
      <c r="S97" s="279" t="s">
        <v>28</v>
      </c>
      <c r="W97" s="514"/>
      <c r="X97" s="205" t="str">
        <f t="shared" si="4"/>
        <v>2</v>
      </c>
      <c r="Y97" s="511" t="str">
        <f t="shared" si="7"/>
        <v>Y</v>
      </c>
      <c r="Z97" s="511" t="str">
        <f t="shared" si="5"/>
        <v>Y</v>
      </c>
      <c r="AA97" s="511" t="str">
        <f t="shared" si="6"/>
        <v>Y</v>
      </c>
    </row>
    <row r="98" spans="1:27" s="205" customFormat="1" ht="12">
      <c r="A98" s="379"/>
      <c r="B98" s="380"/>
      <c r="C98" s="380"/>
      <c r="D98" s="380"/>
      <c r="E98" s="376"/>
      <c r="F98" s="376" t="s">
        <v>1669</v>
      </c>
      <c r="G98" s="380"/>
      <c r="H98" s="376" t="s">
        <v>2061</v>
      </c>
      <c r="I98" s="230" t="s">
        <v>2109</v>
      </c>
      <c r="J98" s="366" t="s">
        <v>3103</v>
      </c>
      <c r="N98" s="279" t="s">
        <v>3097</v>
      </c>
      <c r="O98" s="361">
        <v>44091</v>
      </c>
      <c r="P98" s="361">
        <v>44091</v>
      </c>
      <c r="Q98" s="532">
        <v>44091</v>
      </c>
      <c r="R98" s="279">
        <v>100</v>
      </c>
      <c r="S98" s="279" t="s">
        <v>28</v>
      </c>
      <c r="W98" s="514"/>
      <c r="X98" s="205" t="str">
        <f t="shared" si="4"/>
        <v>2</v>
      </c>
      <c r="Y98" s="511" t="str">
        <f t="shared" si="7"/>
        <v>Y</v>
      </c>
      <c r="Z98" s="511" t="str">
        <f t="shared" si="5"/>
        <v>Y</v>
      </c>
      <c r="AA98" s="511" t="str">
        <f t="shared" si="6"/>
        <v>Y</v>
      </c>
    </row>
    <row r="99" spans="1:27" s="205" customFormat="1" ht="12">
      <c r="A99" s="379"/>
      <c r="B99" s="380"/>
      <c r="C99" s="380"/>
      <c r="D99" s="380"/>
      <c r="E99" s="376"/>
      <c r="F99" s="376" t="s">
        <v>1671</v>
      </c>
      <c r="G99" s="380"/>
      <c r="H99" s="376" t="s">
        <v>2061</v>
      </c>
      <c r="I99" s="230" t="s">
        <v>2109</v>
      </c>
      <c r="J99" s="366" t="s">
        <v>3103</v>
      </c>
      <c r="N99" s="279" t="s">
        <v>3097</v>
      </c>
      <c r="O99" s="361">
        <v>44091</v>
      </c>
      <c r="P99" s="361">
        <v>44091</v>
      </c>
      <c r="Q99" s="532">
        <v>44091</v>
      </c>
      <c r="R99" s="279">
        <v>100</v>
      </c>
      <c r="S99" s="279" t="s">
        <v>28</v>
      </c>
      <c r="W99" s="514"/>
      <c r="X99" s="205" t="str">
        <f t="shared" si="4"/>
        <v>2</v>
      </c>
      <c r="Y99" s="511" t="str">
        <f t="shared" si="7"/>
        <v>Y</v>
      </c>
      <c r="Z99" s="511" t="str">
        <f t="shared" si="5"/>
        <v>Y</v>
      </c>
      <c r="AA99" s="511" t="str">
        <f t="shared" si="6"/>
        <v>Y</v>
      </c>
    </row>
    <row r="100" spans="1:27" s="205" customFormat="1" ht="12">
      <c r="A100" s="379"/>
      <c r="B100" s="380"/>
      <c r="C100" s="380"/>
      <c r="D100" s="380"/>
      <c r="E100" s="376" t="s">
        <v>1673</v>
      </c>
      <c r="F100" s="376" t="s">
        <v>1674</v>
      </c>
      <c r="G100" s="380"/>
      <c r="H100" s="376" t="s">
        <v>2061</v>
      </c>
      <c r="I100" s="230" t="s">
        <v>2109</v>
      </c>
      <c r="J100" s="366" t="s">
        <v>3103</v>
      </c>
      <c r="N100" s="279" t="s">
        <v>3097</v>
      </c>
      <c r="O100" s="361">
        <v>44091</v>
      </c>
      <c r="P100" s="361">
        <v>44091</v>
      </c>
      <c r="Q100" s="532">
        <v>44091</v>
      </c>
      <c r="R100" s="279">
        <v>100</v>
      </c>
      <c r="S100" s="279" t="s">
        <v>28</v>
      </c>
      <c r="W100" s="514"/>
      <c r="X100" s="205" t="str">
        <f t="shared" si="4"/>
        <v>2</v>
      </c>
      <c r="Y100" s="511" t="str">
        <f t="shared" si="7"/>
        <v>Y</v>
      </c>
      <c r="Z100" s="511" t="str">
        <f t="shared" si="5"/>
        <v>Y</v>
      </c>
      <c r="AA100" s="511" t="str">
        <f t="shared" si="6"/>
        <v>Y</v>
      </c>
    </row>
    <row r="101" spans="1:27" s="205" customFormat="1" ht="12">
      <c r="A101" s="379"/>
      <c r="B101" s="380"/>
      <c r="C101" s="380"/>
      <c r="D101" s="380"/>
      <c r="E101" s="376"/>
      <c r="F101" s="376" t="s">
        <v>1676</v>
      </c>
      <c r="G101" s="380"/>
      <c r="H101" s="376" t="s">
        <v>2061</v>
      </c>
      <c r="I101" s="230" t="s">
        <v>2109</v>
      </c>
      <c r="J101" s="366" t="s">
        <v>3103</v>
      </c>
      <c r="N101" s="279" t="s">
        <v>3097</v>
      </c>
      <c r="O101" s="361">
        <v>44091</v>
      </c>
      <c r="P101" s="361">
        <v>44092</v>
      </c>
      <c r="Q101" s="532">
        <v>44092</v>
      </c>
      <c r="R101" s="279">
        <v>100</v>
      </c>
      <c r="S101" s="279" t="s">
        <v>28</v>
      </c>
      <c r="W101" s="514"/>
      <c r="X101" s="205" t="str">
        <f t="shared" si="4"/>
        <v>2</v>
      </c>
      <c r="Y101" s="511" t="str">
        <f t="shared" si="7"/>
        <v>Y</v>
      </c>
      <c r="Z101" s="511" t="str">
        <f t="shared" si="5"/>
        <v>Y</v>
      </c>
      <c r="AA101" s="511" t="str">
        <f t="shared" si="6"/>
        <v>Y</v>
      </c>
    </row>
    <row r="102" spans="1:27" s="205" customFormat="1" ht="12">
      <c r="A102" s="379"/>
      <c r="B102" s="380"/>
      <c r="C102" s="380"/>
      <c r="D102" s="380"/>
      <c r="E102" s="376"/>
      <c r="F102" s="376" t="s">
        <v>1678</v>
      </c>
      <c r="G102" s="380"/>
      <c r="H102" s="376" t="s">
        <v>2061</v>
      </c>
      <c r="I102" s="230" t="s">
        <v>2109</v>
      </c>
      <c r="N102" s="279" t="s">
        <v>3097</v>
      </c>
      <c r="O102" s="361">
        <v>44092</v>
      </c>
      <c r="P102" s="361">
        <v>44092</v>
      </c>
      <c r="Q102" s="532">
        <v>44092</v>
      </c>
      <c r="R102" s="279">
        <v>100</v>
      </c>
      <c r="S102" s="279" t="s">
        <v>28</v>
      </c>
      <c r="W102" s="514"/>
      <c r="X102" s="205" t="str">
        <f t="shared" si="4"/>
        <v>2</v>
      </c>
      <c r="Y102" s="511" t="str">
        <f t="shared" si="7"/>
        <v>Y</v>
      </c>
      <c r="Z102" s="511" t="str">
        <f t="shared" si="5"/>
        <v>Y</v>
      </c>
      <c r="AA102" s="511" t="str">
        <f t="shared" si="6"/>
        <v>Y</v>
      </c>
    </row>
    <row r="103" spans="1:27" s="205" customFormat="1" ht="12">
      <c r="A103" s="379"/>
      <c r="B103" s="380"/>
      <c r="C103" s="380"/>
      <c r="D103" s="380"/>
      <c r="E103" s="376"/>
      <c r="F103" s="376" t="s">
        <v>1680</v>
      </c>
      <c r="G103" s="380"/>
      <c r="H103" s="376" t="s">
        <v>2061</v>
      </c>
      <c r="I103" s="230" t="s">
        <v>2109</v>
      </c>
      <c r="J103" s="366" t="s">
        <v>3103</v>
      </c>
      <c r="N103" s="279" t="s">
        <v>3097</v>
      </c>
      <c r="O103" s="361">
        <v>44097</v>
      </c>
      <c r="P103" s="361">
        <v>44097</v>
      </c>
      <c r="Q103" s="532">
        <v>44097</v>
      </c>
      <c r="R103" s="279">
        <v>100</v>
      </c>
      <c r="S103" s="279" t="s">
        <v>28</v>
      </c>
      <c r="W103" s="514"/>
      <c r="X103" s="205" t="str">
        <f t="shared" si="4"/>
        <v>2</v>
      </c>
      <c r="Y103" s="511" t="str">
        <f t="shared" si="7"/>
        <v>Y</v>
      </c>
      <c r="Z103" s="511" t="str">
        <f t="shared" si="5"/>
        <v>Y</v>
      </c>
      <c r="AA103" s="511" t="str">
        <f t="shared" si="6"/>
        <v>Y</v>
      </c>
    </row>
    <row r="104" spans="1:27" s="205" customFormat="1" ht="12">
      <c r="A104" s="379"/>
      <c r="B104" s="380"/>
      <c r="C104" s="380"/>
      <c r="D104" s="380"/>
      <c r="E104" s="376"/>
      <c r="F104" s="376" t="s">
        <v>1682</v>
      </c>
      <c r="G104" s="380"/>
      <c r="H104" s="376" t="s">
        <v>2061</v>
      </c>
      <c r="I104" s="230" t="s">
        <v>2109</v>
      </c>
      <c r="N104" s="279" t="s">
        <v>3097</v>
      </c>
      <c r="O104" s="361">
        <v>44098</v>
      </c>
      <c r="P104" s="361">
        <v>44098</v>
      </c>
      <c r="Q104" s="532">
        <v>44098</v>
      </c>
      <c r="R104" s="279">
        <v>100</v>
      </c>
      <c r="S104" s="279" t="s">
        <v>28</v>
      </c>
      <c r="W104" s="514"/>
      <c r="X104" s="205" t="str">
        <f t="shared" si="4"/>
        <v>2</v>
      </c>
      <c r="Y104" s="511" t="str">
        <f t="shared" si="7"/>
        <v>Y</v>
      </c>
      <c r="Z104" s="511" t="str">
        <f t="shared" si="5"/>
        <v>Y</v>
      </c>
      <c r="AA104" s="511" t="str">
        <f t="shared" si="6"/>
        <v>Y</v>
      </c>
    </row>
    <row r="105" spans="1:27" s="205" customFormat="1" ht="12">
      <c r="A105" s="379"/>
      <c r="B105" s="380"/>
      <c r="C105" s="380"/>
      <c r="D105" s="380"/>
      <c r="E105" s="376"/>
      <c r="F105" s="376" t="s">
        <v>1684</v>
      </c>
      <c r="G105" s="380"/>
      <c r="H105" s="376" t="s">
        <v>2061</v>
      </c>
      <c r="I105" s="230" t="s">
        <v>2109</v>
      </c>
      <c r="J105" s="366" t="s">
        <v>3103</v>
      </c>
      <c r="N105" s="279" t="s">
        <v>3097</v>
      </c>
      <c r="O105" s="361">
        <v>44098</v>
      </c>
      <c r="P105" s="361">
        <v>44098</v>
      </c>
      <c r="Q105" s="532">
        <v>44098</v>
      </c>
      <c r="R105" s="279">
        <v>100</v>
      </c>
      <c r="S105" s="279" t="s">
        <v>28</v>
      </c>
      <c r="W105" s="514"/>
      <c r="X105" s="205" t="str">
        <f t="shared" si="4"/>
        <v>2</v>
      </c>
      <c r="Y105" s="511" t="str">
        <f t="shared" si="7"/>
        <v>Y</v>
      </c>
      <c r="Z105" s="511" t="str">
        <f t="shared" si="5"/>
        <v>Y</v>
      </c>
      <c r="AA105" s="511" t="str">
        <f t="shared" si="6"/>
        <v>Y</v>
      </c>
    </row>
    <row r="106" spans="1:27" s="205" customFormat="1" ht="12">
      <c r="A106" s="379"/>
      <c r="B106" s="380"/>
      <c r="C106" s="380"/>
      <c r="D106" s="380"/>
      <c r="E106" s="376" t="s">
        <v>1686</v>
      </c>
      <c r="F106" s="376" t="s">
        <v>1687</v>
      </c>
      <c r="G106" s="380"/>
      <c r="H106" s="376" t="s">
        <v>2061</v>
      </c>
      <c r="I106" s="230" t="s">
        <v>2109</v>
      </c>
      <c r="J106" s="366" t="s">
        <v>3103</v>
      </c>
      <c r="N106" s="279" t="s">
        <v>3097</v>
      </c>
      <c r="O106" s="361">
        <v>44099</v>
      </c>
      <c r="P106" s="361">
        <v>44099</v>
      </c>
      <c r="Q106" s="532">
        <v>44099</v>
      </c>
      <c r="R106" s="279">
        <v>100</v>
      </c>
      <c r="S106" s="279" t="s">
        <v>28</v>
      </c>
      <c r="W106" s="514"/>
      <c r="X106" s="205" t="str">
        <f t="shared" si="4"/>
        <v>2</v>
      </c>
      <c r="Y106" s="511" t="str">
        <f t="shared" si="7"/>
        <v>Y</v>
      </c>
      <c r="Z106" s="511" t="str">
        <f t="shared" si="5"/>
        <v>Y</v>
      </c>
      <c r="AA106" s="511" t="str">
        <f t="shared" si="6"/>
        <v>Y</v>
      </c>
    </row>
    <row r="107" spans="1:27" s="205" customFormat="1" ht="12">
      <c r="A107" s="379"/>
      <c r="B107" s="380"/>
      <c r="C107" s="380"/>
      <c r="D107" s="380"/>
      <c r="E107" s="376"/>
      <c r="F107" s="376" t="s">
        <v>1689</v>
      </c>
      <c r="G107" s="380"/>
      <c r="H107" s="376" t="s">
        <v>2061</v>
      </c>
      <c r="I107" s="230" t="s">
        <v>2109</v>
      </c>
      <c r="N107" s="279" t="s">
        <v>3097</v>
      </c>
      <c r="O107" s="361">
        <v>44099</v>
      </c>
      <c r="P107" s="361">
        <v>44099</v>
      </c>
      <c r="Q107" s="532">
        <v>44099</v>
      </c>
      <c r="R107" s="279">
        <v>100</v>
      </c>
      <c r="S107" s="279" t="s">
        <v>28</v>
      </c>
      <c r="W107" s="514"/>
      <c r="X107" s="205" t="str">
        <f t="shared" si="4"/>
        <v>2</v>
      </c>
      <c r="Y107" s="511" t="str">
        <f t="shared" si="7"/>
        <v>Y</v>
      </c>
      <c r="Z107" s="511" t="str">
        <f t="shared" si="5"/>
        <v>Y</v>
      </c>
      <c r="AA107" s="511" t="str">
        <f t="shared" si="6"/>
        <v>Y</v>
      </c>
    </row>
    <row r="108" spans="1:27" s="205" customFormat="1" ht="12">
      <c r="A108" s="379"/>
      <c r="B108" s="380"/>
      <c r="C108" s="380"/>
      <c r="D108" s="380"/>
      <c r="E108" s="376"/>
      <c r="F108" s="376" t="s">
        <v>1691</v>
      </c>
      <c r="G108" s="380"/>
      <c r="H108" s="376" t="s">
        <v>2061</v>
      </c>
      <c r="I108" s="230" t="s">
        <v>2109</v>
      </c>
      <c r="J108" s="366" t="s">
        <v>3103</v>
      </c>
      <c r="N108" s="279" t="s">
        <v>3097</v>
      </c>
      <c r="O108" s="361">
        <v>44099</v>
      </c>
      <c r="P108" s="361">
        <v>44099</v>
      </c>
      <c r="Q108" s="532">
        <v>44099</v>
      </c>
      <c r="R108" s="279">
        <v>100</v>
      </c>
      <c r="S108" s="279" t="s">
        <v>28</v>
      </c>
      <c r="W108" s="514"/>
      <c r="X108" s="205" t="str">
        <f t="shared" si="4"/>
        <v>2</v>
      </c>
      <c r="Y108" s="511" t="str">
        <f t="shared" si="7"/>
        <v>Y</v>
      </c>
      <c r="Z108" s="511" t="str">
        <f t="shared" si="5"/>
        <v>Y</v>
      </c>
      <c r="AA108" s="511" t="str">
        <f t="shared" si="6"/>
        <v>Y</v>
      </c>
    </row>
    <row r="109" spans="1:27" s="205" customFormat="1" ht="12">
      <c r="A109" s="379"/>
      <c r="B109" s="380"/>
      <c r="C109" s="380"/>
      <c r="D109" s="380"/>
      <c r="E109" s="376"/>
      <c r="F109" s="376" t="s">
        <v>1693</v>
      </c>
      <c r="G109" s="380"/>
      <c r="H109" s="376" t="s">
        <v>2061</v>
      </c>
      <c r="I109" s="230" t="s">
        <v>2109</v>
      </c>
      <c r="J109" s="366" t="s">
        <v>3103</v>
      </c>
      <c r="N109" s="279" t="s">
        <v>3097</v>
      </c>
      <c r="O109" s="361">
        <v>44099</v>
      </c>
      <c r="P109" s="361">
        <v>44099</v>
      </c>
      <c r="Q109" s="532">
        <v>44099</v>
      </c>
      <c r="R109" s="279">
        <v>100</v>
      </c>
      <c r="S109" s="279" t="s">
        <v>28</v>
      </c>
      <c r="W109" s="514"/>
      <c r="X109" s="205" t="str">
        <f t="shared" si="4"/>
        <v>2</v>
      </c>
      <c r="Y109" s="511" t="str">
        <f t="shared" si="7"/>
        <v>Y</v>
      </c>
      <c r="Z109" s="511" t="str">
        <f t="shared" si="5"/>
        <v>Y</v>
      </c>
      <c r="AA109" s="511" t="str">
        <f t="shared" si="6"/>
        <v>Y</v>
      </c>
    </row>
    <row r="110" spans="1:27" s="205" customFormat="1" ht="12">
      <c r="A110" s="379"/>
      <c r="B110" s="380"/>
      <c r="C110" s="380"/>
      <c r="D110" s="380"/>
      <c r="E110" s="376"/>
      <c r="F110" s="376"/>
      <c r="G110" s="557" t="s">
        <v>3104</v>
      </c>
      <c r="H110" s="547" t="s">
        <v>2191</v>
      </c>
      <c r="I110" s="230"/>
      <c r="J110" s="205" t="s">
        <v>3105</v>
      </c>
      <c r="N110" s="279" t="s">
        <v>57</v>
      </c>
      <c r="O110" s="279"/>
      <c r="P110" s="279"/>
      <c r="Q110" s="532">
        <v>44154</v>
      </c>
      <c r="R110" s="279"/>
      <c r="S110" s="279" t="s">
        <v>28</v>
      </c>
      <c r="W110" s="514"/>
      <c r="X110" s="205" t="str">
        <f t="shared" si="4"/>
        <v>2</v>
      </c>
      <c r="Y110" s="511" t="str">
        <f t="shared" si="7"/>
        <v>Y</v>
      </c>
      <c r="Z110" s="511" t="str">
        <f t="shared" si="5"/>
        <v>Y</v>
      </c>
      <c r="AA110" s="511" t="str">
        <f t="shared" si="6"/>
        <v>Y</v>
      </c>
    </row>
    <row r="111" spans="1:27" s="205" customFormat="1" ht="12">
      <c r="A111" s="379"/>
      <c r="B111" s="380"/>
      <c r="C111" s="380"/>
      <c r="D111" s="380"/>
      <c r="E111" s="376"/>
      <c r="F111" s="376"/>
      <c r="G111" s="557" t="s">
        <v>3106</v>
      </c>
      <c r="H111" s="547" t="s">
        <v>2191</v>
      </c>
      <c r="I111" s="230"/>
      <c r="J111" s="205" t="s">
        <v>3107</v>
      </c>
      <c r="N111" s="279" t="s">
        <v>57</v>
      </c>
      <c r="O111" s="279"/>
      <c r="P111" s="279"/>
      <c r="Q111" s="532">
        <v>44154</v>
      </c>
      <c r="R111" s="279"/>
      <c r="S111" s="279" t="s">
        <v>28</v>
      </c>
      <c r="W111" s="514"/>
      <c r="X111" s="205" t="str">
        <f t="shared" si="4"/>
        <v>2</v>
      </c>
      <c r="Y111" s="511" t="str">
        <f t="shared" si="7"/>
        <v>Y</v>
      </c>
      <c r="Z111" s="511" t="str">
        <f t="shared" si="5"/>
        <v>Y</v>
      </c>
      <c r="AA111" s="511" t="str">
        <f t="shared" si="6"/>
        <v>Y</v>
      </c>
    </row>
    <row r="112" spans="1:27" s="205" customFormat="1" ht="12">
      <c r="A112" s="379"/>
      <c r="B112" s="380"/>
      <c r="C112" s="380"/>
      <c r="D112" s="380"/>
      <c r="E112" s="376"/>
      <c r="F112" s="376"/>
      <c r="G112" s="557" t="s">
        <v>1029</v>
      </c>
      <c r="H112" s="547" t="s">
        <v>2191</v>
      </c>
      <c r="I112" s="230"/>
      <c r="J112" s="205" t="s">
        <v>3108</v>
      </c>
      <c r="N112" s="279" t="s">
        <v>57</v>
      </c>
      <c r="O112" s="279"/>
      <c r="P112" s="279"/>
      <c r="Q112" s="532">
        <v>44154</v>
      </c>
      <c r="R112" s="279"/>
      <c r="S112" s="279" t="s">
        <v>28</v>
      </c>
      <c r="W112" s="514"/>
      <c r="X112" s="205" t="str">
        <f t="shared" si="4"/>
        <v>2</v>
      </c>
      <c r="Y112" s="511" t="str">
        <f t="shared" si="7"/>
        <v>Y</v>
      </c>
      <c r="Z112" s="511" t="str">
        <f t="shared" si="5"/>
        <v>Y</v>
      </c>
      <c r="AA112" s="511" t="str">
        <f t="shared" si="6"/>
        <v>Y</v>
      </c>
    </row>
    <row r="113" spans="1:27" s="205" customFormat="1" ht="12">
      <c r="A113" s="379"/>
      <c r="B113" s="380"/>
      <c r="C113" s="380"/>
      <c r="D113" s="380"/>
      <c r="E113" s="376"/>
      <c r="F113" s="376"/>
      <c r="G113" s="557" t="s">
        <v>3109</v>
      </c>
      <c r="H113" s="547" t="s">
        <v>2191</v>
      </c>
      <c r="I113" s="230"/>
      <c r="J113" s="205" t="s">
        <v>3110</v>
      </c>
      <c r="N113" s="279" t="s">
        <v>57</v>
      </c>
      <c r="O113" s="279"/>
      <c r="P113" s="279"/>
      <c r="Q113" s="532">
        <v>44154</v>
      </c>
      <c r="R113" s="279"/>
      <c r="S113" s="279" t="s">
        <v>28</v>
      </c>
      <c r="W113" s="514"/>
      <c r="X113" s="205" t="str">
        <f t="shared" si="4"/>
        <v>2</v>
      </c>
      <c r="Y113" s="511" t="str">
        <f t="shared" si="7"/>
        <v>Y</v>
      </c>
      <c r="Z113" s="511" t="str">
        <f t="shared" si="5"/>
        <v>Y</v>
      </c>
      <c r="AA113" s="511" t="str">
        <f t="shared" si="6"/>
        <v>Y</v>
      </c>
    </row>
    <row r="114" spans="1:27" s="205" customFormat="1" ht="12">
      <c r="A114" s="379"/>
      <c r="B114" s="380"/>
      <c r="C114" s="380"/>
      <c r="D114" s="380"/>
      <c r="E114" s="376"/>
      <c r="F114" s="376" t="s">
        <v>3111</v>
      </c>
      <c r="G114" s="380"/>
      <c r="H114" s="376" t="s">
        <v>2061</v>
      </c>
      <c r="I114" s="230" t="s">
        <v>2109</v>
      </c>
      <c r="N114" s="279" t="s">
        <v>3097</v>
      </c>
      <c r="O114" s="361">
        <v>44099</v>
      </c>
      <c r="P114" s="361">
        <v>44099</v>
      </c>
      <c r="Q114" s="532">
        <v>44099</v>
      </c>
      <c r="R114" s="279">
        <v>100</v>
      </c>
      <c r="S114" s="279" t="s">
        <v>28</v>
      </c>
      <c r="W114" s="514"/>
      <c r="X114" s="205" t="str">
        <f t="shared" si="4"/>
        <v>2</v>
      </c>
      <c r="Y114" s="511" t="str">
        <f t="shared" si="7"/>
        <v>Y</v>
      </c>
      <c r="Z114" s="511" t="str">
        <f t="shared" si="5"/>
        <v>Y</v>
      </c>
      <c r="AA114" s="511" t="str">
        <f t="shared" si="6"/>
        <v>Y</v>
      </c>
    </row>
    <row r="115" spans="1:27" s="205" customFormat="1" ht="12">
      <c r="A115" s="379"/>
      <c r="B115" s="380"/>
      <c r="C115" s="380"/>
      <c r="D115" s="380"/>
      <c r="E115" s="376"/>
      <c r="F115" s="376"/>
      <c r="G115" s="380" t="s">
        <v>3104</v>
      </c>
      <c r="H115" s="376" t="s">
        <v>2191</v>
      </c>
      <c r="I115" s="230"/>
      <c r="J115" s="205" t="s">
        <v>3112</v>
      </c>
      <c r="N115" s="279" t="s">
        <v>57</v>
      </c>
      <c r="O115" s="279"/>
      <c r="P115" s="279"/>
      <c r="Q115" s="532">
        <v>44154</v>
      </c>
      <c r="R115" s="279"/>
      <c r="S115" s="279" t="s">
        <v>28</v>
      </c>
      <c r="W115" s="514"/>
      <c r="X115" s="205" t="str">
        <f t="shared" si="4"/>
        <v>2</v>
      </c>
      <c r="Y115" s="511" t="str">
        <f t="shared" si="7"/>
        <v>Y</v>
      </c>
      <c r="Z115" s="511" t="str">
        <f t="shared" si="5"/>
        <v>Y</v>
      </c>
      <c r="AA115" s="511" t="str">
        <f t="shared" si="6"/>
        <v>Y</v>
      </c>
    </row>
    <row r="116" spans="1:27" s="205" customFormat="1" ht="12">
      <c r="A116" s="379"/>
      <c r="B116" s="380"/>
      <c r="C116" s="380"/>
      <c r="D116" s="380"/>
      <c r="E116" s="376"/>
      <c r="F116" s="376"/>
      <c r="G116" s="380" t="s">
        <v>1029</v>
      </c>
      <c r="H116" s="376" t="s">
        <v>2191</v>
      </c>
      <c r="I116" s="230"/>
      <c r="J116" s="205" t="s">
        <v>3113</v>
      </c>
      <c r="N116" s="279" t="s">
        <v>57</v>
      </c>
      <c r="O116" s="279"/>
      <c r="P116" s="279"/>
      <c r="Q116" s="532">
        <v>44154</v>
      </c>
      <c r="R116" s="279"/>
      <c r="S116" s="279" t="s">
        <v>28</v>
      </c>
      <c r="W116" s="514"/>
      <c r="X116" s="205" t="str">
        <f t="shared" si="4"/>
        <v>2</v>
      </c>
      <c r="Y116" s="511" t="str">
        <f t="shared" si="7"/>
        <v>Y</v>
      </c>
      <c r="Z116" s="511" t="str">
        <f t="shared" si="5"/>
        <v>Y</v>
      </c>
      <c r="AA116" s="511" t="str">
        <f t="shared" si="6"/>
        <v>Y</v>
      </c>
    </row>
    <row r="117" spans="1:27" s="205" customFormat="1" ht="12">
      <c r="A117" s="379"/>
      <c r="B117" s="380"/>
      <c r="C117" s="380"/>
      <c r="D117" s="380"/>
      <c r="E117" s="376"/>
      <c r="F117" s="376"/>
      <c r="G117" s="380" t="s">
        <v>3109</v>
      </c>
      <c r="H117" s="376" t="s">
        <v>2191</v>
      </c>
      <c r="I117" s="230"/>
      <c r="J117" s="205" t="s">
        <v>3114</v>
      </c>
      <c r="N117" s="279" t="s">
        <v>57</v>
      </c>
      <c r="O117" s="279"/>
      <c r="P117" s="279"/>
      <c r="Q117" s="532">
        <v>44154</v>
      </c>
      <c r="R117" s="279"/>
      <c r="S117" s="279" t="s">
        <v>28</v>
      </c>
      <c r="W117" s="514"/>
      <c r="X117" s="205" t="str">
        <f t="shared" si="4"/>
        <v>2</v>
      </c>
      <c r="Y117" s="511" t="str">
        <f t="shared" si="7"/>
        <v>Y</v>
      </c>
      <c r="Z117" s="511" t="str">
        <f t="shared" si="5"/>
        <v>Y</v>
      </c>
      <c r="AA117" s="511" t="str">
        <f t="shared" si="6"/>
        <v>Y</v>
      </c>
    </row>
    <row r="118" spans="1:27" s="206" customFormat="1" ht="12">
      <c r="A118" s="381"/>
      <c r="B118" s="382"/>
      <c r="C118" s="382"/>
      <c r="D118" s="382"/>
      <c r="E118" s="383"/>
      <c r="F118" s="383" t="s">
        <v>1697</v>
      </c>
      <c r="G118" s="382"/>
      <c r="H118" s="383"/>
      <c r="I118" s="360"/>
      <c r="J118" s="368" t="s">
        <v>120</v>
      </c>
      <c r="N118" s="282"/>
      <c r="O118" s="282"/>
      <c r="P118" s="282"/>
      <c r="Q118" s="531"/>
      <c r="R118" s="282"/>
      <c r="S118" s="282"/>
      <c r="T118" s="206" t="s">
        <v>2125</v>
      </c>
      <c r="W118" s="515"/>
      <c r="X118" s="205" t="str">
        <f t="shared" si="4"/>
        <v>1</v>
      </c>
      <c r="Y118" s="511" t="str">
        <f t="shared" si="7"/>
        <v>N</v>
      </c>
      <c r="Z118" s="511" t="str">
        <f t="shared" si="5"/>
        <v>N</v>
      </c>
      <c r="AA118" s="511" t="str">
        <f t="shared" si="6"/>
        <v>N</v>
      </c>
    </row>
    <row r="119" spans="1:27" s="205" customFormat="1" ht="12">
      <c r="A119" s="379"/>
      <c r="B119" s="380"/>
      <c r="C119" s="380"/>
      <c r="D119" s="380"/>
      <c r="E119" s="376" t="s">
        <v>1699</v>
      </c>
      <c r="F119" s="376" t="s">
        <v>1700</v>
      </c>
      <c r="G119" s="380"/>
      <c r="H119" s="376" t="s">
        <v>2061</v>
      </c>
      <c r="I119" s="230" t="s">
        <v>2109</v>
      </c>
      <c r="N119" s="279" t="s">
        <v>3097</v>
      </c>
      <c r="O119" s="361">
        <v>44102</v>
      </c>
      <c r="P119" s="361">
        <v>44102</v>
      </c>
      <c r="Q119" s="532">
        <v>44102</v>
      </c>
      <c r="R119" s="279">
        <v>100</v>
      </c>
      <c r="S119" s="279" t="s">
        <v>28</v>
      </c>
      <c r="W119" s="514"/>
      <c r="X119" s="205" t="str">
        <f t="shared" si="4"/>
        <v>2</v>
      </c>
      <c r="Y119" s="511" t="str">
        <f t="shared" si="7"/>
        <v>Y</v>
      </c>
      <c r="Z119" s="511" t="str">
        <f t="shared" si="5"/>
        <v>Y</v>
      </c>
      <c r="AA119" s="511" t="str">
        <f t="shared" si="6"/>
        <v>Y</v>
      </c>
    </row>
    <row r="120" spans="1:27" s="206" customFormat="1" ht="12">
      <c r="A120" s="381"/>
      <c r="B120" s="382"/>
      <c r="C120" s="382"/>
      <c r="D120" s="382"/>
      <c r="E120" s="383"/>
      <c r="F120" s="383" t="s">
        <v>1702</v>
      </c>
      <c r="G120" s="382"/>
      <c r="H120" s="383"/>
      <c r="I120" s="360"/>
      <c r="J120" s="368" t="s">
        <v>120</v>
      </c>
      <c r="N120" s="282"/>
      <c r="O120" s="282"/>
      <c r="P120" s="282"/>
      <c r="Q120" s="531"/>
      <c r="R120" s="282"/>
      <c r="S120" s="282"/>
      <c r="T120" s="206" t="s">
        <v>2125</v>
      </c>
      <c r="W120" s="515"/>
      <c r="X120" s="205" t="str">
        <f t="shared" si="4"/>
        <v>1</v>
      </c>
      <c r="Y120" s="511" t="str">
        <f t="shared" si="7"/>
        <v>N</v>
      </c>
      <c r="Z120" s="511" t="str">
        <f t="shared" si="5"/>
        <v>N</v>
      </c>
      <c r="AA120" s="511" t="str">
        <f t="shared" si="6"/>
        <v>N</v>
      </c>
    </row>
    <row r="121" spans="1:27" s="205" customFormat="1" ht="12">
      <c r="A121" s="379"/>
      <c r="B121" s="380"/>
      <c r="C121" s="380"/>
      <c r="D121" s="380"/>
      <c r="E121" s="376"/>
      <c r="F121" s="376" t="s">
        <v>1704</v>
      </c>
      <c r="G121" s="380"/>
      <c r="H121" s="376" t="s">
        <v>2061</v>
      </c>
      <c r="I121" s="230" t="s">
        <v>2109</v>
      </c>
      <c r="N121" s="279" t="s">
        <v>3097</v>
      </c>
      <c r="O121" s="361">
        <v>44102</v>
      </c>
      <c r="P121" s="361">
        <v>44102</v>
      </c>
      <c r="Q121" s="532">
        <v>44102</v>
      </c>
      <c r="R121" s="279">
        <v>100</v>
      </c>
      <c r="S121" s="279" t="s">
        <v>28</v>
      </c>
      <c r="W121" s="514"/>
      <c r="X121" s="205" t="str">
        <f t="shared" si="4"/>
        <v>2</v>
      </c>
      <c r="Y121" s="511" t="str">
        <f t="shared" si="7"/>
        <v>Y</v>
      </c>
      <c r="Z121" s="511" t="str">
        <f t="shared" si="5"/>
        <v>Y</v>
      </c>
      <c r="AA121" s="511" t="str">
        <f t="shared" si="6"/>
        <v>Y</v>
      </c>
    </row>
    <row r="122" spans="1:27" s="205" customFormat="1" ht="12">
      <c r="A122" s="379"/>
      <c r="B122" s="380"/>
      <c r="C122" s="380"/>
      <c r="D122" s="380"/>
      <c r="E122" s="376"/>
      <c r="F122" s="376" t="s">
        <v>1706</v>
      </c>
      <c r="G122" s="380" t="s">
        <v>3115</v>
      </c>
      <c r="H122" s="376" t="s">
        <v>2061</v>
      </c>
      <c r="I122" s="230" t="s">
        <v>2109</v>
      </c>
      <c r="J122" s="205" t="s">
        <v>3116</v>
      </c>
      <c r="N122" s="279" t="s">
        <v>3097</v>
      </c>
      <c r="O122" s="361">
        <v>44102</v>
      </c>
      <c r="P122" s="361">
        <v>44102</v>
      </c>
      <c r="Q122" s="532">
        <v>44102</v>
      </c>
      <c r="R122" s="279">
        <v>100</v>
      </c>
      <c r="S122" s="279" t="s">
        <v>28</v>
      </c>
      <c r="W122" s="514"/>
      <c r="X122" s="205" t="str">
        <f t="shared" si="4"/>
        <v>2</v>
      </c>
      <c r="Y122" s="511" t="str">
        <f t="shared" si="7"/>
        <v>Y</v>
      </c>
      <c r="Z122" s="511" t="str">
        <f t="shared" si="5"/>
        <v>Y</v>
      </c>
      <c r="AA122" s="511" t="str">
        <f t="shared" si="6"/>
        <v>Y</v>
      </c>
    </row>
    <row r="123" spans="1:27" s="206" customFormat="1" ht="12">
      <c r="A123" s="381"/>
      <c r="B123" s="382"/>
      <c r="C123" s="382"/>
      <c r="D123" s="382"/>
      <c r="E123" s="383"/>
      <c r="F123" s="383"/>
      <c r="G123" s="382" t="s">
        <v>3117</v>
      </c>
      <c r="H123" s="383" t="s">
        <v>2193</v>
      </c>
      <c r="I123" s="360" t="s">
        <v>2109</v>
      </c>
      <c r="J123" s="368" t="s">
        <v>120</v>
      </c>
      <c r="N123" s="282"/>
      <c r="O123" s="282"/>
      <c r="P123" s="282"/>
      <c r="Q123" s="531"/>
      <c r="R123" s="282"/>
      <c r="S123" s="282"/>
      <c r="T123" s="206" t="s">
        <v>2125</v>
      </c>
      <c r="W123" s="515"/>
      <c r="X123" s="205" t="str">
        <f t="shared" si="4"/>
        <v>1</v>
      </c>
      <c r="Y123" s="511" t="str">
        <f t="shared" si="7"/>
        <v>N</v>
      </c>
      <c r="Z123" s="511" t="str">
        <f t="shared" si="5"/>
        <v>N</v>
      </c>
      <c r="AA123" s="511" t="str">
        <f t="shared" si="6"/>
        <v>N</v>
      </c>
    </row>
    <row r="124" spans="1:27" s="205" customFormat="1" ht="12">
      <c r="A124" s="379"/>
      <c r="B124" s="380"/>
      <c r="C124" s="380"/>
      <c r="D124" s="380"/>
      <c r="E124" s="376" t="s">
        <v>1708</v>
      </c>
      <c r="F124" s="376" t="s">
        <v>1709</v>
      </c>
      <c r="G124" s="380"/>
      <c r="H124" s="376" t="s">
        <v>2061</v>
      </c>
      <c r="I124" s="230" t="s">
        <v>2109</v>
      </c>
      <c r="J124" s="205" t="s">
        <v>3118</v>
      </c>
      <c r="N124" s="279" t="s">
        <v>3097</v>
      </c>
      <c r="O124" s="361">
        <v>44103</v>
      </c>
      <c r="P124" s="361">
        <v>44103</v>
      </c>
      <c r="Q124" s="532">
        <v>44103</v>
      </c>
      <c r="R124" s="279">
        <v>100</v>
      </c>
      <c r="S124" s="279" t="s">
        <v>28</v>
      </c>
      <c r="W124" s="514"/>
      <c r="X124" s="205" t="str">
        <f t="shared" si="4"/>
        <v>2</v>
      </c>
      <c r="Y124" s="511" t="str">
        <f t="shared" si="7"/>
        <v>Y</v>
      </c>
      <c r="Z124" s="511" t="str">
        <f t="shared" si="5"/>
        <v>Y</v>
      </c>
      <c r="AA124" s="511" t="str">
        <f t="shared" si="6"/>
        <v>Y</v>
      </c>
    </row>
    <row r="125" spans="1:27" s="205" customFormat="1" ht="12">
      <c r="A125" s="379"/>
      <c r="B125" s="380"/>
      <c r="C125" s="380"/>
      <c r="D125" s="380"/>
      <c r="E125" s="376"/>
      <c r="F125" s="376" t="s">
        <v>1711</v>
      </c>
      <c r="G125" s="380"/>
      <c r="H125" s="376" t="s">
        <v>2061</v>
      </c>
      <c r="I125" s="230" t="s">
        <v>2109</v>
      </c>
      <c r="J125" s="366" t="s">
        <v>3119</v>
      </c>
      <c r="N125" s="279" t="s">
        <v>3097</v>
      </c>
      <c r="O125" s="361">
        <v>44103</v>
      </c>
      <c r="P125" s="361">
        <v>44103</v>
      </c>
      <c r="Q125" s="532">
        <v>44103</v>
      </c>
      <c r="R125" s="279">
        <v>100</v>
      </c>
      <c r="S125" s="279" t="s">
        <v>28</v>
      </c>
      <c r="W125" s="514"/>
      <c r="X125" s="205" t="str">
        <f t="shared" si="4"/>
        <v>2</v>
      </c>
      <c r="Y125" s="511" t="str">
        <f t="shared" si="7"/>
        <v>Y</v>
      </c>
      <c r="Z125" s="511" t="str">
        <f t="shared" si="5"/>
        <v>Y</v>
      </c>
      <c r="AA125" s="511" t="str">
        <f t="shared" si="6"/>
        <v>Y</v>
      </c>
    </row>
    <row r="126" spans="1:27" s="205" customFormat="1" ht="12">
      <c r="A126" s="379"/>
      <c r="B126" s="380"/>
      <c r="C126" s="380"/>
      <c r="D126" s="380"/>
      <c r="E126" s="376"/>
      <c r="F126" s="376" t="s">
        <v>1713</v>
      </c>
      <c r="G126" s="380"/>
      <c r="H126" s="376" t="s">
        <v>2061</v>
      </c>
      <c r="I126" s="230" t="s">
        <v>2109</v>
      </c>
      <c r="N126" s="279" t="s">
        <v>3097</v>
      </c>
      <c r="O126" s="361">
        <v>44103</v>
      </c>
      <c r="P126" s="361">
        <v>44103</v>
      </c>
      <c r="Q126" s="532">
        <v>44103</v>
      </c>
      <c r="R126" s="279">
        <v>100</v>
      </c>
      <c r="S126" s="279" t="s">
        <v>28</v>
      </c>
      <c r="W126" s="514"/>
      <c r="X126" s="205" t="str">
        <f t="shared" si="4"/>
        <v>2</v>
      </c>
      <c r="Y126" s="511" t="str">
        <f t="shared" si="7"/>
        <v>Y</v>
      </c>
      <c r="Z126" s="511" t="str">
        <f t="shared" si="5"/>
        <v>Y</v>
      </c>
      <c r="AA126" s="511" t="str">
        <f t="shared" si="6"/>
        <v>Y</v>
      </c>
    </row>
    <row r="127" spans="1:27" s="205" customFormat="1" ht="12">
      <c r="A127" s="379"/>
      <c r="B127" s="380"/>
      <c r="C127" s="380"/>
      <c r="D127" s="380"/>
      <c r="E127" s="376"/>
      <c r="F127" s="376"/>
      <c r="G127" s="380" t="s">
        <v>3120</v>
      </c>
      <c r="H127" s="376" t="s">
        <v>2197</v>
      </c>
      <c r="I127" s="230"/>
      <c r="N127" s="279" t="s">
        <v>3097</v>
      </c>
      <c r="O127" s="361">
        <v>44103</v>
      </c>
      <c r="P127" s="361">
        <v>44103</v>
      </c>
      <c r="Q127" s="532">
        <v>44103</v>
      </c>
      <c r="R127" s="279">
        <v>100</v>
      </c>
      <c r="S127" s="279" t="s">
        <v>28</v>
      </c>
      <c r="W127" s="514"/>
      <c r="X127" s="205" t="str">
        <f t="shared" si="4"/>
        <v>2</v>
      </c>
      <c r="Y127" s="511" t="str">
        <f t="shared" si="7"/>
        <v>Y</v>
      </c>
      <c r="Z127" s="511" t="str">
        <f t="shared" si="5"/>
        <v>Y</v>
      </c>
      <c r="AA127" s="511" t="str">
        <f t="shared" si="6"/>
        <v>Y</v>
      </c>
    </row>
    <row r="128" spans="1:27" s="205" customFormat="1" ht="12">
      <c r="A128" s="379"/>
      <c r="B128" s="380"/>
      <c r="C128" s="380"/>
      <c r="D128" s="380"/>
      <c r="E128" s="376" t="s">
        <v>1715</v>
      </c>
      <c r="F128" s="376" t="s">
        <v>1716</v>
      </c>
      <c r="G128" s="380"/>
      <c r="H128" s="376" t="s">
        <v>2061</v>
      </c>
      <c r="I128" s="230" t="s">
        <v>2109</v>
      </c>
      <c r="N128" s="279" t="s">
        <v>3097</v>
      </c>
      <c r="O128" s="361">
        <v>44103</v>
      </c>
      <c r="P128" s="361">
        <v>44103</v>
      </c>
      <c r="Q128" s="532">
        <v>44103</v>
      </c>
      <c r="R128" s="279">
        <v>100</v>
      </c>
      <c r="S128" s="279" t="s">
        <v>28</v>
      </c>
      <c r="W128" s="514"/>
      <c r="X128" s="205" t="str">
        <f t="shared" si="4"/>
        <v>2</v>
      </c>
      <c r="Y128" s="511" t="str">
        <f t="shared" si="7"/>
        <v>Y</v>
      </c>
      <c r="Z128" s="511" t="str">
        <f t="shared" si="5"/>
        <v>Y</v>
      </c>
      <c r="AA128" s="511" t="str">
        <f t="shared" si="6"/>
        <v>Y</v>
      </c>
    </row>
    <row r="129" spans="1:27" s="205" customFormat="1" ht="12">
      <c r="A129" s="379"/>
      <c r="B129" s="380"/>
      <c r="C129" s="380"/>
      <c r="D129" s="380" t="s">
        <v>3121</v>
      </c>
      <c r="E129" s="376" t="s">
        <v>3122</v>
      </c>
      <c r="F129" s="376"/>
      <c r="G129" s="380"/>
      <c r="H129" s="376" t="s">
        <v>2061</v>
      </c>
      <c r="I129" s="230" t="s">
        <v>2109</v>
      </c>
      <c r="J129" s="366" t="s">
        <v>3123</v>
      </c>
      <c r="N129" s="279" t="s">
        <v>3050</v>
      </c>
      <c r="O129" s="361">
        <v>44085</v>
      </c>
      <c r="P129" s="361">
        <v>44085</v>
      </c>
      <c r="Q129" s="532">
        <v>44085</v>
      </c>
      <c r="R129" s="279">
        <v>100</v>
      </c>
      <c r="S129" s="279" t="s">
        <v>28</v>
      </c>
      <c r="W129" s="514"/>
      <c r="X129" s="205" t="str">
        <f t="shared" si="4"/>
        <v>2</v>
      </c>
      <c r="Y129" s="511" t="str">
        <f t="shared" si="7"/>
        <v>Y</v>
      </c>
      <c r="Z129" s="511" t="str">
        <f t="shared" si="5"/>
        <v>Y</v>
      </c>
      <c r="AA129" s="511" t="str">
        <f t="shared" si="6"/>
        <v>Y</v>
      </c>
    </row>
    <row r="130" spans="1:27" s="205" customFormat="1" ht="12">
      <c r="A130" s="379"/>
      <c r="B130" s="380"/>
      <c r="C130" s="380"/>
      <c r="D130" s="380"/>
      <c r="E130" s="376" t="s">
        <v>1721</v>
      </c>
      <c r="F130" s="376" t="s">
        <v>1722</v>
      </c>
      <c r="G130" s="380"/>
      <c r="H130" s="376" t="s">
        <v>2061</v>
      </c>
      <c r="I130" s="230" t="s">
        <v>2109</v>
      </c>
      <c r="J130" s="366" t="s">
        <v>3123</v>
      </c>
      <c r="N130" s="279" t="s">
        <v>3050</v>
      </c>
      <c r="O130" s="361">
        <v>44085</v>
      </c>
      <c r="P130" s="361">
        <v>44085</v>
      </c>
      <c r="Q130" s="532">
        <v>44085</v>
      </c>
      <c r="R130" s="279">
        <v>100</v>
      </c>
      <c r="S130" s="279" t="s">
        <v>28</v>
      </c>
      <c r="W130" s="514"/>
      <c r="X130" s="205" t="str">
        <f t="shared" si="4"/>
        <v>2</v>
      </c>
      <c r="Y130" s="511" t="str">
        <f t="shared" si="7"/>
        <v>Y</v>
      </c>
      <c r="Z130" s="511" t="str">
        <f t="shared" si="5"/>
        <v>Y</v>
      </c>
      <c r="AA130" s="511" t="str">
        <f t="shared" si="6"/>
        <v>Y</v>
      </c>
    </row>
    <row r="131" spans="1:27" s="205" customFormat="1" ht="12">
      <c r="A131" s="379"/>
      <c r="B131" s="380"/>
      <c r="C131" s="380"/>
      <c r="D131" s="380"/>
      <c r="E131" s="376"/>
      <c r="F131" s="376" t="s">
        <v>3124</v>
      </c>
      <c r="G131" s="380"/>
      <c r="H131" s="376" t="s">
        <v>2061</v>
      </c>
      <c r="I131" s="230" t="s">
        <v>2109</v>
      </c>
      <c r="J131" s="366" t="s">
        <v>3123</v>
      </c>
      <c r="N131" s="279" t="s">
        <v>3050</v>
      </c>
      <c r="O131" s="361">
        <v>44085</v>
      </c>
      <c r="P131" s="361">
        <v>44088</v>
      </c>
      <c r="Q131" s="532">
        <v>44088</v>
      </c>
      <c r="R131" s="279">
        <v>100</v>
      </c>
      <c r="S131" s="279" t="s">
        <v>28</v>
      </c>
      <c r="W131" s="514"/>
      <c r="X131" s="205" t="str">
        <f t="shared" ref="X131:X194" si="8">IF(S131&lt;&gt;Y131, "1", "2")</f>
        <v>2</v>
      </c>
      <c r="Y131" s="511" t="str">
        <f t="shared" si="7"/>
        <v>Y</v>
      </c>
      <c r="Z131" s="511" t="str">
        <f t="shared" ref="Z131:Z194" si="9">IF($T131 = "", IF($Q131="", "N",  IF(_xlfn.DAYS($AE$2,$Q131) &lt; 0, "N", "Y")), "N")</f>
        <v>Y</v>
      </c>
      <c r="AA131" s="511" t="str">
        <f t="shared" ref="AA131:AA194" si="10">IF($T131 = "", IF($Q131="", "N",  IF(_xlfn.DAYS($AG$2,$Q131) &lt; 0, "N", "Y")), "N")</f>
        <v>Y</v>
      </c>
    </row>
    <row r="132" spans="1:27" s="391" customFormat="1" ht="12">
      <c r="A132" s="388"/>
      <c r="B132" s="388"/>
      <c r="C132" s="388"/>
      <c r="D132" s="388"/>
      <c r="E132" s="389"/>
      <c r="F132" s="389" t="s">
        <v>2977</v>
      </c>
      <c r="G132" s="388"/>
      <c r="H132" s="389" t="s">
        <v>2061</v>
      </c>
      <c r="I132" s="390" t="s">
        <v>2109</v>
      </c>
      <c r="J132" s="391" t="s">
        <v>3125</v>
      </c>
      <c r="N132" s="392" t="s">
        <v>2532</v>
      </c>
      <c r="O132" s="393">
        <v>44109</v>
      </c>
      <c r="P132" s="393">
        <v>44109</v>
      </c>
      <c r="Q132" s="535">
        <v>44109</v>
      </c>
      <c r="R132" s="392">
        <v>100</v>
      </c>
      <c r="S132" s="279" t="s">
        <v>28</v>
      </c>
      <c r="W132" s="518"/>
      <c r="X132" s="205" t="str">
        <f t="shared" si="8"/>
        <v>2</v>
      </c>
      <c r="Y132" s="511" t="str">
        <f t="shared" si="7"/>
        <v>Y</v>
      </c>
      <c r="Z132" s="511" t="str">
        <f t="shared" si="9"/>
        <v>Y</v>
      </c>
      <c r="AA132" s="511" t="str">
        <f t="shared" si="10"/>
        <v>Y</v>
      </c>
    </row>
    <row r="133" spans="1:27" s="206" customFormat="1" ht="12">
      <c r="A133" s="381"/>
      <c r="B133" s="382"/>
      <c r="C133" s="382"/>
      <c r="D133" s="382"/>
      <c r="E133" s="383" t="s">
        <v>3126</v>
      </c>
      <c r="F133" s="383" t="s">
        <v>3127</v>
      </c>
      <c r="G133" s="382"/>
      <c r="H133" s="383" t="s">
        <v>2061</v>
      </c>
      <c r="I133" s="360"/>
      <c r="J133" s="368" t="s">
        <v>120</v>
      </c>
      <c r="N133" s="282"/>
      <c r="O133" s="282"/>
      <c r="P133" s="282"/>
      <c r="Q133" s="531"/>
      <c r="R133" s="282"/>
      <c r="S133" s="282"/>
      <c r="T133" s="206" t="s">
        <v>2125</v>
      </c>
      <c r="W133" s="515"/>
      <c r="X133" s="205" t="str">
        <f t="shared" si="8"/>
        <v>1</v>
      </c>
      <c r="Y133" s="511" t="str">
        <f t="shared" ref="Y133:Y196" si="11">IF($T133 = "", IF($Q133="", "N",  IF(_xlfn.DAYS($AC$2,$Q133) &lt; 0, "N", "Y")), "N")</f>
        <v>N</v>
      </c>
      <c r="Z133" s="511" t="str">
        <f t="shared" si="9"/>
        <v>N</v>
      </c>
      <c r="AA133" s="511" t="str">
        <f t="shared" si="10"/>
        <v>N</v>
      </c>
    </row>
    <row r="134" spans="1:27" s="206" customFormat="1" ht="12">
      <c r="A134" s="381"/>
      <c r="B134" s="382"/>
      <c r="C134" s="382"/>
      <c r="D134" s="382"/>
      <c r="E134" s="383"/>
      <c r="F134" s="386" t="s">
        <v>1726</v>
      </c>
      <c r="G134" s="382"/>
      <c r="H134" s="386" t="s">
        <v>2061</v>
      </c>
      <c r="I134" s="365"/>
      <c r="J134" s="206" t="s">
        <v>1252</v>
      </c>
      <c r="N134" s="282"/>
      <c r="O134" s="282"/>
      <c r="P134" s="282"/>
      <c r="Q134" s="531"/>
      <c r="R134" s="282"/>
      <c r="S134" s="282"/>
      <c r="T134" s="206" t="s">
        <v>2125</v>
      </c>
      <c r="W134" s="515"/>
      <c r="X134" s="205" t="str">
        <f t="shared" si="8"/>
        <v>1</v>
      </c>
      <c r="Y134" s="511" t="str">
        <f t="shared" si="11"/>
        <v>N</v>
      </c>
      <c r="Z134" s="511" t="str">
        <f t="shared" si="9"/>
        <v>N</v>
      </c>
      <c r="AA134" s="511" t="str">
        <f t="shared" si="10"/>
        <v>N</v>
      </c>
    </row>
    <row r="135" spans="1:27" s="205" customFormat="1" ht="12">
      <c r="A135" s="379"/>
      <c r="B135" s="380"/>
      <c r="C135" s="380"/>
      <c r="D135" s="380"/>
      <c r="E135" s="376" t="s">
        <v>3128</v>
      </c>
      <c r="F135" s="547" t="s">
        <v>1731</v>
      </c>
      <c r="G135" s="380" t="s">
        <v>3129</v>
      </c>
      <c r="H135" s="376" t="s">
        <v>2061</v>
      </c>
      <c r="I135" s="230" t="s">
        <v>2109</v>
      </c>
      <c r="J135" s="205" t="s">
        <v>3118</v>
      </c>
      <c r="N135" s="279" t="s">
        <v>3130</v>
      </c>
      <c r="O135" s="361">
        <v>44085</v>
      </c>
      <c r="P135" s="361">
        <v>44085</v>
      </c>
      <c r="Q135" s="532">
        <v>44085</v>
      </c>
      <c r="R135" s="279">
        <v>100</v>
      </c>
      <c r="S135" s="279" t="s">
        <v>28</v>
      </c>
      <c r="W135" s="514"/>
      <c r="X135" s="205" t="str">
        <f t="shared" si="8"/>
        <v>2</v>
      </c>
      <c r="Y135" s="511" t="str">
        <f t="shared" si="11"/>
        <v>Y</v>
      </c>
      <c r="Z135" s="511" t="str">
        <f t="shared" si="9"/>
        <v>Y</v>
      </c>
      <c r="AA135" s="511" t="str">
        <f t="shared" si="10"/>
        <v>Y</v>
      </c>
    </row>
    <row r="136" spans="1:27" s="205" customFormat="1" ht="12">
      <c r="A136" s="379"/>
      <c r="B136" s="380"/>
      <c r="C136" s="380"/>
      <c r="D136" s="380"/>
      <c r="E136" s="376"/>
      <c r="F136" s="376"/>
      <c r="G136" s="380" t="s">
        <v>3131</v>
      </c>
      <c r="H136" s="376" t="s">
        <v>2193</v>
      </c>
      <c r="I136" s="230" t="s">
        <v>2109</v>
      </c>
      <c r="J136" s="205" t="s">
        <v>3132</v>
      </c>
      <c r="N136" s="279" t="s">
        <v>3133</v>
      </c>
      <c r="O136" s="361">
        <v>44085</v>
      </c>
      <c r="P136" s="361">
        <v>44085</v>
      </c>
      <c r="Q136" s="532">
        <v>44085</v>
      </c>
      <c r="R136" s="279">
        <v>100</v>
      </c>
      <c r="S136" s="279" t="s">
        <v>28</v>
      </c>
      <c r="W136" s="514"/>
      <c r="X136" s="205" t="str">
        <f t="shared" si="8"/>
        <v>2</v>
      </c>
      <c r="Y136" s="511" t="str">
        <f t="shared" si="11"/>
        <v>Y</v>
      </c>
      <c r="Z136" s="511" t="str">
        <f t="shared" si="9"/>
        <v>Y</v>
      </c>
      <c r="AA136" s="511" t="str">
        <f t="shared" si="10"/>
        <v>Y</v>
      </c>
    </row>
    <row r="137" spans="1:27" s="205" customFormat="1" ht="12">
      <c r="A137" s="379"/>
      <c r="B137" s="380"/>
      <c r="C137" s="380"/>
      <c r="D137" s="380"/>
      <c r="E137" s="376"/>
      <c r="F137" s="376" t="s">
        <v>1733</v>
      </c>
      <c r="G137" s="380" t="s">
        <v>3134</v>
      </c>
      <c r="H137" s="376" t="s">
        <v>2061</v>
      </c>
      <c r="I137" s="230" t="s">
        <v>2109</v>
      </c>
      <c r="J137" s="205" t="s">
        <v>3118</v>
      </c>
      <c r="N137" s="279" t="s">
        <v>3135</v>
      </c>
      <c r="O137" s="361">
        <v>44088</v>
      </c>
      <c r="P137" s="361">
        <v>44088</v>
      </c>
      <c r="Q137" s="532">
        <v>44088</v>
      </c>
      <c r="R137" s="279">
        <v>100</v>
      </c>
      <c r="S137" s="279" t="s">
        <v>28</v>
      </c>
      <c r="W137" s="514"/>
      <c r="X137" s="205" t="str">
        <f t="shared" si="8"/>
        <v>2</v>
      </c>
      <c r="Y137" s="511" t="str">
        <f t="shared" si="11"/>
        <v>Y</v>
      </c>
      <c r="Z137" s="511" t="str">
        <f t="shared" si="9"/>
        <v>Y</v>
      </c>
      <c r="AA137" s="511" t="str">
        <f t="shared" si="10"/>
        <v>Y</v>
      </c>
    </row>
    <row r="138" spans="1:27" s="205" customFormat="1" ht="12">
      <c r="A138" s="379"/>
      <c r="B138" s="380"/>
      <c r="C138" s="380"/>
      <c r="D138" s="380"/>
      <c r="E138" s="376"/>
      <c r="F138" s="376"/>
      <c r="G138" s="380" t="s">
        <v>3136</v>
      </c>
      <c r="H138" s="376" t="s">
        <v>2191</v>
      </c>
      <c r="I138" s="230"/>
      <c r="J138" s="205" t="s">
        <v>3137</v>
      </c>
      <c r="N138" s="279" t="s">
        <v>57</v>
      </c>
      <c r="O138" s="279"/>
      <c r="P138" s="279"/>
      <c r="Q138" s="532">
        <v>44154</v>
      </c>
      <c r="R138" s="279"/>
      <c r="S138" s="279" t="s">
        <v>28</v>
      </c>
      <c r="W138" s="514"/>
      <c r="X138" s="205" t="str">
        <f t="shared" si="8"/>
        <v>2</v>
      </c>
      <c r="Y138" s="511" t="str">
        <f t="shared" si="11"/>
        <v>Y</v>
      </c>
      <c r="Z138" s="511" t="str">
        <f t="shared" si="9"/>
        <v>Y</v>
      </c>
      <c r="AA138" s="511" t="str">
        <f t="shared" si="10"/>
        <v>Y</v>
      </c>
    </row>
    <row r="139" spans="1:27" s="205" customFormat="1" ht="12">
      <c r="A139" s="379"/>
      <c r="B139" s="380"/>
      <c r="C139" s="380"/>
      <c r="D139" s="380"/>
      <c r="E139" s="376"/>
      <c r="F139" s="376"/>
      <c r="G139" s="380" t="s">
        <v>3138</v>
      </c>
      <c r="H139" s="376" t="s">
        <v>2191</v>
      </c>
      <c r="I139" s="230"/>
      <c r="J139" s="205" t="s">
        <v>3139</v>
      </c>
      <c r="N139" s="279" t="s">
        <v>57</v>
      </c>
      <c r="O139" s="279"/>
      <c r="P139" s="279"/>
      <c r="Q139" s="532">
        <v>44154</v>
      </c>
      <c r="R139" s="279"/>
      <c r="S139" s="279" t="s">
        <v>28</v>
      </c>
      <c r="W139" s="514"/>
      <c r="X139" s="205" t="str">
        <f t="shared" si="8"/>
        <v>2</v>
      </c>
      <c r="Y139" s="511" t="str">
        <f t="shared" si="11"/>
        <v>Y</v>
      </c>
      <c r="Z139" s="511" t="str">
        <f t="shared" si="9"/>
        <v>Y</v>
      </c>
      <c r="AA139" s="511" t="str">
        <f t="shared" si="10"/>
        <v>Y</v>
      </c>
    </row>
    <row r="140" spans="1:27" s="205" customFormat="1" ht="12">
      <c r="A140" s="379"/>
      <c r="B140" s="380"/>
      <c r="C140" s="380"/>
      <c r="D140" s="380"/>
      <c r="E140" s="376"/>
      <c r="F140" s="376" t="s">
        <v>1735</v>
      </c>
      <c r="G140" s="380" t="s">
        <v>3140</v>
      </c>
      <c r="H140" s="376" t="s">
        <v>2061</v>
      </c>
      <c r="I140" s="230" t="s">
        <v>2109</v>
      </c>
      <c r="J140" s="205" t="s">
        <v>3118</v>
      </c>
      <c r="N140" s="279" t="s">
        <v>3135</v>
      </c>
      <c r="O140" s="361">
        <v>44089</v>
      </c>
      <c r="P140" s="361">
        <v>44089</v>
      </c>
      <c r="Q140" s="532">
        <v>44089</v>
      </c>
      <c r="R140" s="279">
        <v>100</v>
      </c>
      <c r="S140" s="279" t="s">
        <v>28</v>
      </c>
      <c r="W140" s="514"/>
      <c r="X140" s="205" t="str">
        <f t="shared" si="8"/>
        <v>2</v>
      </c>
      <c r="Y140" s="511" t="str">
        <f t="shared" si="11"/>
        <v>Y</v>
      </c>
      <c r="Z140" s="511" t="str">
        <f t="shared" si="9"/>
        <v>Y</v>
      </c>
      <c r="AA140" s="511" t="str">
        <f t="shared" si="10"/>
        <v>Y</v>
      </c>
    </row>
    <row r="141" spans="1:27" s="205" customFormat="1" ht="12">
      <c r="A141" s="379"/>
      <c r="B141" s="380"/>
      <c r="C141" s="380"/>
      <c r="D141" s="380"/>
      <c r="E141" s="376"/>
      <c r="F141" s="376"/>
      <c r="G141" s="380" t="s">
        <v>3141</v>
      </c>
      <c r="H141" s="376" t="s">
        <v>2193</v>
      </c>
      <c r="I141" s="230" t="s">
        <v>2109</v>
      </c>
      <c r="J141" s="205" t="s">
        <v>3132</v>
      </c>
      <c r="N141" s="279" t="s">
        <v>3135</v>
      </c>
      <c r="O141" s="361">
        <v>44089</v>
      </c>
      <c r="P141" s="361">
        <v>44089</v>
      </c>
      <c r="Q141" s="532">
        <v>44089</v>
      </c>
      <c r="R141" s="279">
        <v>100</v>
      </c>
      <c r="S141" s="279" t="s">
        <v>28</v>
      </c>
      <c r="W141" s="514"/>
      <c r="X141" s="205" t="str">
        <f t="shared" si="8"/>
        <v>2</v>
      </c>
      <c r="Y141" s="511" t="str">
        <f t="shared" si="11"/>
        <v>Y</v>
      </c>
      <c r="Z141" s="511" t="str">
        <f t="shared" si="9"/>
        <v>Y</v>
      </c>
      <c r="AA141" s="511" t="str">
        <f t="shared" si="10"/>
        <v>Y</v>
      </c>
    </row>
    <row r="142" spans="1:27" s="205" customFormat="1" ht="12">
      <c r="A142" s="379"/>
      <c r="B142" s="380"/>
      <c r="C142" s="380"/>
      <c r="D142" s="380"/>
      <c r="E142" s="376"/>
      <c r="F142" s="376" t="s">
        <v>1737</v>
      </c>
      <c r="G142" s="380" t="s">
        <v>3142</v>
      </c>
      <c r="H142" s="376" t="s">
        <v>2061</v>
      </c>
      <c r="I142" s="230" t="s">
        <v>2109</v>
      </c>
      <c r="J142" s="205" t="s">
        <v>3118</v>
      </c>
      <c r="N142" s="279" t="s">
        <v>3135</v>
      </c>
      <c r="O142" s="361">
        <v>44089</v>
      </c>
      <c r="P142" s="361">
        <v>44089</v>
      </c>
      <c r="Q142" s="532">
        <v>44089</v>
      </c>
      <c r="R142" s="279">
        <v>100</v>
      </c>
      <c r="S142" s="279" t="s">
        <v>28</v>
      </c>
      <c r="W142" s="514"/>
      <c r="X142" s="205" t="str">
        <f t="shared" si="8"/>
        <v>2</v>
      </c>
      <c r="Y142" s="511" t="str">
        <f t="shared" si="11"/>
        <v>Y</v>
      </c>
      <c r="Z142" s="511" t="str">
        <f t="shared" si="9"/>
        <v>Y</v>
      </c>
      <c r="AA142" s="511" t="str">
        <f t="shared" si="10"/>
        <v>Y</v>
      </c>
    </row>
    <row r="143" spans="1:27" s="205" customFormat="1" ht="12">
      <c r="A143" s="379"/>
      <c r="B143" s="380"/>
      <c r="C143" s="380"/>
      <c r="D143" s="380"/>
      <c r="E143" s="376"/>
      <c r="F143" s="376"/>
      <c r="G143" s="380" t="s">
        <v>3143</v>
      </c>
      <c r="H143" s="376" t="s">
        <v>2193</v>
      </c>
      <c r="I143" s="230" t="s">
        <v>2109</v>
      </c>
      <c r="J143" s="205" t="s">
        <v>3118</v>
      </c>
      <c r="N143" s="279" t="s">
        <v>3135</v>
      </c>
      <c r="O143" s="361">
        <v>44089</v>
      </c>
      <c r="P143" s="361">
        <v>44089</v>
      </c>
      <c r="Q143" s="532">
        <v>44089</v>
      </c>
      <c r="R143" s="279">
        <v>100</v>
      </c>
      <c r="S143" s="279" t="s">
        <v>28</v>
      </c>
      <c r="W143" s="514"/>
      <c r="X143" s="205" t="str">
        <f t="shared" si="8"/>
        <v>2</v>
      </c>
      <c r="Y143" s="511" t="str">
        <f t="shared" si="11"/>
        <v>Y</v>
      </c>
      <c r="Z143" s="511" t="str">
        <f t="shared" si="9"/>
        <v>Y</v>
      </c>
      <c r="AA143" s="511" t="str">
        <f t="shared" si="10"/>
        <v>Y</v>
      </c>
    </row>
    <row r="144" spans="1:27" s="205" customFormat="1" ht="12">
      <c r="A144" s="379"/>
      <c r="B144" s="380"/>
      <c r="C144" s="380"/>
      <c r="D144" s="380"/>
      <c r="E144" s="376"/>
      <c r="F144" s="376" t="s">
        <v>1739</v>
      </c>
      <c r="G144" s="380" t="s">
        <v>3144</v>
      </c>
      <c r="H144" s="376" t="s">
        <v>2061</v>
      </c>
      <c r="I144" s="230" t="s">
        <v>2109</v>
      </c>
      <c r="J144" s="205" t="s">
        <v>3132</v>
      </c>
      <c r="N144" s="279" t="s">
        <v>3135</v>
      </c>
      <c r="O144" s="361">
        <v>44089</v>
      </c>
      <c r="P144" s="361">
        <v>44089</v>
      </c>
      <c r="Q144" s="532">
        <v>44089</v>
      </c>
      <c r="R144" s="279">
        <v>100</v>
      </c>
      <c r="S144" s="279" t="s">
        <v>28</v>
      </c>
      <c r="W144" s="514"/>
      <c r="X144" s="205" t="str">
        <f t="shared" si="8"/>
        <v>2</v>
      </c>
      <c r="Y144" s="511" t="str">
        <f t="shared" si="11"/>
        <v>Y</v>
      </c>
      <c r="Z144" s="511" t="str">
        <f t="shared" si="9"/>
        <v>Y</v>
      </c>
      <c r="AA144" s="511" t="str">
        <f t="shared" si="10"/>
        <v>Y</v>
      </c>
    </row>
    <row r="145" spans="1:27" s="205" customFormat="1" ht="12">
      <c r="A145" s="379"/>
      <c r="B145" s="380"/>
      <c r="C145" s="380"/>
      <c r="D145" s="380"/>
      <c r="E145" s="376"/>
      <c r="F145" s="376"/>
      <c r="G145" s="380" t="s">
        <v>3145</v>
      </c>
      <c r="H145" s="376" t="s">
        <v>2193</v>
      </c>
      <c r="I145" s="230" t="s">
        <v>2109</v>
      </c>
      <c r="J145" s="205" t="s">
        <v>3132</v>
      </c>
      <c r="N145" s="279" t="s">
        <v>3135</v>
      </c>
      <c r="O145" s="361">
        <v>44089</v>
      </c>
      <c r="P145" s="361">
        <v>44089</v>
      </c>
      <c r="Q145" s="532">
        <v>44089</v>
      </c>
      <c r="R145" s="279">
        <v>100</v>
      </c>
      <c r="S145" s="279" t="s">
        <v>28</v>
      </c>
      <c r="W145" s="514"/>
      <c r="X145" s="205" t="str">
        <f t="shared" si="8"/>
        <v>2</v>
      </c>
      <c r="Y145" s="511" t="str">
        <f t="shared" si="11"/>
        <v>Y</v>
      </c>
      <c r="Z145" s="511" t="str">
        <f t="shared" si="9"/>
        <v>Y</v>
      </c>
      <c r="AA145" s="511" t="str">
        <f t="shared" si="10"/>
        <v>Y</v>
      </c>
    </row>
    <row r="146" spans="1:27" s="205" customFormat="1" ht="12">
      <c r="A146" s="379"/>
      <c r="B146" s="380"/>
      <c r="C146" s="380"/>
      <c r="D146" s="380"/>
      <c r="E146" s="376"/>
      <c r="F146" s="376"/>
      <c r="G146" s="380" t="s">
        <v>3146</v>
      </c>
      <c r="H146" s="376" t="s">
        <v>2193</v>
      </c>
      <c r="I146" s="230" t="s">
        <v>2109</v>
      </c>
      <c r="J146" s="205" t="s">
        <v>3132</v>
      </c>
      <c r="N146" s="279" t="s">
        <v>3135</v>
      </c>
      <c r="O146" s="361">
        <v>44089</v>
      </c>
      <c r="P146" s="361">
        <v>44089</v>
      </c>
      <c r="Q146" s="532">
        <v>44089</v>
      </c>
      <c r="R146" s="279">
        <v>100</v>
      </c>
      <c r="S146" s="279" t="s">
        <v>28</v>
      </c>
      <c r="W146" s="514"/>
      <c r="X146" s="205" t="str">
        <f t="shared" si="8"/>
        <v>2</v>
      </c>
      <c r="Y146" s="511" t="str">
        <f t="shared" si="11"/>
        <v>Y</v>
      </c>
      <c r="Z146" s="511" t="str">
        <f t="shared" si="9"/>
        <v>Y</v>
      </c>
      <c r="AA146" s="511" t="str">
        <f t="shared" si="10"/>
        <v>Y</v>
      </c>
    </row>
    <row r="147" spans="1:27" s="205" customFormat="1" ht="12">
      <c r="A147" s="379"/>
      <c r="B147" s="380"/>
      <c r="C147" s="380"/>
      <c r="D147" s="380"/>
      <c r="E147" s="376"/>
      <c r="F147" s="376"/>
      <c r="G147" s="380" t="s">
        <v>3147</v>
      </c>
      <c r="H147" s="376" t="s">
        <v>2193</v>
      </c>
      <c r="I147" s="230" t="s">
        <v>2109</v>
      </c>
      <c r="J147" s="205" t="s">
        <v>3118</v>
      </c>
      <c r="N147" s="279" t="s">
        <v>3135</v>
      </c>
      <c r="O147" s="361">
        <v>44089</v>
      </c>
      <c r="P147" s="361">
        <v>44089</v>
      </c>
      <c r="Q147" s="532">
        <v>44089</v>
      </c>
      <c r="R147" s="279">
        <v>100</v>
      </c>
      <c r="S147" s="279" t="s">
        <v>28</v>
      </c>
      <c r="W147" s="514"/>
      <c r="X147" s="205" t="str">
        <f t="shared" si="8"/>
        <v>2</v>
      </c>
      <c r="Y147" s="511" t="str">
        <f t="shared" si="11"/>
        <v>Y</v>
      </c>
      <c r="Z147" s="511" t="str">
        <f t="shared" si="9"/>
        <v>Y</v>
      </c>
      <c r="AA147" s="511" t="str">
        <f t="shared" si="10"/>
        <v>Y</v>
      </c>
    </row>
    <row r="148" spans="1:27" s="205" customFormat="1" ht="12">
      <c r="A148" s="379"/>
      <c r="B148" s="380"/>
      <c r="C148" s="380"/>
      <c r="D148" s="380"/>
      <c r="E148" s="376"/>
      <c r="F148" s="376"/>
      <c r="G148" s="380" t="s">
        <v>3148</v>
      </c>
      <c r="H148" s="376" t="s">
        <v>2193</v>
      </c>
      <c r="I148" s="230" t="s">
        <v>2109</v>
      </c>
      <c r="J148" s="205" t="s">
        <v>3118</v>
      </c>
      <c r="N148" s="279" t="s">
        <v>3135</v>
      </c>
      <c r="O148" s="361">
        <v>44089</v>
      </c>
      <c r="P148" s="361">
        <v>44089</v>
      </c>
      <c r="Q148" s="532">
        <v>44089</v>
      </c>
      <c r="R148" s="279">
        <v>100</v>
      </c>
      <c r="S148" s="279" t="s">
        <v>28</v>
      </c>
      <c r="W148" s="514"/>
      <c r="X148" s="205" t="str">
        <f t="shared" si="8"/>
        <v>2</v>
      </c>
      <c r="Y148" s="511" t="str">
        <f t="shared" si="11"/>
        <v>Y</v>
      </c>
      <c r="Z148" s="511" t="str">
        <f t="shared" si="9"/>
        <v>Y</v>
      </c>
      <c r="AA148" s="511" t="str">
        <f t="shared" si="10"/>
        <v>Y</v>
      </c>
    </row>
    <row r="149" spans="1:27" s="205" customFormat="1" ht="12">
      <c r="A149" s="379"/>
      <c r="B149" s="380"/>
      <c r="C149" s="380"/>
      <c r="D149" s="380"/>
      <c r="E149" s="376" t="s">
        <v>1741</v>
      </c>
      <c r="F149" s="376" t="s">
        <v>1742</v>
      </c>
      <c r="G149" s="380"/>
      <c r="H149" s="376" t="s">
        <v>2061</v>
      </c>
      <c r="I149" s="230" t="s">
        <v>2109</v>
      </c>
      <c r="J149" s="366" t="s">
        <v>3149</v>
      </c>
      <c r="N149" s="279" t="s">
        <v>3135</v>
      </c>
      <c r="O149" s="361">
        <v>44088</v>
      </c>
      <c r="P149" s="361">
        <v>44088</v>
      </c>
      <c r="Q149" s="532">
        <v>44088</v>
      </c>
      <c r="R149" s="279">
        <v>100</v>
      </c>
      <c r="S149" s="279" t="s">
        <v>28</v>
      </c>
      <c r="W149" s="514"/>
      <c r="X149" s="205" t="str">
        <f t="shared" si="8"/>
        <v>2</v>
      </c>
      <c r="Y149" s="511" t="str">
        <f t="shared" si="11"/>
        <v>Y</v>
      </c>
      <c r="Z149" s="511" t="str">
        <f t="shared" si="9"/>
        <v>Y</v>
      </c>
      <c r="AA149" s="511" t="str">
        <f t="shared" si="10"/>
        <v>Y</v>
      </c>
    </row>
    <row r="150" spans="1:27" s="205" customFormat="1" ht="12">
      <c r="A150" s="379"/>
      <c r="B150" s="380"/>
      <c r="C150" s="380"/>
      <c r="D150" s="380"/>
      <c r="E150" s="376"/>
      <c r="F150" s="376" t="s">
        <v>1744</v>
      </c>
      <c r="G150" s="380"/>
      <c r="H150" s="376" t="s">
        <v>2061</v>
      </c>
      <c r="I150" s="230" t="s">
        <v>2109</v>
      </c>
      <c r="J150" s="366" t="s">
        <v>3149</v>
      </c>
      <c r="N150" s="279" t="s">
        <v>3135</v>
      </c>
      <c r="O150" s="361">
        <v>44089</v>
      </c>
      <c r="P150" s="361">
        <v>44089</v>
      </c>
      <c r="Q150" s="532">
        <v>44089</v>
      </c>
      <c r="R150" s="279">
        <v>100</v>
      </c>
      <c r="S150" s="279" t="s">
        <v>28</v>
      </c>
      <c r="W150" s="514"/>
      <c r="X150" s="205" t="str">
        <f t="shared" si="8"/>
        <v>2</v>
      </c>
      <c r="Y150" s="511" t="str">
        <f t="shared" si="11"/>
        <v>Y</v>
      </c>
      <c r="Z150" s="511" t="str">
        <f t="shared" si="9"/>
        <v>Y</v>
      </c>
      <c r="AA150" s="511" t="str">
        <f t="shared" si="10"/>
        <v>Y</v>
      </c>
    </row>
    <row r="151" spans="1:27" s="205" customFormat="1" ht="12">
      <c r="A151" s="379"/>
      <c r="B151" s="380"/>
      <c r="C151" s="380"/>
      <c r="D151" s="380"/>
      <c r="E151" s="376"/>
      <c r="F151" s="376"/>
      <c r="G151" s="380" t="s">
        <v>3150</v>
      </c>
      <c r="H151" s="376" t="s">
        <v>2197</v>
      </c>
      <c r="I151" s="230"/>
      <c r="J151" s="366"/>
      <c r="N151" s="279" t="s">
        <v>3135</v>
      </c>
      <c r="O151" s="361">
        <v>44089</v>
      </c>
      <c r="P151" s="361">
        <v>44089</v>
      </c>
      <c r="Q151" s="532">
        <v>44089</v>
      </c>
      <c r="R151" s="279">
        <v>100</v>
      </c>
      <c r="S151" s="279" t="s">
        <v>28</v>
      </c>
      <c r="W151" s="514"/>
      <c r="X151" s="205" t="str">
        <f t="shared" si="8"/>
        <v>2</v>
      </c>
      <c r="Y151" s="511" t="str">
        <f t="shared" si="11"/>
        <v>Y</v>
      </c>
      <c r="Z151" s="511" t="str">
        <f t="shared" si="9"/>
        <v>Y</v>
      </c>
      <c r="AA151" s="511" t="str">
        <f t="shared" si="10"/>
        <v>Y</v>
      </c>
    </row>
    <row r="152" spans="1:27" s="205" customFormat="1" ht="12">
      <c r="A152" s="379"/>
      <c r="B152" s="380"/>
      <c r="C152" s="380"/>
      <c r="D152" s="380"/>
      <c r="E152" s="376"/>
      <c r="F152" s="376"/>
      <c r="G152" s="380" t="s">
        <v>3151</v>
      </c>
      <c r="H152" s="376" t="s">
        <v>2197</v>
      </c>
      <c r="I152" s="230"/>
      <c r="J152" s="366"/>
      <c r="N152" s="279" t="s">
        <v>3135</v>
      </c>
      <c r="O152" s="361">
        <v>44089</v>
      </c>
      <c r="P152" s="361">
        <v>44089</v>
      </c>
      <c r="Q152" s="532">
        <v>44089</v>
      </c>
      <c r="R152" s="279">
        <v>100</v>
      </c>
      <c r="S152" s="279" t="s">
        <v>28</v>
      </c>
      <c r="W152" s="514"/>
      <c r="X152" s="205" t="str">
        <f t="shared" si="8"/>
        <v>2</v>
      </c>
      <c r="Y152" s="511" t="str">
        <f t="shared" si="11"/>
        <v>Y</v>
      </c>
      <c r="Z152" s="511" t="str">
        <f t="shared" si="9"/>
        <v>Y</v>
      </c>
      <c r="AA152" s="511" t="str">
        <f t="shared" si="10"/>
        <v>Y</v>
      </c>
    </row>
    <row r="153" spans="1:27" s="205" customFormat="1" ht="12">
      <c r="A153" s="379"/>
      <c r="B153" s="380"/>
      <c r="C153" s="380"/>
      <c r="D153" s="380"/>
      <c r="E153" s="376"/>
      <c r="F153" s="376" t="s">
        <v>3152</v>
      </c>
      <c r="G153" s="380"/>
      <c r="H153" s="376" t="s">
        <v>2061</v>
      </c>
      <c r="I153" s="230" t="s">
        <v>2109</v>
      </c>
      <c r="J153" s="366" t="s">
        <v>3149</v>
      </c>
      <c r="N153" s="279" t="s">
        <v>3135</v>
      </c>
      <c r="O153" s="361">
        <v>44089</v>
      </c>
      <c r="P153" s="361">
        <v>44089</v>
      </c>
      <c r="Q153" s="532">
        <v>44089</v>
      </c>
      <c r="R153" s="279">
        <v>100</v>
      </c>
      <c r="S153" s="279" t="s">
        <v>28</v>
      </c>
      <c r="W153" s="514"/>
      <c r="X153" s="205" t="str">
        <f t="shared" si="8"/>
        <v>2</v>
      </c>
      <c r="Y153" s="511" t="str">
        <f t="shared" si="11"/>
        <v>Y</v>
      </c>
      <c r="Z153" s="511" t="str">
        <f t="shared" si="9"/>
        <v>Y</v>
      </c>
      <c r="AA153" s="511" t="str">
        <f t="shared" si="10"/>
        <v>Y</v>
      </c>
    </row>
    <row r="154" spans="1:27" s="205" customFormat="1" ht="12">
      <c r="A154" s="379"/>
      <c r="B154" s="380"/>
      <c r="C154" s="380"/>
      <c r="D154" s="380"/>
      <c r="E154" s="376"/>
      <c r="F154" s="376"/>
      <c r="G154" s="380" t="s">
        <v>3153</v>
      </c>
      <c r="H154" s="376" t="s">
        <v>2197</v>
      </c>
      <c r="I154" s="230"/>
      <c r="J154" s="366"/>
      <c r="N154" s="279" t="s">
        <v>3135</v>
      </c>
      <c r="O154" s="361">
        <v>44089</v>
      </c>
      <c r="P154" s="361">
        <v>44089</v>
      </c>
      <c r="Q154" s="532">
        <v>44089</v>
      </c>
      <c r="R154" s="279">
        <v>100</v>
      </c>
      <c r="S154" s="279" t="s">
        <v>28</v>
      </c>
      <c r="W154" s="514"/>
      <c r="X154" s="205" t="str">
        <f t="shared" si="8"/>
        <v>2</v>
      </c>
      <c r="Y154" s="511" t="str">
        <f t="shared" si="11"/>
        <v>Y</v>
      </c>
      <c r="Z154" s="511" t="str">
        <f t="shared" si="9"/>
        <v>Y</v>
      </c>
      <c r="AA154" s="511" t="str">
        <f t="shared" si="10"/>
        <v>Y</v>
      </c>
    </row>
    <row r="155" spans="1:27" s="205" customFormat="1" ht="12">
      <c r="A155" s="379"/>
      <c r="B155" s="380"/>
      <c r="C155" s="380"/>
      <c r="D155" s="380"/>
      <c r="E155" s="376" t="s">
        <v>1748</v>
      </c>
      <c r="F155" s="376"/>
      <c r="G155" s="380"/>
      <c r="H155" s="376" t="s">
        <v>2061</v>
      </c>
      <c r="I155" s="230" t="s">
        <v>2109</v>
      </c>
      <c r="J155" s="366" t="s">
        <v>3123</v>
      </c>
      <c r="N155" s="279" t="s">
        <v>3135</v>
      </c>
      <c r="O155" s="361">
        <v>44088</v>
      </c>
      <c r="P155" s="361">
        <v>44088</v>
      </c>
      <c r="Q155" s="532">
        <v>44088</v>
      </c>
      <c r="R155" s="279">
        <v>100</v>
      </c>
      <c r="S155" s="279" t="s">
        <v>28</v>
      </c>
      <c r="W155" s="514"/>
      <c r="X155" s="205" t="str">
        <f t="shared" si="8"/>
        <v>2</v>
      </c>
      <c r="Y155" s="511" t="str">
        <f t="shared" si="11"/>
        <v>Y</v>
      </c>
      <c r="Z155" s="511" t="str">
        <f t="shared" si="9"/>
        <v>Y</v>
      </c>
      <c r="AA155" s="511" t="str">
        <f t="shared" si="10"/>
        <v>Y</v>
      </c>
    </row>
    <row r="156" spans="1:27" s="205" customFormat="1" ht="12">
      <c r="A156" s="379"/>
      <c r="B156" s="380"/>
      <c r="C156" s="380"/>
      <c r="D156" s="380"/>
      <c r="E156" s="376"/>
      <c r="F156" s="376"/>
      <c r="G156" s="380" t="s">
        <v>3154</v>
      </c>
      <c r="H156" s="376" t="s">
        <v>2197</v>
      </c>
      <c r="I156" s="230"/>
      <c r="N156" s="279" t="s">
        <v>3135</v>
      </c>
      <c r="O156" s="361">
        <v>44088</v>
      </c>
      <c r="P156" s="361">
        <v>44088</v>
      </c>
      <c r="Q156" s="532">
        <v>44088</v>
      </c>
      <c r="R156" s="279">
        <v>100</v>
      </c>
      <c r="S156" s="279" t="s">
        <v>28</v>
      </c>
      <c r="W156" s="514"/>
      <c r="X156" s="205" t="str">
        <f t="shared" si="8"/>
        <v>2</v>
      </c>
      <c r="Y156" s="511" t="str">
        <f t="shared" si="11"/>
        <v>Y</v>
      </c>
      <c r="Z156" s="511" t="str">
        <f t="shared" si="9"/>
        <v>Y</v>
      </c>
      <c r="AA156" s="511" t="str">
        <f t="shared" si="10"/>
        <v>Y</v>
      </c>
    </row>
    <row r="157" spans="1:27" s="205" customFormat="1" ht="12">
      <c r="A157" s="379"/>
      <c r="B157" s="380"/>
      <c r="C157" s="380"/>
      <c r="D157" s="380"/>
      <c r="E157" s="376"/>
      <c r="F157" s="376"/>
      <c r="G157" s="380" t="s">
        <v>3155</v>
      </c>
      <c r="H157" s="376" t="s">
        <v>2197</v>
      </c>
      <c r="I157" s="230"/>
      <c r="N157" s="279" t="s">
        <v>57</v>
      </c>
      <c r="O157" s="279"/>
      <c r="P157" s="279"/>
      <c r="Q157" s="532">
        <v>44154</v>
      </c>
      <c r="R157" s="279"/>
      <c r="S157" s="279" t="s">
        <v>28</v>
      </c>
      <c r="U157" s="217" t="s">
        <v>3156</v>
      </c>
      <c r="V157" s="217"/>
      <c r="W157" s="514"/>
      <c r="X157" s="205" t="str">
        <f t="shared" si="8"/>
        <v>2</v>
      </c>
      <c r="Y157" s="511" t="str">
        <f t="shared" si="11"/>
        <v>Y</v>
      </c>
      <c r="Z157" s="511" t="str">
        <f t="shared" si="9"/>
        <v>Y</v>
      </c>
      <c r="AA157" s="511" t="str">
        <f t="shared" si="10"/>
        <v>Y</v>
      </c>
    </row>
    <row r="158" spans="1:27" s="206" customFormat="1" ht="6.75" customHeight="1">
      <c r="A158" s="381"/>
      <c r="B158" s="382"/>
      <c r="C158" s="382"/>
      <c r="D158" s="382"/>
      <c r="E158" s="383"/>
      <c r="F158" s="383"/>
      <c r="G158" s="382"/>
      <c r="H158" s="382"/>
      <c r="I158" s="360"/>
      <c r="N158" s="282"/>
      <c r="O158" s="282"/>
      <c r="P158" s="282"/>
      <c r="Q158" s="531"/>
      <c r="R158" s="282"/>
      <c r="S158" s="282"/>
      <c r="T158" s="206" t="s">
        <v>3157</v>
      </c>
      <c r="W158" s="515"/>
      <c r="X158" s="205" t="str">
        <f t="shared" si="8"/>
        <v>1</v>
      </c>
      <c r="Y158" s="511" t="str">
        <f t="shared" si="11"/>
        <v>N</v>
      </c>
      <c r="Z158" s="511" t="str">
        <f t="shared" si="9"/>
        <v>N</v>
      </c>
      <c r="AA158" s="511" t="str">
        <f t="shared" si="10"/>
        <v>N</v>
      </c>
    </row>
    <row r="159" spans="1:27" s="205" customFormat="1" ht="12">
      <c r="A159" s="379"/>
      <c r="B159" s="380"/>
      <c r="C159" s="380" t="s">
        <v>1839</v>
      </c>
      <c r="D159" s="380" t="s">
        <v>3158</v>
      </c>
      <c r="E159" s="376" t="s">
        <v>3159</v>
      </c>
      <c r="F159" s="376"/>
      <c r="G159" s="380"/>
      <c r="H159" s="376" t="s">
        <v>2061</v>
      </c>
      <c r="I159" s="230" t="s">
        <v>2579</v>
      </c>
      <c r="J159" s="405" t="s">
        <v>3160</v>
      </c>
      <c r="N159" s="279" t="s">
        <v>3161</v>
      </c>
      <c r="O159" s="361">
        <v>44161</v>
      </c>
      <c r="P159" s="361">
        <v>44161</v>
      </c>
      <c r="Q159" s="532">
        <v>44161</v>
      </c>
      <c r="R159" s="279">
        <v>100</v>
      </c>
      <c r="S159" s="279" t="s">
        <v>28</v>
      </c>
      <c r="W159" s="514"/>
      <c r="X159" s="205" t="str">
        <f t="shared" si="8"/>
        <v>2</v>
      </c>
      <c r="Y159" s="511" t="str">
        <f t="shared" si="11"/>
        <v>Y</v>
      </c>
      <c r="Z159" s="511" t="str">
        <f t="shared" si="9"/>
        <v>Y</v>
      </c>
      <c r="AA159" s="511" t="str">
        <f t="shared" si="10"/>
        <v>Y</v>
      </c>
    </row>
    <row r="160" spans="1:27" s="205" customFormat="1" ht="12">
      <c r="A160" s="379"/>
      <c r="B160" s="380"/>
      <c r="C160" s="380"/>
      <c r="D160" s="380"/>
      <c r="E160" s="376" t="s">
        <v>3162</v>
      </c>
      <c r="F160" s="376"/>
      <c r="G160" s="380"/>
      <c r="H160" s="376" t="s">
        <v>2061</v>
      </c>
      <c r="I160" s="230" t="s">
        <v>2579</v>
      </c>
      <c r="N160" s="279" t="s">
        <v>3161</v>
      </c>
      <c r="O160" s="361">
        <v>44161</v>
      </c>
      <c r="P160" s="361">
        <v>44161</v>
      </c>
      <c r="Q160" s="532">
        <v>44161</v>
      </c>
      <c r="R160" s="279">
        <v>100</v>
      </c>
      <c r="S160" s="279" t="s">
        <v>28</v>
      </c>
      <c r="W160" s="514"/>
      <c r="X160" s="205" t="str">
        <f t="shared" si="8"/>
        <v>2</v>
      </c>
      <c r="Y160" s="511" t="str">
        <f t="shared" si="11"/>
        <v>Y</v>
      </c>
      <c r="Z160" s="511" t="str">
        <f t="shared" si="9"/>
        <v>Y</v>
      </c>
      <c r="AA160" s="511" t="str">
        <f t="shared" si="10"/>
        <v>Y</v>
      </c>
    </row>
    <row r="161" spans="1:27" s="205" customFormat="1" ht="12">
      <c r="A161" s="379"/>
      <c r="B161" s="380"/>
      <c r="C161" s="380"/>
      <c r="D161" s="380"/>
      <c r="E161" s="376" t="s">
        <v>3163</v>
      </c>
      <c r="F161" s="376"/>
      <c r="G161" s="380"/>
      <c r="H161" s="376" t="s">
        <v>2061</v>
      </c>
      <c r="I161" s="230" t="s">
        <v>2579</v>
      </c>
      <c r="N161" s="279" t="s">
        <v>3161</v>
      </c>
      <c r="O161" s="361">
        <v>44161</v>
      </c>
      <c r="P161" s="361">
        <v>44161</v>
      </c>
      <c r="Q161" s="532">
        <v>44161</v>
      </c>
      <c r="R161" s="279">
        <v>100</v>
      </c>
      <c r="S161" s="279" t="s">
        <v>28</v>
      </c>
      <c r="W161" s="514"/>
      <c r="X161" s="205" t="str">
        <f t="shared" si="8"/>
        <v>2</v>
      </c>
      <c r="Y161" s="511" t="str">
        <f t="shared" si="11"/>
        <v>Y</v>
      </c>
      <c r="Z161" s="511" t="str">
        <f t="shared" si="9"/>
        <v>Y</v>
      </c>
      <c r="AA161" s="511" t="str">
        <f t="shared" si="10"/>
        <v>Y</v>
      </c>
    </row>
    <row r="162" spans="1:27" s="205" customFormat="1" ht="12">
      <c r="A162" s="379"/>
      <c r="B162" s="380"/>
      <c r="C162" s="380"/>
      <c r="D162" s="380"/>
      <c r="E162" s="376" t="s">
        <v>3164</v>
      </c>
      <c r="F162" s="376"/>
      <c r="G162" s="380"/>
      <c r="H162" s="376" t="s">
        <v>2061</v>
      </c>
      <c r="I162" s="230" t="s">
        <v>2579</v>
      </c>
      <c r="N162" s="279" t="s">
        <v>3161</v>
      </c>
      <c r="O162" s="361">
        <v>44161</v>
      </c>
      <c r="P162" s="361">
        <v>44161</v>
      </c>
      <c r="Q162" s="532">
        <v>44161</v>
      </c>
      <c r="R162" s="279">
        <v>100</v>
      </c>
      <c r="S162" s="279" t="s">
        <v>28</v>
      </c>
      <c r="W162" s="514"/>
      <c r="X162" s="205" t="str">
        <f t="shared" si="8"/>
        <v>2</v>
      </c>
      <c r="Y162" s="511" t="str">
        <f t="shared" si="11"/>
        <v>Y</v>
      </c>
      <c r="Z162" s="511" t="str">
        <f t="shared" si="9"/>
        <v>Y</v>
      </c>
      <c r="AA162" s="511" t="str">
        <f t="shared" si="10"/>
        <v>Y</v>
      </c>
    </row>
    <row r="163" spans="1:27" s="205" customFormat="1" ht="12">
      <c r="A163" s="379"/>
      <c r="B163" s="380"/>
      <c r="C163" s="380"/>
      <c r="D163" s="380"/>
      <c r="E163" s="376" t="s">
        <v>3165</v>
      </c>
      <c r="F163" s="376"/>
      <c r="G163" s="380"/>
      <c r="H163" s="376" t="s">
        <v>2061</v>
      </c>
      <c r="I163" s="230" t="s">
        <v>2579</v>
      </c>
      <c r="N163" s="279" t="s">
        <v>3161</v>
      </c>
      <c r="O163" s="361">
        <v>44161</v>
      </c>
      <c r="P163" s="361">
        <v>44161</v>
      </c>
      <c r="Q163" s="532">
        <v>44161</v>
      </c>
      <c r="R163" s="279">
        <v>100</v>
      </c>
      <c r="S163" s="279" t="s">
        <v>28</v>
      </c>
      <c r="W163" s="514"/>
      <c r="X163" s="205" t="str">
        <f t="shared" si="8"/>
        <v>2</v>
      </c>
      <c r="Y163" s="511" t="str">
        <f t="shared" si="11"/>
        <v>Y</v>
      </c>
      <c r="Z163" s="511" t="str">
        <f t="shared" si="9"/>
        <v>Y</v>
      </c>
      <c r="AA163" s="511" t="str">
        <f t="shared" si="10"/>
        <v>Y</v>
      </c>
    </row>
    <row r="164" spans="1:27" s="205" customFormat="1" ht="12">
      <c r="A164" s="379"/>
      <c r="B164" s="380"/>
      <c r="C164" s="380"/>
      <c r="D164" s="380"/>
      <c r="E164" s="376" t="s">
        <v>3166</v>
      </c>
      <c r="F164" s="376"/>
      <c r="G164" s="380"/>
      <c r="H164" s="376" t="s">
        <v>2061</v>
      </c>
      <c r="I164" s="230" t="s">
        <v>2579</v>
      </c>
      <c r="J164" s="366" t="s">
        <v>3049</v>
      </c>
      <c r="N164" s="279" t="s">
        <v>3161</v>
      </c>
      <c r="O164" s="361">
        <v>44161</v>
      </c>
      <c r="P164" s="361">
        <v>44161</v>
      </c>
      <c r="Q164" s="532">
        <v>44161</v>
      </c>
      <c r="R164" s="279">
        <v>100</v>
      </c>
      <c r="S164" s="279" t="s">
        <v>28</v>
      </c>
      <c r="W164" s="514"/>
      <c r="X164" s="205" t="str">
        <f t="shared" si="8"/>
        <v>2</v>
      </c>
      <c r="Y164" s="511" t="str">
        <f t="shared" si="11"/>
        <v>Y</v>
      </c>
      <c r="Z164" s="511" t="str">
        <f t="shared" si="9"/>
        <v>Y</v>
      </c>
      <c r="AA164" s="511" t="str">
        <f t="shared" si="10"/>
        <v>Y</v>
      </c>
    </row>
    <row r="165" spans="1:27" s="205" customFormat="1" ht="12">
      <c r="A165" s="379"/>
      <c r="B165" s="380"/>
      <c r="C165" s="380"/>
      <c r="D165" s="380"/>
      <c r="E165" s="376" t="s">
        <v>3167</v>
      </c>
      <c r="F165" s="376"/>
      <c r="G165" s="380"/>
      <c r="H165" s="376" t="s">
        <v>2061</v>
      </c>
      <c r="I165" s="230" t="s">
        <v>2579</v>
      </c>
      <c r="J165" s="366" t="s">
        <v>3049</v>
      </c>
      <c r="N165" s="279" t="s">
        <v>3161</v>
      </c>
      <c r="O165" s="361">
        <v>44161</v>
      </c>
      <c r="P165" s="361">
        <v>44161</v>
      </c>
      <c r="Q165" s="532">
        <v>44161</v>
      </c>
      <c r="R165" s="279">
        <v>100</v>
      </c>
      <c r="S165" s="279" t="s">
        <v>28</v>
      </c>
      <c r="W165" s="514"/>
      <c r="X165" s="205" t="str">
        <f t="shared" si="8"/>
        <v>2</v>
      </c>
      <c r="Y165" s="511" t="str">
        <f t="shared" si="11"/>
        <v>Y</v>
      </c>
      <c r="Z165" s="511" t="str">
        <f t="shared" si="9"/>
        <v>Y</v>
      </c>
      <c r="AA165" s="511" t="str">
        <f t="shared" si="10"/>
        <v>Y</v>
      </c>
    </row>
    <row r="166" spans="1:27" s="205" customFormat="1" ht="12">
      <c r="A166" s="379"/>
      <c r="B166" s="380"/>
      <c r="C166" s="380"/>
      <c r="D166" s="380"/>
      <c r="E166" s="376" t="s">
        <v>3168</v>
      </c>
      <c r="F166" s="376"/>
      <c r="G166" s="380"/>
      <c r="H166" s="376" t="s">
        <v>2061</v>
      </c>
      <c r="I166" s="230" t="s">
        <v>2579</v>
      </c>
      <c r="J166" s="366" t="s">
        <v>3049</v>
      </c>
      <c r="N166" s="279" t="s">
        <v>3161</v>
      </c>
      <c r="O166" s="361">
        <v>44161</v>
      </c>
      <c r="P166" s="361">
        <v>44161</v>
      </c>
      <c r="Q166" s="532">
        <v>44161</v>
      </c>
      <c r="R166" s="279">
        <v>100</v>
      </c>
      <c r="S166" s="279" t="s">
        <v>28</v>
      </c>
      <c r="W166" s="514"/>
      <c r="X166" s="205" t="str">
        <f t="shared" si="8"/>
        <v>2</v>
      </c>
      <c r="Y166" s="511" t="str">
        <f t="shared" si="11"/>
        <v>Y</v>
      </c>
      <c r="Z166" s="511" t="str">
        <f t="shared" si="9"/>
        <v>Y</v>
      </c>
      <c r="AA166" s="511" t="str">
        <f t="shared" si="10"/>
        <v>Y</v>
      </c>
    </row>
    <row r="167" spans="1:27" s="205" customFormat="1" ht="12">
      <c r="A167" s="379"/>
      <c r="B167" s="380"/>
      <c r="C167" s="380"/>
      <c r="D167" s="380" t="s">
        <v>1840</v>
      </c>
      <c r="E167" s="376" t="s">
        <v>1841</v>
      </c>
      <c r="F167" s="376"/>
      <c r="G167" s="380" t="s">
        <v>3169</v>
      </c>
      <c r="H167" s="376" t="s">
        <v>2061</v>
      </c>
      <c r="I167" s="230" t="s">
        <v>2579</v>
      </c>
      <c r="J167" s="205" t="s">
        <v>3170</v>
      </c>
      <c r="N167" s="279" t="s">
        <v>3161</v>
      </c>
      <c r="O167" s="361">
        <v>44146</v>
      </c>
      <c r="P167" s="361">
        <v>44146</v>
      </c>
      <c r="Q167" s="532">
        <v>44146</v>
      </c>
      <c r="R167" s="279">
        <v>100</v>
      </c>
      <c r="S167" s="279" t="s">
        <v>28</v>
      </c>
      <c r="W167" s="514" t="s">
        <v>3171</v>
      </c>
      <c r="X167" s="205" t="str">
        <f t="shared" si="8"/>
        <v>2</v>
      </c>
      <c r="Y167" s="511" t="str">
        <f t="shared" si="11"/>
        <v>Y</v>
      </c>
      <c r="Z167" s="511" t="str">
        <f t="shared" si="9"/>
        <v>Y</v>
      </c>
      <c r="AA167" s="511" t="str">
        <f t="shared" si="10"/>
        <v>Y</v>
      </c>
    </row>
    <row r="168" spans="1:27" s="205" customFormat="1" ht="12">
      <c r="A168" s="379"/>
      <c r="B168" s="380"/>
      <c r="C168" s="380"/>
      <c r="D168" s="380"/>
      <c r="E168" s="376"/>
      <c r="F168" s="376"/>
      <c r="G168" s="380" t="s">
        <v>3172</v>
      </c>
      <c r="H168" s="376" t="s">
        <v>2193</v>
      </c>
      <c r="I168" s="230" t="s">
        <v>2579</v>
      </c>
      <c r="J168" s="205" t="s">
        <v>3173</v>
      </c>
      <c r="N168" s="279" t="s">
        <v>3161</v>
      </c>
      <c r="O168" s="361">
        <v>44146</v>
      </c>
      <c r="P168" s="361">
        <v>44146</v>
      </c>
      <c r="Q168" s="532">
        <v>44146</v>
      </c>
      <c r="R168" s="279">
        <v>100</v>
      </c>
      <c r="S168" s="279" t="s">
        <v>28</v>
      </c>
      <c r="W168" s="514" t="s">
        <v>3171</v>
      </c>
      <c r="X168" s="205" t="str">
        <f t="shared" si="8"/>
        <v>2</v>
      </c>
      <c r="Y168" s="511" t="str">
        <f t="shared" si="11"/>
        <v>Y</v>
      </c>
      <c r="Z168" s="511" t="str">
        <f t="shared" si="9"/>
        <v>Y</v>
      </c>
      <c r="AA168" s="511" t="str">
        <f t="shared" si="10"/>
        <v>Y</v>
      </c>
    </row>
    <row r="169" spans="1:27" s="205" customFormat="1" ht="12">
      <c r="A169" s="379"/>
      <c r="B169" s="380"/>
      <c r="C169" s="380"/>
      <c r="D169" s="380"/>
      <c r="E169" s="376"/>
      <c r="F169" s="376"/>
      <c r="G169" s="380" t="s">
        <v>3174</v>
      </c>
      <c r="H169" s="376" t="s">
        <v>2193</v>
      </c>
      <c r="I169" s="230" t="s">
        <v>2579</v>
      </c>
      <c r="J169" s="205" t="s">
        <v>3118</v>
      </c>
      <c r="N169" s="279" t="s">
        <v>3161</v>
      </c>
      <c r="O169" s="361">
        <v>44146</v>
      </c>
      <c r="P169" s="361">
        <v>44146</v>
      </c>
      <c r="Q169" s="532">
        <v>44146</v>
      </c>
      <c r="R169" s="279">
        <v>100</v>
      </c>
      <c r="S169" s="279" t="s">
        <v>28</v>
      </c>
      <c r="W169" s="514" t="s">
        <v>3171</v>
      </c>
      <c r="X169" s="205" t="str">
        <f t="shared" si="8"/>
        <v>2</v>
      </c>
      <c r="Y169" s="511" t="str">
        <f t="shared" si="11"/>
        <v>Y</v>
      </c>
      <c r="Z169" s="511" t="str">
        <f t="shared" si="9"/>
        <v>Y</v>
      </c>
      <c r="AA169" s="511" t="str">
        <f t="shared" si="10"/>
        <v>Y</v>
      </c>
    </row>
    <row r="170" spans="1:27" s="205" customFormat="1" ht="12">
      <c r="A170" s="379"/>
      <c r="B170" s="380"/>
      <c r="C170" s="380"/>
      <c r="D170" s="380"/>
      <c r="E170" s="376" t="s">
        <v>1843</v>
      </c>
      <c r="F170" s="376"/>
      <c r="G170" s="380" t="s">
        <v>3175</v>
      </c>
      <c r="H170" s="376" t="s">
        <v>2061</v>
      </c>
      <c r="I170" s="230" t="s">
        <v>2579</v>
      </c>
      <c r="J170" s="205" t="s">
        <v>3118</v>
      </c>
      <c r="N170" s="279" t="s">
        <v>3161</v>
      </c>
      <c r="O170" s="361">
        <v>44146</v>
      </c>
      <c r="P170" s="361">
        <v>44146</v>
      </c>
      <c r="Q170" s="532">
        <v>44146</v>
      </c>
      <c r="R170" s="279">
        <v>100</v>
      </c>
      <c r="S170" s="279" t="s">
        <v>28</v>
      </c>
      <c r="W170" s="514" t="s">
        <v>3171</v>
      </c>
      <c r="X170" s="205" t="str">
        <f t="shared" si="8"/>
        <v>2</v>
      </c>
      <c r="Y170" s="511" t="str">
        <f t="shared" si="11"/>
        <v>Y</v>
      </c>
      <c r="Z170" s="511" t="str">
        <f t="shared" si="9"/>
        <v>Y</v>
      </c>
      <c r="AA170" s="511" t="str">
        <f t="shared" si="10"/>
        <v>Y</v>
      </c>
    </row>
    <row r="171" spans="1:27" s="205" customFormat="1" ht="12">
      <c r="A171" s="379"/>
      <c r="B171" s="380"/>
      <c r="C171" s="380"/>
      <c r="D171" s="380"/>
      <c r="E171" s="376"/>
      <c r="F171" s="376"/>
      <c r="G171" s="380" t="s">
        <v>3176</v>
      </c>
      <c r="H171" s="376" t="s">
        <v>2193</v>
      </c>
      <c r="I171" s="230" t="s">
        <v>2579</v>
      </c>
      <c r="J171" s="205" t="s">
        <v>3118</v>
      </c>
      <c r="N171" s="279" t="s">
        <v>3161</v>
      </c>
      <c r="O171" s="361">
        <v>44146</v>
      </c>
      <c r="P171" s="361">
        <v>44146</v>
      </c>
      <c r="Q171" s="532">
        <v>44146</v>
      </c>
      <c r="R171" s="279">
        <v>100</v>
      </c>
      <c r="S171" s="279" t="s">
        <v>28</v>
      </c>
      <c r="W171" s="514" t="s">
        <v>3171</v>
      </c>
      <c r="X171" s="205" t="str">
        <f t="shared" si="8"/>
        <v>2</v>
      </c>
      <c r="Y171" s="511" t="str">
        <f t="shared" si="11"/>
        <v>Y</v>
      </c>
      <c r="Z171" s="511" t="str">
        <f t="shared" si="9"/>
        <v>Y</v>
      </c>
      <c r="AA171" s="511" t="str">
        <f t="shared" si="10"/>
        <v>Y</v>
      </c>
    </row>
    <row r="172" spans="1:27" s="205" customFormat="1" ht="12">
      <c r="A172" s="379"/>
      <c r="B172" s="380"/>
      <c r="C172" s="380"/>
      <c r="D172" s="380"/>
      <c r="E172" s="376"/>
      <c r="F172" s="376"/>
      <c r="G172" s="380" t="s">
        <v>3177</v>
      </c>
      <c r="H172" s="376" t="s">
        <v>2193</v>
      </c>
      <c r="I172" s="230" t="s">
        <v>2579</v>
      </c>
      <c r="J172" s="205" t="s">
        <v>3118</v>
      </c>
      <c r="N172" s="279" t="s">
        <v>3161</v>
      </c>
      <c r="O172" s="361">
        <v>44146</v>
      </c>
      <c r="P172" s="361">
        <v>44146</v>
      </c>
      <c r="Q172" s="532">
        <v>44146</v>
      </c>
      <c r="R172" s="279">
        <v>100</v>
      </c>
      <c r="S172" s="279" t="s">
        <v>28</v>
      </c>
      <c r="W172" s="514" t="s">
        <v>3171</v>
      </c>
      <c r="X172" s="205" t="str">
        <f t="shared" si="8"/>
        <v>2</v>
      </c>
      <c r="Y172" s="511" t="str">
        <f t="shared" si="11"/>
        <v>Y</v>
      </c>
      <c r="Z172" s="511" t="str">
        <f t="shared" si="9"/>
        <v>Y</v>
      </c>
      <c r="AA172" s="511" t="str">
        <f t="shared" si="10"/>
        <v>Y</v>
      </c>
    </row>
    <row r="173" spans="1:27" s="205" customFormat="1" ht="12">
      <c r="A173" s="379"/>
      <c r="B173" s="380"/>
      <c r="C173" s="380"/>
      <c r="D173" s="380"/>
      <c r="E173" s="385" t="s">
        <v>1845</v>
      </c>
      <c r="F173" s="385"/>
      <c r="G173" s="471"/>
      <c r="H173" s="385" t="s">
        <v>2061</v>
      </c>
      <c r="I173" s="470" t="s">
        <v>2579</v>
      </c>
      <c r="J173" s="227" t="s">
        <v>3178</v>
      </c>
      <c r="K173" s="227"/>
      <c r="L173" s="227"/>
      <c r="M173" s="227"/>
      <c r="N173" s="281"/>
      <c r="O173" s="472"/>
      <c r="P173" s="472"/>
      <c r="Q173" s="536"/>
      <c r="R173" s="281"/>
      <c r="S173" s="281"/>
      <c r="T173" s="205" t="s">
        <v>120</v>
      </c>
      <c r="W173" s="514"/>
      <c r="X173" s="205" t="str">
        <f t="shared" si="8"/>
        <v>1</v>
      </c>
      <c r="Y173" s="511" t="str">
        <f t="shared" si="11"/>
        <v>N</v>
      </c>
      <c r="Z173" s="511" t="str">
        <f t="shared" si="9"/>
        <v>N</v>
      </c>
      <c r="AA173" s="511" t="str">
        <f t="shared" si="10"/>
        <v>N</v>
      </c>
    </row>
    <row r="174" spans="1:27" s="205" customFormat="1" ht="12">
      <c r="A174" s="379"/>
      <c r="B174" s="380"/>
      <c r="C174" s="380"/>
      <c r="D174" s="380"/>
      <c r="E174" s="376" t="s">
        <v>1847</v>
      </c>
      <c r="F174" s="376"/>
      <c r="G174" s="380"/>
      <c r="H174" s="376" t="s">
        <v>2061</v>
      </c>
      <c r="I174" s="230" t="s">
        <v>2579</v>
      </c>
      <c r="N174" s="279" t="s">
        <v>3161</v>
      </c>
      <c r="O174" s="361">
        <v>44146</v>
      </c>
      <c r="P174" s="361">
        <v>44146</v>
      </c>
      <c r="Q174" s="532">
        <v>44146</v>
      </c>
      <c r="R174" s="279">
        <v>100</v>
      </c>
      <c r="S174" s="279" t="s">
        <v>28</v>
      </c>
      <c r="W174" s="514" t="s">
        <v>3171</v>
      </c>
      <c r="X174" s="205" t="str">
        <f t="shared" si="8"/>
        <v>2</v>
      </c>
      <c r="Y174" s="511" t="str">
        <f t="shared" si="11"/>
        <v>Y</v>
      </c>
      <c r="Z174" s="511" t="str">
        <f t="shared" si="9"/>
        <v>Y</v>
      </c>
      <c r="AA174" s="511" t="str">
        <f t="shared" si="10"/>
        <v>Y</v>
      </c>
    </row>
    <row r="175" spans="1:27" s="205" customFormat="1" ht="12">
      <c r="A175" s="379"/>
      <c r="B175" s="380"/>
      <c r="C175" s="380"/>
      <c r="D175" s="380"/>
      <c r="E175" s="449" t="s">
        <v>3179</v>
      </c>
      <c r="F175" s="449"/>
      <c r="G175" s="552" t="s">
        <v>3180</v>
      </c>
      <c r="H175" s="449" t="s">
        <v>2061</v>
      </c>
      <c r="I175" s="450" t="s">
        <v>97</v>
      </c>
      <c r="J175" s="405" t="s">
        <v>3181</v>
      </c>
      <c r="N175" s="279" t="s">
        <v>3161</v>
      </c>
      <c r="O175" s="361">
        <v>44161</v>
      </c>
      <c r="P175" s="361">
        <v>44161</v>
      </c>
      <c r="Q175" s="532">
        <v>44161</v>
      </c>
      <c r="R175" s="279">
        <v>100</v>
      </c>
      <c r="S175" s="279" t="s">
        <v>28</v>
      </c>
      <c r="W175" s="514"/>
      <c r="X175" s="205" t="str">
        <f t="shared" si="8"/>
        <v>2</v>
      </c>
      <c r="Y175" s="511" t="str">
        <f t="shared" si="11"/>
        <v>Y</v>
      </c>
      <c r="Z175" s="511" t="str">
        <f t="shared" si="9"/>
        <v>Y</v>
      </c>
      <c r="AA175" s="511" t="str">
        <f t="shared" si="10"/>
        <v>Y</v>
      </c>
    </row>
    <row r="176" spans="1:27" s="205" customFormat="1" ht="12">
      <c r="A176" s="379"/>
      <c r="B176" s="380"/>
      <c r="C176" s="380"/>
      <c r="D176" s="380"/>
      <c r="E176" s="449"/>
      <c r="F176" s="449"/>
      <c r="G176" s="552" t="s">
        <v>3182</v>
      </c>
      <c r="H176" s="449" t="s">
        <v>2193</v>
      </c>
      <c r="I176" s="450" t="s">
        <v>97</v>
      </c>
      <c r="J176" s="405"/>
      <c r="N176" s="279" t="s">
        <v>3161</v>
      </c>
      <c r="O176" s="361">
        <v>44161</v>
      </c>
      <c r="P176" s="361">
        <v>44161</v>
      </c>
      <c r="Q176" s="532">
        <v>44161</v>
      </c>
      <c r="R176" s="279">
        <v>100</v>
      </c>
      <c r="S176" s="279" t="s">
        <v>28</v>
      </c>
      <c r="W176" s="514"/>
      <c r="X176" s="205" t="str">
        <f t="shared" si="8"/>
        <v>2</v>
      </c>
      <c r="Y176" s="511" t="str">
        <f t="shared" si="11"/>
        <v>Y</v>
      </c>
      <c r="Z176" s="511" t="str">
        <f t="shared" si="9"/>
        <v>Y</v>
      </c>
      <c r="AA176" s="511" t="str">
        <f t="shared" si="10"/>
        <v>Y</v>
      </c>
    </row>
    <row r="177" spans="1:27" s="205" customFormat="1" ht="12">
      <c r="A177" s="379"/>
      <c r="B177" s="380"/>
      <c r="C177" s="380"/>
      <c r="D177" s="380"/>
      <c r="E177" s="449"/>
      <c r="F177" s="449"/>
      <c r="G177" s="552" t="s">
        <v>3183</v>
      </c>
      <c r="H177" s="449" t="s">
        <v>2193</v>
      </c>
      <c r="I177" s="450" t="s">
        <v>97</v>
      </c>
      <c r="J177" s="405"/>
      <c r="N177" s="279" t="s">
        <v>3161</v>
      </c>
      <c r="O177" s="361">
        <v>44161</v>
      </c>
      <c r="P177" s="361">
        <v>44161</v>
      </c>
      <c r="Q177" s="532">
        <v>44161</v>
      </c>
      <c r="R177" s="279">
        <v>100</v>
      </c>
      <c r="S177" s="279" t="s">
        <v>28</v>
      </c>
      <c r="W177" s="514"/>
      <c r="X177" s="205" t="str">
        <f t="shared" si="8"/>
        <v>2</v>
      </c>
      <c r="Y177" s="511" t="str">
        <f t="shared" si="11"/>
        <v>Y</v>
      </c>
      <c r="Z177" s="511" t="str">
        <f t="shared" si="9"/>
        <v>Y</v>
      </c>
      <c r="AA177" s="511" t="str">
        <f t="shared" si="10"/>
        <v>Y</v>
      </c>
    </row>
    <row r="178" spans="1:27" s="205" customFormat="1" ht="12">
      <c r="A178" s="379"/>
      <c r="B178" s="380"/>
      <c r="C178" s="380"/>
      <c r="D178" s="380" t="s">
        <v>1851</v>
      </c>
      <c r="E178" s="376" t="s">
        <v>1852</v>
      </c>
      <c r="F178" s="376"/>
      <c r="G178" s="380" t="s">
        <v>3184</v>
      </c>
      <c r="H178" s="376" t="s">
        <v>2061</v>
      </c>
      <c r="I178" s="230" t="s">
        <v>2579</v>
      </c>
      <c r="N178" s="279" t="s">
        <v>3161</v>
      </c>
      <c r="O178" s="361">
        <v>44146</v>
      </c>
      <c r="P178" s="361">
        <v>44146</v>
      </c>
      <c r="Q178" s="532">
        <v>44146</v>
      </c>
      <c r="R178" s="279">
        <v>100</v>
      </c>
      <c r="S178" s="279" t="s">
        <v>28</v>
      </c>
      <c r="W178" s="514" t="s">
        <v>3185</v>
      </c>
      <c r="X178" s="205" t="str">
        <f t="shared" si="8"/>
        <v>2</v>
      </c>
      <c r="Y178" s="511" t="str">
        <f t="shared" si="11"/>
        <v>Y</v>
      </c>
      <c r="Z178" s="511" t="str">
        <f t="shared" si="9"/>
        <v>Y</v>
      </c>
      <c r="AA178" s="511" t="str">
        <f t="shared" si="10"/>
        <v>Y</v>
      </c>
    </row>
    <row r="179" spans="1:27" s="205" customFormat="1" ht="12">
      <c r="A179" s="379"/>
      <c r="B179" s="380"/>
      <c r="C179" s="380"/>
      <c r="D179" s="380"/>
      <c r="E179" s="376"/>
      <c r="F179" s="376"/>
      <c r="G179" s="380" t="s">
        <v>3186</v>
      </c>
      <c r="H179" s="376" t="s">
        <v>2193</v>
      </c>
      <c r="I179" s="230" t="s">
        <v>2579</v>
      </c>
      <c r="N179" s="279" t="s">
        <v>3161</v>
      </c>
      <c r="O179" s="361">
        <v>44146</v>
      </c>
      <c r="P179" s="361">
        <v>44146</v>
      </c>
      <c r="Q179" s="532">
        <v>44146</v>
      </c>
      <c r="R179" s="279">
        <v>100</v>
      </c>
      <c r="S179" s="279" t="s">
        <v>28</v>
      </c>
      <c r="W179" s="514" t="s">
        <v>3185</v>
      </c>
      <c r="X179" s="205" t="str">
        <f t="shared" si="8"/>
        <v>2</v>
      </c>
      <c r="Y179" s="511" t="str">
        <f t="shared" si="11"/>
        <v>Y</v>
      </c>
      <c r="Z179" s="511" t="str">
        <f t="shared" si="9"/>
        <v>Y</v>
      </c>
      <c r="AA179" s="511" t="str">
        <f t="shared" si="10"/>
        <v>Y</v>
      </c>
    </row>
    <row r="180" spans="1:27" s="205" customFormat="1" ht="12">
      <c r="A180" s="379"/>
      <c r="B180" s="380"/>
      <c r="C180" s="380"/>
      <c r="D180" s="380"/>
      <c r="E180" s="376"/>
      <c r="F180" s="376"/>
      <c r="G180" s="380" t="s">
        <v>3187</v>
      </c>
      <c r="H180" s="376" t="s">
        <v>2193</v>
      </c>
      <c r="I180" s="230" t="s">
        <v>2579</v>
      </c>
      <c r="N180" s="279" t="s">
        <v>3161</v>
      </c>
      <c r="O180" s="361">
        <v>44146</v>
      </c>
      <c r="P180" s="361">
        <v>44146</v>
      </c>
      <c r="Q180" s="532">
        <v>44146</v>
      </c>
      <c r="R180" s="279">
        <v>100</v>
      </c>
      <c r="S180" s="279" t="s">
        <v>28</v>
      </c>
      <c r="W180" s="514" t="s">
        <v>3185</v>
      </c>
      <c r="X180" s="205" t="str">
        <f t="shared" si="8"/>
        <v>2</v>
      </c>
      <c r="Y180" s="511" t="str">
        <f t="shared" si="11"/>
        <v>Y</v>
      </c>
      <c r="Z180" s="511" t="str">
        <f t="shared" si="9"/>
        <v>Y</v>
      </c>
      <c r="AA180" s="511" t="str">
        <f t="shared" si="10"/>
        <v>Y</v>
      </c>
    </row>
    <row r="181" spans="1:27" s="205" customFormat="1" ht="12">
      <c r="A181" s="379"/>
      <c r="B181" s="380"/>
      <c r="C181" s="380"/>
      <c r="D181" s="380"/>
      <c r="E181" s="376"/>
      <c r="F181" s="376"/>
      <c r="G181" s="380" t="s">
        <v>3188</v>
      </c>
      <c r="H181" s="376" t="s">
        <v>2193</v>
      </c>
      <c r="I181" s="230" t="s">
        <v>2579</v>
      </c>
      <c r="N181" s="279" t="s">
        <v>3161</v>
      </c>
      <c r="O181" s="361">
        <v>44146</v>
      </c>
      <c r="P181" s="361">
        <v>44146</v>
      </c>
      <c r="Q181" s="532">
        <v>44146</v>
      </c>
      <c r="R181" s="279">
        <v>100</v>
      </c>
      <c r="S181" s="279" t="s">
        <v>28</v>
      </c>
      <c r="W181" s="514" t="s">
        <v>3185</v>
      </c>
      <c r="X181" s="205" t="str">
        <f t="shared" si="8"/>
        <v>2</v>
      </c>
      <c r="Y181" s="511" t="str">
        <f t="shared" si="11"/>
        <v>Y</v>
      </c>
      <c r="Z181" s="511" t="str">
        <f t="shared" si="9"/>
        <v>Y</v>
      </c>
      <c r="AA181" s="511" t="str">
        <f t="shared" si="10"/>
        <v>Y</v>
      </c>
    </row>
    <row r="182" spans="1:27" s="205" customFormat="1" ht="12">
      <c r="A182" s="379"/>
      <c r="B182" s="380"/>
      <c r="C182" s="380"/>
      <c r="D182" s="380"/>
      <c r="E182" s="376"/>
      <c r="F182" s="376"/>
      <c r="G182" s="380" t="s">
        <v>3189</v>
      </c>
      <c r="H182" s="376" t="s">
        <v>2193</v>
      </c>
      <c r="I182" s="230" t="s">
        <v>2579</v>
      </c>
      <c r="N182" s="279" t="s">
        <v>3161</v>
      </c>
      <c r="O182" s="361">
        <v>44146</v>
      </c>
      <c r="P182" s="361">
        <v>44146</v>
      </c>
      <c r="Q182" s="532">
        <v>44146</v>
      </c>
      <c r="R182" s="279">
        <v>100</v>
      </c>
      <c r="S182" s="279" t="s">
        <v>28</v>
      </c>
      <c r="W182" s="514" t="s">
        <v>3185</v>
      </c>
      <c r="X182" s="205" t="str">
        <f t="shared" si="8"/>
        <v>2</v>
      </c>
      <c r="Y182" s="511" t="str">
        <f t="shared" si="11"/>
        <v>Y</v>
      </c>
      <c r="Z182" s="511" t="str">
        <f t="shared" si="9"/>
        <v>Y</v>
      </c>
      <c r="AA182" s="511" t="str">
        <f t="shared" si="10"/>
        <v>Y</v>
      </c>
    </row>
    <row r="183" spans="1:27" s="205" customFormat="1" ht="12">
      <c r="A183" s="379"/>
      <c r="B183" s="380"/>
      <c r="C183" s="380"/>
      <c r="D183" s="380"/>
      <c r="E183" s="376" t="s">
        <v>1854</v>
      </c>
      <c r="F183" s="376"/>
      <c r="G183" s="380"/>
      <c r="H183" s="376" t="s">
        <v>2061</v>
      </c>
      <c r="I183" s="230" t="s">
        <v>2579</v>
      </c>
      <c r="N183" s="279" t="s">
        <v>3161</v>
      </c>
      <c r="O183" s="361">
        <v>44146</v>
      </c>
      <c r="P183" s="361">
        <v>44146</v>
      </c>
      <c r="Q183" s="532">
        <v>44146</v>
      </c>
      <c r="R183" s="279">
        <v>100</v>
      </c>
      <c r="S183" s="279" t="s">
        <v>28</v>
      </c>
      <c r="W183" s="514" t="s">
        <v>3185</v>
      </c>
      <c r="X183" s="205" t="str">
        <f t="shared" si="8"/>
        <v>2</v>
      </c>
      <c r="Y183" s="511" t="str">
        <f t="shared" si="11"/>
        <v>Y</v>
      </c>
      <c r="Z183" s="511" t="str">
        <f t="shared" si="9"/>
        <v>Y</v>
      </c>
      <c r="AA183" s="511" t="str">
        <f t="shared" si="10"/>
        <v>Y</v>
      </c>
    </row>
    <row r="184" spans="1:27" s="205" customFormat="1" ht="12">
      <c r="A184" s="379"/>
      <c r="B184" s="380"/>
      <c r="C184" s="380"/>
      <c r="D184" s="380" t="s">
        <v>1856</v>
      </c>
      <c r="E184" s="376" t="s">
        <v>1857</v>
      </c>
      <c r="F184" s="376"/>
      <c r="G184" s="380" t="s">
        <v>3190</v>
      </c>
      <c r="H184" s="376" t="s">
        <v>2061</v>
      </c>
      <c r="I184" s="230" t="s">
        <v>2109</v>
      </c>
      <c r="N184" s="279" t="s">
        <v>3135</v>
      </c>
      <c r="O184" s="361">
        <v>44085</v>
      </c>
      <c r="P184" s="361">
        <v>44085</v>
      </c>
      <c r="Q184" s="532">
        <v>44085</v>
      </c>
      <c r="R184" s="279">
        <v>100</v>
      </c>
      <c r="S184" s="279" t="s">
        <v>28</v>
      </c>
      <c r="W184" s="514"/>
      <c r="X184" s="205" t="str">
        <f t="shared" si="8"/>
        <v>2</v>
      </c>
      <c r="Y184" s="511" t="str">
        <f t="shared" si="11"/>
        <v>Y</v>
      </c>
      <c r="Z184" s="511" t="str">
        <f t="shared" si="9"/>
        <v>Y</v>
      </c>
      <c r="AA184" s="511" t="str">
        <f t="shared" si="10"/>
        <v>Y</v>
      </c>
    </row>
    <row r="185" spans="1:27" s="205" customFormat="1" ht="12">
      <c r="A185" s="379"/>
      <c r="B185" s="380"/>
      <c r="C185" s="380"/>
      <c r="D185" s="380"/>
      <c r="E185" s="376"/>
      <c r="F185" s="376"/>
      <c r="G185" s="380" t="s">
        <v>3191</v>
      </c>
      <c r="H185" s="376" t="s">
        <v>2197</v>
      </c>
      <c r="I185" s="230"/>
      <c r="N185" s="279" t="s">
        <v>3135</v>
      </c>
      <c r="O185" s="361">
        <v>44085</v>
      </c>
      <c r="P185" s="361">
        <v>44085</v>
      </c>
      <c r="Q185" s="532">
        <v>44085</v>
      </c>
      <c r="R185" s="279">
        <v>100</v>
      </c>
      <c r="S185" s="279" t="s">
        <v>28</v>
      </c>
      <c r="U185" s="217"/>
      <c r="V185" s="217"/>
      <c r="W185" s="514"/>
      <c r="X185" s="205" t="str">
        <f t="shared" si="8"/>
        <v>2</v>
      </c>
      <c r="Y185" s="511" t="str">
        <f t="shared" si="11"/>
        <v>Y</v>
      </c>
      <c r="Z185" s="511" t="str">
        <f t="shared" si="9"/>
        <v>Y</v>
      </c>
      <c r="AA185" s="511" t="str">
        <f t="shared" si="10"/>
        <v>Y</v>
      </c>
    </row>
    <row r="186" spans="1:27" s="205" customFormat="1" ht="12">
      <c r="A186" s="379"/>
      <c r="B186" s="380"/>
      <c r="C186" s="380"/>
      <c r="D186" s="380"/>
      <c r="E186" s="376"/>
      <c r="F186" s="376"/>
      <c r="G186" s="380" t="s">
        <v>3192</v>
      </c>
      <c r="H186" s="376" t="s">
        <v>2193</v>
      </c>
      <c r="I186" s="230" t="s">
        <v>2109</v>
      </c>
      <c r="N186" s="279" t="s">
        <v>3193</v>
      </c>
      <c r="O186" s="361">
        <v>44085</v>
      </c>
      <c r="P186" s="361">
        <v>44085</v>
      </c>
      <c r="Q186" s="532">
        <v>44085</v>
      </c>
      <c r="R186" s="279">
        <v>100</v>
      </c>
      <c r="S186" s="279" t="s">
        <v>28</v>
      </c>
      <c r="W186" s="514"/>
      <c r="X186" s="205" t="str">
        <f t="shared" si="8"/>
        <v>2</v>
      </c>
      <c r="Y186" s="511" t="str">
        <f t="shared" si="11"/>
        <v>Y</v>
      </c>
      <c r="Z186" s="511" t="str">
        <f t="shared" si="9"/>
        <v>Y</v>
      </c>
      <c r="AA186" s="511" t="str">
        <f t="shared" si="10"/>
        <v>Y</v>
      </c>
    </row>
    <row r="187" spans="1:27" s="205" customFormat="1" ht="12">
      <c r="A187" s="379"/>
      <c r="B187" s="380"/>
      <c r="C187" s="380"/>
      <c r="D187" s="380"/>
      <c r="E187" s="376"/>
      <c r="F187" s="376"/>
      <c r="G187" s="380" t="s">
        <v>3194</v>
      </c>
      <c r="H187" s="376" t="s">
        <v>2193</v>
      </c>
      <c r="I187" s="230" t="s">
        <v>2109</v>
      </c>
      <c r="N187" s="279" t="s">
        <v>3193</v>
      </c>
      <c r="O187" s="361">
        <v>44085</v>
      </c>
      <c r="P187" s="361">
        <v>44085</v>
      </c>
      <c r="Q187" s="532">
        <v>44085</v>
      </c>
      <c r="R187" s="279">
        <v>100</v>
      </c>
      <c r="S187" s="279" t="s">
        <v>28</v>
      </c>
      <c r="W187" s="514"/>
      <c r="X187" s="205" t="str">
        <f t="shared" si="8"/>
        <v>2</v>
      </c>
      <c r="Y187" s="511" t="str">
        <f t="shared" si="11"/>
        <v>Y</v>
      </c>
      <c r="Z187" s="511" t="str">
        <f t="shared" si="9"/>
        <v>Y</v>
      </c>
      <c r="AA187" s="511" t="str">
        <f t="shared" si="10"/>
        <v>Y</v>
      </c>
    </row>
    <row r="188" spans="1:27" s="205" customFormat="1" ht="12">
      <c r="A188" s="379"/>
      <c r="B188" s="380"/>
      <c r="C188" s="380"/>
      <c r="D188" s="380"/>
      <c r="E188" s="376"/>
      <c r="F188" s="376"/>
      <c r="G188" s="380" t="s">
        <v>3195</v>
      </c>
      <c r="H188" s="376" t="s">
        <v>2193</v>
      </c>
      <c r="I188" s="230" t="s">
        <v>2109</v>
      </c>
      <c r="N188" s="279" t="s">
        <v>3193</v>
      </c>
      <c r="O188" s="361">
        <v>44085</v>
      </c>
      <c r="P188" s="361">
        <v>44085</v>
      </c>
      <c r="Q188" s="532">
        <v>44085</v>
      </c>
      <c r="R188" s="279">
        <v>100</v>
      </c>
      <c r="S188" s="279" t="s">
        <v>28</v>
      </c>
      <c r="W188" s="514"/>
      <c r="X188" s="205" t="str">
        <f t="shared" si="8"/>
        <v>2</v>
      </c>
      <c r="Y188" s="511" t="str">
        <f t="shared" si="11"/>
        <v>Y</v>
      </c>
      <c r="Z188" s="511" t="str">
        <f t="shared" si="9"/>
        <v>Y</v>
      </c>
      <c r="AA188" s="511" t="str">
        <f t="shared" si="10"/>
        <v>Y</v>
      </c>
    </row>
    <row r="189" spans="1:27" s="205" customFormat="1" ht="12">
      <c r="A189" s="379"/>
      <c r="B189" s="380"/>
      <c r="C189" s="380"/>
      <c r="D189" s="380"/>
      <c r="E189" s="376" t="s">
        <v>1859</v>
      </c>
      <c r="F189" s="376"/>
      <c r="G189" s="380"/>
      <c r="H189" s="376" t="s">
        <v>2061</v>
      </c>
      <c r="I189" s="230" t="s">
        <v>2467</v>
      </c>
      <c r="N189" s="279" t="s">
        <v>3193</v>
      </c>
      <c r="O189" s="361">
        <v>44085</v>
      </c>
      <c r="P189" s="361">
        <v>44085</v>
      </c>
      <c r="Q189" s="532">
        <v>44085</v>
      </c>
      <c r="R189" s="279">
        <v>100</v>
      </c>
      <c r="S189" s="279" t="s">
        <v>28</v>
      </c>
      <c r="W189" s="514"/>
      <c r="X189" s="205" t="str">
        <f t="shared" si="8"/>
        <v>2</v>
      </c>
      <c r="Y189" s="511" t="str">
        <f t="shared" si="11"/>
        <v>Y</v>
      </c>
      <c r="Z189" s="511" t="str">
        <f t="shared" si="9"/>
        <v>Y</v>
      </c>
      <c r="AA189" s="511" t="str">
        <f t="shared" si="10"/>
        <v>Y</v>
      </c>
    </row>
    <row r="190" spans="1:27" s="205" customFormat="1" ht="12">
      <c r="A190" s="379"/>
      <c r="B190" s="380"/>
      <c r="C190" s="380"/>
      <c r="D190" s="380"/>
      <c r="E190" s="376"/>
      <c r="F190" s="376"/>
      <c r="G190" s="380" t="s">
        <v>3196</v>
      </c>
      <c r="H190" s="376" t="s">
        <v>2191</v>
      </c>
      <c r="I190" s="230"/>
      <c r="J190" s="205" t="s">
        <v>3137</v>
      </c>
      <c r="N190" s="279" t="s">
        <v>57</v>
      </c>
      <c r="O190" s="279"/>
      <c r="P190" s="279"/>
      <c r="Q190" s="532">
        <v>44162</v>
      </c>
      <c r="R190" s="279"/>
      <c r="S190" s="279" t="s">
        <v>28</v>
      </c>
      <c r="W190" s="514"/>
      <c r="X190" s="205" t="str">
        <f t="shared" si="8"/>
        <v>2</v>
      </c>
      <c r="Y190" s="511" t="str">
        <f t="shared" si="11"/>
        <v>Y</v>
      </c>
      <c r="Z190" s="511" t="str">
        <f t="shared" si="9"/>
        <v>Y</v>
      </c>
      <c r="AA190" s="511" t="str">
        <f t="shared" si="10"/>
        <v>Y</v>
      </c>
    </row>
    <row r="191" spans="1:27" s="205" customFormat="1" ht="16.5">
      <c r="A191" s="379"/>
      <c r="B191" s="380"/>
      <c r="C191" s="380"/>
      <c r="D191" s="380"/>
      <c r="E191" s="376" t="s">
        <v>1861</v>
      </c>
      <c r="F191" s="376"/>
      <c r="G191" s="380" t="s">
        <v>3197</v>
      </c>
      <c r="H191" s="376" t="s">
        <v>2061</v>
      </c>
      <c r="I191" s="230" t="s">
        <v>2197</v>
      </c>
      <c r="J191" s="229" t="s">
        <v>3198</v>
      </c>
      <c r="N191" s="279" t="s">
        <v>57</v>
      </c>
      <c r="O191" s="279"/>
      <c r="P191" s="279"/>
      <c r="Q191" s="532">
        <v>44162</v>
      </c>
      <c r="R191" s="279"/>
      <c r="S191" s="279" t="s">
        <v>28</v>
      </c>
      <c r="W191" s="514"/>
      <c r="X191" s="205" t="str">
        <f t="shared" si="8"/>
        <v>2</v>
      </c>
      <c r="Y191" s="511" t="str">
        <f t="shared" si="11"/>
        <v>Y</v>
      </c>
      <c r="Z191" s="511" t="str">
        <f t="shared" si="9"/>
        <v>Y</v>
      </c>
      <c r="AA191" s="511" t="str">
        <f t="shared" si="10"/>
        <v>Y</v>
      </c>
    </row>
    <row r="192" spans="1:27" s="205" customFormat="1" ht="12">
      <c r="A192" s="379"/>
      <c r="B192" s="380"/>
      <c r="C192" s="380"/>
      <c r="D192" s="380"/>
      <c r="E192" s="376" t="s">
        <v>1863</v>
      </c>
      <c r="F192" s="376"/>
      <c r="G192" s="380"/>
      <c r="H192" s="376" t="s">
        <v>2061</v>
      </c>
      <c r="I192" s="230" t="s">
        <v>2736</v>
      </c>
      <c r="N192" s="279" t="s">
        <v>3161</v>
      </c>
      <c r="O192" s="361">
        <v>44161</v>
      </c>
      <c r="P192" s="361">
        <v>44161</v>
      </c>
      <c r="Q192" s="532">
        <v>44161</v>
      </c>
      <c r="R192" s="279">
        <v>100</v>
      </c>
      <c r="S192" s="279" t="s">
        <v>28</v>
      </c>
      <c r="W192" s="514"/>
      <c r="X192" s="205" t="str">
        <f t="shared" si="8"/>
        <v>2</v>
      </c>
      <c r="Y192" s="511" t="str">
        <f t="shared" si="11"/>
        <v>Y</v>
      </c>
      <c r="Z192" s="511" t="str">
        <f t="shared" si="9"/>
        <v>Y</v>
      </c>
      <c r="AA192" s="511" t="str">
        <f t="shared" si="10"/>
        <v>Y</v>
      </c>
    </row>
    <row r="193" spans="1:27" s="205" customFormat="1" ht="12">
      <c r="A193" s="379"/>
      <c r="B193" s="380"/>
      <c r="C193" s="380"/>
      <c r="D193" s="380"/>
      <c r="E193" s="547" t="s">
        <v>1865</v>
      </c>
      <c r="F193" s="547"/>
      <c r="G193" s="557"/>
      <c r="H193" s="547" t="s">
        <v>2061</v>
      </c>
      <c r="I193" s="558" t="s">
        <v>2579</v>
      </c>
      <c r="J193" s="217" t="s">
        <v>3199</v>
      </c>
      <c r="K193" s="217"/>
      <c r="L193" s="217"/>
      <c r="M193" s="217"/>
      <c r="N193" s="279" t="s">
        <v>57</v>
      </c>
      <c r="O193" s="452"/>
      <c r="P193" s="452"/>
      <c r="Q193" s="452"/>
      <c r="R193" s="279">
        <v>100</v>
      </c>
      <c r="S193" s="279" t="s">
        <v>28</v>
      </c>
      <c r="W193" s="514"/>
      <c r="X193" s="205" t="str">
        <f t="shared" si="8"/>
        <v>1</v>
      </c>
      <c r="Y193" s="511" t="str">
        <f t="shared" si="11"/>
        <v>N</v>
      </c>
      <c r="Z193" s="511" t="str">
        <f t="shared" si="9"/>
        <v>N</v>
      </c>
      <c r="AA193" s="511" t="str">
        <f t="shared" si="10"/>
        <v>N</v>
      </c>
    </row>
    <row r="194" spans="1:27" s="205" customFormat="1" ht="12">
      <c r="A194" s="379"/>
      <c r="B194" s="380"/>
      <c r="C194" s="380"/>
      <c r="D194" s="380"/>
      <c r="E194" s="547" t="s">
        <v>1867</v>
      </c>
      <c r="F194" s="547"/>
      <c r="G194" s="557"/>
      <c r="H194" s="547" t="s">
        <v>2061</v>
      </c>
      <c r="I194" s="558" t="s">
        <v>3200</v>
      </c>
      <c r="J194" s="217" t="s">
        <v>3201</v>
      </c>
      <c r="K194" s="217"/>
      <c r="L194" s="217"/>
      <c r="M194" s="217"/>
      <c r="N194" s="279" t="s">
        <v>57</v>
      </c>
      <c r="O194" s="559"/>
      <c r="P194" s="559"/>
      <c r="Q194" s="559"/>
      <c r="R194" s="279">
        <v>100</v>
      </c>
      <c r="S194" s="279" t="s">
        <v>28</v>
      </c>
      <c r="T194" s="205" t="s">
        <v>2579</v>
      </c>
      <c r="W194" s="514"/>
      <c r="X194" s="205" t="str">
        <f t="shared" si="8"/>
        <v>1</v>
      </c>
      <c r="Y194" s="511" t="str">
        <f t="shared" si="11"/>
        <v>N</v>
      </c>
      <c r="Z194" s="511" t="str">
        <f t="shared" si="9"/>
        <v>N</v>
      </c>
      <c r="AA194" s="511" t="str">
        <f t="shared" si="10"/>
        <v>N</v>
      </c>
    </row>
    <row r="195" spans="1:27" s="205" customFormat="1" ht="12">
      <c r="A195" s="379"/>
      <c r="B195" s="380"/>
      <c r="C195" s="380"/>
      <c r="D195" s="380"/>
      <c r="E195" s="376" t="s">
        <v>1869</v>
      </c>
      <c r="F195" s="376"/>
      <c r="G195" s="380"/>
      <c r="H195" s="376" t="s">
        <v>2061</v>
      </c>
      <c r="I195" s="230"/>
      <c r="J195" s="227" t="s">
        <v>3202</v>
      </c>
      <c r="N195" s="279" t="s">
        <v>3161</v>
      </c>
      <c r="O195" s="361">
        <v>44146</v>
      </c>
      <c r="P195" s="361">
        <v>44146</v>
      </c>
      <c r="Q195" s="532">
        <v>44153</v>
      </c>
      <c r="R195" s="279">
        <v>100</v>
      </c>
      <c r="S195" s="279" t="s">
        <v>28</v>
      </c>
      <c r="W195" s="514" t="s">
        <v>3203</v>
      </c>
      <c r="X195" s="205" t="str">
        <f t="shared" ref="X195:X260" si="12">IF(S195&lt;&gt;Y195, "1", "2")</f>
        <v>2</v>
      </c>
      <c r="Y195" s="511" t="str">
        <f t="shared" si="11"/>
        <v>Y</v>
      </c>
      <c r="Z195" s="511" t="str">
        <f t="shared" ref="Z195:Z260" si="13">IF($T195 = "", IF($Q195="", "N",  IF(_xlfn.DAYS($AE$2,$Q195) &lt; 0, "N", "Y")), "N")</f>
        <v>Y</v>
      </c>
      <c r="AA195" s="511" t="str">
        <f t="shared" ref="AA195:AA260" si="14">IF($T195 = "", IF($Q195="", "N",  IF(_xlfn.DAYS($AG$2,$Q195) &lt; 0, "N", "Y")), "N")</f>
        <v>Y</v>
      </c>
    </row>
    <row r="196" spans="1:27" s="205" customFormat="1" ht="12">
      <c r="A196" s="379"/>
      <c r="B196" s="380"/>
      <c r="C196" s="380"/>
      <c r="D196" s="380"/>
      <c r="E196" s="376" t="s">
        <v>1871</v>
      </c>
      <c r="F196" s="376"/>
      <c r="G196" s="380"/>
      <c r="H196" s="376" t="s">
        <v>2061</v>
      </c>
      <c r="I196" s="230"/>
      <c r="N196" s="279" t="s">
        <v>3161</v>
      </c>
      <c r="O196" s="361">
        <v>44146</v>
      </c>
      <c r="P196" s="361">
        <v>44146</v>
      </c>
      <c r="Q196" s="532">
        <v>44146</v>
      </c>
      <c r="R196" s="279">
        <v>100</v>
      </c>
      <c r="S196" s="279" t="s">
        <v>28</v>
      </c>
      <c r="W196" s="514"/>
      <c r="X196" s="205" t="str">
        <f t="shared" si="12"/>
        <v>2</v>
      </c>
      <c r="Y196" s="511" t="str">
        <f t="shared" si="11"/>
        <v>Y</v>
      </c>
      <c r="Z196" s="511" t="str">
        <f t="shared" si="13"/>
        <v>Y</v>
      </c>
      <c r="AA196" s="511" t="str">
        <f t="shared" si="14"/>
        <v>Y</v>
      </c>
    </row>
    <row r="197" spans="1:27" s="205" customFormat="1" ht="12">
      <c r="A197" s="379"/>
      <c r="B197" s="380"/>
      <c r="C197" s="380"/>
      <c r="D197" s="380"/>
      <c r="E197" s="376" t="s">
        <v>1873</v>
      </c>
      <c r="F197" s="376"/>
      <c r="G197" s="380"/>
      <c r="H197" s="376" t="s">
        <v>2061</v>
      </c>
      <c r="I197" s="230" t="s">
        <v>2736</v>
      </c>
      <c r="N197" s="279" t="s">
        <v>3161</v>
      </c>
      <c r="O197" s="361">
        <v>44146</v>
      </c>
      <c r="P197" s="361">
        <v>44146</v>
      </c>
      <c r="Q197" s="532">
        <v>44146</v>
      </c>
      <c r="R197" s="279">
        <v>100</v>
      </c>
      <c r="S197" s="279" t="s">
        <v>28</v>
      </c>
      <c r="W197" s="514" t="s">
        <v>3204</v>
      </c>
      <c r="X197" s="205" t="str">
        <f t="shared" si="12"/>
        <v>2</v>
      </c>
      <c r="Y197" s="511" t="str">
        <f t="shared" ref="Y197:Y262" si="15">IF($T197 = "", IF($Q197="", "N",  IF(_xlfn.DAYS($AC$2,$Q197) &lt; 0, "N", "Y")), "N")</f>
        <v>Y</v>
      </c>
      <c r="Z197" s="511" t="str">
        <f t="shared" si="13"/>
        <v>Y</v>
      </c>
      <c r="AA197" s="511" t="str">
        <f t="shared" si="14"/>
        <v>Y</v>
      </c>
    </row>
    <row r="198" spans="1:27" s="205" customFormat="1" ht="12">
      <c r="A198" s="379"/>
      <c r="B198" s="380"/>
      <c r="C198" s="380"/>
      <c r="D198" s="380"/>
      <c r="E198" s="376" t="s">
        <v>3205</v>
      </c>
      <c r="F198" s="376"/>
      <c r="G198" s="380"/>
      <c r="H198" s="376" t="s">
        <v>2061</v>
      </c>
      <c r="I198" s="230" t="s">
        <v>2736</v>
      </c>
      <c r="N198" s="279" t="s">
        <v>3161</v>
      </c>
      <c r="O198" s="361">
        <v>44146</v>
      </c>
      <c r="P198" s="361">
        <v>44146</v>
      </c>
      <c r="Q198" s="532">
        <v>44146</v>
      </c>
      <c r="R198" s="279">
        <v>100</v>
      </c>
      <c r="S198" s="279" t="s">
        <v>28</v>
      </c>
      <c r="W198" s="514"/>
      <c r="X198" s="205" t="str">
        <f t="shared" si="12"/>
        <v>2</v>
      </c>
      <c r="Y198" s="511" t="str">
        <f t="shared" si="15"/>
        <v>Y</v>
      </c>
      <c r="Z198" s="511" t="str">
        <f t="shared" si="13"/>
        <v>Y</v>
      </c>
      <c r="AA198" s="511" t="str">
        <f t="shared" si="14"/>
        <v>Y</v>
      </c>
    </row>
    <row r="199" spans="1:27" s="205" customFormat="1" ht="12">
      <c r="A199" s="379"/>
      <c r="B199" s="380"/>
      <c r="C199" s="380"/>
      <c r="D199" s="380"/>
      <c r="E199" s="376" t="s">
        <v>1877</v>
      </c>
      <c r="F199" s="376"/>
      <c r="G199" s="380"/>
      <c r="H199" s="376" t="s">
        <v>2061</v>
      </c>
      <c r="I199" s="230" t="s">
        <v>2736</v>
      </c>
      <c r="J199" s="227" t="s">
        <v>3206</v>
      </c>
      <c r="N199" s="279" t="s">
        <v>3161</v>
      </c>
      <c r="O199" s="361">
        <v>44146</v>
      </c>
      <c r="P199" s="361">
        <v>44146</v>
      </c>
      <c r="Q199" s="532">
        <v>44146</v>
      </c>
      <c r="R199" s="279">
        <v>100</v>
      </c>
      <c r="S199" s="279" t="s">
        <v>28</v>
      </c>
      <c r="W199" s="514" t="s">
        <v>3207</v>
      </c>
      <c r="X199" s="205" t="str">
        <f t="shared" si="12"/>
        <v>2</v>
      </c>
      <c r="Y199" s="511" t="str">
        <f t="shared" si="15"/>
        <v>Y</v>
      </c>
      <c r="Z199" s="511" t="str">
        <f t="shared" si="13"/>
        <v>Y</v>
      </c>
      <c r="AA199" s="511" t="str">
        <f t="shared" si="14"/>
        <v>Y</v>
      </c>
    </row>
    <row r="200" spans="1:27" s="205" customFormat="1" ht="12">
      <c r="A200" s="379"/>
      <c r="B200" s="380"/>
      <c r="C200" s="380"/>
      <c r="D200" s="380"/>
      <c r="E200" s="376" t="s">
        <v>1879</v>
      </c>
      <c r="F200" s="376"/>
      <c r="G200" s="380"/>
      <c r="H200" s="376" t="s">
        <v>2061</v>
      </c>
      <c r="I200" s="230" t="s">
        <v>2736</v>
      </c>
      <c r="N200" s="279" t="s">
        <v>3161</v>
      </c>
      <c r="O200" s="361">
        <v>44146</v>
      </c>
      <c r="P200" s="361">
        <v>44146</v>
      </c>
      <c r="Q200" s="532">
        <v>44146</v>
      </c>
      <c r="R200" s="279">
        <v>100</v>
      </c>
      <c r="S200" s="279" t="s">
        <v>28</v>
      </c>
      <c r="W200" s="514" t="s">
        <v>3208</v>
      </c>
      <c r="X200" s="205" t="str">
        <f t="shared" si="12"/>
        <v>2</v>
      </c>
      <c r="Y200" s="511" t="str">
        <f t="shared" si="15"/>
        <v>Y</v>
      </c>
      <c r="Z200" s="511" t="str">
        <f t="shared" si="13"/>
        <v>Y</v>
      </c>
      <c r="AA200" s="511" t="str">
        <f t="shared" si="14"/>
        <v>Y</v>
      </c>
    </row>
    <row r="201" spans="1:27" s="205" customFormat="1" ht="12">
      <c r="A201" s="379"/>
      <c r="B201" s="380"/>
      <c r="C201" s="380"/>
      <c r="D201" s="380"/>
      <c r="E201" s="449" t="s">
        <v>1881</v>
      </c>
      <c r="F201" s="449"/>
      <c r="G201" s="552"/>
      <c r="H201" s="449" t="s">
        <v>2061</v>
      </c>
      <c r="I201" s="450" t="s">
        <v>97</v>
      </c>
      <c r="J201" s="405" t="s">
        <v>3209</v>
      </c>
      <c r="N201" s="279" t="s">
        <v>57</v>
      </c>
      <c r="O201" s="279"/>
      <c r="P201" s="279"/>
      <c r="Q201" s="532">
        <v>44165</v>
      </c>
      <c r="R201" s="279"/>
      <c r="S201" s="279"/>
      <c r="W201" s="514"/>
      <c r="X201" s="205" t="str">
        <f t="shared" si="12"/>
        <v>1</v>
      </c>
      <c r="Y201" s="511" t="str">
        <f t="shared" si="15"/>
        <v>N</v>
      </c>
      <c r="Z201" s="511" t="str">
        <f t="shared" si="13"/>
        <v>N</v>
      </c>
      <c r="AA201" s="511" t="str">
        <f t="shared" si="14"/>
        <v>Y</v>
      </c>
    </row>
    <row r="202" spans="1:27" s="205" customFormat="1" ht="12">
      <c r="A202" s="379"/>
      <c r="B202" s="380"/>
      <c r="C202" s="380"/>
      <c r="D202" s="380" t="s">
        <v>1883</v>
      </c>
      <c r="E202" s="376"/>
      <c r="F202" s="376"/>
      <c r="G202" s="380"/>
      <c r="H202" s="376" t="s">
        <v>2061</v>
      </c>
      <c r="I202" s="230" t="s">
        <v>2736</v>
      </c>
      <c r="N202" s="279" t="s">
        <v>3161</v>
      </c>
      <c r="O202" s="361">
        <v>44175</v>
      </c>
      <c r="P202" s="361">
        <v>44175</v>
      </c>
      <c r="Q202" s="532">
        <v>44175</v>
      </c>
      <c r="R202" s="279">
        <v>100</v>
      </c>
      <c r="S202" s="279" t="s">
        <v>28</v>
      </c>
      <c r="W202" s="514"/>
      <c r="X202" s="205" t="str">
        <f t="shared" si="12"/>
        <v>1</v>
      </c>
      <c r="Y202" s="511" t="str">
        <f t="shared" si="15"/>
        <v>N</v>
      </c>
      <c r="Z202" s="511" t="str">
        <f t="shared" si="13"/>
        <v>N</v>
      </c>
      <c r="AA202" s="511" t="str">
        <f t="shared" si="14"/>
        <v>N</v>
      </c>
    </row>
    <row r="203" spans="1:27" s="206" customFormat="1" ht="6.75" customHeight="1">
      <c r="A203" s="381"/>
      <c r="B203" s="382"/>
      <c r="C203" s="382"/>
      <c r="D203" s="382"/>
      <c r="E203" s="383"/>
      <c r="F203" s="383"/>
      <c r="G203" s="382"/>
      <c r="H203" s="382"/>
      <c r="I203" s="360"/>
      <c r="N203" s="282"/>
      <c r="O203" s="282"/>
      <c r="P203" s="282"/>
      <c r="Q203" s="531"/>
      <c r="R203" s="282"/>
      <c r="S203" s="282"/>
      <c r="T203" s="206" t="s">
        <v>3157</v>
      </c>
      <c r="W203" s="515"/>
      <c r="X203" s="205" t="str">
        <f t="shared" si="12"/>
        <v>1</v>
      </c>
      <c r="Y203" s="511" t="str">
        <f t="shared" si="15"/>
        <v>N</v>
      </c>
      <c r="Z203" s="511" t="str">
        <f t="shared" si="13"/>
        <v>N</v>
      </c>
      <c r="AA203" s="511" t="str">
        <f t="shared" si="14"/>
        <v>N</v>
      </c>
    </row>
    <row r="204" spans="1:27" s="205" customFormat="1" ht="12">
      <c r="A204" s="379"/>
      <c r="B204" s="380"/>
      <c r="C204" s="380" t="s">
        <v>3210</v>
      </c>
      <c r="D204" s="380" t="s">
        <v>3211</v>
      </c>
      <c r="E204" s="376" t="s">
        <v>1752</v>
      </c>
      <c r="F204" s="376"/>
      <c r="G204" s="380"/>
      <c r="H204" s="376" t="s">
        <v>2061</v>
      </c>
      <c r="I204" s="230" t="s">
        <v>2736</v>
      </c>
      <c r="J204" s="366" t="s">
        <v>3212</v>
      </c>
      <c r="N204" s="279" t="s">
        <v>3161</v>
      </c>
      <c r="O204" s="361">
        <v>44146</v>
      </c>
      <c r="P204" s="361">
        <v>44146</v>
      </c>
      <c r="Q204" s="532">
        <v>44146</v>
      </c>
      <c r="R204" s="279">
        <v>100</v>
      </c>
      <c r="S204" s="279" t="s">
        <v>28</v>
      </c>
      <c r="W204" s="514" t="s">
        <v>3185</v>
      </c>
      <c r="X204" s="205" t="str">
        <f t="shared" si="12"/>
        <v>2</v>
      </c>
      <c r="Y204" s="511" t="str">
        <f t="shared" si="15"/>
        <v>Y</v>
      </c>
      <c r="Z204" s="511" t="str">
        <f t="shared" si="13"/>
        <v>Y</v>
      </c>
      <c r="AA204" s="511" t="str">
        <f t="shared" si="14"/>
        <v>Y</v>
      </c>
    </row>
    <row r="205" spans="1:27" s="205" customFormat="1" ht="12">
      <c r="A205" s="379"/>
      <c r="B205" s="380"/>
      <c r="C205" s="380"/>
      <c r="D205" s="380"/>
      <c r="E205" s="376" t="s">
        <v>1754</v>
      </c>
      <c r="F205" s="376"/>
      <c r="G205" s="380"/>
      <c r="H205" s="376" t="s">
        <v>2061</v>
      </c>
      <c r="I205" s="230" t="s">
        <v>2736</v>
      </c>
      <c r="J205" s="227" t="s">
        <v>3213</v>
      </c>
      <c r="N205" s="279" t="s">
        <v>3161</v>
      </c>
      <c r="O205" s="361">
        <v>44146</v>
      </c>
      <c r="P205" s="361">
        <v>44146</v>
      </c>
      <c r="Q205" s="532">
        <v>44146</v>
      </c>
      <c r="R205" s="279">
        <v>100</v>
      </c>
      <c r="S205" s="279" t="s">
        <v>28</v>
      </c>
      <c r="W205" s="514" t="s">
        <v>3203</v>
      </c>
      <c r="X205" s="205" t="str">
        <f t="shared" si="12"/>
        <v>2</v>
      </c>
      <c r="Y205" s="511" t="str">
        <f t="shared" si="15"/>
        <v>Y</v>
      </c>
      <c r="Z205" s="511" t="str">
        <f t="shared" si="13"/>
        <v>Y</v>
      </c>
      <c r="AA205" s="511" t="str">
        <f t="shared" si="14"/>
        <v>Y</v>
      </c>
    </row>
    <row r="206" spans="1:27" s="205" customFormat="1" ht="12">
      <c r="A206" s="379"/>
      <c r="B206" s="380"/>
      <c r="C206" s="380"/>
      <c r="D206" s="380"/>
      <c r="E206" s="376" t="s">
        <v>1756</v>
      </c>
      <c r="F206" s="376"/>
      <c r="G206" s="380"/>
      <c r="H206" s="376" t="s">
        <v>2061</v>
      </c>
      <c r="I206" s="230" t="s">
        <v>2736</v>
      </c>
      <c r="J206" s="227" t="s">
        <v>3214</v>
      </c>
      <c r="N206" s="279" t="s">
        <v>3161</v>
      </c>
      <c r="O206" s="361">
        <v>44153</v>
      </c>
      <c r="P206" s="361">
        <v>44153</v>
      </c>
      <c r="Q206" s="532">
        <v>44153</v>
      </c>
      <c r="R206" s="279">
        <v>100</v>
      </c>
      <c r="S206" s="279" t="s">
        <v>28</v>
      </c>
      <c r="W206" s="514" t="s">
        <v>3203</v>
      </c>
      <c r="X206" s="205" t="str">
        <f t="shared" si="12"/>
        <v>2</v>
      </c>
      <c r="Y206" s="511" t="str">
        <f t="shared" si="15"/>
        <v>Y</v>
      </c>
      <c r="Z206" s="511" t="str">
        <f t="shared" si="13"/>
        <v>Y</v>
      </c>
      <c r="AA206" s="511" t="str">
        <f t="shared" si="14"/>
        <v>Y</v>
      </c>
    </row>
    <row r="207" spans="1:27" s="205" customFormat="1" ht="12">
      <c r="A207" s="379"/>
      <c r="B207" s="380"/>
      <c r="C207" s="380"/>
      <c r="D207" s="380"/>
      <c r="E207" s="376" t="s">
        <v>1758</v>
      </c>
      <c r="F207" s="376"/>
      <c r="G207" s="380"/>
      <c r="H207" s="376" t="s">
        <v>2061</v>
      </c>
      <c r="I207" s="230" t="s">
        <v>2736</v>
      </c>
      <c r="J207" s="227" t="s">
        <v>3215</v>
      </c>
      <c r="N207" s="279" t="s">
        <v>3161</v>
      </c>
      <c r="O207" s="361">
        <v>44146</v>
      </c>
      <c r="P207" s="361">
        <v>44146</v>
      </c>
      <c r="Q207" s="532">
        <v>44154</v>
      </c>
      <c r="R207" s="279">
        <v>100</v>
      </c>
      <c r="S207" s="279" t="s">
        <v>28</v>
      </c>
      <c r="W207" s="514" t="s">
        <v>3216</v>
      </c>
      <c r="X207" s="205" t="str">
        <f t="shared" si="12"/>
        <v>2</v>
      </c>
      <c r="Y207" s="511" t="str">
        <f t="shared" si="15"/>
        <v>Y</v>
      </c>
      <c r="Z207" s="511" t="str">
        <f t="shared" si="13"/>
        <v>Y</v>
      </c>
      <c r="AA207" s="511" t="str">
        <f t="shared" si="14"/>
        <v>Y</v>
      </c>
    </row>
    <row r="208" spans="1:27" s="205" customFormat="1" ht="12">
      <c r="A208" s="379"/>
      <c r="B208" s="380"/>
      <c r="C208" s="380"/>
      <c r="D208" s="380"/>
      <c r="E208" s="376" t="s">
        <v>1760</v>
      </c>
      <c r="F208" s="376"/>
      <c r="G208" s="380"/>
      <c r="H208" s="376" t="s">
        <v>2061</v>
      </c>
      <c r="I208" s="230" t="s">
        <v>2736</v>
      </c>
      <c r="J208" s="227" t="s">
        <v>3217</v>
      </c>
      <c r="N208" s="279" t="s">
        <v>3161</v>
      </c>
      <c r="O208" s="361">
        <v>44146</v>
      </c>
      <c r="P208" s="361">
        <v>44146</v>
      </c>
      <c r="Q208" s="532">
        <v>44146</v>
      </c>
      <c r="R208" s="279">
        <v>100</v>
      </c>
      <c r="S208" s="279" t="s">
        <v>28</v>
      </c>
      <c r="W208" s="514" t="s">
        <v>3218</v>
      </c>
      <c r="X208" s="205" t="str">
        <f t="shared" si="12"/>
        <v>2</v>
      </c>
      <c r="Y208" s="511" t="str">
        <f t="shared" si="15"/>
        <v>Y</v>
      </c>
      <c r="Z208" s="511" t="str">
        <f t="shared" si="13"/>
        <v>Y</v>
      </c>
      <c r="AA208" s="511" t="str">
        <f t="shared" si="14"/>
        <v>Y</v>
      </c>
    </row>
    <row r="209" spans="1:27" s="205" customFormat="1" ht="22.5">
      <c r="A209" s="379"/>
      <c r="B209" s="380"/>
      <c r="C209" s="380"/>
      <c r="D209" s="380" t="s">
        <v>3219</v>
      </c>
      <c r="E209" s="376" t="s">
        <v>1763</v>
      </c>
      <c r="F209" s="376"/>
      <c r="G209" s="380"/>
      <c r="H209" s="376" t="s">
        <v>2061</v>
      </c>
      <c r="I209" s="230" t="s">
        <v>2736</v>
      </c>
      <c r="J209" s="227" t="s">
        <v>3220</v>
      </c>
      <c r="N209" s="279" t="s">
        <v>3161</v>
      </c>
      <c r="O209" s="361">
        <v>44146</v>
      </c>
      <c r="P209" s="361">
        <v>44146</v>
      </c>
      <c r="Q209" s="532">
        <v>44146</v>
      </c>
      <c r="R209" s="279">
        <v>100</v>
      </c>
      <c r="S209" s="279" t="s">
        <v>28</v>
      </c>
      <c r="W209" s="514" t="s">
        <v>3221</v>
      </c>
      <c r="X209" s="205" t="str">
        <f t="shared" si="12"/>
        <v>2</v>
      </c>
      <c r="Y209" s="511" t="str">
        <f t="shared" si="15"/>
        <v>Y</v>
      </c>
      <c r="Z209" s="511" t="str">
        <f t="shared" si="13"/>
        <v>Y</v>
      </c>
      <c r="AA209" s="511" t="str">
        <f t="shared" si="14"/>
        <v>Y</v>
      </c>
    </row>
    <row r="210" spans="1:27" s="205" customFormat="1" ht="12">
      <c r="A210" s="379"/>
      <c r="B210" s="380"/>
      <c r="C210" s="380"/>
      <c r="D210" s="380"/>
      <c r="E210" s="376" t="s">
        <v>1765</v>
      </c>
      <c r="F210" s="376"/>
      <c r="G210" s="380"/>
      <c r="H210" s="376" t="s">
        <v>2061</v>
      </c>
      <c r="I210" s="558" t="s">
        <v>3200</v>
      </c>
      <c r="J210" s="227" t="s">
        <v>3222</v>
      </c>
      <c r="N210" s="279" t="s">
        <v>3161</v>
      </c>
      <c r="O210" s="361">
        <v>44146</v>
      </c>
      <c r="P210" s="361">
        <v>44146</v>
      </c>
      <c r="Q210" s="532">
        <v>44146</v>
      </c>
      <c r="R210" s="279">
        <v>100</v>
      </c>
      <c r="S210" s="279" t="s">
        <v>28</v>
      </c>
      <c r="W210" s="514" t="s">
        <v>3223</v>
      </c>
      <c r="X210" s="205" t="str">
        <f t="shared" si="12"/>
        <v>2</v>
      </c>
      <c r="Y210" s="511" t="str">
        <f t="shared" si="15"/>
        <v>Y</v>
      </c>
      <c r="Z210" s="511" t="str">
        <f t="shared" si="13"/>
        <v>Y</v>
      </c>
      <c r="AA210" s="511" t="str">
        <f t="shared" si="14"/>
        <v>Y</v>
      </c>
    </row>
    <row r="211" spans="1:27" s="205" customFormat="1" ht="12">
      <c r="A211" s="379"/>
      <c r="B211" s="380"/>
      <c r="C211" s="380"/>
      <c r="D211" s="380"/>
      <c r="E211" s="376" t="s">
        <v>1767</v>
      </c>
      <c r="F211" s="376"/>
      <c r="G211" s="380"/>
      <c r="H211" s="376" t="s">
        <v>2061</v>
      </c>
      <c r="I211" s="230" t="s">
        <v>2736</v>
      </c>
      <c r="J211" s="227" t="s">
        <v>3224</v>
      </c>
      <c r="N211" s="279" t="s">
        <v>3161</v>
      </c>
      <c r="O211" s="361">
        <v>44146</v>
      </c>
      <c r="P211" s="361">
        <v>44146</v>
      </c>
      <c r="Q211" s="532">
        <v>44146</v>
      </c>
      <c r="R211" s="279">
        <v>100</v>
      </c>
      <c r="S211" s="279" t="s">
        <v>28</v>
      </c>
      <c r="W211" s="514" t="s">
        <v>3223</v>
      </c>
      <c r="X211" s="205" t="str">
        <f t="shared" si="12"/>
        <v>2</v>
      </c>
      <c r="Y211" s="511" t="str">
        <f t="shared" si="15"/>
        <v>Y</v>
      </c>
      <c r="Z211" s="511" t="str">
        <f t="shared" si="13"/>
        <v>Y</v>
      </c>
      <c r="AA211" s="511" t="str">
        <f t="shared" si="14"/>
        <v>Y</v>
      </c>
    </row>
    <row r="212" spans="1:27" s="205" customFormat="1" ht="22.5">
      <c r="A212" s="379"/>
      <c r="B212" s="380"/>
      <c r="C212" s="380"/>
      <c r="D212" s="380"/>
      <c r="E212" s="376" t="s">
        <v>1769</v>
      </c>
      <c r="F212" s="376"/>
      <c r="G212" s="380"/>
      <c r="H212" s="376" t="s">
        <v>2061</v>
      </c>
      <c r="I212" s="230" t="s">
        <v>2736</v>
      </c>
      <c r="J212" s="227" t="s">
        <v>3225</v>
      </c>
      <c r="N212" s="279" t="s">
        <v>3161</v>
      </c>
      <c r="O212" s="361">
        <v>44146</v>
      </c>
      <c r="P212" s="361">
        <v>44146</v>
      </c>
      <c r="Q212" s="532">
        <v>44146</v>
      </c>
      <c r="R212" s="279">
        <v>100</v>
      </c>
      <c r="S212" s="279" t="s">
        <v>28</v>
      </c>
      <c r="W212" s="514" t="s">
        <v>3226</v>
      </c>
      <c r="X212" s="205" t="str">
        <f t="shared" si="12"/>
        <v>2</v>
      </c>
      <c r="Y212" s="511" t="str">
        <f t="shared" si="15"/>
        <v>Y</v>
      </c>
      <c r="Z212" s="511" t="str">
        <f t="shared" si="13"/>
        <v>Y</v>
      </c>
      <c r="AA212" s="511" t="str">
        <f t="shared" si="14"/>
        <v>Y</v>
      </c>
    </row>
    <row r="213" spans="1:27" s="205" customFormat="1" ht="22.5">
      <c r="A213" s="379"/>
      <c r="B213" s="380"/>
      <c r="C213" s="380"/>
      <c r="D213" s="380"/>
      <c r="E213" s="376" t="s">
        <v>1771</v>
      </c>
      <c r="F213" s="376"/>
      <c r="G213" s="380"/>
      <c r="H213" s="376" t="s">
        <v>2061</v>
      </c>
      <c r="I213" s="230" t="s">
        <v>2736</v>
      </c>
      <c r="J213" s="227" t="s">
        <v>3225</v>
      </c>
      <c r="N213" s="279" t="s">
        <v>3161</v>
      </c>
      <c r="O213" s="361">
        <v>44146</v>
      </c>
      <c r="P213" s="361">
        <v>44146</v>
      </c>
      <c r="Q213" s="532">
        <v>44146</v>
      </c>
      <c r="R213" s="279">
        <v>100</v>
      </c>
      <c r="S213" s="279" t="s">
        <v>28</v>
      </c>
      <c r="W213" s="514" t="s">
        <v>3226</v>
      </c>
      <c r="X213" s="205" t="str">
        <f t="shared" si="12"/>
        <v>2</v>
      </c>
      <c r="Y213" s="511" t="str">
        <f t="shared" si="15"/>
        <v>Y</v>
      </c>
      <c r="Z213" s="511" t="str">
        <f t="shared" si="13"/>
        <v>Y</v>
      </c>
      <c r="AA213" s="511" t="str">
        <f t="shared" si="14"/>
        <v>Y</v>
      </c>
    </row>
    <row r="214" spans="1:27" s="205" customFormat="1" ht="22.5">
      <c r="A214" s="379"/>
      <c r="B214" s="380"/>
      <c r="C214" s="380"/>
      <c r="D214" s="380" t="s">
        <v>3227</v>
      </c>
      <c r="E214" s="376" t="s">
        <v>1774</v>
      </c>
      <c r="F214" s="376"/>
      <c r="G214" s="380"/>
      <c r="H214" s="376" t="s">
        <v>2061</v>
      </c>
      <c r="I214" s="230" t="s">
        <v>2736</v>
      </c>
      <c r="J214" s="227" t="s">
        <v>3228</v>
      </c>
      <c r="N214" s="279" t="s">
        <v>3161</v>
      </c>
      <c r="O214" s="361">
        <v>44153</v>
      </c>
      <c r="P214" s="361">
        <v>44153</v>
      </c>
      <c r="Q214" s="532">
        <v>44153</v>
      </c>
      <c r="R214" s="279">
        <v>100</v>
      </c>
      <c r="S214" s="279" t="s">
        <v>28</v>
      </c>
      <c r="W214" s="514" t="s">
        <v>3221</v>
      </c>
      <c r="X214" s="205" t="str">
        <f t="shared" si="12"/>
        <v>2</v>
      </c>
      <c r="Y214" s="511" t="str">
        <f t="shared" si="15"/>
        <v>Y</v>
      </c>
      <c r="Z214" s="511" t="str">
        <f t="shared" si="13"/>
        <v>Y</v>
      </c>
      <c r="AA214" s="511" t="str">
        <f t="shared" si="14"/>
        <v>Y</v>
      </c>
    </row>
    <row r="215" spans="1:27" s="205" customFormat="1" ht="12">
      <c r="A215" s="379"/>
      <c r="B215" s="380"/>
      <c r="C215" s="380"/>
      <c r="D215" s="380"/>
      <c r="E215" s="376" t="s">
        <v>1776</v>
      </c>
      <c r="F215" s="376"/>
      <c r="G215" s="380"/>
      <c r="H215" s="376" t="s">
        <v>2061</v>
      </c>
      <c r="I215" s="230" t="s">
        <v>3200</v>
      </c>
      <c r="J215" s="205" t="s">
        <v>3229</v>
      </c>
      <c r="N215" s="279" t="s">
        <v>3161</v>
      </c>
      <c r="O215" s="361">
        <v>44146</v>
      </c>
      <c r="P215" s="361">
        <v>44146</v>
      </c>
      <c r="Q215" s="532">
        <v>44146</v>
      </c>
      <c r="R215" s="279">
        <v>100</v>
      </c>
      <c r="S215" s="279" t="s">
        <v>28</v>
      </c>
      <c r="W215" s="514" t="s">
        <v>3218</v>
      </c>
      <c r="X215" s="205" t="str">
        <f t="shared" si="12"/>
        <v>2</v>
      </c>
      <c r="Y215" s="511" t="str">
        <f t="shared" si="15"/>
        <v>Y</v>
      </c>
      <c r="Z215" s="511" t="str">
        <f t="shared" si="13"/>
        <v>Y</v>
      </c>
      <c r="AA215" s="511" t="str">
        <f t="shared" si="14"/>
        <v>Y</v>
      </c>
    </row>
    <row r="216" spans="1:27" s="205" customFormat="1" ht="12">
      <c r="A216" s="379"/>
      <c r="B216" s="380"/>
      <c r="C216" s="380"/>
      <c r="D216" s="380"/>
      <c r="E216" s="376" t="s">
        <v>1778</v>
      </c>
      <c r="F216" s="376"/>
      <c r="G216" s="380"/>
      <c r="H216" s="376" t="s">
        <v>2061</v>
      </c>
      <c r="I216" s="230" t="s">
        <v>2736</v>
      </c>
      <c r="N216" s="279" t="s">
        <v>3161</v>
      </c>
      <c r="O216" s="361">
        <v>44146</v>
      </c>
      <c r="P216" s="361">
        <v>44146</v>
      </c>
      <c r="Q216" s="532">
        <v>44146</v>
      </c>
      <c r="R216" s="279">
        <v>100</v>
      </c>
      <c r="S216" s="279" t="s">
        <v>28</v>
      </c>
      <c r="W216" s="514" t="s">
        <v>3230</v>
      </c>
      <c r="X216" s="205" t="str">
        <f t="shared" si="12"/>
        <v>2</v>
      </c>
      <c r="Y216" s="511" t="str">
        <f t="shared" si="15"/>
        <v>Y</v>
      </c>
      <c r="Z216" s="511" t="str">
        <f t="shared" si="13"/>
        <v>Y</v>
      </c>
      <c r="AA216" s="511" t="str">
        <f t="shared" si="14"/>
        <v>Y</v>
      </c>
    </row>
    <row r="217" spans="1:27" s="205" customFormat="1" ht="22.5">
      <c r="A217" s="379"/>
      <c r="B217" s="380"/>
      <c r="C217" s="380"/>
      <c r="D217" s="380"/>
      <c r="E217" s="376" t="s">
        <v>1780</v>
      </c>
      <c r="F217" s="376"/>
      <c r="G217" s="380"/>
      <c r="H217" s="376" t="s">
        <v>2061</v>
      </c>
      <c r="I217" s="230" t="s">
        <v>3200</v>
      </c>
      <c r="J217" s="205" t="s">
        <v>3231</v>
      </c>
      <c r="N217" s="279" t="s">
        <v>3161</v>
      </c>
      <c r="O217" s="361">
        <v>44146</v>
      </c>
      <c r="P217" s="361">
        <v>44146</v>
      </c>
      <c r="Q217" s="532">
        <v>44146</v>
      </c>
      <c r="R217" s="279">
        <v>100</v>
      </c>
      <c r="S217" s="279" t="s">
        <v>28</v>
      </c>
      <c r="W217" s="514" t="s">
        <v>3232</v>
      </c>
      <c r="X217" s="205" t="str">
        <f t="shared" si="12"/>
        <v>2</v>
      </c>
      <c r="Y217" s="511" t="str">
        <f t="shared" si="15"/>
        <v>Y</v>
      </c>
      <c r="Z217" s="511" t="str">
        <f t="shared" si="13"/>
        <v>Y</v>
      </c>
      <c r="AA217" s="511" t="str">
        <f t="shared" si="14"/>
        <v>Y</v>
      </c>
    </row>
    <row r="218" spans="1:27" s="205" customFormat="1" ht="12">
      <c r="A218" s="379"/>
      <c r="B218" s="380"/>
      <c r="C218" s="380"/>
      <c r="D218" s="380"/>
      <c r="E218" s="376" t="s">
        <v>1782</v>
      </c>
      <c r="F218" s="376"/>
      <c r="G218" s="380"/>
      <c r="H218" s="376" t="s">
        <v>2061</v>
      </c>
      <c r="I218" s="230" t="s">
        <v>3200</v>
      </c>
      <c r="J218" s="205" t="s">
        <v>3233</v>
      </c>
      <c r="N218" s="279" t="s">
        <v>3161</v>
      </c>
      <c r="O218" s="361">
        <v>44146</v>
      </c>
      <c r="P218" s="361">
        <v>44146</v>
      </c>
      <c r="Q218" s="532">
        <v>44146</v>
      </c>
      <c r="R218" s="279">
        <v>100</v>
      </c>
      <c r="S218" s="279" t="s">
        <v>28</v>
      </c>
      <c r="W218" s="514" t="s">
        <v>3218</v>
      </c>
      <c r="X218" s="205" t="str">
        <f t="shared" si="12"/>
        <v>2</v>
      </c>
      <c r="Y218" s="511" t="str">
        <f t="shared" si="15"/>
        <v>Y</v>
      </c>
      <c r="Z218" s="511" t="str">
        <f t="shared" si="13"/>
        <v>Y</v>
      </c>
      <c r="AA218" s="511" t="str">
        <f t="shared" si="14"/>
        <v>Y</v>
      </c>
    </row>
    <row r="219" spans="1:27" s="205" customFormat="1" ht="12">
      <c r="A219" s="379"/>
      <c r="B219" s="380"/>
      <c r="C219" s="380"/>
      <c r="D219" s="380" t="s">
        <v>3234</v>
      </c>
      <c r="E219" s="376" t="s">
        <v>1785</v>
      </c>
      <c r="F219" s="376"/>
      <c r="G219" s="380"/>
      <c r="H219" s="376" t="s">
        <v>2061</v>
      </c>
      <c r="I219" s="230" t="s">
        <v>2736</v>
      </c>
      <c r="N219" s="279" t="s">
        <v>3161</v>
      </c>
      <c r="O219" s="361">
        <v>44146</v>
      </c>
      <c r="P219" s="361">
        <v>44146</v>
      </c>
      <c r="Q219" s="532">
        <v>44146</v>
      </c>
      <c r="R219" s="279">
        <v>100</v>
      </c>
      <c r="S219" s="279" t="s">
        <v>28</v>
      </c>
      <c r="W219" s="514" t="s">
        <v>3230</v>
      </c>
      <c r="X219" s="205" t="str">
        <f t="shared" si="12"/>
        <v>2</v>
      </c>
      <c r="Y219" s="511" t="str">
        <f t="shared" si="15"/>
        <v>Y</v>
      </c>
      <c r="Z219" s="511" t="str">
        <f t="shared" si="13"/>
        <v>Y</v>
      </c>
      <c r="AA219" s="511" t="str">
        <f t="shared" si="14"/>
        <v>Y</v>
      </c>
    </row>
    <row r="220" spans="1:27" s="205" customFormat="1" ht="33.75">
      <c r="A220" s="379"/>
      <c r="B220" s="380"/>
      <c r="C220" s="380"/>
      <c r="D220" s="380"/>
      <c r="E220" s="547" t="s">
        <v>1784</v>
      </c>
      <c r="F220" s="376"/>
      <c r="G220" s="380"/>
      <c r="H220" s="376" t="s">
        <v>2061</v>
      </c>
      <c r="I220" s="230" t="s">
        <v>2736</v>
      </c>
      <c r="J220" s="227" t="s">
        <v>3235</v>
      </c>
      <c r="N220" s="279" t="s">
        <v>3161</v>
      </c>
      <c r="O220" s="361">
        <v>44146</v>
      </c>
      <c r="P220" s="361">
        <v>44146</v>
      </c>
      <c r="Q220" s="532">
        <v>44146</v>
      </c>
      <c r="R220" s="279">
        <v>100</v>
      </c>
      <c r="S220" s="279" t="s">
        <v>28</v>
      </c>
      <c r="W220" s="514" t="s">
        <v>3236</v>
      </c>
      <c r="X220" s="205" t="str">
        <f t="shared" si="12"/>
        <v>2</v>
      </c>
      <c r="Y220" s="511" t="str">
        <f t="shared" si="15"/>
        <v>Y</v>
      </c>
      <c r="Z220" s="511" t="str">
        <f t="shared" si="13"/>
        <v>Y</v>
      </c>
      <c r="AA220" s="511" t="str">
        <f t="shared" si="14"/>
        <v>Y</v>
      </c>
    </row>
    <row r="221" spans="1:27" s="359" customFormat="1">
      <c r="A221" s="357"/>
      <c r="B221" s="357"/>
      <c r="C221" s="357"/>
      <c r="D221" s="357"/>
      <c r="E221" s="358" t="s">
        <v>3237</v>
      </c>
      <c r="F221" s="358"/>
      <c r="G221" s="357"/>
      <c r="H221" s="358" t="s">
        <v>2328</v>
      </c>
      <c r="I221" s="364" t="s">
        <v>2467</v>
      </c>
      <c r="N221" s="362" t="s">
        <v>3135</v>
      </c>
      <c r="O221" s="363">
        <v>44083</v>
      </c>
      <c r="P221" s="363">
        <v>44083</v>
      </c>
      <c r="Q221" s="537">
        <v>44083</v>
      </c>
      <c r="R221" s="362">
        <v>100</v>
      </c>
      <c r="S221" s="362" t="s">
        <v>28</v>
      </c>
      <c r="W221" s="516"/>
      <c r="X221" s="205" t="str">
        <f t="shared" si="12"/>
        <v>2</v>
      </c>
      <c r="Y221" s="511" t="str">
        <f t="shared" si="15"/>
        <v>Y</v>
      </c>
      <c r="Z221" s="511" t="str">
        <f t="shared" si="13"/>
        <v>Y</v>
      </c>
      <c r="AA221" s="511" t="str">
        <f t="shared" si="14"/>
        <v>Y</v>
      </c>
    </row>
    <row r="222" spans="1:27" s="205" customFormat="1" ht="22.5">
      <c r="A222" s="379"/>
      <c r="B222" s="380"/>
      <c r="C222" s="380"/>
      <c r="D222" s="380"/>
      <c r="E222" s="547" t="s">
        <v>1788</v>
      </c>
      <c r="F222" s="376"/>
      <c r="G222" s="380"/>
      <c r="H222" s="376" t="s">
        <v>2061</v>
      </c>
      <c r="I222" s="230" t="s">
        <v>2736</v>
      </c>
      <c r="J222" s="473" t="s">
        <v>3238</v>
      </c>
      <c r="N222" s="279" t="s">
        <v>3161</v>
      </c>
      <c r="O222" s="361">
        <v>44146</v>
      </c>
      <c r="P222" s="361">
        <v>44146</v>
      </c>
      <c r="Q222" s="532">
        <v>44146</v>
      </c>
      <c r="R222" s="279">
        <v>100</v>
      </c>
      <c r="S222" s="279" t="s">
        <v>28</v>
      </c>
      <c r="W222" s="514" t="s">
        <v>3239</v>
      </c>
      <c r="X222" s="205" t="str">
        <f t="shared" si="12"/>
        <v>2</v>
      </c>
      <c r="Y222" s="511" t="str">
        <f t="shared" si="15"/>
        <v>Y</v>
      </c>
      <c r="Z222" s="511" t="str">
        <f t="shared" si="13"/>
        <v>Y</v>
      </c>
      <c r="AA222" s="511" t="str">
        <f t="shared" si="14"/>
        <v>Y</v>
      </c>
    </row>
    <row r="223" spans="1:27" s="205" customFormat="1" ht="16.5">
      <c r="A223" s="387"/>
      <c r="B223" s="387"/>
      <c r="C223" s="387"/>
      <c r="D223" s="387"/>
      <c r="E223" s="376" t="s">
        <v>1790</v>
      </c>
      <c r="F223" s="387"/>
      <c r="G223" s="387"/>
      <c r="H223" s="376" t="s">
        <v>2061</v>
      </c>
      <c r="I223" s="230" t="s">
        <v>3200</v>
      </c>
      <c r="J223" s="217" t="s">
        <v>3240</v>
      </c>
      <c r="N223" s="279" t="s">
        <v>3161</v>
      </c>
      <c r="O223" s="361">
        <v>44153</v>
      </c>
      <c r="P223" s="361">
        <v>44153</v>
      </c>
      <c r="Q223" s="532">
        <v>44153</v>
      </c>
      <c r="R223" s="279">
        <v>100</v>
      </c>
      <c r="S223" s="279" t="s">
        <v>28</v>
      </c>
      <c r="W223" s="514" t="s">
        <v>3223</v>
      </c>
      <c r="X223" s="205" t="str">
        <f t="shared" si="12"/>
        <v>2</v>
      </c>
      <c r="Y223" s="511" t="str">
        <f t="shared" si="15"/>
        <v>Y</v>
      </c>
      <c r="Z223" s="511" t="str">
        <f t="shared" si="13"/>
        <v>Y</v>
      </c>
      <c r="AA223" s="511" t="str">
        <f t="shared" si="14"/>
        <v>Y</v>
      </c>
    </row>
    <row r="224" spans="1:27" s="205" customFormat="1" ht="22.5">
      <c r="A224" s="387"/>
      <c r="B224" s="387"/>
      <c r="C224" s="387"/>
      <c r="D224" s="380" t="s">
        <v>3241</v>
      </c>
      <c r="E224" s="376" t="s">
        <v>1793</v>
      </c>
      <c r="F224" s="387"/>
      <c r="G224" s="387"/>
      <c r="H224" s="376" t="s">
        <v>2061</v>
      </c>
      <c r="I224" s="230" t="s">
        <v>3242</v>
      </c>
      <c r="J224" s="205" t="s">
        <v>3243</v>
      </c>
      <c r="K224" s="227"/>
      <c r="N224" s="279" t="s">
        <v>3161</v>
      </c>
      <c r="O224" s="361">
        <v>44146</v>
      </c>
      <c r="P224" s="361">
        <v>44146</v>
      </c>
      <c r="Q224" s="532">
        <v>44146</v>
      </c>
      <c r="R224" s="279">
        <v>100</v>
      </c>
      <c r="S224" s="279" t="s">
        <v>28</v>
      </c>
      <c r="W224" s="514" t="s">
        <v>3244</v>
      </c>
      <c r="X224" s="205" t="str">
        <f t="shared" si="12"/>
        <v>2</v>
      </c>
      <c r="Y224" s="511" t="str">
        <f t="shared" si="15"/>
        <v>Y</v>
      </c>
      <c r="Z224" s="511" t="str">
        <f t="shared" si="13"/>
        <v>Y</v>
      </c>
      <c r="AA224" s="511" t="str">
        <f t="shared" si="14"/>
        <v>Y</v>
      </c>
    </row>
    <row r="225" spans="1:27" s="205" customFormat="1" ht="16.5">
      <c r="A225" s="387"/>
      <c r="B225" s="387"/>
      <c r="C225" s="387"/>
      <c r="D225" s="387"/>
      <c r="E225" s="376" t="s">
        <v>1795</v>
      </c>
      <c r="F225" s="387"/>
      <c r="G225" s="387"/>
      <c r="H225" s="376" t="s">
        <v>2061</v>
      </c>
      <c r="I225" s="230" t="s">
        <v>3242</v>
      </c>
      <c r="J225" s="205" t="s">
        <v>3245</v>
      </c>
      <c r="N225" s="279" t="s">
        <v>3161</v>
      </c>
      <c r="O225" s="279"/>
      <c r="P225" s="279"/>
      <c r="Q225" s="531"/>
      <c r="R225" s="279"/>
      <c r="S225" s="279" t="s">
        <v>28</v>
      </c>
      <c r="W225" s="514"/>
      <c r="X225" s="205" t="str">
        <f t="shared" si="12"/>
        <v>1</v>
      </c>
      <c r="Y225" s="511" t="str">
        <f t="shared" si="15"/>
        <v>N</v>
      </c>
      <c r="Z225" s="511" t="str">
        <f t="shared" si="13"/>
        <v>N</v>
      </c>
      <c r="AA225" s="511" t="str">
        <f t="shared" si="14"/>
        <v>N</v>
      </c>
    </row>
    <row r="226" spans="1:27" s="205" customFormat="1" ht="16.5">
      <c r="A226" s="387"/>
      <c r="B226" s="387"/>
      <c r="C226" s="387"/>
      <c r="D226" s="387"/>
      <c r="E226" s="376" t="s">
        <v>1797</v>
      </c>
      <c r="F226" s="387"/>
      <c r="G226" s="387"/>
      <c r="H226" s="376" t="s">
        <v>2061</v>
      </c>
      <c r="I226" s="230" t="s">
        <v>3242</v>
      </c>
      <c r="J226" s="205" t="s">
        <v>3246</v>
      </c>
      <c r="N226" s="279" t="s">
        <v>3161</v>
      </c>
      <c r="O226" s="361">
        <v>44146</v>
      </c>
      <c r="P226" s="361">
        <v>44146</v>
      </c>
      <c r="Q226" s="532">
        <v>44146</v>
      </c>
      <c r="R226" s="279">
        <v>100</v>
      </c>
      <c r="S226" s="279" t="s">
        <v>28</v>
      </c>
      <c r="W226" s="514" t="s">
        <v>3218</v>
      </c>
      <c r="X226" s="205" t="str">
        <f t="shared" si="12"/>
        <v>2</v>
      </c>
      <c r="Y226" s="511" t="str">
        <f t="shared" si="15"/>
        <v>Y</v>
      </c>
      <c r="Z226" s="511" t="str">
        <f t="shared" si="13"/>
        <v>Y</v>
      </c>
      <c r="AA226" s="511" t="str">
        <f t="shared" si="14"/>
        <v>Y</v>
      </c>
    </row>
    <row r="227" spans="1:27" s="205" customFormat="1" ht="16.5">
      <c r="A227" s="387"/>
      <c r="B227" s="387"/>
      <c r="C227" s="387"/>
      <c r="D227" s="387"/>
      <c r="E227" s="376" t="s">
        <v>1799</v>
      </c>
      <c r="F227" s="387"/>
      <c r="G227" s="387"/>
      <c r="H227" s="376" t="s">
        <v>2061</v>
      </c>
      <c r="I227" s="230" t="s">
        <v>3242</v>
      </c>
      <c r="J227" s="205" t="s">
        <v>3201</v>
      </c>
      <c r="K227" s="227" t="s">
        <v>3247</v>
      </c>
      <c r="N227" s="279" t="s">
        <v>3161</v>
      </c>
      <c r="O227" s="361">
        <v>44153</v>
      </c>
      <c r="P227" s="361">
        <v>44153</v>
      </c>
      <c r="Q227" s="532">
        <v>44153</v>
      </c>
      <c r="R227" s="279">
        <v>100</v>
      </c>
      <c r="S227" s="279" t="s">
        <v>28</v>
      </c>
      <c r="W227" s="514" t="s">
        <v>3248</v>
      </c>
      <c r="X227" s="205" t="str">
        <f t="shared" si="12"/>
        <v>2</v>
      </c>
      <c r="Y227" s="511" t="str">
        <f t="shared" si="15"/>
        <v>Y</v>
      </c>
      <c r="Z227" s="511" t="str">
        <f t="shared" si="13"/>
        <v>Y</v>
      </c>
      <c r="AA227" s="511" t="str">
        <f t="shared" si="14"/>
        <v>Y</v>
      </c>
    </row>
    <row r="228" spans="1:27" s="205" customFormat="1" ht="16.5">
      <c r="A228" s="387"/>
      <c r="B228" s="387"/>
      <c r="C228" s="387"/>
      <c r="D228" s="380" t="s">
        <v>3249</v>
      </c>
      <c r="E228" s="376" t="s">
        <v>1802</v>
      </c>
      <c r="F228" s="387"/>
      <c r="G228" s="387"/>
      <c r="H228" s="376" t="s">
        <v>2061</v>
      </c>
      <c r="I228" s="230" t="s">
        <v>2467</v>
      </c>
      <c r="J228" s="367" t="s">
        <v>3250</v>
      </c>
      <c r="N228" s="279" t="s">
        <v>3193</v>
      </c>
      <c r="O228" s="361">
        <v>44069</v>
      </c>
      <c r="P228" s="361">
        <v>44069</v>
      </c>
      <c r="Q228" s="532">
        <v>44069</v>
      </c>
      <c r="R228" s="279">
        <v>100</v>
      </c>
      <c r="S228" s="279" t="s">
        <v>28</v>
      </c>
      <c r="W228" s="514"/>
      <c r="X228" s="205" t="str">
        <f t="shared" si="12"/>
        <v>2</v>
      </c>
      <c r="Y228" s="511" t="str">
        <f t="shared" si="15"/>
        <v>Y</v>
      </c>
      <c r="Z228" s="511" t="str">
        <f t="shared" si="13"/>
        <v>Y</v>
      </c>
      <c r="AA228" s="511" t="str">
        <f t="shared" si="14"/>
        <v>Y</v>
      </c>
    </row>
    <row r="229" spans="1:27" s="205" customFormat="1" ht="16.5">
      <c r="A229" s="387"/>
      <c r="B229" s="387"/>
      <c r="C229" s="387"/>
      <c r="D229" s="387"/>
      <c r="E229" s="376" t="s">
        <v>1804</v>
      </c>
      <c r="F229" s="387"/>
      <c r="G229" s="387"/>
      <c r="H229" s="376" t="s">
        <v>2061</v>
      </c>
      <c r="I229" s="230" t="s">
        <v>2467</v>
      </c>
      <c r="J229" s="367" t="s">
        <v>3250</v>
      </c>
      <c r="N229" s="279" t="s">
        <v>3193</v>
      </c>
      <c r="O229" s="361">
        <v>44069</v>
      </c>
      <c r="P229" s="361">
        <v>44069</v>
      </c>
      <c r="Q229" s="532">
        <v>44069</v>
      </c>
      <c r="R229" s="279">
        <v>100</v>
      </c>
      <c r="S229" s="279" t="s">
        <v>28</v>
      </c>
      <c r="W229" s="514"/>
      <c r="X229" s="205" t="str">
        <f t="shared" si="12"/>
        <v>2</v>
      </c>
      <c r="Y229" s="511" t="str">
        <f t="shared" si="15"/>
        <v>Y</v>
      </c>
      <c r="Z229" s="511" t="str">
        <f t="shared" si="13"/>
        <v>Y</v>
      </c>
      <c r="AA229" s="511" t="str">
        <f t="shared" si="14"/>
        <v>Y</v>
      </c>
    </row>
    <row r="230" spans="1:27" s="205" customFormat="1" ht="16.5">
      <c r="A230" s="387"/>
      <c r="B230" s="387"/>
      <c r="C230" s="387"/>
      <c r="D230" s="387"/>
      <c r="E230" s="376" t="s">
        <v>1806</v>
      </c>
      <c r="F230" s="387"/>
      <c r="G230" s="387"/>
      <c r="H230" s="376" t="s">
        <v>2061</v>
      </c>
      <c r="I230" s="230" t="s">
        <v>2467</v>
      </c>
      <c r="N230" s="279" t="s">
        <v>3193</v>
      </c>
      <c r="O230" s="361">
        <v>44069</v>
      </c>
      <c r="P230" s="361">
        <v>44069</v>
      </c>
      <c r="Q230" s="532">
        <v>44069</v>
      </c>
      <c r="R230" s="279">
        <v>100</v>
      </c>
      <c r="S230" s="279" t="s">
        <v>28</v>
      </c>
      <c r="W230" s="514"/>
      <c r="X230" s="205" t="str">
        <f t="shared" si="12"/>
        <v>2</v>
      </c>
      <c r="Y230" s="511" t="str">
        <f t="shared" si="15"/>
        <v>Y</v>
      </c>
      <c r="Z230" s="511" t="str">
        <f t="shared" si="13"/>
        <v>Y</v>
      </c>
      <c r="AA230" s="511" t="str">
        <f t="shared" si="14"/>
        <v>Y</v>
      </c>
    </row>
    <row r="231" spans="1:27" s="205" customFormat="1" ht="16.5">
      <c r="A231" s="387"/>
      <c r="B231" s="387"/>
      <c r="C231" s="387"/>
      <c r="D231" s="387"/>
      <c r="E231" s="376" t="s">
        <v>1808</v>
      </c>
      <c r="F231" s="387"/>
      <c r="G231" s="387"/>
      <c r="H231" s="376" t="s">
        <v>2061</v>
      </c>
      <c r="I231" s="230" t="s">
        <v>3200</v>
      </c>
      <c r="J231" s="205" t="s">
        <v>3251</v>
      </c>
      <c r="N231" s="279" t="s">
        <v>3161</v>
      </c>
      <c r="O231" s="361">
        <v>44146</v>
      </c>
      <c r="P231" s="361">
        <v>44146</v>
      </c>
      <c r="Q231" s="532">
        <v>44146</v>
      </c>
      <c r="R231" s="279">
        <v>100</v>
      </c>
      <c r="S231" s="279" t="s">
        <v>28</v>
      </c>
      <c r="W231" s="514" t="s">
        <v>3248</v>
      </c>
      <c r="X231" s="205" t="str">
        <f t="shared" si="12"/>
        <v>2</v>
      </c>
      <c r="Y231" s="511" t="str">
        <f t="shared" si="15"/>
        <v>Y</v>
      </c>
      <c r="Z231" s="511" t="str">
        <f t="shared" si="13"/>
        <v>Y</v>
      </c>
      <c r="AA231" s="511" t="str">
        <f t="shared" si="14"/>
        <v>Y</v>
      </c>
    </row>
    <row r="232" spans="1:27" s="205" customFormat="1" ht="16.5">
      <c r="A232" s="387"/>
      <c r="B232" s="387"/>
      <c r="C232" s="387"/>
      <c r="D232" s="380" t="s">
        <v>3252</v>
      </c>
      <c r="E232" s="376" t="s">
        <v>1811</v>
      </c>
      <c r="F232" s="387"/>
      <c r="G232" s="387"/>
      <c r="H232" s="376" t="s">
        <v>2061</v>
      </c>
      <c r="I232" s="230" t="s">
        <v>2467</v>
      </c>
      <c r="N232" s="279" t="s">
        <v>3193</v>
      </c>
      <c r="O232" s="361">
        <v>44069</v>
      </c>
      <c r="P232" s="361">
        <v>44069</v>
      </c>
      <c r="Q232" s="532">
        <v>44069</v>
      </c>
      <c r="R232" s="279">
        <v>100</v>
      </c>
      <c r="S232" s="279" t="s">
        <v>28</v>
      </c>
      <c r="W232" s="514"/>
      <c r="X232" s="205" t="str">
        <f t="shared" si="12"/>
        <v>2</v>
      </c>
      <c r="Y232" s="511" t="str">
        <f t="shared" si="15"/>
        <v>Y</v>
      </c>
      <c r="Z232" s="511" t="str">
        <f t="shared" si="13"/>
        <v>Y</v>
      </c>
      <c r="AA232" s="511" t="str">
        <f t="shared" si="14"/>
        <v>Y</v>
      </c>
    </row>
    <row r="233" spans="1:27" s="205" customFormat="1" ht="16.5">
      <c r="A233" s="387"/>
      <c r="B233" s="387"/>
      <c r="C233" s="387"/>
      <c r="D233" s="387"/>
      <c r="E233" s="376" t="s">
        <v>1813</v>
      </c>
      <c r="F233" s="387"/>
      <c r="G233" s="387"/>
      <c r="H233" s="376" t="s">
        <v>2061</v>
      </c>
      <c r="I233" s="230" t="s">
        <v>2467</v>
      </c>
      <c r="N233" s="279" t="s">
        <v>3193</v>
      </c>
      <c r="O233" s="361">
        <v>44069</v>
      </c>
      <c r="P233" s="361">
        <v>44069</v>
      </c>
      <c r="Q233" s="532">
        <v>44069</v>
      </c>
      <c r="R233" s="279">
        <v>100</v>
      </c>
      <c r="S233" s="279" t="s">
        <v>28</v>
      </c>
      <c r="W233" s="514"/>
      <c r="X233" s="205" t="str">
        <f t="shared" si="12"/>
        <v>2</v>
      </c>
      <c r="Y233" s="511" t="str">
        <f t="shared" si="15"/>
        <v>Y</v>
      </c>
      <c r="Z233" s="511" t="str">
        <f t="shared" si="13"/>
        <v>Y</v>
      </c>
      <c r="AA233" s="511" t="str">
        <f t="shared" si="14"/>
        <v>Y</v>
      </c>
    </row>
    <row r="234" spans="1:27" s="205" customFormat="1" ht="22.5">
      <c r="A234" s="387"/>
      <c r="B234" s="387"/>
      <c r="C234" s="387"/>
      <c r="D234" s="387"/>
      <c r="E234" s="376" t="s">
        <v>1815</v>
      </c>
      <c r="F234" s="387"/>
      <c r="G234" s="387"/>
      <c r="H234" s="376" t="s">
        <v>2061</v>
      </c>
      <c r="I234" s="230" t="s">
        <v>3242</v>
      </c>
      <c r="J234" s="205" t="s">
        <v>3253</v>
      </c>
      <c r="N234" s="279" t="s">
        <v>3161</v>
      </c>
      <c r="O234" s="361">
        <v>44146</v>
      </c>
      <c r="P234" s="361">
        <v>44146</v>
      </c>
      <c r="Q234" s="532">
        <v>44146</v>
      </c>
      <c r="R234" s="279">
        <v>100</v>
      </c>
      <c r="S234" s="279" t="s">
        <v>28</v>
      </c>
      <c r="W234" s="514" t="s">
        <v>3244</v>
      </c>
      <c r="X234" s="205" t="str">
        <f t="shared" si="12"/>
        <v>2</v>
      </c>
      <c r="Y234" s="511" t="str">
        <f t="shared" si="15"/>
        <v>Y</v>
      </c>
      <c r="Z234" s="511" t="str">
        <f t="shared" si="13"/>
        <v>Y</v>
      </c>
      <c r="AA234" s="511" t="str">
        <f t="shared" si="14"/>
        <v>Y</v>
      </c>
    </row>
    <row r="235" spans="1:27" ht="16.5">
      <c r="A235" s="387"/>
      <c r="B235" s="387"/>
      <c r="C235" s="387"/>
      <c r="D235" s="387"/>
      <c r="E235" s="547" t="s">
        <v>1817</v>
      </c>
      <c r="F235" s="561"/>
      <c r="G235" s="561"/>
      <c r="H235" s="547" t="s">
        <v>2061</v>
      </c>
      <c r="I235" s="558" t="s">
        <v>3242</v>
      </c>
      <c r="J235" s="217" t="s">
        <v>3251</v>
      </c>
      <c r="N235" s="279" t="s">
        <v>57</v>
      </c>
      <c r="R235" s="279">
        <v>100</v>
      </c>
      <c r="S235" s="279" t="s">
        <v>28</v>
      </c>
      <c r="T235" s="205"/>
      <c r="X235" s="205" t="str">
        <f t="shared" si="12"/>
        <v>1</v>
      </c>
      <c r="Y235" s="511" t="str">
        <f t="shared" si="15"/>
        <v>N</v>
      </c>
      <c r="Z235" s="511" t="str">
        <f t="shared" si="13"/>
        <v>N</v>
      </c>
      <c r="AA235" s="511" t="str">
        <f t="shared" si="14"/>
        <v>N</v>
      </c>
    </row>
    <row r="236" spans="1:27" s="205" customFormat="1" ht="16.5">
      <c r="A236" s="387"/>
      <c r="B236" s="387"/>
      <c r="C236" s="387"/>
      <c r="D236" s="380" t="s">
        <v>3254</v>
      </c>
      <c r="E236" s="376" t="s">
        <v>1820</v>
      </c>
      <c r="F236" s="387"/>
      <c r="G236" s="387"/>
      <c r="H236" s="376" t="s">
        <v>2061</v>
      </c>
      <c r="I236" s="230" t="s">
        <v>2467</v>
      </c>
      <c r="N236" s="279" t="s">
        <v>3135</v>
      </c>
      <c r="O236" s="361">
        <v>44069</v>
      </c>
      <c r="P236" s="361">
        <v>44069</v>
      </c>
      <c r="Q236" s="532">
        <v>44069</v>
      </c>
      <c r="R236" s="279">
        <v>100</v>
      </c>
      <c r="S236" s="279" t="s">
        <v>28</v>
      </c>
      <c r="W236" s="514"/>
      <c r="X236" s="205" t="str">
        <f t="shared" si="12"/>
        <v>2</v>
      </c>
      <c r="Y236" s="511" t="str">
        <f t="shared" si="15"/>
        <v>Y</v>
      </c>
      <c r="Z236" s="511" t="str">
        <f t="shared" si="13"/>
        <v>Y</v>
      </c>
      <c r="AA236" s="511" t="str">
        <f t="shared" si="14"/>
        <v>Y</v>
      </c>
    </row>
    <row r="237" spans="1:27" s="205" customFormat="1" ht="16.5">
      <c r="A237" s="387"/>
      <c r="B237" s="387"/>
      <c r="C237" s="387"/>
      <c r="D237" s="387"/>
      <c r="E237" s="376" t="s">
        <v>1822</v>
      </c>
      <c r="F237" s="387"/>
      <c r="G237" s="387"/>
      <c r="H237" s="376" t="s">
        <v>2061</v>
      </c>
      <c r="I237" s="230" t="s">
        <v>2207</v>
      </c>
      <c r="N237" s="279" t="s">
        <v>57</v>
      </c>
      <c r="O237" s="279"/>
      <c r="P237" s="279"/>
      <c r="Q237" s="532">
        <v>44154</v>
      </c>
      <c r="R237" s="279"/>
      <c r="S237" s="279" t="s">
        <v>28</v>
      </c>
      <c r="W237" s="514"/>
      <c r="X237" s="205" t="str">
        <f t="shared" si="12"/>
        <v>2</v>
      </c>
      <c r="Y237" s="511" t="str">
        <f t="shared" si="15"/>
        <v>Y</v>
      </c>
      <c r="Z237" s="511" t="str">
        <f t="shared" si="13"/>
        <v>Y</v>
      </c>
      <c r="AA237" s="511" t="str">
        <f t="shared" si="14"/>
        <v>Y</v>
      </c>
    </row>
    <row r="238" spans="1:27" s="205" customFormat="1" ht="16.5">
      <c r="A238" s="387"/>
      <c r="B238" s="387"/>
      <c r="C238" s="387"/>
      <c r="D238" s="387"/>
      <c r="E238" s="376" t="s">
        <v>1824</v>
      </c>
      <c r="F238" s="387"/>
      <c r="G238" s="387"/>
      <c r="H238" s="376" t="s">
        <v>2061</v>
      </c>
      <c r="I238" s="230" t="s">
        <v>2467</v>
      </c>
      <c r="N238" s="279" t="s">
        <v>3135</v>
      </c>
      <c r="O238" s="361">
        <v>44083</v>
      </c>
      <c r="P238" s="361">
        <v>44083</v>
      </c>
      <c r="Q238" s="532">
        <v>44083</v>
      </c>
      <c r="R238" s="279">
        <v>100</v>
      </c>
      <c r="S238" s="279" t="s">
        <v>28</v>
      </c>
      <c r="W238" s="514"/>
      <c r="X238" s="205" t="str">
        <f t="shared" si="12"/>
        <v>2</v>
      </c>
      <c r="Y238" s="511" t="str">
        <f t="shared" si="15"/>
        <v>Y</v>
      </c>
      <c r="Z238" s="511" t="str">
        <f t="shared" si="13"/>
        <v>Y</v>
      </c>
      <c r="AA238" s="511" t="str">
        <f t="shared" si="14"/>
        <v>Y</v>
      </c>
    </row>
    <row r="239" spans="1:27" s="205" customFormat="1" ht="16.5">
      <c r="A239" s="387"/>
      <c r="B239" s="387"/>
      <c r="C239" s="387"/>
      <c r="D239" s="387"/>
      <c r="E239" s="376" t="s">
        <v>1826</v>
      </c>
      <c r="F239" s="387"/>
      <c r="G239" s="387"/>
      <c r="H239" s="376" t="s">
        <v>2061</v>
      </c>
      <c r="I239" s="230" t="s">
        <v>2467</v>
      </c>
      <c r="N239" s="279" t="s">
        <v>3135</v>
      </c>
      <c r="O239" s="361">
        <v>44083</v>
      </c>
      <c r="P239" s="361">
        <v>44083</v>
      </c>
      <c r="Q239" s="532">
        <v>44083</v>
      </c>
      <c r="R239" s="279">
        <v>100</v>
      </c>
      <c r="S239" s="279" t="s">
        <v>28</v>
      </c>
      <c r="W239" s="514"/>
      <c r="X239" s="205" t="str">
        <f t="shared" si="12"/>
        <v>2</v>
      </c>
      <c r="Y239" s="511" t="str">
        <f t="shared" si="15"/>
        <v>Y</v>
      </c>
      <c r="Z239" s="511" t="str">
        <f t="shared" si="13"/>
        <v>Y</v>
      </c>
      <c r="AA239" s="511" t="str">
        <f t="shared" si="14"/>
        <v>Y</v>
      </c>
    </row>
    <row r="240" spans="1:27" s="205" customFormat="1" ht="16.5">
      <c r="A240" s="387"/>
      <c r="B240" s="387"/>
      <c r="C240" s="387"/>
      <c r="D240" s="387"/>
      <c r="E240" s="547" t="s">
        <v>1828</v>
      </c>
      <c r="F240" s="561"/>
      <c r="G240" s="561"/>
      <c r="H240" s="547" t="s">
        <v>2061</v>
      </c>
      <c r="I240" s="558" t="s">
        <v>2467</v>
      </c>
      <c r="J240" s="217" t="s">
        <v>3255</v>
      </c>
      <c r="N240" s="279" t="s">
        <v>3135</v>
      </c>
      <c r="O240" s="361">
        <v>44176</v>
      </c>
      <c r="P240" s="361">
        <v>44176</v>
      </c>
      <c r="Q240" s="532">
        <v>44176</v>
      </c>
      <c r="R240" s="279">
        <v>100</v>
      </c>
      <c r="S240" s="279" t="s">
        <v>28</v>
      </c>
      <c r="W240" s="514"/>
      <c r="X240" s="205" t="str">
        <f t="shared" si="12"/>
        <v>1</v>
      </c>
      <c r="Y240" s="511" t="str">
        <f t="shared" si="15"/>
        <v>N</v>
      </c>
      <c r="Z240" s="511" t="str">
        <f t="shared" si="13"/>
        <v>N</v>
      </c>
      <c r="AA240" s="511" t="str">
        <f t="shared" si="14"/>
        <v>N</v>
      </c>
    </row>
    <row r="241" spans="1:27" s="205" customFormat="1" ht="16.5">
      <c r="A241" s="387"/>
      <c r="B241" s="387"/>
      <c r="C241" s="387"/>
      <c r="D241" s="387"/>
      <c r="E241" s="547" t="s">
        <v>1830</v>
      </c>
      <c r="F241" s="561"/>
      <c r="G241" s="561"/>
      <c r="H241" s="547" t="s">
        <v>2061</v>
      </c>
      <c r="I241" s="558" t="s">
        <v>2467</v>
      </c>
      <c r="N241" s="279" t="s">
        <v>3135</v>
      </c>
      <c r="O241" s="361">
        <v>44084</v>
      </c>
      <c r="P241" s="361">
        <v>44084</v>
      </c>
      <c r="Q241" s="532">
        <v>44084</v>
      </c>
      <c r="R241" s="279">
        <v>100</v>
      </c>
      <c r="S241" s="279" t="s">
        <v>28</v>
      </c>
      <c r="W241" s="514"/>
      <c r="X241" s="205" t="str">
        <f t="shared" si="12"/>
        <v>2</v>
      </c>
      <c r="Y241" s="511" t="str">
        <f t="shared" si="15"/>
        <v>Y</v>
      </c>
      <c r="Z241" s="511" t="str">
        <f t="shared" si="13"/>
        <v>Y</v>
      </c>
      <c r="AA241" s="511" t="str">
        <f t="shared" si="14"/>
        <v>Y</v>
      </c>
    </row>
    <row r="242" spans="1:27" s="205" customFormat="1" ht="16.5">
      <c r="A242" s="387"/>
      <c r="B242" s="387"/>
      <c r="C242" s="387"/>
      <c r="D242" s="380" t="s">
        <v>3256</v>
      </c>
      <c r="E242" s="547" t="s">
        <v>1832</v>
      </c>
      <c r="F242" s="561"/>
      <c r="G242" s="561"/>
      <c r="H242" s="547" t="s">
        <v>2061</v>
      </c>
      <c r="I242" s="558" t="s">
        <v>3257</v>
      </c>
      <c r="J242" s="562" t="s">
        <v>3212</v>
      </c>
      <c r="N242" s="279" t="s">
        <v>57</v>
      </c>
      <c r="O242" s="361">
        <v>44174</v>
      </c>
      <c r="P242" s="361">
        <v>44174</v>
      </c>
      <c r="Q242" s="532">
        <v>44174</v>
      </c>
      <c r="R242" s="279">
        <v>100</v>
      </c>
      <c r="S242" s="279" t="s">
        <v>28</v>
      </c>
      <c r="W242" s="514"/>
      <c r="X242" s="205" t="str">
        <f t="shared" si="12"/>
        <v>1</v>
      </c>
      <c r="Y242" s="511" t="str">
        <f t="shared" si="15"/>
        <v>N</v>
      </c>
      <c r="Z242" s="511" t="str">
        <f t="shared" si="13"/>
        <v>N</v>
      </c>
      <c r="AA242" s="511" t="str">
        <f t="shared" si="14"/>
        <v>N</v>
      </c>
    </row>
    <row r="243" spans="1:27" s="205" customFormat="1" ht="16.5">
      <c r="A243" s="387"/>
      <c r="B243" s="387"/>
      <c r="C243" s="387"/>
      <c r="D243" s="387"/>
      <c r="E243" s="376" t="s">
        <v>1834</v>
      </c>
      <c r="F243" s="387"/>
      <c r="G243" s="387"/>
      <c r="H243" s="376" t="s">
        <v>2061</v>
      </c>
      <c r="I243" s="230" t="s">
        <v>2736</v>
      </c>
      <c r="J243" s="367" t="s">
        <v>3258</v>
      </c>
      <c r="N243" s="279" t="s">
        <v>3161</v>
      </c>
      <c r="O243" s="361">
        <v>44146</v>
      </c>
      <c r="P243" s="361">
        <v>44146</v>
      </c>
      <c r="Q243" s="532">
        <v>44146</v>
      </c>
      <c r="R243" s="279">
        <v>100</v>
      </c>
      <c r="S243" s="279" t="s">
        <v>28</v>
      </c>
      <c r="U243" s="205" t="s">
        <v>3248</v>
      </c>
      <c r="W243" s="514"/>
      <c r="X243" s="205" t="str">
        <f t="shared" si="12"/>
        <v>2</v>
      </c>
      <c r="Y243" s="511" t="str">
        <f t="shared" si="15"/>
        <v>Y</v>
      </c>
      <c r="Z243" s="511" t="str">
        <f t="shared" si="13"/>
        <v>Y</v>
      </c>
      <c r="AA243" s="511" t="str">
        <f t="shared" si="14"/>
        <v>Y</v>
      </c>
    </row>
    <row r="244" spans="1:27" s="205" customFormat="1" ht="16.5">
      <c r="A244" s="387"/>
      <c r="B244" s="387"/>
      <c r="C244" s="387"/>
      <c r="D244" s="380" t="s">
        <v>1836</v>
      </c>
      <c r="E244" s="376" t="s">
        <v>1837</v>
      </c>
      <c r="F244" s="387"/>
      <c r="G244" s="387"/>
      <c r="H244" s="376" t="s">
        <v>2061</v>
      </c>
      <c r="I244" s="230" t="s">
        <v>2109</v>
      </c>
      <c r="J244" s="367" t="s">
        <v>3259</v>
      </c>
      <c r="N244" s="279" t="s">
        <v>3260</v>
      </c>
      <c r="O244" s="361">
        <v>44201</v>
      </c>
      <c r="P244" s="361"/>
      <c r="Q244" s="532"/>
      <c r="R244" s="279"/>
      <c r="S244" s="279"/>
      <c r="W244" s="514"/>
      <c r="Y244" s="511"/>
      <c r="Z244" s="511"/>
      <c r="AA244" s="511"/>
    </row>
    <row r="245" spans="1:27" s="205" customFormat="1" ht="16.5">
      <c r="A245" s="387"/>
      <c r="B245" s="387"/>
      <c r="C245" s="387"/>
      <c r="D245" s="387"/>
      <c r="E245" s="376"/>
      <c r="F245" s="387"/>
      <c r="G245" s="387"/>
      <c r="H245" s="376"/>
      <c r="I245" s="230"/>
      <c r="J245" s="367"/>
      <c r="N245" s="279"/>
      <c r="O245" s="361"/>
      <c r="P245" s="361"/>
      <c r="Q245" s="532"/>
      <c r="R245" s="279"/>
      <c r="S245" s="279"/>
      <c r="W245" s="514"/>
      <c r="Y245" s="511"/>
      <c r="Z245" s="511"/>
      <c r="AA245" s="511"/>
    </row>
    <row r="246" spans="1:27" s="206" customFormat="1" ht="14.25" customHeight="1">
      <c r="A246" s="381"/>
      <c r="B246" s="382"/>
      <c r="C246" s="382"/>
      <c r="D246" s="382"/>
      <c r="E246" s="383"/>
      <c r="F246" s="383"/>
      <c r="G246" s="382"/>
      <c r="H246" s="382"/>
      <c r="I246" s="360"/>
      <c r="N246" s="282"/>
      <c r="O246" s="282"/>
      <c r="P246" s="282"/>
      <c r="Q246" s="531"/>
      <c r="R246" s="282"/>
      <c r="S246" s="282"/>
      <c r="W246" s="515"/>
      <c r="X246" s="205" t="str">
        <f t="shared" si="12"/>
        <v>1</v>
      </c>
      <c r="Y246" s="511" t="str">
        <f t="shared" si="15"/>
        <v>N</v>
      </c>
      <c r="Z246" s="511" t="str">
        <f t="shared" si="13"/>
        <v>N</v>
      </c>
      <c r="AA246" s="511" t="str">
        <f t="shared" si="14"/>
        <v>N</v>
      </c>
    </row>
    <row r="247" spans="1:27" s="205" customFormat="1" ht="16.5">
      <c r="C247" s="380" t="s">
        <v>1893</v>
      </c>
      <c r="D247" s="380" t="s">
        <v>3261</v>
      </c>
      <c r="E247" s="376" t="s">
        <v>1895</v>
      </c>
      <c r="F247" s="387"/>
      <c r="G247" s="387"/>
      <c r="H247" s="376" t="s">
        <v>2061</v>
      </c>
      <c r="I247" s="230" t="s">
        <v>2467</v>
      </c>
      <c r="N247" s="279" t="s">
        <v>3193</v>
      </c>
      <c r="O247" s="361">
        <v>44050</v>
      </c>
      <c r="P247" s="361">
        <v>44050</v>
      </c>
      <c r="Q247" s="532">
        <v>44050</v>
      </c>
      <c r="R247" s="279">
        <v>100</v>
      </c>
      <c r="S247" s="279" t="s">
        <v>28</v>
      </c>
      <c r="W247" s="514"/>
      <c r="X247" s="205" t="str">
        <f t="shared" si="12"/>
        <v>2</v>
      </c>
      <c r="Y247" s="511" t="str">
        <f t="shared" si="15"/>
        <v>Y</v>
      </c>
      <c r="Z247" s="511" t="str">
        <f t="shared" si="13"/>
        <v>Y</v>
      </c>
      <c r="AA247" s="511" t="str">
        <f t="shared" si="14"/>
        <v>Y</v>
      </c>
    </row>
    <row r="248" spans="1:27" s="205" customFormat="1" ht="16.5">
      <c r="C248" s="387"/>
      <c r="D248" s="387"/>
      <c r="E248" s="376" t="s">
        <v>1897</v>
      </c>
      <c r="F248" s="387"/>
      <c r="G248" s="387"/>
      <c r="H248" s="376" t="s">
        <v>2061</v>
      </c>
      <c r="I248" s="230" t="s">
        <v>2467</v>
      </c>
      <c r="N248" s="279" t="s">
        <v>3193</v>
      </c>
      <c r="O248" s="361">
        <v>44074</v>
      </c>
      <c r="P248" s="361">
        <v>44074</v>
      </c>
      <c r="Q248" s="532">
        <v>44074</v>
      </c>
      <c r="R248" s="279">
        <v>100</v>
      </c>
      <c r="S248" s="279" t="s">
        <v>28</v>
      </c>
      <c r="W248" s="514"/>
      <c r="X248" s="205" t="str">
        <f t="shared" si="12"/>
        <v>2</v>
      </c>
      <c r="Y248" s="511" t="str">
        <f t="shared" si="15"/>
        <v>Y</v>
      </c>
      <c r="Z248" s="511" t="str">
        <f t="shared" si="13"/>
        <v>Y</v>
      </c>
      <c r="AA248" s="511" t="str">
        <f t="shared" si="14"/>
        <v>Y</v>
      </c>
    </row>
    <row r="249" spans="1:27" s="205" customFormat="1" ht="16.5">
      <c r="C249" s="387"/>
      <c r="D249" s="387"/>
      <c r="E249" s="376" t="s">
        <v>1899</v>
      </c>
      <c r="F249" s="387"/>
      <c r="G249" s="387"/>
      <c r="H249" s="376" t="s">
        <v>2061</v>
      </c>
      <c r="I249" s="230" t="s">
        <v>2467</v>
      </c>
      <c r="J249" s="227" t="s">
        <v>3262</v>
      </c>
      <c r="N249" s="279" t="s">
        <v>3193</v>
      </c>
      <c r="O249" s="361">
        <v>44054</v>
      </c>
      <c r="P249" s="361">
        <v>44074</v>
      </c>
      <c r="Q249" s="532">
        <v>44074</v>
      </c>
      <c r="R249" s="279">
        <v>100</v>
      </c>
      <c r="S249" s="279" t="s">
        <v>28</v>
      </c>
      <c r="U249" s="205" t="s">
        <v>3263</v>
      </c>
      <c r="W249" s="514"/>
      <c r="X249" s="205" t="str">
        <f t="shared" si="12"/>
        <v>2</v>
      </c>
      <c r="Y249" s="511" t="str">
        <f t="shared" si="15"/>
        <v>Y</v>
      </c>
      <c r="Z249" s="511" t="str">
        <f t="shared" si="13"/>
        <v>Y</v>
      </c>
      <c r="AA249" s="511" t="str">
        <f t="shared" si="14"/>
        <v>Y</v>
      </c>
    </row>
    <row r="250" spans="1:27" s="205" customFormat="1" ht="16.5">
      <c r="C250" s="387"/>
      <c r="D250" s="387"/>
      <c r="E250" s="376" t="s">
        <v>1901</v>
      </c>
      <c r="F250" s="387"/>
      <c r="G250" s="387"/>
      <c r="H250" s="376" t="s">
        <v>2061</v>
      </c>
      <c r="I250" s="230" t="s">
        <v>2467</v>
      </c>
      <c r="N250" s="279" t="s">
        <v>3193</v>
      </c>
      <c r="O250" s="361">
        <v>44079</v>
      </c>
      <c r="P250" s="361">
        <v>44079</v>
      </c>
      <c r="Q250" s="532">
        <v>44079</v>
      </c>
      <c r="R250" s="279">
        <v>100</v>
      </c>
      <c r="S250" s="279" t="s">
        <v>28</v>
      </c>
      <c r="W250" s="514"/>
      <c r="X250" s="205" t="str">
        <f t="shared" si="12"/>
        <v>2</v>
      </c>
      <c r="Y250" s="511" t="str">
        <f t="shared" si="15"/>
        <v>Y</v>
      </c>
      <c r="Z250" s="511" t="str">
        <f t="shared" si="13"/>
        <v>Y</v>
      </c>
      <c r="AA250" s="511" t="str">
        <f t="shared" si="14"/>
        <v>Y</v>
      </c>
    </row>
    <row r="251" spans="1:27" s="205" customFormat="1" ht="16.5">
      <c r="C251" s="387"/>
      <c r="D251" s="387"/>
      <c r="E251" s="376" t="s">
        <v>1903</v>
      </c>
      <c r="F251" s="387"/>
      <c r="G251" s="387"/>
      <c r="H251" s="376" t="s">
        <v>2061</v>
      </c>
      <c r="I251" s="230" t="s">
        <v>3200</v>
      </c>
      <c r="J251" s="205" t="s">
        <v>3264</v>
      </c>
      <c r="N251" s="279" t="s">
        <v>3193</v>
      </c>
      <c r="O251" s="361">
        <v>44071</v>
      </c>
      <c r="P251" s="361">
        <v>44074</v>
      </c>
      <c r="Q251" s="532">
        <v>44074</v>
      </c>
      <c r="R251" s="279">
        <v>100</v>
      </c>
      <c r="S251" s="279" t="s">
        <v>28</v>
      </c>
      <c r="W251" s="514"/>
      <c r="X251" s="205" t="str">
        <f t="shared" si="12"/>
        <v>2</v>
      </c>
      <c r="Y251" s="511" t="str">
        <f t="shared" si="15"/>
        <v>Y</v>
      </c>
      <c r="Z251" s="511" t="str">
        <f t="shared" si="13"/>
        <v>Y</v>
      </c>
      <c r="AA251" s="511" t="str">
        <f t="shared" si="14"/>
        <v>Y</v>
      </c>
    </row>
    <row r="252" spans="1:27" s="205" customFormat="1" ht="16.5">
      <c r="C252" s="387"/>
      <c r="D252" s="387"/>
      <c r="E252" s="376"/>
      <c r="F252" s="387"/>
      <c r="G252" s="564" t="s">
        <v>3265</v>
      </c>
      <c r="H252" s="547" t="s">
        <v>2193</v>
      </c>
      <c r="I252" s="558" t="s">
        <v>97</v>
      </c>
      <c r="N252" s="279" t="s">
        <v>69</v>
      </c>
      <c r="O252" s="361"/>
      <c r="P252" s="361"/>
      <c r="Q252" s="532">
        <v>44165</v>
      </c>
      <c r="R252" s="279"/>
      <c r="S252" s="279" t="s">
        <v>28</v>
      </c>
      <c r="W252" s="514"/>
      <c r="X252" s="205" t="str">
        <f t="shared" si="12"/>
        <v>1</v>
      </c>
      <c r="Y252" s="511" t="str">
        <f t="shared" si="15"/>
        <v>N</v>
      </c>
      <c r="Z252" s="511" t="str">
        <f t="shared" si="13"/>
        <v>N</v>
      </c>
      <c r="AA252" s="511" t="str">
        <f t="shared" si="14"/>
        <v>Y</v>
      </c>
    </row>
    <row r="253" spans="1:27" s="205" customFormat="1" ht="16.5">
      <c r="C253" s="387"/>
      <c r="D253" s="387"/>
      <c r="E253" s="376"/>
      <c r="F253" s="387"/>
      <c r="G253" s="564" t="s">
        <v>3266</v>
      </c>
      <c r="H253" s="547" t="s">
        <v>2193</v>
      </c>
      <c r="I253" s="558" t="s">
        <v>97</v>
      </c>
      <c r="N253" s="279" t="s">
        <v>69</v>
      </c>
      <c r="O253" s="361"/>
      <c r="P253" s="361"/>
      <c r="Q253" s="532">
        <v>44165</v>
      </c>
      <c r="R253" s="279"/>
      <c r="S253" s="279" t="s">
        <v>28</v>
      </c>
      <c r="W253" s="514"/>
      <c r="X253" s="205" t="str">
        <f t="shared" si="12"/>
        <v>1</v>
      </c>
      <c r="Y253" s="511" t="str">
        <f t="shared" si="15"/>
        <v>N</v>
      </c>
      <c r="Z253" s="511" t="str">
        <f t="shared" si="13"/>
        <v>N</v>
      </c>
      <c r="AA253" s="511" t="str">
        <f t="shared" si="14"/>
        <v>Y</v>
      </c>
    </row>
    <row r="254" spans="1:27" s="205" customFormat="1" ht="16.5">
      <c r="C254" s="387"/>
      <c r="D254" s="380" t="s">
        <v>3267</v>
      </c>
      <c r="E254" s="376" t="s">
        <v>1906</v>
      </c>
      <c r="F254" s="387"/>
      <c r="G254" s="387"/>
      <c r="H254" s="376" t="s">
        <v>2061</v>
      </c>
      <c r="I254" s="230" t="s">
        <v>3242</v>
      </c>
      <c r="J254" s="205" t="s">
        <v>3268</v>
      </c>
      <c r="N254" s="279" t="s">
        <v>3193</v>
      </c>
      <c r="O254" s="361">
        <v>44075</v>
      </c>
      <c r="P254" s="361">
        <v>44076</v>
      </c>
      <c r="Q254" s="532">
        <v>44076</v>
      </c>
      <c r="R254" s="279">
        <v>100</v>
      </c>
      <c r="S254" s="279" t="s">
        <v>28</v>
      </c>
      <c r="W254" s="514"/>
      <c r="X254" s="205" t="str">
        <f t="shared" si="12"/>
        <v>2</v>
      </c>
      <c r="Y254" s="511" t="str">
        <f t="shared" si="15"/>
        <v>Y</v>
      </c>
      <c r="Z254" s="511" t="str">
        <f t="shared" si="13"/>
        <v>Y</v>
      </c>
      <c r="AA254" s="511" t="str">
        <f t="shared" si="14"/>
        <v>Y</v>
      </c>
    </row>
    <row r="255" spans="1:27" s="205" customFormat="1" ht="16.5">
      <c r="C255" s="387"/>
      <c r="D255" s="387"/>
      <c r="E255" s="376" t="s">
        <v>1908</v>
      </c>
      <c r="F255" s="387"/>
      <c r="G255" s="387"/>
      <c r="H255" s="376" t="s">
        <v>2061</v>
      </c>
      <c r="I255" s="230" t="s">
        <v>2467</v>
      </c>
      <c r="N255" s="279" t="s">
        <v>3193</v>
      </c>
      <c r="O255" s="361">
        <v>44055</v>
      </c>
      <c r="P255" s="361">
        <v>44055</v>
      </c>
      <c r="Q255" s="532">
        <v>44055</v>
      </c>
      <c r="R255" s="279">
        <v>100</v>
      </c>
      <c r="S255" s="279" t="s">
        <v>28</v>
      </c>
      <c r="W255" s="514"/>
      <c r="X255" s="205" t="str">
        <f t="shared" si="12"/>
        <v>2</v>
      </c>
      <c r="Y255" s="511" t="str">
        <f t="shared" si="15"/>
        <v>Y</v>
      </c>
      <c r="Z255" s="511" t="str">
        <f t="shared" si="13"/>
        <v>Y</v>
      </c>
      <c r="AA255" s="511" t="str">
        <f t="shared" si="14"/>
        <v>Y</v>
      </c>
    </row>
    <row r="256" spans="1:27" s="205" customFormat="1" ht="16.5">
      <c r="C256" s="387"/>
      <c r="D256" s="387"/>
      <c r="E256" s="376" t="s">
        <v>1910</v>
      </c>
      <c r="F256" s="387"/>
      <c r="G256" s="387"/>
      <c r="H256" s="376" t="s">
        <v>2061</v>
      </c>
      <c r="I256" s="230" t="s">
        <v>2467</v>
      </c>
      <c r="N256" s="279" t="s">
        <v>3193</v>
      </c>
      <c r="O256" s="361">
        <v>44089</v>
      </c>
      <c r="P256" s="361">
        <v>44090</v>
      </c>
      <c r="Q256" s="532">
        <v>44090</v>
      </c>
      <c r="R256" s="279">
        <v>100</v>
      </c>
      <c r="S256" s="279" t="s">
        <v>28</v>
      </c>
      <c r="W256" s="514"/>
      <c r="X256" s="205" t="str">
        <f t="shared" si="12"/>
        <v>2</v>
      </c>
      <c r="Y256" s="511" t="str">
        <f t="shared" si="15"/>
        <v>Y</v>
      </c>
      <c r="Z256" s="511" t="str">
        <f t="shared" si="13"/>
        <v>Y</v>
      </c>
      <c r="AA256" s="511" t="str">
        <f t="shared" si="14"/>
        <v>Y</v>
      </c>
    </row>
    <row r="257" spans="3:27" ht="16.5">
      <c r="C257" s="387"/>
      <c r="D257" s="380" t="s">
        <v>3269</v>
      </c>
      <c r="E257" s="376" t="s">
        <v>1913</v>
      </c>
      <c r="F257" s="387"/>
      <c r="G257" s="387"/>
      <c r="H257" s="376" t="s">
        <v>2061</v>
      </c>
      <c r="I257" s="230" t="s">
        <v>2467</v>
      </c>
      <c r="N257" s="279" t="s">
        <v>3193</v>
      </c>
      <c r="O257" s="361">
        <v>44053</v>
      </c>
      <c r="P257" s="361">
        <v>44053</v>
      </c>
      <c r="Q257" s="532">
        <v>44053</v>
      </c>
      <c r="R257" s="279">
        <v>100</v>
      </c>
      <c r="S257" s="279" t="s">
        <v>28</v>
      </c>
      <c r="X257" s="205" t="str">
        <f t="shared" si="12"/>
        <v>2</v>
      </c>
      <c r="Y257" s="511" t="str">
        <f t="shared" si="15"/>
        <v>Y</v>
      </c>
      <c r="Z257" s="511" t="str">
        <f t="shared" si="13"/>
        <v>Y</v>
      </c>
      <c r="AA257" s="511" t="str">
        <f t="shared" si="14"/>
        <v>Y</v>
      </c>
    </row>
    <row r="258" spans="3:27" ht="16.5">
      <c r="C258" s="387"/>
      <c r="D258" s="387"/>
      <c r="E258" s="376" t="s">
        <v>1852</v>
      </c>
      <c r="F258" s="387"/>
      <c r="G258" s="387"/>
      <c r="H258" s="376" t="s">
        <v>2061</v>
      </c>
      <c r="I258" s="230" t="s">
        <v>2467</v>
      </c>
      <c r="N258" s="279" t="s">
        <v>3193</v>
      </c>
      <c r="O258" s="361">
        <v>44053</v>
      </c>
      <c r="P258" s="361">
        <v>44053</v>
      </c>
      <c r="Q258" s="532">
        <v>44053</v>
      </c>
      <c r="R258" s="279">
        <v>100</v>
      </c>
      <c r="S258" s="279" t="s">
        <v>28</v>
      </c>
      <c r="X258" s="205" t="str">
        <f t="shared" si="12"/>
        <v>2</v>
      </c>
      <c r="Y258" s="511" t="str">
        <f t="shared" si="15"/>
        <v>Y</v>
      </c>
      <c r="Z258" s="511" t="str">
        <f t="shared" si="13"/>
        <v>Y</v>
      </c>
      <c r="AA258" s="511" t="str">
        <f t="shared" si="14"/>
        <v>Y</v>
      </c>
    </row>
    <row r="259" spans="3:27" ht="16.5">
      <c r="C259" s="387"/>
      <c r="D259" s="387"/>
      <c r="E259" s="376" t="s">
        <v>1916</v>
      </c>
      <c r="F259" s="387"/>
      <c r="G259" s="387"/>
      <c r="H259" s="376" t="s">
        <v>2061</v>
      </c>
      <c r="I259" s="230" t="s">
        <v>2736</v>
      </c>
      <c r="N259" s="279" t="s">
        <v>3161</v>
      </c>
      <c r="O259" s="361">
        <v>44146</v>
      </c>
      <c r="P259" s="361">
        <v>44146</v>
      </c>
      <c r="Q259" s="532">
        <v>44146</v>
      </c>
      <c r="R259" s="279">
        <v>100</v>
      </c>
      <c r="S259" s="279" t="s">
        <v>28</v>
      </c>
      <c r="U259" s="202" t="s">
        <v>3248</v>
      </c>
      <c r="X259" s="205" t="str">
        <f t="shared" si="12"/>
        <v>2</v>
      </c>
      <c r="Y259" s="511" t="str">
        <f t="shared" si="15"/>
        <v>Y</v>
      </c>
      <c r="Z259" s="511" t="str">
        <f t="shared" si="13"/>
        <v>Y</v>
      </c>
      <c r="AA259" s="511" t="str">
        <f t="shared" si="14"/>
        <v>Y</v>
      </c>
    </row>
    <row r="260" spans="3:27" ht="16.5">
      <c r="C260" s="387"/>
      <c r="D260" s="387"/>
      <c r="E260" s="376" t="s">
        <v>1918</v>
      </c>
      <c r="F260" s="387"/>
      <c r="G260" s="387"/>
      <c r="H260" s="376" t="s">
        <v>2061</v>
      </c>
      <c r="I260" s="230" t="s">
        <v>2467</v>
      </c>
      <c r="N260" s="279" t="s">
        <v>3193</v>
      </c>
      <c r="O260" s="361">
        <v>44053</v>
      </c>
      <c r="P260" s="361">
        <v>44053</v>
      </c>
      <c r="Q260" s="532">
        <v>44053</v>
      </c>
      <c r="R260" s="279">
        <v>100</v>
      </c>
      <c r="S260" s="279" t="s">
        <v>28</v>
      </c>
      <c r="X260" s="205" t="str">
        <f t="shared" si="12"/>
        <v>2</v>
      </c>
      <c r="Y260" s="511" t="str">
        <f t="shared" si="15"/>
        <v>Y</v>
      </c>
      <c r="Z260" s="511" t="str">
        <f t="shared" si="13"/>
        <v>Y</v>
      </c>
      <c r="AA260" s="511" t="str">
        <f t="shared" si="14"/>
        <v>Y</v>
      </c>
    </row>
    <row r="261" spans="3:27" ht="16.5">
      <c r="C261" s="387"/>
      <c r="D261" s="387"/>
      <c r="E261" s="376" t="s">
        <v>1920</v>
      </c>
      <c r="F261" s="387"/>
      <c r="G261" s="387"/>
      <c r="H261" s="376" t="s">
        <v>2061</v>
      </c>
      <c r="I261" s="230" t="s">
        <v>2467</v>
      </c>
      <c r="N261" s="279" t="s">
        <v>3193</v>
      </c>
      <c r="O261" s="361">
        <v>44053</v>
      </c>
      <c r="P261" s="361">
        <v>44053</v>
      </c>
      <c r="Q261" s="532">
        <v>44053</v>
      </c>
      <c r="R261" s="279">
        <v>100</v>
      </c>
      <c r="S261" s="279" t="s">
        <v>28</v>
      </c>
      <c r="X261" s="205" t="str">
        <f t="shared" ref="X261:X324" si="16">IF(S261&lt;&gt;Y261, "1", "2")</f>
        <v>2</v>
      </c>
      <c r="Y261" s="511" t="str">
        <f t="shared" si="15"/>
        <v>Y</v>
      </c>
      <c r="Z261" s="511" t="str">
        <f t="shared" ref="Z261:Z324" si="17">IF($T261 = "", IF($Q261="", "N",  IF(_xlfn.DAYS($AE$2,$Q261) &lt; 0, "N", "Y")), "N")</f>
        <v>Y</v>
      </c>
      <c r="AA261" s="511" t="str">
        <f t="shared" ref="AA261:AA324" si="18">IF($T261 = "", IF($Q261="", "N",  IF(_xlfn.DAYS($AG$2,$Q261) &lt; 0, "N", "Y")), "N")</f>
        <v>Y</v>
      </c>
    </row>
    <row r="262" spans="3:27" ht="16.5">
      <c r="C262" s="387"/>
      <c r="D262" s="380" t="s">
        <v>3270</v>
      </c>
      <c r="E262" s="376" t="s">
        <v>1923</v>
      </c>
      <c r="F262" s="387"/>
      <c r="G262" s="387"/>
      <c r="H262" s="376" t="s">
        <v>2061</v>
      </c>
      <c r="I262" s="230" t="s">
        <v>2467</v>
      </c>
      <c r="N262" s="279" t="s">
        <v>3193</v>
      </c>
      <c r="O262" s="361">
        <v>44077</v>
      </c>
      <c r="P262" s="361">
        <v>44077</v>
      </c>
      <c r="Q262" s="532">
        <v>44077</v>
      </c>
      <c r="R262" s="279">
        <v>100</v>
      </c>
      <c r="S262" s="279" t="s">
        <v>28</v>
      </c>
      <c r="X262" s="205" t="str">
        <f t="shared" si="16"/>
        <v>2</v>
      </c>
      <c r="Y262" s="511" t="str">
        <f t="shared" si="15"/>
        <v>Y</v>
      </c>
      <c r="Z262" s="511" t="str">
        <f t="shared" si="17"/>
        <v>Y</v>
      </c>
      <c r="AA262" s="511" t="str">
        <f t="shared" si="18"/>
        <v>Y</v>
      </c>
    </row>
    <row r="263" spans="3:27" ht="16.5">
      <c r="C263" s="387"/>
      <c r="D263" s="387"/>
      <c r="E263" s="376" t="s">
        <v>1925</v>
      </c>
      <c r="F263" s="387"/>
      <c r="G263" s="387"/>
      <c r="H263" s="376" t="s">
        <v>2061</v>
      </c>
      <c r="I263" s="230" t="s">
        <v>2467</v>
      </c>
      <c r="N263" s="279" t="s">
        <v>3193</v>
      </c>
      <c r="O263" s="361">
        <v>44077</v>
      </c>
      <c r="P263" s="361">
        <v>44077</v>
      </c>
      <c r="Q263" s="532">
        <v>44077</v>
      </c>
      <c r="R263" s="279">
        <v>100</v>
      </c>
      <c r="S263" s="279" t="s">
        <v>28</v>
      </c>
      <c r="X263" s="205" t="str">
        <f t="shared" si="16"/>
        <v>2</v>
      </c>
      <c r="Y263" s="511" t="str">
        <f t="shared" ref="Y263:Y326" si="19">IF($T263 = "", IF($Q263="", "N",  IF(_xlfn.DAYS($AC$2,$Q263) &lt; 0, "N", "Y")), "N")</f>
        <v>Y</v>
      </c>
      <c r="Z263" s="511" t="str">
        <f t="shared" si="17"/>
        <v>Y</v>
      </c>
      <c r="AA263" s="511" t="str">
        <f t="shared" si="18"/>
        <v>Y</v>
      </c>
    </row>
    <row r="264" spans="3:27" ht="16.5">
      <c r="C264" s="387"/>
      <c r="D264" s="387"/>
      <c r="E264" s="376" t="s">
        <v>1927</v>
      </c>
      <c r="F264" s="387"/>
      <c r="G264" s="387"/>
      <c r="H264" s="376" t="s">
        <v>2061</v>
      </c>
      <c r="I264" s="230" t="s">
        <v>2467</v>
      </c>
      <c r="N264" s="279" t="s">
        <v>3193</v>
      </c>
      <c r="O264" s="361">
        <v>44077</v>
      </c>
      <c r="P264" s="361">
        <v>44077</v>
      </c>
      <c r="Q264" s="532">
        <v>44077</v>
      </c>
      <c r="R264" s="279">
        <v>100</v>
      </c>
      <c r="S264" s="279" t="s">
        <v>28</v>
      </c>
      <c r="X264" s="205" t="str">
        <f t="shared" si="16"/>
        <v>2</v>
      </c>
      <c r="Y264" s="511" t="str">
        <f t="shared" si="19"/>
        <v>Y</v>
      </c>
      <c r="Z264" s="511" t="str">
        <f t="shared" si="17"/>
        <v>Y</v>
      </c>
      <c r="AA264" s="511" t="str">
        <f t="shared" si="18"/>
        <v>Y</v>
      </c>
    </row>
    <row r="265" spans="3:27" ht="16.5">
      <c r="D265" s="387"/>
      <c r="E265" s="376" t="s">
        <v>1929</v>
      </c>
      <c r="F265" s="387"/>
      <c r="G265" s="387"/>
      <c r="H265" s="376" t="s">
        <v>2061</v>
      </c>
      <c r="I265" s="230" t="s">
        <v>2467</v>
      </c>
      <c r="N265" s="279" t="s">
        <v>3193</v>
      </c>
      <c r="O265" s="361">
        <v>44078</v>
      </c>
      <c r="P265" s="361">
        <v>44078</v>
      </c>
      <c r="Q265" s="532">
        <v>44078</v>
      </c>
      <c r="R265" s="279">
        <v>100</v>
      </c>
      <c r="S265" s="279" t="s">
        <v>28</v>
      </c>
      <c r="X265" s="205" t="str">
        <f t="shared" si="16"/>
        <v>2</v>
      </c>
      <c r="Y265" s="511" t="str">
        <f t="shared" si="19"/>
        <v>Y</v>
      </c>
      <c r="Z265" s="511" t="str">
        <f t="shared" si="17"/>
        <v>Y</v>
      </c>
      <c r="AA265" s="511" t="str">
        <f t="shared" si="18"/>
        <v>Y</v>
      </c>
    </row>
    <row r="266" spans="3:27" ht="16.5">
      <c r="D266" s="387"/>
      <c r="E266" s="376" t="s">
        <v>1931</v>
      </c>
      <c r="F266" s="387"/>
      <c r="G266" s="387"/>
      <c r="H266" s="376" t="s">
        <v>2061</v>
      </c>
      <c r="I266" s="230" t="s">
        <v>2467</v>
      </c>
      <c r="N266" s="279" t="s">
        <v>3193</v>
      </c>
      <c r="O266" s="361">
        <v>44078</v>
      </c>
      <c r="P266" s="361">
        <v>44078</v>
      </c>
      <c r="Q266" s="532">
        <v>44078</v>
      </c>
      <c r="R266" s="279">
        <v>100</v>
      </c>
      <c r="S266" s="279" t="s">
        <v>28</v>
      </c>
      <c r="X266" s="205" t="str">
        <f t="shared" si="16"/>
        <v>2</v>
      </c>
      <c r="Y266" s="511" t="str">
        <f t="shared" si="19"/>
        <v>Y</v>
      </c>
      <c r="Z266" s="511" t="str">
        <f t="shared" si="17"/>
        <v>Y</v>
      </c>
      <c r="AA266" s="511" t="str">
        <f t="shared" si="18"/>
        <v>Y</v>
      </c>
    </row>
    <row r="267" spans="3:27" ht="16.5">
      <c r="D267" s="380" t="s">
        <v>3271</v>
      </c>
      <c r="E267" s="376" t="s">
        <v>1934</v>
      </c>
      <c r="F267" s="387"/>
      <c r="G267" s="387"/>
      <c r="H267" s="376" t="s">
        <v>2061</v>
      </c>
      <c r="I267" s="230" t="s">
        <v>2467</v>
      </c>
      <c r="N267" s="279" t="s">
        <v>3193</v>
      </c>
      <c r="O267" s="361">
        <v>44053</v>
      </c>
      <c r="P267" s="361">
        <v>44053</v>
      </c>
      <c r="Q267" s="532">
        <v>44053</v>
      </c>
      <c r="R267" s="279">
        <v>100</v>
      </c>
      <c r="S267" s="279" t="s">
        <v>28</v>
      </c>
      <c r="X267" s="205" t="str">
        <f t="shared" si="16"/>
        <v>2</v>
      </c>
      <c r="Y267" s="511" t="str">
        <f t="shared" si="19"/>
        <v>Y</v>
      </c>
      <c r="Z267" s="511" t="str">
        <f t="shared" si="17"/>
        <v>Y</v>
      </c>
      <c r="AA267" s="511" t="str">
        <f t="shared" si="18"/>
        <v>Y</v>
      </c>
    </row>
    <row r="268" spans="3:27" ht="16.5">
      <c r="C268" s="208"/>
      <c r="D268" s="387"/>
      <c r="E268" s="376" t="s">
        <v>1936</v>
      </c>
      <c r="F268" s="387"/>
      <c r="G268" s="387"/>
      <c r="H268" s="376" t="s">
        <v>2061</v>
      </c>
      <c r="I268" s="230" t="s">
        <v>2467</v>
      </c>
      <c r="J268" s="209"/>
      <c r="N268" s="279" t="s">
        <v>3193</v>
      </c>
      <c r="O268" s="361">
        <v>44091</v>
      </c>
      <c r="P268" s="361">
        <v>44091</v>
      </c>
      <c r="Q268" s="532">
        <v>44091</v>
      </c>
      <c r="R268" s="279">
        <v>100</v>
      </c>
      <c r="S268" s="279" t="s">
        <v>28</v>
      </c>
      <c r="X268" s="205" t="str">
        <f t="shared" si="16"/>
        <v>2</v>
      </c>
      <c r="Y268" s="511" t="str">
        <f t="shared" si="19"/>
        <v>Y</v>
      </c>
      <c r="Z268" s="511" t="str">
        <f t="shared" si="17"/>
        <v>Y</v>
      </c>
      <c r="AA268" s="511" t="str">
        <f t="shared" si="18"/>
        <v>Y</v>
      </c>
    </row>
    <row r="269" spans="3:27" ht="16.5">
      <c r="D269" s="387"/>
      <c r="E269" s="376" t="s">
        <v>1938</v>
      </c>
      <c r="F269" s="387"/>
      <c r="G269" s="387"/>
      <c r="H269" s="376" t="s">
        <v>2061</v>
      </c>
      <c r="I269" s="230" t="s">
        <v>2467</v>
      </c>
      <c r="J269" s="227" t="s">
        <v>3272</v>
      </c>
      <c r="N269" s="279" t="s">
        <v>3161</v>
      </c>
      <c r="O269" s="361">
        <v>44153</v>
      </c>
      <c r="P269" s="361">
        <v>44153</v>
      </c>
      <c r="Q269" s="532">
        <v>44153</v>
      </c>
      <c r="R269" s="279">
        <v>100</v>
      </c>
      <c r="S269" s="279" t="s">
        <v>28</v>
      </c>
      <c r="U269" s="202" t="s">
        <v>3273</v>
      </c>
      <c r="X269" s="205" t="str">
        <f t="shared" si="16"/>
        <v>2</v>
      </c>
      <c r="Y269" s="511" t="str">
        <f t="shared" si="19"/>
        <v>Y</v>
      </c>
      <c r="Z269" s="511" t="str">
        <f t="shared" si="17"/>
        <v>Y</v>
      </c>
      <c r="AA269" s="511" t="str">
        <f t="shared" si="18"/>
        <v>Y</v>
      </c>
    </row>
    <row r="270" spans="3:27" ht="16.5">
      <c r="D270" s="380" t="s">
        <v>3274</v>
      </c>
      <c r="E270" s="376" t="s">
        <v>1941</v>
      </c>
      <c r="F270" s="387"/>
      <c r="G270" s="387"/>
      <c r="H270" s="376" t="s">
        <v>2061</v>
      </c>
      <c r="I270" s="230" t="s">
        <v>2467</v>
      </c>
      <c r="N270" s="279" t="s">
        <v>3193</v>
      </c>
      <c r="O270" s="361">
        <v>44068</v>
      </c>
      <c r="P270" s="361">
        <v>44068</v>
      </c>
      <c r="Q270" s="532">
        <v>44068</v>
      </c>
      <c r="R270" s="279">
        <v>100</v>
      </c>
      <c r="S270" s="279" t="s">
        <v>28</v>
      </c>
      <c r="X270" s="205" t="str">
        <f t="shared" si="16"/>
        <v>2</v>
      </c>
      <c r="Y270" s="511" t="str">
        <f t="shared" si="19"/>
        <v>Y</v>
      </c>
      <c r="Z270" s="511" t="str">
        <f t="shared" si="17"/>
        <v>Y</v>
      </c>
      <c r="AA270" s="511" t="str">
        <f t="shared" si="18"/>
        <v>Y</v>
      </c>
    </row>
    <row r="271" spans="3:27" ht="16.5">
      <c r="D271" s="387"/>
      <c r="E271" s="376" t="s">
        <v>1943</v>
      </c>
      <c r="F271" s="387"/>
      <c r="G271" s="387"/>
      <c r="H271" s="376" t="s">
        <v>2061</v>
      </c>
      <c r="I271" s="230" t="s">
        <v>2579</v>
      </c>
      <c r="N271" s="279" t="s">
        <v>3161</v>
      </c>
      <c r="O271" s="361">
        <v>44153</v>
      </c>
      <c r="P271" s="361">
        <v>44153</v>
      </c>
      <c r="Q271" s="532">
        <v>44153</v>
      </c>
      <c r="R271" s="279">
        <v>100</v>
      </c>
      <c r="S271" s="279" t="s">
        <v>28</v>
      </c>
      <c r="U271" s="202" t="s">
        <v>3248</v>
      </c>
      <c r="X271" s="205" t="str">
        <f t="shared" si="16"/>
        <v>2</v>
      </c>
      <c r="Y271" s="511" t="str">
        <f t="shared" si="19"/>
        <v>Y</v>
      </c>
      <c r="Z271" s="511" t="str">
        <f t="shared" si="17"/>
        <v>Y</v>
      </c>
      <c r="AA271" s="511" t="str">
        <f t="shared" si="18"/>
        <v>Y</v>
      </c>
    </row>
    <row r="272" spans="3:27" ht="16.5">
      <c r="D272" s="387"/>
      <c r="E272" s="376" t="s">
        <v>1945</v>
      </c>
      <c r="F272" s="387"/>
      <c r="G272" s="387"/>
      <c r="H272" s="376" t="s">
        <v>2061</v>
      </c>
      <c r="I272" s="230" t="s">
        <v>2467</v>
      </c>
      <c r="N272" s="279" t="s">
        <v>3193</v>
      </c>
      <c r="O272" s="361">
        <v>44069</v>
      </c>
      <c r="P272" s="361">
        <v>44074</v>
      </c>
      <c r="Q272" s="532">
        <v>44074</v>
      </c>
      <c r="R272" s="279">
        <v>100</v>
      </c>
      <c r="S272" s="279" t="s">
        <v>28</v>
      </c>
      <c r="X272" s="205" t="str">
        <f t="shared" si="16"/>
        <v>2</v>
      </c>
      <c r="Y272" s="511" t="str">
        <f t="shared" si="19"/>
        <v>Y</v>
      </c>
      <c r="Z272" s="511" t="str">
        <f t="shared" si="17"/>
        <v>Y</v>
      </c>
      <c r="AA272" s="511" t="str">
        <f t="shared" si="18"/>
        <v>Y</v>
      </c>
    </row>
    <row r="273" spans="1:27" s="359" customFormat="1">
      <c r="A273" s="357"/>
      <c r="B273" s="357"/>
      <c r="C273" s="357"/>
      <c r="D273" s="357"/>
      <c r="E273" s="358" t="s">
        <v>3275</v>
      </c>
      <c r="F273" s="358"/>
      <c r="G273" s="357"/>
      <c r="H273" s="358" t="s">
        <v>2328</v>
      </c>
      <c r="I273" s="364" t="s">
        <v>2579</v>
      </c>
      <c r="N273" s="279" t="s">
        <v>3161</v>
      </c>
      <c r="O273" s="361">
        <v>44154</v>
      </c>
      <c r="P273" s="361">
        <v>44154</v>
      </c>
      <c r="Q273" s="532">
        <v>44154</v>
      </c>
      <c r="R273" s="279">
        <v>100</v>
      </c>
      <c r="S273" s="279" t="s">
        <v>28</v>
      </c>
      <c r="T273" s="202"/>
      <c r="U273" s="359" t="s">
        <v>3248</v>
      </c>
      <c r="W273" s="516"/>
      <c r="X273" s="205" t="str">
        <f t="shared" si="16"/>
        <v>2</v>
      </c>
      <c r="Y273" s="511" t="str">
        <f t="shared" si="19"/>
        <v>Y</v>
      </c>
      <c r="Z273" s="511" t="str">
        <f t="shared" si="17"/>
        <v>Y</v>
      </c>
      <c r="AA273" s="511" t="str">
        <f t="shared" si="18"/>
        <v>Y</v>
      </c>
    </row>
    <row r="274" spans="1:27" ht="16.5">
      <c r="D274" s="387"/>
      <c r="E274" s="376" t="s">
        <v>1947</v>
      </c>
      <c r="F274" s="387"/>
      <c r="G274" s="387"/>
      <c r="H274" s="376" t="s">
        <v>2061</v>
      </c>
      <c r="I274" s="230" t="s">
        <v>2736</v>
      </c>
      <c r="N274" s="279" t="s">
        <v>3161</v>
      </c>
      <c r="O274" s="361">
        <v>44154</v>
      </c>
      <c r="P274" s="361">
        <v>44154</v>
      </c>
      <c r="Q274" s="532">
        <v>44154</v>
      </c>
      <c r="R274" s="279">
        <v>100</v>
      </c>
      <c r="S274" s="279" t="s">
        <v>28</v>
      </c>
      <c r="U274" s="490" t="s">
        <v>3248</v>
      </c>
      <c r="V274" s="565"/>
      <c r="X274" s="205" t="str">
        <f t="shared" si="16"/>
        <v>2</v>
      </c>
      <c r="Y274" s="511" t="str">
        <f t="shared" si="19"/>
        <v>Y</v>
      </c>
      <c r="Z274" s="511" t="str">
        <f t="shared" si="17"/>
        <v>Y</v>
      </c>
      <c r="AA274" s="511" t="str">
        <f t="shared" si="18"/>
        <v>Y</v>
      </c>
    </row>
    <row r="275" spans="1:27" ht="16.5">
      <c r="D275" s="380" t="s">
        <v>3276</v>
      </c>
      <c r="E275" s="376" t="s">
        <v>1950</v>
      </c>
      <c r="F275" s="387"/>
      <c r="G275" s="387"/>
      <c r="H275" s="376" t="s">
        <v>2061</v>
      </c>
      <c r="I275" s="230" t="s">
        <v>2736</v>
      </c>
      <c r="N275" s="279" t="s">
        <v>3161</v>
      </c>
      <c r="O275" s="361">
        <v>44154</v>
      </c>
      <c r="P275" s="361">
        <v>44154</v>
      </c>
      <c r="Q275" s="532">
        <v>44154</v>
      </c>
      <c r="R275" s="279">
        <v>100</v>
      </c>
      <c r="S275" s="279" t="s">
        <v>28</v>
      </c>
      <c r="U275" s="202" t="s">
        <v>3248</v>
      </c>
      <c r="X275" s="205" t="str">
        <f t="shared" si="16"/>
        <v>2</v>
      </c>
      <c r="Y275" s="511" t="str">
        <f t="shared" si="19"/>
        <v>Y</v>
      </c>
      <c r="Z275" s="511" t="str">
        <f t="shared" si="17"/>
        <v>Y</v>
      </c>
      <c r="AA275" s="511" t="str">
        <f t="shared" si="18"/>
        <v>Y</v>
      </c>
    </row>
    <row r="276" spans="1:27" ht="16.5">
      <c r="D276" s="387"/>
      <c r="E276" s="376" t="s">
        <v>1952</v>
      </c>
      <c r="F276" s="387"/>
      <c r="G276" s="387"/>
      <c r="H276" s="376" t="s">
        <v>2061</v>
      </c>
      <c r="I276" s="230" t="s">
        <v>2736</v>
      </c>
      <c r="N276" s="279" t="s">
        <v>3161</v>
      </c>
      <c r="O276" s="361">
        <v>44154</v>
      </c>
      <c r="P276" s="361">
        <v>44154</v>
      </c>
      <c r="Q276" s="532">
        <v>44154</v>
      </c>
      <c r="R276" s="279">
        <v>100</v>
      </c>
      <c r="S276" s="279" t="s">
        <v>28</v>
      </c>
      <c r="U276" s="202" t="s">
        <v>3248</v>
      </c>
      <c r="X276" s="205" t="str">
        <f t="shared" si="16"/>
        <v>2</v>
      </c>
      <c r="Y276" s="511" t="str">
        <f t="shared" si="19"/>
        <v>Y</v>
      </c>
      <c r="Z276" s="511" t="str">
        <f t="shared" si="17"/>
        <v>Y</v>
      </c>
      <c r="AA276" s="511" t="str">
        <f t="shared" si="18"/>
        <v>Y</v>
      </c>
    </row>
    <row r="277" spans="1:27" ht="16.5">
      <c r="D277" s="387"/>
      <c r="E277" s="376" t="s">
        <v>1954</v>
      </c>
      <c r="F277" s="387"/>
      <c r="G277" s="387"/>
      <c r="H277" s="376" t="s">
        <v>2061</v>
      </c>
      <c r="I277" s="230" t="s">
        <v>2467</v>
      </c>
      <c r="N277" s="279" t="s">
        <v>3193</v>
      </c>
      <c r="O277" s="361">
        <v>44076</v>
      </c>
      <c r="P277" s="361">
        <v>44076</v>
      </c>
      <c r="Q277" s="532">
        <v>44076</v>
      </c>
      <c r="R277" s="279">
        <v>100</v>
      </c>
      <c r="S277" s="279" t="s">
        <v>28</v>
      </c>
      <c r="X277" s="205" t="str">
        <f t="shared" si="16"/>
        <v>2</v>
      </c>
      <c r="Y277" s="511" t="str">
        <f t="shared" si="19"/>
        <v>Y</v>
      </c>
      <c r="Z277" s="511" t="str">
        <f t="shared" si="17"/>
        <v>Y</v>
      </c>
      <c r="AA277" s="511" t="str">
        <f t="shared" si="18"/>
        <v>Y</v>
      </c>
    </row>
    <row r="278" spans="1:27" ht="16.5">
      <c r="D278" s="387"/>
      <c r="E278" s="376" t="s">
        <v>1956</v>
      </c>
      <c r="F278" s="387"/>
      <c r="G278" s="387"/>
      <c r="H278" s="376" t="s">
        <v>2061</v>
      </c>
      <c r="I278" s="230" t="s">
        <v>2736</v>
      </c>
      <c r="N278" s="279" t="s">
        <v>3161</v>
      </c>
      <c r="O278" s="361">
        <v>44154</v>
      </c>
      <c r="P278" s="361">
        <v>44154</v>
      </c>
      <c r="Q278" s="532">
        <v>44154</v>
      </c>
      <c r="R278" s="279">
        <v>100</v>
      </c>
      <c r="S278" s="279" t="s">
        <v>28</v>
      </c>
      <c r="X278" s="205" t="str">
        <f t="shared" si="16"/>
        <v>2</v>
      </c>
      <c r="Y278" s="511" t="str">
        <f t="shared" si="19"/>
        <v>Y</v>
      </c>
      <c r="Z278" s="511" t="str">
        <f t="shared" si="17"/>
        <v>Y</v>
      </c>
      <c r="AA278" s="511" t="str">
        <f t="shared" si="18"/>
        <v>Y</v>
      </c>
    </row>
    <row r="279" spans="1:27" ht="16.5">
      <c r="D279" s="387"/>
      <c r="E279" s="376" t="s">
        <v>1958</v>
      </c>
      <c r="F279" s="387"/>
      <c r="G279" s="387"/>
      <c r="H279" s="376" t="s">
        <v>2061</v>
      </c>
      <c r="I279" s="230" t="s">
        <v>2109</v>
      </c>
      <c r="N279" s="279" t="s">
        <v>3193</v>
      </c>
      <c r="O279" s="361">
        <v>44079</v>
      </c>
      <c r="P279" s="361">
        <v>44079</v>
      </c>
      <c r="Q279" s="532">
        <v>44079</v>
      </c>
      <c r="R279" s="279">
        <v>100</v>
      </c>
      <c r="S279" s="279" t="s">
        <v>28</v>
      </c>
      <c r="X279" s="205" t="str">
        <f t="shared" si="16"/>
        <v>2</v>
      </c>
      <c r="Y279" s="511" t="str">
        <f t="shared" si="19"/>
        <v>Y</v>
      </c>
      <c r="Z279" s="511" t="str">
        <f t="shared" si="17"/>
        <v>Y</v>
      </c>
      <c r="AA279" s="511" t="str">
        <f t="shared" si="18"/>
        <v>Y</v>
      </c>
    </row>
    <row r="280" spans="1:27" ht="16.5">
      <c r="D280" s="387"/>
      <c r="E280" s="385" t="s">
        <v>1960</v>
      </c>
      <c r="F280" s="469"/>
      <c r="G280" s="469"/>
      <c r="H280" s="385" t="s">
        <v>2061</v>
      </c>
      <c r="I280" s="470" t="s">
        <v>2736</v>
      </c>
      <c r="J280" s="227" t="s">
        <v>120</v>
      </c>
      <c r="T280" s="202" t="s">
        <v>120</v>
      </c>
      <c r="X280" s="205" t="str">
        <f t="shared" si="16"/>
        <v>1</v>
      </c>
      <c r="Y280" s="511" t="str">
        <f t="shared" si="19"/>
        <v>N</v>
      </c>
      <c r="Z280" s="511" t="str">
        <f t="shared" si="17"/>
        <v>N</v>
      </c>
      <c r="AA280" s="511" t="str">
        <f t="shared" si="18"/>
        <v>N</v>
      </c>
    </row>
    <row r="281" spans="1:27" ht="16.5">
      <c r="D281" s="380" t="s">
        <v>3277</v>
      </c>
      <c r="E281" s="376" t="s">
        <v>1963</v>
      </c>
      <c r="F281" s="387"/>
      <c r="G281" s="387"/>
      <c r="H281" s="376" t="s">
        <v>2061</v>
      </c>
      <c r="J281" s="227" t="s">
        <v>3278</v>
      </c>
      <c r="N281" s="279" t="s">
        <v>1473</v>
      </c>
      <c r="Q281" s="532">
        <v>44165</v>
      </c>
      <c r="S281" s="279" t="s">
        <v>28</v>
      </c>
      <c r="T281" s="202" t="s">
        <v>2579</v>
      </c>
      <c r="U281" s="202" t="s">
        <v>3279</v>
      </c>
      <c r="X281" s="205" t="str">
        <f t="shared" si="16"/>
        <v>1</v>
      </c>
      <c r="Y281" s="511" t="str">
        <f t="shared" si="19"/>
        <v>N</v>
      </c>
      <c r="Z281" s="511" t="str">
        <f t="shared" si="17"/>
        <v>N</v>
      </c>
      <c r="AA281" s="511" t="str">
        <f t="shared" si="18"/>
        <v>N</v>
      </c>
    </row>
    <row r="282" spans="1:27" ht="16.5">
      <c r="D282" s="387"/>
      <c r="E282" s="376" t="s">
        <v>1965</v>
      </c>
      <c r="F282" s="387"/>
      <c r="G282" s="387"/>
      <c r="H282" s="376" t="s">
        <v>2061</v>
      </c>
      <c r="J282" s="227" t="s">
        <v>3280</v>
      </c>
      <c r="N282" s="279" t="s">
        <v>1473</v>
      </c>
      <c r="Q282" s="532">
        <v>44165</v>
      </c>
      <c r="S282" s="279" t="s">
        <v>28</v>
      </c>
      <c r="T282" s="202" t="s">
        <v>2579</v>
      </c>
      <c r="U282" s="202" t="s">
        <v>3281</v>
      </c>
      <c r="X282" s="205" t="str">
        <f t="shared" si="16"/>
        <v>1</v>
      </c>
      <c r="Y282" s="511" t="str">
        <f t="shared" si="19"/>
        <v>N</v>
      </c>
      <c r="Z282" s="511" t="str">
        <f t="shared" si="17"/>
        <v>N</v>
      </c>
      <c r="AA282" s="511" t="str">
        <f t="shared" si="18"/>
        <v>N</v>
      </c>
    </row>
    <row r="283" spans="1:27" ht="16.5">
      <c r="D283" s="380" t="s">
        <v>3282</v>
      </c>
      <c r="E283" s="376" t="s">
        <v>1968</v>
      </c>
      <c r="F283" s="387"/>
      <c r="G283" s="387"/>
      <c r="H283" s="376" t="s">
        <v>2061</v>
      </c>
      <c r="N283" s="279" t="s">
        <v>1473</v>
      </c>
      <c r="Q283" s="532">
        <v>44165</v>
      </c>
      <c r="S283" s="279" t="s">
        <v>28</v>
      </c>
      <c r="U283" s="202" t="s">
        <v>3248</v>
      </c>
      <c r="X283" s="205" t="str">
        <f t="shared" si="16"/>
        <v>1</v>
      </c>
      <c r="Y283" s="511" t="str">
        <f t="shared" si="19"/>
        <v>N</v>
      </c>
      <c r="Z283" s="511" t="str">
        <f t="shared" si="17"/>
        <v>N</v>
      </c>
      <c r="AA283" s="511" t="str">
        <f t="shared" si="18"/>
        <v>Y</v>
      </c>
    </row>
    <row r="284" spans="1:27" ht="16.5">
      <c r="D284" s="387"/>
      <c r="E284" s="560" t="s">
        <v>3283</v>
      </c>
      <c r="F284" s="387"/>
      <c r="G284" s="387"/>
      <c r="H284" s="376" t="s">
        <v>2061</v>
      </c>
      <c r="J284" s="227" t="s">
        <v>3284</v>
      </c>
      <c r="Q284" s="532">
        <v>44165</v>
      </c>
      <c r="T284" s="202" t="s">
        <v>120</v>
      </c>
      <c r="X284" s="205" t="str">
        <f t="shared" si="16"/>
        <v>1</v>
      </c>
      <c r="Y284" s="511" t="str">
        <f t="shared" si="19"/>
        <v>N</v>
      </c>
      <c r="Z284" s="511" t="str">
        <f t="shared" si="17"/>
        <v>N</v>
      </c>
      <c r="AA284" s="511" t="str">
        <f t="shared" si="18"/>
        <v>N</v>
      </c>
    </row>
    <row r="285" spans="1:27" ht="16.5">
      <c r="D285" s="387"/>
      <c r="E285" s="560" t="s">
        <v>1972</v>
      </c>
      <c r="F285" s="387"/>
      <c r="G285" s="387"/>
      <c r="H285" s="376" t="s">
        <v>2061</v>
      </c>
      <c r="J285" s="227" t="s">
        <v>3284</v>
      </c>
      <c r="Q285" s="532">
        <v>44165</v>
      </c>
      <c r="T285" s="202" t="s">
        <v>120</v>
      </c>
      <c r="X285" s="205" t="str">
        <f t="shared" si="16"/>
        <v>1</v>
      </c>
      <c r="Y285" s="511" t="str">
        <f t="shared" si="19"/>
        <v>N</v>
      </c>
      <c r="Z285" s="511" t="str">
        <f t="shared" si="17"/>
        <v>N</v>
      </c>
      <c r="AA285" s="511" t="str">
        <f t="shared" si="18"/>
        <v>N</v>
      </c>
    </row>
    <row r="286" spans="1:27" ht="16.5">
      <c r="D286" s="387"/>
      <c r="E286" s="376" t="s">
        <v>1974</v>
      </c>
      <c r="F286" s="387"/>
      <c r="G286" s="387"/>
      <c r="H286" s="376" t="s">
        <v>2061</v>
      </c>
      <c r="N286" s="279" t="s">
        <v>1473</v>
      </c>
      <c r="Q286" s="532">
        <v>44165</v>
      </c>
      <c r="S286" s="279" t="s">
        <v>28</v>
      </c>
      <c r="U286" s="202" t="s">
        <v>3248</v>
      </c>
      <c r="X286" s="205" t="str">
        <f t="shared" si="16"/>
        <v>1</v>
      </c>
      <c r="Y286" s="511" t="str">
        <f t="shared" si="19"/>
        <v>N</v>
      </c>
      <c r="Z286" s="511" t="str">
        <f t="shared" si="17"/>
        <v>N</v>
      </c>
      <c r="AA286" s="511" t="str">
        <f t="shared" si="18"/>
        <v>Y</v>
      </c>
    </row>
    <row r="287" spans="1:27" ht="16.5">
      <c r="D287" s="387"/>
      <c r="E287" s="560" t="s">
        <v>1976</v>
      </c>
      <c r="F287" s="387"/>
      <c r="G287" s="387"/>
      <c r="H287" s="376" t="s">
        <v>2061</v>
      </c>
      <c r="J287" s="227" t="s">
        <v>3284</v>
      </c>
      <c r="Q287" s="532">
        <v>44165</v>
      </c>
      <c r="T287" s="202" t="s">
        <v>120</v>
      </c>
      <c r="X287" s="205" t="str">
        <f t="shared" si="16"/>
        <v>1</v>
      </c>
      <c r="Y287" s="511" t="str">
        <f t="shared" si="19"/>
        <v>N</v>
      </c>
      <c r="Z287" s="511" t="str">
        <f t="shared" si="17"/>
        <v>N</v>
      </c>
      <c r="AA287" s="511" t="str">
        <f t="shared" si="18"/>
        <v>N</v>
      </c>
    </row>
    <row r="288" spans="1:27" ht="16.5">
      <c r="D288" s="387"/>
      <c r="E288" s="560" t="s">
        <v>1978</v>
      </c>
      <c r="F288" s="387"/>
      <c r="G288" s="387"/>
      <c r="H288" s="376" t="s">
        <v>2061</v>
      </c>
      <c r="J288" s="227" t="s">
        <v>3284</v>
      </c>
      <c r="Q288" s="532">
        <v>44165</v>
      </c>
      <c r="T288" s="202" t="s">
        <v>120</v>
      </c>
      <c r="X288" s="205" t="str">
        <f t="shared" si="16"/>
        <v>1</v>
      </c>
      <c r="Y288" s="511" t="str">
        <f t="shared" si="19"/>
        <v>N</v>
      </c>
      <c r="Z288" s="511" t="str">
        <f t="shared" si="17"/>
        <v>N</v>
      </c>
      <c r="AA288" s="511" t="str">
        <f t="shared" si="18"/>
        <v>N</v>
      </c>
    </row>
    <row r="289" spans="1:27" ht="16.5">
      <c r="D289" s="387"/>
      <c r="E289" s="560" t="s">
        <v>1980</v>
      </c>
      <c r="F289" s="387"/>
      <c r="G289" s="387"/>
      <c r="H289" s="376" t="s">
        <v>2061</v>
      </c>
      <c r="J289" s="227" t="s">
        <v>3284</v>
      </c>
      <c r="Q289" s="532">
        <v>44165</v>
      </c>
      <c r="T289" s="202" t="s">
        <v>120</v>
      </c>
      <c r="X289" s="205" t="str">
        <f t="shared" si="16"/>
        <v>1</v>
      </c>
      <c r="Y289" s="511" t="str">
        <f t="shared" si="19"/>
        <v>N</v>
      </c>
      <c r="Z289" s="511" t="str">
        <f t="shared" si="17"/>
        <v>N</v>
      </c>
      <c r="AA289" s="511" t="str">
        <f t="shared" si="18"/>
        <v>N</v>
      </c>
    </row>
    <row r="290" spans="1:27" ht="16.5">
      <c r="D290" s="387"/>
      <c r="E290" s="560" t="s">
        <v>1982</v>
      </c>
      <c r="F290" s="387"/>
      <c r="G290" s="387"/>
      <c r="H290" s="376" t="s">
        <v>2061</v>
      </c>
      <c r="J290" s="227" t="s">
        <v>3284</v>
      </c>
      <c r="Q290" s="532">
        <v>44165</v>
      </c>
      <c r="T290" s="202" t="s">
        <v>120</v>
      </c>
      <c r="X290" s="205" t="str">
        <f t="shared" si="16"/>
        <v>1</v>
      </c>
      <c r="Y290" s="511" t="str">
        <f t="shared" si="19"/>
        <v>N</v>
      </c>
      <c r="Z290" s="511" t="str">
        <f t="shared" si="17"/>
        <v>N</v>
      </c>
      <c r="AA290" s="511" t="str">
        <f t="shared" si="18"/>
        <v>N</v>
      </c>
    </row>
    <row r="291" spans="1:27" ht="16.5">
      <c r="D291" s="387"/>
      <c r="E291" s="376" t="s">
        <v>1984</v>
      </c>
      <c r="F291" s="387"/>
      <c r="G291" s="387"/>
      <c r="H291" s="376" t="s">
        <v>2061</v>
      </c>
      <c r="J291" s="227" t="s">
        <v>3285</v>
      </c>
      <c r="N291" s="279" t="s">
        <v>1473</v>
      </c>
      <c r="Q291" s="532">
        <v>44165</v>
      </c>
      <c r="S291" s="279" t="s">
        <v>28</v>
      </c>
      <c r="U291" s="202" t="s">
        <v>3286</v>
      </c>
      <c r="X291" s="205" t="str">
        <f t="shared" si="16"/>
        <v>1</v>
      </c>
      <c r="Y291" s="511" t="str">
        <f t="shared" si="19"/>
        <v>N</v>
      </c>
      <c r="Z291" s="511" t="str">
        <f t="shared" si="17"/>
        <v>N</v>
      </c>
      <c r="AA291" s="511" t="str">
        <f t="shared" si="18"/>
        <v>Y</v>
      </c>
    </row>
    <row r="292" spans="1:27">
      <c r="E292" s="205" t="s">
        <v>3287</v>
      </c>
      <c r="H292" s="205" t="s">
        <v>2328</v>
      </c>
      <c r="I292" s="230" t="s">
        <v>2579</v>
      </c>
      <c r="N292" s="279" t="s">
        <v>3161</v>
      </c>
      <c r="O292" s="361">
        <v>44154</v>
      </c>
      <c r="P292" s="361">
        <v>44154</v>
      </c>
      <c r="Q292" s="532">
        <v>44154</v>
      </c>
      <c r="R292" s="279">
        <v>100</v>
      </c>
      <c r="S292" s="279" t="s">
        <v>28</v>
      </c>
      <c r="U292" s="202" t="s">
        <v>3248</v>
      </c>
      <c r="X292" s="205" t="str">
        <f t="shared" si="16"/>
        <v>2</v>
      </c>
      <c r="Y292" s="511" t="str">
        <f t="shared" si="19"/>
        <v>Y</v>
      </c>
      <c r="Z292" s="511" t="str">
        <f t="shared" si="17"/>
        <v>Y</v>
      </c>
      <c r="AA292" s="511" t="str">
        <f t="shared" si="18"/>
        <v>Y</v>
      </c>
    </row>
    <row r="293" spans="1:27">
      <c r="A293" s="205" t="s">
        <v>3288</v>
      </c>
      <c r="B293" s="205" t="s">
        <v>3288</v>
      </c>
      <c r="C293" s="205" t="s">
        <v>3289</v>
      </c>
      <c r="D293" s="205" t="s">
        <v>3290</v>
      </c>
      <c r="E293" s="205" t="s">
        <v>3291</v>
      </c>
      <c r="H293" s="376" t="s">
        <v>2061</v>
      </c>
      <c r="N293" s="279" t="s">
        <v>2532</v>
      </c>
      <c r="O293" s="361">
        <v>44140</v>
      </c>
      <c r="P293" s="361">
        <v>44152</v>
      </c>
      <c r="Q293" s="532">
        <v>44152</v>
      </c>
      <c r="R293" s="279">
        <v>100</v>
      </c>
      <c r="S293" s="279" t="s">
        <v>28</v>
      </c>
      <c r="X293" s="205" t="str">
        <f t="shared" si="16"/>
        <v>2</v>
      </c>
      <c r="Y293" s="511" t="str">
        <f t="shared" si="19"/>
        <v>Y</v>
      </c>
      <c r="Z293" s="511" t="str">
        <f t="shared" si="17"/>
        <v>Y</v>
      </c>
      <c r="AA293" s="511" t="str">
        <f t="shared" si="18"/>
        <v>Y</v>
      </c>
    </row>
    <row r="294" spans="1:27">
      <c r="E294" s="205" t="s">
        <v>3292</v>
      </c>
      <c r="H294" s="376" t="s">
        <v>2061</v>
      </c>
      <c r="N294" s="279" t="s">
        <v>2532</v>
      </c>
      <c r="O294" s="361">
        <v>44140</v>
      </c>
      <c r="P294" s="361">
        <v>44152</v>
      </c>
      <c r="Q294" s="532">
        <v>44152</v>
      </c>
      <c r="R294" s="279">
        <v>100</v>
      </c>
      <c r="S294" s="279" t="s">
        <v>28</v>
      </c>
      <c r="X294" s="205" t="str">
        <f t="shared" si="16"/>
        <v>2</v>
      </c>
      <c r="Y294" s="511" t="str">
        <f t="shared" si="19"/>
        <v>Y</v>
      </c>
      <c r="Z294" s="511" t="str">
        <f t="shared" si="17"/>
        <v>Y</v>
      </c>
      <c r="AA294" s="511" t="str">
        <f t="shared" si="18"/>
        <v>Y</v>
      </c>
    </row>
    <row r="295" spans="1:27">
      <c r="E295" s="205" t="s">
        <v>3293</v>
      </c>
      <c r="H295" s="376" t="s">
        <v>2061</v>
      </c>
      <c r="N295" s="279" t="s">
        <v>2532</v>
      </c>
      <c r="O295" s="361">
        <v>44140</v>
      </c>
      <c r="P295" s="361">
        <v>44152</v>
      </c>
      <c r="Q295" s="532">
        <v>44152</v>
      </c>
      <c r="R295" s="279">
        <v>100</v>
      </c>
      <c r="S295" s="279" t="s">
        <v>28</v>
      </c>
      <c r="X295" s="205" t="str">
        <f t="shared" si="16"/>
        <v>2</v>
      </c>
      <c r="Y295" s="511" t="str">
        <f t="shared" si="19"/>
        <v>Y</v>
      </c>
      <c r="Z295" s="511" t="str">
        <f t="shared" si="17"/>
        <v>Y</v>
      </c>
      <c r="AA295" s="511" t="str">
        <f t="shared" si="18"/>
        <v>Y</v>
      </c>
    </row>
    <row r="296" spans="1:27">
      <c r="E296" s="205" t="s">
        <v>3294</v>
      </c>
      <c r="H296" s="376" t="s">
        <v>2061</v>
      </c>
      <c r="N296" s="279" t="s">
        <v>2532</v>
      </c>
      <c r="O296" s="361">
        <v>44140</v>
      </c>
      <c r="P296" s="361">
        <v>44152</v>
      </c>
      <c r="Q296" s="532">
        <v>44152</v>
      </c>
      <c r="R296" s="279">
        <v>100</v>
      </c>
      <c r="S296" s="279" t="s">
        <v>28</v>
      </c>
      <c r="X296" s="205" t="str">
        <f t="shared" si="16"/>
        <v>2</v>
      </c>
      <c r="Y296" s="511" t="str">
        <f t="shared" si="19"/>
        <v>Y</v>
      </c>
      <c r="Z296" s="511" t="str">
        <f t="shared" si="17"/>
        <v>Y</v>
      </c>
      <c r="AA296" s="511" t="str">
        <f t="shared" si="18"/>
        <v>Y</v>
      </c>
    </row>
    <row r="297" spans="1:27">
      <c r="E297" s="205" t="s">
        <v>3295</v>
      </c>
      <c r="H297" s="376" t="s">
        <v>2061</v>
      </c>
      <c r="N297" s="279" t="s">
        <v>2532</v>
      </c>
      <c r="O297" s="361">
        <v>44140</v>
      </c>
      <c r="P297" s="361">
        <v>44152</v>
      </c>
      <c r="Q297" s="532">
        <v>44152</v>
      </c>
      <c r="R297" s="279">
        <v>100</v>
      </c>
      <c r="S297" s="279" t="s">
        <v>28</v>
      </c>
      <c r="X297" s="205" t="str">
        <f t="shared" si="16"/>
        <v>2</v>
      </c>
      <c r="Y297" s="511" t="str">
        <f t="shared" si="19"/>
        <v>Y</v>
      </c>
      <c r="Z297" s="511" t="str">
        <f t="shared" si="17"/>
        <v>Y</v>
      </c>
      <c r="AA297" s="511" t="str">
        <f t="shared" si="18"/>
        <v>Y</v>
      </c>
    </row>
    <row r="298" spans="1:27">
      <c r="E298" s="205" t="s">
        <v>3296</v>
      </c>
      <c r="H298" s="376" t="s">
        <v>2061</v>
      </c>
      <c r="N298" s="279" t="s">
        <v>2532</v>
      </c>
      <c r="O298" s="361">
        <v>44140</v>
      </c>
      <c r="P298" s="361">
        <v>44152</v>
      </c>
      <c r="Q298" s="532">
        <v>44152</v>
      </c>
      <c r="R298" s="279">
        <v>100</v>
      </c>
      <c r="S298" s="279" t="s">
        <v>28</v>
      </c>
      <c r="X298" s="205" t="str">
        <f t="shared" si="16"/>
        <v>2</v>
      </c>
      <c r="Y298" s="511" t="str">
        <f t="shared" si="19"/>
        <v>Y</v>
      </c>
      <c r="Z298" s="511" t="str">
        <f t="shared" si="17"/>
        <v>Y</v>
      </c>
      <c r="AA298" s="511" t="str">
        <f t="shared" si="18"/>
        <v>Y</v>
      </c>
    </row>
    <row r="299" spans="1:27">
      <c r="D299" s="205" t="s">
        <v>3297</v>
      </c>
      <c r="E299" s="205" t="s">
        <v>3298</v>
      </c>
      <c r="H299" s="376" t="s">
        <v>2061</v>
      </c>
      <c r="N299" s="279" t="s">
        <v>2532</v>
      </c>
      <c r="O299" s="361">
        <v>44140</v>
      </c>
      <c r="P299" s="361">
        <v>44152</v>
      </c>
      <c r="Q299" s="532">
        <v>44152</v>
      </c>
      <c r="R299" s="279">
        <v>100</v>
      </c>
      <c r="S299" s="279" t="s">
        <v>28</v>
      </c>
      <c r="X299" s="205" t="str">
        <f t="shared" si="16"/>
        <v>2</v>
      </c>
      <c r="Y299" s="511" t="str">
        <f t="shared" si="19"/>
        <v>Y</v>
      </c>
      <c r="Z299" s="511" t="str">
        <f t="shared" si="17"/>
        <v>Y</v>
      </c>
      <c r="AA299" s="511" t="str">
        <f t="shared" si="18"/>
        <v>Y</v>
      </c>
    </row>
    <row r="300" spans="1:27">
      <c r="E300" s="205" t="s">
        <v>3299</v>
      </c>
      <c r="H300" s="376" t="s">
        <v>2061</v>
      </c>
      <c r="N300" s="279" t="s">
        <v>2532</v>
      </c>
      <c r="O300" s="361">
        <v>44140</v>
      </c>
      <c r="P300" s="361">
        <v>44152</v>
      </c>
      <c r="Q300" s="532">
        <v>44152</v>
      </c>
      <c r="R300" s="279">
        <v>100</v>
      </c>
      <c r="S300" s="279" t="s">
        <v>28</v>
      </c>
      <c r="X300" s="205" t="str">
        <f t="shared" si="16"/>
        <v>2</v>
      </c>
      <c r="Y300" s="511" t="str">
        <f t="shared" si="19"/>
        <v>Y</v>
      </c>
      <c r="Z300" s="511" t="str">
        <f t="shared" si="17"/>
        <v>Y</v>
      </c>
      <c r="AA300" s="511" t="str">
        <f t="shared" si="18"/>
        <v>Y</v>
      </c>
    </row>
    <row r="301" spans="1:27">
      <c r="D301" s="205" t="s">
        <v>3300</v>
      </c>
      <c r="H301" s="376" t="s">
        <v>2061</v>
      </c>
      <c r="N301" s="279" t="s">
        <v>2532</v>
      </c>
      <c r="O301" s="361">
        <v>44140</v>
      </c>
      <c r="P301" s="361">
        <v>44152</v>
      </c>
      <c r="Q301" s="532">
        <v>44152</v>
      </c>
      <c r="R301" s="279">
        <v>100</v>
      </c>
      <c r="S301" s="279" t="s">
        <v>28</v>
      </c>
      <c r="X301" s="205" t="str">
        <f t="shared" si="16"/>
        <v>2</v>
      </c>
      <c r="Y301" s="511" t="str">
        <f t="shared" si="19"/>
        <v>Y</v>
      </c>
      <c r="Z301" s="511" t="str">
        <f t="shared" si="17"/>
        <v>Y</v>
      </c>
      <c r="AA301" s="511" t="str">
        <f t="shared" si="18"/>
        <v>Y</v>
      </c>
    </row>
    <row r="302" spans="1:27">
      <c r="D302" s="205" t="s">
        <v>3301</v>
      </c>
      <c r="E302" s="205" t="s">
        <v>3302</v>
      </c>
      <c r="H302" s="376" t="s">
        <v>2061</v>
      </c>
      <c r="N302" s="279" t="s">
        <v>2532</v>
      </c>
      <c r="O302" s="361">
        <v>44140</v>
      </c>
      <c r="P302" s="361">
        <v>44152</v>
      </c>
      <c r="Q302" s="532">
        <v>44152</v>
      </c>
      <c r="R302" s="279">
        <v>100</v>
      </c>
      <c r="S302" s="279" t="s">
        <v>28</v>
      </c>
      <c r="X302" s="205" t="str">
        <f t="shared" si="16"/>
        <v>2</v>
      </c>
      <c r="Y302" s="511" t="str">
        <f t="shared" si="19"/>
        <v>Y</v>
      </c>
      <c r="Z302" s="511" t="str">
        <f t="shared" si="17"/>
        <v>Y</v>
      </c>
      <c r="AA302" s="511" t="str">
        <f t="shared" si="18"/>
        <v>Y</v>
      </c>
    </row>
    <row r="303" spans="1:27">
      <c r="E303" s="205" t="s">
        <v>3303</v>
      </c>
      <c r="H303" s="376" t="s">
        <v>2061</v>
      </c>
      <c r="N303" s="279" t="s">
        <v>2532</v>
      </c>
      <c r="O303" s="361">
        <v>44140</v>
      </c>
      <c r="P303" s="361">
        <v>44152</v>
      </c>
      <c r="Q303" s="532">
        <v>44152</v>
      </c>
      <c r="R303" s="279">
        <v>100</v>
      </c>
      <c r="S303" s="279" t="s">
        <v>28</v>
      </c>
      <c r="X303" s="205" t="str">
        <f t="shared" si="16"/>
        <v>2</v>
      </c>
      <c r="Y303" s="511" t="str">
        <f t="shared" si="19"/>
        <v>Y</v>
      </c>
      <c r="Z303" s="511" t="str">
        <f t="shared" si="17"/>
        <v>Y</v>
      </c>
      <c r="AA303" s="511" t="str">
        <f t="shared" si="18"/>
        <v>Y</v>
      </c>
    </row>
    <row r="304" spans="1:27">
      <c r="E304" s="205" t="s">
        <v>3304</v>
      </c>
      <c r="H304" s="376" t="s">
        <v>2061</v>
      </c>
      <c r="N304" s="279" t="s">
        <v>2532</v>
      </c>
      <c r="O304" s="361">
        <v>44140</v>
      </c>
      <c r="P304" s="361">
        <v>44152</v>
      </c>
      <c r="Q304" s="532">
        <v>44152</v>
      </c>
      <c r="R304" s="279">
        <v>100</v>
      </c>
      <c r="S304" s="279" t="s">
        <v>28</v>
      </c>
      <c r="X304" s="205" t="str">
        <f t="shared" si="16"/>
        <v>2</v>
      </c>
      <c r="Y304" s="511" t="str">
        <f t="shared" si="19"/>
        <v>Y</v>
      </c>
      <c r="Z304" s="511" t="str">
        <f t="shared" si="17"/>
        <v>Y</v>
      </c>
      <c r="AA304" s="511" t="str">
        <f t="shared" si="18"/>
        <v>Y</v>
      </c>
    </row>
    <row r="305" spans="3:27">
      <c r="D305" s="205" t="s">
        <v>3305</v>
      </c>
      <c r="E305" s="205" t="s">
        <v>3306</v>
      </c>
      <c r="H305" s="376" t="s">
        <v>2061</v>
      </c>
      <c r="N305" s="279" t="s">
        <v>2532</v>
      </c>
      <c r="O305" s="361">
        <v>44140</v>
      </c>
      <c r="P305" s="361">
        <v>44152</v>
      </c>
      <c r="Q305" s="532">
        <v>44152</v>
      </c>
      <c r="R305" s="279">
        <v>100</v>
      </c>
      <c r="S305" s="279" t="s">
        <v>28</v>
      </c>
      <c r="X305" s="205" t="str">
        <f t="shared" si="16"/>
        <v>2</v>
      </c>
      <c r="Y305" s="511" t="str">
        <f t="shared" si="19"/>
        <v>Y</v>
      </c>
      <c r="Z305" s="511" t="str">
        <f t="shared" si="17"/>
        <v>Y</v>
      </c>
      <c r="AA305" s="511" t="str">
        <f t="shared" si="18"/>
        <v>Y</v>
      </c>
    </row>
    <row r="306" spans="3:27">
      <c r="C306" s="205" t="s">
        <v>3307</v>
      </c>
      <c r="D306" s="205" t="s">
        <v>3308</v>
      </c>
      <c r="E306" s="205" t="s">
        <v>3309</v>
      </c>
      <c r="H306" s="376" t="s">
        <v>2061</v>
      </c>
      <c r="N306" s="279" t="s">
        <v>2532</v>
      </c>
      <c r="O306" s="361">
        <v>44140</v>
      </c>
      <c r="P306" s="361">
        <v>44152</v>
      </c>
      <c r="Q306" s="532">
        <v>44152</v>
      </c>
      <c r="R306" s="279">
        <v>100</v>
      </c>
      <c r="S306" s="279" t="s">
        <v>28</v>
      </c>
      <c r="X306" s="205" t="str">
        <f t="shared" si="16"/>
        <v>2</v>
      </c>
      <c r="Y306" s="511" t="str">
        <f t="shared" si="19"/>
        <v>Y</v>
      </c>
      <c r="Z306" s="511" t="str">
        <f t="shared" si="17"/>
        <v>Y</v>
      </c>
      <c r="AA306" s="511" t="str">
        <f t="shared" si="18"/>
        <v>Y</v>
      </c>
    </row>
    <row r="307" spans="3:27">
      <c r="E307" s="205" t="s">
        <v>3310</v>
      </c>
      <c r="H307" s="376" t="s">
        <v>2061</v>
      </c>
      <c r="N307" s="279" t="s">
        <v>2532</v>
      </c>
      <c r="O307" s="361">
        <v>44140</v>
      </c>
      <c r="P307" s="361">
        <v>44152</v>
      </c>
      <c r="Q307" s="532">
        <v>44152</v>
      </c>
      <c r="R307" s="279">
        <v>100</v>
      </c>
      <c r="S307" s="279" t="s">
        <v>28</v>
      </c>
      <c r="X307" s="205" t="str">
        <f t="shared" si="16"/>
        <v>2</v>
      </c>
      <c r="Y307" s="511" t="str">
        <f t="shared" si="19"/>
        <v>Y</v>
      </c>
      <c r="Z307" s="511" t="str">
        <f t="shared" si="17"/>
        <v>Y</v>
      </c>
      <c r="AA307" s="511" t="str">
        <f t="shared" si="18"/>
        <v>Y</v>
      </c>
    </row>
    <row r="308" spans="3:27">
      <c r="E308" s="205" t="s">
        <v>3311</v>
      </c>
      <c r="H308" s="376" t="s">
        <v>2061</v>
      </c>
      <c r="N308" s="279" t="s">
        <v>2532</v>
      </c>
      <c r="O308" s="361">
        <v>44140</v>
      </c>
      <c r="P308" s="361">
        <v>44152</v>
      </c>
      <c r="Q308" s="532">
        <v>44152</v>
      </c>
      <c r="R308" s="279">
        <v>100</v>
      </c>
      <c r="S308" s="279" t="s">
        <v>28</v>
      </c>
      <c r="X308" s="205" t="str">
        <f t="shared" si="16"/>
        <v>2</v>
      </c>
      <c r="Y308" s="511" t="str">
        <f t="shared" si="19"/>
        <v>Y</v>
      </c>
      <c r="Z308" s="511" t="str">
        <f t="shared" si="17"/>
        <v>Y</v>
      </c>
      <c r="AA308" s="511" t="str">
        <f t="shared" si="18"/>
        <v>Y</v>
      </c>
    </row>
    <row r="309" spans="3:27">
      <c r="E309" s="205" t="s">
        <v>3312</v>
      </c>
      <c r="H309" s="376" t="s">
        <v>2061</v>
      </c>
      <c r="N309" s="279" t="s">
        <v>2532</v>
      </c>
      <c r="O309" s="361">
        <v>44140</v>
      </c>
      <c r="P309" s="361">
        <v>44152</v>
      </c>
      <c r="Q309" s="532">
        <v>44152</v>
      </c>
      <c r="R309" s="279">
        <v>100</v>
      </c>
      <c r="S309" s="279" t="s">
        <v>28</v>
      </c>
      <c r="X309" s="205" t="str">
        <f t="shared" si="16"/>
        <v>2</v>
      </c>
      <c r="Y309" s="511" t="str">
        <f t="shared" si="19"/>
        <v>Y</v>
      </c>
      <c r="Z309" s="511" t="str">
        <f t="shared" si="17"/>
        <v>Y</v>
      </c>
      <c r="AA309" s="511" t="str">
        <f t="shared" si="18"/>
        <v>Y</v>
      </c>
    </row>
    <row r="310" spans="3:27">
      <c r="E310" s="205" t="s">
        <v>3313</v>
      </c>
      <c r="H310" s="376" t="s">
        <v>2061</v>
      </c>
      <c r="N310" s="279" t="s">
        <v>2532</v>
      </c>
      <c r="O310" s="361">
        <v>44140</v>
      </c>
      <c r="P310" s="361">
        <v>44152</v>
      </c>
      <c r="Q310" s="532">
        <v>44152</v>
      </c>
      <c r="R310" s="279">
        <v>100</v>
      </c>
      <c r="S310" s="279" t="s">
        <v>28</v>
      </c>
      <c r="X310" s="205" t="str">
        <f t="shared" si="16"/>
        <v>2</v>
      </c>
      <c r="Y310" s="511" t="str">
        <f t="shared" si="19"/>
        <v>Y</v>
      </c>
      <c r="Z310" s="511" t="str">
        <f t="shared" si="17"/>
        <v>Y</v>
      </c>
      <c r="AA310" s="511" t="str">
        <f t="shared" si="18"/>
        <v>Y</v>
      </c>
    </row>
    <row r="311" spans="3:27">
      <c r="D311" s="205" t="s">
        <v>3314</v>
      </c>
      <c r="E311" s="205" t="s">
        <v>3315</v>
      </c>
      <c r="H311" s="376" t="s">
        <v>2061</v>
      </c>
      <c r="N311" s="279" t="s">
        <v>2532</v>
      </c>
      <c r="O311" s="361">
        <v>44140</v>
      </c>
      <c r="P311" s="361">
        <v>44152</v>
      </c>
      <c r="Q311" s="532">
        <v>44152</v>
      </c>
      <c r="R311" s="279">
        <v>100</v>
      </c>
      <c r="S311" s="279" t="s">
        <v>28</v>
      </c>
      <c r="X311" s="205" t="str">
        <f t="shared" si="16"/>
        <v>2</v>
      </c>
      <c r="Y311" s="511" t="str">
        <f t="shared" si="19"/>
        <v>Y</v>
      </c>
      <c r="Z311" s="511" t="str">
        <f t="shared" si="17"/>
        <v>Y</v>
      </c>
      <c r="AA311" s="511" t="str">
        <f t="shared" si="18"/>
        <v>Y</v>
      </c>
    </row>
    <row r="312" spans="3:27">
      <c r="E312" s="205" t="s">
        <v>3316</v>
      </c>
      <c r="H312" s="376" t="s">
        <v>2061</v>
      </c>
      <c r="N312" s="279" t="s">
        <v>2532</v>
      </c>
      <c r="O312" s="361">
        <v>44140</v>
      </c>
      <c r="P312" s="361">
        <v>44152</v>
      </c>
      <c r="Q312" s="532">
        <v>44152</v>
      </c>
      <c r="R312" s="279">
        <v>100</v>
      </c>
      <c r="S312" s="279" t="s">
        <v>28</v>
      </c>
      <c r="X312" s="205" t="str">
        <f t="shared" si="16"/>
        <v>2</v>
      </c>
      <c r="Y312" s="511" t="str">
        <f t="shared" si="19"/>
        <v>Y</v>
      </c>
      <c r="Z312" s="511" t="str">
        <f t="shared" si="17"/>
        <v>Y</v>
      </c>
      <c r="AA312" s="511" t="str">
        <f t="shared" si="18"/>
        <v>Y</v>
      </c>
    </row>
    <row r="313" spans="3:27">
      <c r="E313" s="205" t="s">
        <v>3317</v>
      </c>
      <c r="H313" s="376" t="s">
        <v>2061</v>
      </c>
      <c r="N313" s="279" t="s">
        <v>2532</v>
      </c>
      <c r="O313" s="361">
        <v>44140</v>
      </c>
      <c r="P313" s="361">
        <v>44152</v>
      </c>
      <c r="Q313" s="532">
        <v>44152</v>
      </c>
      <c r="R313" s="279">
        <v>100</v>
      </c>
      <c r="S313" s="279" t="s">
        <v>28</v>
      </c>
      <c r="X313" s="205" t="str">
        <f t="shared" si="16"/>
        <v>2</v>
      </c>
      <c r="Y313" s="511" t="str">
        <f t="shared" si="19"/>
        <v>Y</v>
      </c>
      <c r="Z313" s="511" t="str">
        <f t="shared" si="17"/>
        <v>Y</v>
      </c>
      <c r="AA313" s="511" t="str">
        <f t="shared" si="18"/>
        <v>Y</v>
      </c>
    </row>
    <row r="314" spans="3:27">
      <c r="E314" s="205" t="s">
        <v>3318</v>
      </c>
      <c r="H314" s="376" t="s">
        <v>2061</v>
      </c>
      <c r="N314" s="279" t="s">
        <v>2532</v>
      </c>
      <c r="O314" s="361">
        <v>44140</v>
      </c>
      <c r="P314" s="361">
        <v>44152</v>
      </c>
      <c r="Q314" s="532">
        <v>44152</v>
      </c>
      <c r="R314" s="279">
        <v>100</v>
      </c>
      <c r="S314" s="279" t="s">
        <v>28</v>
      </c>
      <c r="X314" s="205" t="str">
        <f t="shared" si="16"/>
        <v>2</v>
      </c>
      <c r="Y314" s="511" t="str">
        <f t="shared" si="19"/>
        <v>Y</v>
      </c>
      <c r="Z314" s="511" t="str">
        <f t="shared" si="17"/>
        <v>Y</v>
      </c>
      <c r="AA314" s="511" t="str">
        <f t="shared" si="18"/>
        <v>Y</v>
      </c>
    </row>
    <row r="315" spans="3:27">
      <c r="E315" s="205" t="s">
        <v>3319</v>
      </c>
      <c r="H315" s="376" t="s">
        <v>2061</v>
      </c>
      <c r="N315" s="279" t="s">
        <v>2532</v>
      </c>
      <c r="O315" s="361">
        <v>44140</v>
      </c>
      <c r="P315" s="361">
        <v>44152</v>
      </c>
      <c r="Q315" s="532">
        <v>44152</v>
      </c>
      <c r="R315" s="279">
        <v>100</v>
      </c>
      <c r="S315" s="279" t="s">
        <v>28</v>
      </c>
      <c r="X315" s="205" t="str">
        <f t="shared" si="16"/>
        <v>2</v>
      </c>
      <c r="Y315" s="511" t="str">
        <f t="shared" si="19"/>
        <v>Y</v>
      </c>
      <c r="Z315" s="511" t="str">
        <f t="shared" si="17"/>
        <v>Y</v>
      </c>
      <c r="AA315" s="511" t="str">
        <f t="shared" si="18"/>
        <v>Y</v>
      </c>
    </row>
    <row r="316" spans="3:27">
      <c r="E316" s="205" t="s">
        <v>3320</v>
      </c>
      <c r="H316" s="376" t="s">
        <v>2061</v>
      </c>
      <c r="N316" s="279" t="s">
        <v>2532</v>
      </c>
      <c r="O316" s="361">
        <v>44140</v>
      </c>
      <c r="P316" s="361">
        <v>44152</v>
      </c>
      <c r="Q316" s="532">
        <v>44152</v>
      </c>
      <c r="R316" s="279">
        <v>100</v>
      </c>
      <c r="S316" s="279" t="s">
        <v>28</v>
      </c>
      <c r="X316" s="205" t="str">
        <f t="shared" si="16"/>
        <v>2</v>
      </c>
      <c r="Y316" s="511" t="str">
        <f t="shared" si="19"/>
        <v>Y</v>
      </c>
      <c r="Z316" s="511" t="str">
        <f t="shared" si="17"/>
        <v>Y</v>
      </c>
      <c r="AA316" s="511" t="str">
        <f t="shared" si="18"/>
        <v>Y</v>
      </c>
    </row>
    <row r="317" spans="3:27">
      <c r="E317" s="205" t="s">
        <v>3321</v>
      </c>
      <c r="H317" s="376" t="s">
        <v>2061</v>
      </c>
      <c r="N317" s="279" t="s">
        <v>2532</v>
      </c>
      <c r="O317" s="361">
        <v>44140</v>
      </c>
      <c r="P317" s="361">
        <v>44152</v>
      </c>
      <c r="Q317" s="532">
        <v>44152</v>
      </c>
      <c r="R317" s="279">
        <v>100</v>
      </c>
      <c r="S317" s="279" t="s">
        <v>28</v>
      </c>
      <c r="X317" s="205" t="str">
        <f t="shared" si="16"/>
        <v>2</v>
      </c>
      <c r="Y317" s="511" t="str">
        <f t="shared" si="19"/>
        <v>Y</v>
      </c>
      <c r="Z317" s="511" t="str">
        <f t="shared" si="17"/>
        <v>Y</v>
      </c>
      <c r="AA317" s="511" t="str">
        <f t="shared" si="18"/>
        <v>Y</v>
      </c>
    </row>
    <row r="318" spans="3:27">
      <c r="D318" s="205" t="s">
        <v>3322</v>
      </c>
      <c r="E318" s="205" t="s">
        <v>3323</v>
      </c>
      <c r="H318" s="376" t="s">
        <v>2061</v>
      </c>
      <c r="N318" s="279" t="s">
        <v>2532</v>
      </c>
      <c r="O318" s="361">
        <v>44140</v>
      </c>
      <c r="P318" s="361">
        <v>44152</v>
      </c>
      <c r="Q318" s="532">
        <v>44152</v>
      </c>
      <c r="R318" s="279">
        <v>100</v>
      </c>
      <c r="S318" s="279" t="s">
        <v>28</v>
      </c>
      <c r="X318" s="205" t="str">
        <f t="shared" si="16"/>
        <v>2</v>
      </c>
      <c r="Y318" s="511" t="str">
        <f t="shared" si="19"/>
        <v>Y</v>
      </c>
      <c r="Z318" s="511" t="str">
        <f t="shared" si="17"/>
        <v>Y</v>
      </c>
      <c r="AA318" s="511" t="str">
        <f t="shared" si="18"/>
        <v>Y</v>
      </c>
    </row>
    <row r="319" spans="3:27">
      <c r="E319" s="205" t="s">
        <v>3324</v>
      </c>
      <c r="H319" s="376" t="s">
        <v>2061</v>
      </c>
      <c r="N319" s="279" t="s">
        <v>2532</v>
      </c>
      <c r="O319" s="361">
        <v>44140</v>
      </c>
      <c r="P319" s="361">
        <v>44152</v>
      </c>
      <c r="Q319" s="532">
        <v>44152</v>
      </c>
      <c r="R319" s="279">
        <v>100</v>
      </c>
      <c r="S319" s="279" t="s">
        <v>28</v>
      </c>
      <c r="X319" s="205" t="str">
        <f t="shared" si="16"/>
        <v>2</v>
      </c>
      <c r="Y319" s="511" t="str">
        <f t="shared" si="19"/>
        <v>Y</v>
      </c>
      <c r="Z319" s="511" t="str">
        <f t="shared" si="17"/>
        <v>Y</v>
      </c>
      <c r="AA319" s="511" t="str">
        <f t="shared" si="18"/>
        <v>Y</v>
      </c>
    </row>
    <row r="320" spans="3:27">
      <c r="E320" s="205" t="s">
        <v>3325</v>
      </c>
      <c r="H320" s="376" t="s">
        <v>2061</v>
      </c>
      <c r="N320" s="279" t="s">
        <v>2532</v>
      </c>
      <c r="O320" s="361">
        <v>44140</v>
      </c>
      <c r="P320" s="361">
        <v>44152</v>
      </c>
      <c r="Q320" s="532">
        <v>44152</v>
      </c>
      <c r="R320" s="279">
        <v>100</v>
      </c>
      <c r="S320" s="279" t="s">
        <v>28</v>
      </c>
      <c r="X320" s="205" t="str">
        <f t="shared" si="16"/>
        <v>2</v>
      </c>
      <c r="Y320" s="511" t="str">
        <f t="shared" si="19"/>
        <v>Y</v>
      </c>
      <c r="Z320" s="511" t="str">
        <f t="shared" si="17"/>
        <v>Y</v>
      </c>
      <c r="AA320" s="511" t="str">
        <f t="shared" si="18"/>
        <v>Y</v>
      </c>
    </row>
    <row r="321" spans="3:27">
      <c r="E321" s="205" t="s">
        <v>3326</v>
      </c>
      <c r="H321" s="376" t="s">
        <v>2061</v>
      </c>
      <c r="N321" s="279" t="s">
        <v>2532</v>
      </c>
      <c r="O321" s="361">
        <v>44140</v>
      </c>
      <c r="P321" s="361">
        <v>44152</v>
      </c>
      <c r="Q321" s="532">
        <v>44152</v>
      </c>
      <c r="R321" s="279">
        <v>100</v>
      </c>
      <c r="S321" s="279" t="s">
        <v>28</v>
      </c>
      <c r="X321" s="205" t="str">
        <f t="shared" si="16"/>
        <v>2</v>
      </c>
      <c r="Y321" s="511" t="str">
        <f t="shared" si="19"/>
        <v>Y</v>
      </c>
      <c r="Z321" s="511" t="str">
        <f t="shared" si="17"/>
        <v>Y</v>
      </c>
      <c r="AA321" s="511" t="str">
        <f t="shared" si="18"/>
        <v>Y</v>
      </c>
    </row>
    <row r="322" spans="3:27">
      <c r="D322" s="205" t="s">
        <v>3327</v>
      </c>
      <c r="E322" s="205" t="s">
        <v>3328</v>
      </c>
      <c r="H322" s="376" t="s">
        <v>2061</v>
      </c>
      <c r="N322" s="279" t="s">
        <v>2532</v>
      </c>
      <c r="O322" s="361">
        <v>44140</v>
      </c>
      <c r="P322" s="361">
        <v>44152</v>
      </c>
      <c r="Q322" s="532">
        <v>44152</v>
      </c>
      <c r="R322" s="279">
        <v>100</v>
      </c>
      <c r="S322" s="279" t="s">
        <v>28</v>
      </c>
      <c r="X322" s="205" t="str">
        <f t="shared" si="16"/>
        <v>2</v>
      </c>
      <c r="Y322" s="511" t="str">
        <f t="shared" si="19"/>
        <v>Y</v>
      </c>
      <c r="Z322" s="511" t="str">
        <f t="shared" si="17"/>
        <v>Y</v>
      </c>
      <c r="AA322" s="511" t="str">
        <f t="shared" si="18"/>
        <v>Y</v>
      </c>
    </row>
    <row r="323" spans="3:27">
      <c r="E323" s="205" t="s">
        <v>3329</v>
      </c>
      <c r="H323" s="376" t="s">
        <v>2061</v>
      </c>
      <c r="N323" s="279" t="s">
        <v>2532</v>
      </c>
      <c r="O323" s="361">
        <v>44140</v>
      </c>
      <c r="P323" s="361">
        <v>44152</v>
      </c>
      <c r="Q323" s="532">
        <v>44152</v>
      </c>
      <c r="R323" s="279">
        <v>100</v>
      </c>
      <c r="S323" s="279" t="s">
        <v>28</v>
      </c>
      <c r="X323" s="205" t="str">
        <f t="shared" si="16"/>
        <v>2</v>
      </c>
      <c r="Y323" s="511" t="str">
        <f t="shared" si="19"/>
        <v>Y</v>
      </c>
      <c r="Z323" s="511" t="str">
        <f t="shared" si="17"/>
        <v>Y</v>
      </c>
      <c r="AA323" s="511" t="str">
        <f t="shared" si="18"/>
        <v>Y</v>
      </c>
    </row>
    <row r="324" spans="3:27">
      <c r="E324" s="205" t="s">
        <v>3330</v>
      </c>
      <c r="H324" s="376" t="s">
        <v>2061</v>
      </c>
      <c r="N324" s="279" t="s">
        <v>2532</v>
      </c>
      <c r="O324" s="361">
        <v>44140</v>
      </c>
      <c r="P324" s="361">
        <v>44152</v>
      </c>
      <c r="Q324" s="532">
        <v>44152</v>
      </c>
      <c r="R324" s="279">
        <v>100</v>
      </c>
      <c r="S324" s="279" t="s">
        <v>28</v>
      </c>
      <c r="X324" s="205" t="str">
        <f t="shared" si="16"/>
        <v>2</v>
      </c>
      <c r="Y324" s="511" t="str">
        <f t="shared" si="19"/>
        <v>Y</v>
      </c>
      <c r="Z324" s="511" t="str">
        <f t="shared" si="17"/>
        <v>Y</v>
      </c>
      <c r="AA324" s="511" t="str">
        <f t="shared" si="18"/>
        <v>Y</v>
      </c>
    </row>
    <row r="325" spans="3:27">
      <c r="D325" s="205" t="s">
        <v>3331</v>
      </c>
      <c r="E325" s="205" t="s">
        <v>3332</v>
      </c>
      <c r="H325" s="376" t="s">
        <v>2061</v>
      </c>
      <c r="N325" s="279" t="s">
        <v>2532</v>
      </c>
      <c r="O325" s="361">
        <v>44140</v>
      </c>
      <c r="P325" s="361">
        <v>44152</v>
      </c>
      <c r="Q325" s="532">
        <v>44152</v>
      </c>
      <c r="R325" s="279">
        <v>100</v>
      </c>
      <c r="S325" s="279" t="s">
        <v>28</v>
      </c>
      <c r="X325" s="205" t="str">
        <f t="shared" ref="X325:X337" si="20">IF(S325&lt;&gt;Y325, "1", "2")</f>
        <v>2</v>
      </c>
      <c r="Y325" s="511" t="str">
        <f t="shared" si="19"/>
        <v>Y</v>
      </c>
      <c r="Z325" s="511" t="str">
        <f t="shared" ref="Z325:Z337" si="21">IF($T325 = "", IF($Q325="", "N",  IF(_xlfn.DAYS($AE$2,$Q325) &lt; 0, "N", "Y")), "N")</f>
        <v>Y</v>
      </c>
      <c r="AA325" s="511" t="str">
        <f t="shared" ref="AA325:AA337" si="22">IF($T325 = "", IF($Q325="", "N",  IF(_xlfn.DAYS($AG$2,$Q325) &lt; 0, "N", "Y")), "N")</f>
        <v>Y</v>
      </c>
    </row>
    <row r="326" spans="3:27">
      <c r="E326" s="205" t="s">
        <v>3333</v>
      </c>
      <c r="H326" s="376" t="s">
        <v>2061</v>
      </c>
      <c r="N326" s="279" t="s">
        <v>2532</v>
      </c>
      <c r="O326" s="361">
        <v>44140</v>
      </c>
      <c r="P326" s="361">
        <v>44152</v>
      </c>
      <c r="Q326" s="532">
        <v>44152</v>
      </c>
      <c r="R326" s="279">
        <v>100</v>
      </c>
      <c r="S326" s="279" t="s">
        <v>28</v>
      </c>
      <c r="X326" s="205" t="str">
        <f t="shared" si="20"/>
        <v>2</v>
      </c>
      <c r="Y326" s="511" t="str">
        <f t="shared" si="19"/>
        <v>Y</v>
      </c>
      <c r="Z326" s="511" t="str">
        <f t="shared" si="21"/>
        <v>Y</v>
      </c>
      <c r="AA326" s="511" t="str">
        <f t="shared" si="22"/>
        <v>Y</v>
      </c>
    </row>
    <row r="327" spans="3:27">
      <c r="E327" s="205" t="s">
        <v>3334</v>
      </c>
      <c r="H327" s="376" t="s">
        <v>2061</v>
      </c>
      <c r="N327" s="279" t="s">
        <v>2532</v>
      </c>
      <c r="O327" s="361">
        <v>44140</v>
      </c>
      <c r="P327" s="361">
        <v>44152</v>
      </c>
      <c r="Q327" s="532">
        <v>44152</v>
      </c>
      <c r="R327" s="279">
        <v>100</v>
      </c>
      <c r="S327" s="279" t="s">
        <v>28</v>
      </c>
      <c r="X327" s="205" t="str">
        <f t="shared" si="20"/>
        <v>2</v>
      </c>
      <c r="Y327" s="511" t="str">
        <f t="shared" ref="Y327:Y337" si="23">IF($T327 = "", IF($Q327="", "N",  IF(_xlfn.DAYS($AC$2,$Q327) &lt; 0, "N", "Y")), "N")</f>
        <v>Y</v>
      </c>
      <c r="Z327" s="511" t="str">
        <f t="shared" si="21"/>
        <v>Y</v>
      </c>
      <c r="AA327" s="511" t="str">
        <f t="shared" si="22"/>
        <v>Y</v>
      </c>
    </row>
    <row r="328" spans="3:27">
      <c r="D328" s="205" t="s">
        <v>3335</v>
      </c>
      <c r="E328" s="205" t="s">
        <v>3336</v>
      </c>
      <c r="H328" s="376" t="s">
        <v>2061</v>
      </c>
      <c r="N328" s="279" t="s">
        <v>2532</v>
      </c>
      <c r="O328" s="361">
        <v>44140</v>
      </c>
      <c r="P328" s="361">
        <v>44152</v>
      </c>
      <c r="Q328" s="532">
        <v>44152</v>
      </c>
      <c r="R328" s="279">
        <v>100</v>
      </c>
      <c r="S328" s="279" t="s">
        <v>28</v>
      </c>
      <c r="X328" s="205" t="str">
        <f t="shared" si="20"/>
        <v>2</v>
      </c>
      <c r="Y328" s="511" t="str">
        <f t="shared" si="23"/>
        <v>Y</v>
      </c>
      <c r="Z328" s="511" t="str">
        <f t="shared" si="21"/>
        <v>Y</v>
      </c>
      <c r="AA328" s="511" t="str">
        <f t="shared" si="22"/>
        <v>Y</v>
      </c>
    </row>
    <row r="329" spans="3:27">
      <c r="E329" s="205" t="s">
        <v>3337</v>
      </c>
      <c r="H329" s="376" t="s">
        <v>2061</v>
      </c>
      <c r="N329" s="279" t="s">
        <v>2532</v>
      </c>
      <c r="O329" s="361">
        <v>44140</v>
      </c>
      <c r="P329" s="361">
        <v>44152</v>
      </c>
      <c r="Q329" s="532">
        <v>44152</v>
      </c>
      <c r="R329" s="279">
        <v>100</v>
      </c>
      <c r="S329" s="279" t="s">
        <v>28</v>
      </c>
      <c r="X329" s="205" t="str">
        <f t="shared" si="20"/>
        <v>2</v>
      </c>
      <c r="Y329" s="511" t="str">
        <f t="shared" si="23"/>
        <v>Y</v>
      </c>
      <c r="Z329" s="511" t="str">
        <f t="shared" si="21"/>
        <v>Y</v>
      </c>
      <c r="AA329" s="511" t="str">
        <f t="shared" si="22"/>
        <v>Y</v>
      </c>
    </row>
    <row r="330" spans="3:27">
      <c r="E330" s="205" t="s">
        <v>3338</v>
      </c>
      <c r="H330" s="376" t="s">
        <v>2061</v>
      </c>
      <c r="N330" s="279" t="s">
        <v>2532</v>
      </c>
      <c r="O330" s="361">
        <v>44140</v>
      </c>
      <c r="P330" s="361">
        <v>44152</v>
      </c>
      <c r="Q330" s="532">
        <v>44152</v>
      </c>
      <c r="R330" s="279">
        <v>100</v>
      </c>
      <c r="S330" s="279" t="s">
        <v>28</v>
      </c>
      <c r="X330" s="205" t="str">
        <f t="shared" si="20"/>
        <v>2</v>
      </c>
      <c r="Y330" s="511" t="str">
        <f t="shared" si="23"/>
        <v>Y</v>
      </c>
      <c r="Z330" s="511" t="str">
        <f t="shared" si="21"/>
        <v>Y</v>
      </c>
      <c r="AA330" s="511" t="str">
        <f t="shared" si="22"/>
        <v>Y</v>
      </c>
    </row>
    <row r="331" spans="3:27">
      <c r="D331" s="205" t="s">
        <v>3339</v>
      </c>
      <c r="E331" s="205" t="s">
        <v>3340</v>
      </c>
      <c r="H331" s="376" t="s">
        <v>2061</v>
      </c>
      <c r="N331" s="279" t="s">
        <v>2532</v>
      </c>
      <c r="O331" s="361">
        <v>44140</v>
      </c>
      <c r="P331" s="361">
        <v>44152</v>
      </c>
      <c r="Q331" s="532">
        <v>44152</v>
      </c>
      <c r="R331" s="279">
        <v>100</v>
      </c>
      <c r="S331" s="279" t="s">
        <v>28</v>
      </c>
      <c r="X331" s="205" t="str">
        <f t="shared" si="20"/>
        <v>2</v>
      </c>
      <c r="Y331" s="511" t="str">
        <f t="shared" si="23"/>
        <v>Y</v>
      </c>
      <c r="Z331" s="511" t="str">
        <f t="shared" si="21"/>
        <v>Y</v>
      </c>
      <c r="AA331" s="511" t="str">
        <f t="shared" si="22"/>
        <v>Y</v>
      </c>
    </row>
    <row r="332" spans="3:27">
      <c r="E332" s="205" t="s">
        <v>3341</v>
      </c>
      <c r="H332" s="376" t="s">
        <v>2061</v>
      </c>
      <c r="N332" s="279" t="s">
        <v>2532</v>
      </c>
      <c r="O332" s="361">
        <v>44140</v>
      </c>
      <c r="P332" s="361">
        <v>44152</v>
      </c>
      <c r="Q332" s="532">
        <v>44152</v>
      </c>
      <c r="R332" s="279">
        <v>100</v>
      </c>
      <c r="S332" s="279" t="s">
        <v>28</v>
      </c>
      <c r="X332" s="205" t="str">
        <f t="shared" si="20"/>
        <v>2</v>
      </c>
      <c r="Y332" s="511" t="str">
        <f t="shared" si="23"/>
        <v>Y</v>
      </c>
      <c r="Z332" s="511" t="str">
        <f t="shared" si="21"/>
        <v>Y</v>
      </c>
      <c r="AA332" s="511" t="str">
        <f t="shared" si="22"/>
        <v>Y</v>
      </c>
    </row>
    <row r="333" spans="3:27">
      <c r="C333" s="205" t="s">
        <v>3342</v>
      </c>
      <c r="D333" s="205" t="s">
        <v>3343</v>
      </c>
      <c r="E333" s="205" t="s">
        <v>3344</v>
      </c>
      <c r="H333" s="376" t="s">
        <v>2061</v>
      </c>
      <c r="N333" s="279" t="s">
        <v>2532</v>
      </c>
      <c r="O333" s="361">
        <v>44140</v>
      </c>
      <c r="P333" s="361">
        <v>44152</v>
      </c>
      <c r="Q333" s="532">
        <v>44152</v>
      </c>
      <c r="R333" s="279">
        <v>100</v>
      </c>
      <c r="S333" s="279" t="s">
        <v>28</v>
      </c>
      <c r="X333" s="205" t="str">
        <f t="shared" si="20"/>
        <v>2</v>
      </c>
      <c r="Y333" s="511" t="str">
        <f t="shared" si="23"/>
        <v>Y</v>
      </c>
      <c r="Z333" s="511" t="str">
        <f t="shared" si="21"/>
        <v>Y</v>
      </c>
      <c r="AA333" s="511" t="str">
        <f t="shared" si="22"/>
        <v>Y</v>
      </c>
    </row>
    <row r="334" spans="3:27">
      <c r="E334" s="205" t="s">
        <v>3345</v>
      </c>
      <c r="H334" s="376" t="s">
        <v>2061</v>
      </c>
      <c r="N334" s="279" t="s">
        <v>2532</v>
      </c>
      <c r="O334" s="361">
        <v>44140</v>
      </c>
      <c r="P334" s="361">
        <v>44152</v>
      </c>
      <c r="Q334" s="532">
        <v>44152</v>
      </c>
      <c r="R334" s="279">
        <v>100</v>
      </c>
      <c r="S334" s="279" t="s">
        <v>28</v>
      </c>
      <c r="X334" s="205" t="str">
        <f t="shared" si="20"/>
        <v>2</v>
      </c>
      <c r="Y334" s="511" t="str">
        <f t="shared" si="23"/>
        <v>Y</v>
      </c>
      <c r="Z334" s="511" t="str">
        <f t="shared" si="21"/>
        <v>Y</v>
      </c>
      <c r="AA334" s="511" t="str">
        <f t="shared" si="22"/>
        <v>Y</v>
      </c>
    </row>
    <row r="335" spans="3:27">
      <c r="E335" s="205" t="s">
        <v>3346</v>
      </c>
      <c r="H335" s="376" t="s">
        <v>2061</v>
      </c>
      <c r="N335" s="279" t="s">
        <v>2532</v>
      </c>
      <c r="O335" s="361">
        <v>44140</v>
      </c>
      <c r="P335" s="361">
        <v>44152</v>
      </c>
      <c r="Q335" s="532">
        <v>44152</v>
      </c>
      <c r="R335" s="279">
        <v>100</v>
      </c>
      <c r="S335" s="279" t="s">
        <v>28</v>
      </c>
      <c r="X335" s="205" t="str">
        <f t="shared" si="20"/>
        <v>2</v>
      </c>
      <c r="Y335" s="511" t="str">
        <f t="shared" si="23"/>
        <v>Y</v>
      </c>
      <c r="Z335" s="511" t="str">
        <f t="shared" si="21"/>
        <v>Y</v>
      </c>
      <c r="AA335" s="511" t="str">
        <f t="shared" si="22"/>
        <v>Y</v>
      </c>
    </row>
    <row r="336" spans="3:27">
      <c r="D336" s="205" t="s">
        <v>3347</v>
      </c>
      <c r="E336" s="205" t="s">
        <v>3348</v>
      </c>
      <c r="H336" s="376" t="s">
        <v>2061</v>
      </c>
      <c r="N336" s="279" t="s">
        <v>2532</v>
      </c>
      <c r="O336" s="361">
        <v>44140</v>
      </c>
      <c r="P336" s="361">
        <v>44152</v>
      </c>
      <c r="Q336" s="532">
        <v>44152</v>
      </c>
      <c r="R336" s="279">
        <v>100</v>
      </c>
      <c r="S336" s="279" t="s">
        <v>28</v>
      </c>
      <c r="X336" s="205" t="str">
        <f t="shared" si="20"/>
        <v>2</v>
      </c>
      <c r="Y336" s="511" t="str">
        <f t="shared" si="23"/>
        <v>Y</v>
      </c>
      <c r="Z336" s="511" t="str">
        <f t="shared" si="21"/>
        <v>Y</v>
      </c>
      <c r="AA336" s="511" t="str">
        <f t="shared" si="22"/>
        <v>Y</v>
      </c>
    </row>
    <row r="337" spans="5:27">
      <c r="E337" s="205" t="s">
        <v>3349</v>
      </c>
      <c r="H337" s="376" t="s">
        <v>2061</v>
      </c>
      <c r="N337" s="279" t="s">
        <v>2532</v>
      </c>
      <c r="O337" s="361">
        <v>44140</v>
      </c>
      <c r="P337" s="361">
        <v>44152</v>
      </c>
      <c r="Q337" s="532">
        <v>44152</v>
      </c>
      <c r="R337" s="279">
        <v>100</v>
      </c>
      <c r="S337" s="279" t="s">
        <v>28</v>
      </c>
      <c r="X337" s="205" t="str">
        <f t="shared" si="20"/>
        <v>2</v>
      </c>
      <c r="Y337" s="511" t="str">
        <f t="shared" si="23"/>
        <v>Y</v>
      </c>
      <c r="Z337" s="511" t="str">
        <f t="shared" si="21"/>
        <v>Y</v>
      </c>
      <c r="AA337" s="511" t="str">
        <f t="shared" si="22"/>
        <v>Y</v>
      </c>
    </row>
    <row r="338" spans="5:27">
      <c r="O338" s="361"/>
      <c r="P338" s="361"/>
      <c r="Q338" s="532"/>
      <c r="Y338" s="511"/>
    </row>
    <row r="347" spans="5:27">
      <c r="I347" s="230">
        <f>COUNTA(I6:I279)</f>
        <v>229</v>
      </c>
    </row>
  </sheetData>
  <autoFilter ref="I1:I338" xr:uid="{45E9A07B-F384-4D16-9957-42393CED95F5}"/>
  <phoneticPr fontId="8" type="noConversion"/>
  <hyperlinks>
    <hyperlink ref="J191" r:id="rId1" xr:uid="{9F89E763-8344-439B-AD69-97D8483E49F9}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7245-4DAD-4AF6-9168-C6FBFDA6B5CA}">
  <dimension ref="B2:I30"/>
  <sheetViews>
    <sheetView tabSelected="1" workbookViewId="0">
      <selection activeCell="F15" sqref="F15"/>
    </sheetView>
  </sheetViews>
  <sheetFormatPr defaultRowHeight="13.5"/>
  <cols>
    <col min="1" max="1" width="9" style="487"/>
    <col min="2" max="2" width="9" style="488"/>
    <col min="3" max="3" width="29.25" style="487" customWidth="1"/>
    <col min="4" max="4" width="12.5" style="488" customWidth="1"/>
    <col min="5" max="5" width="35.25" style="487" customWidth="1"/>
    <col min="6" max="6" width="46.75" style="487" customWidth="1"/>
    <col min="7" max="7" width="12.875" style="487" customWidth="1"/>
    <col min="8" max="8" width="14.75" style="487" customWidth="1"/>
    <col min="9" max="9" width="31.25" style="487" bestFit="1" customWidth="1"/>
    <col min="10" max="16384" width="9" style="487"/>
  </cols>
  <sheetData>
    <row r="2" spans="2:9">
      <c r="B2" s="491" t="s">
        <v>3350</v>
      </c>
    </row>
    <row r="3" spans="2:9" ht="16.5">
      <c r="B3" s="489" t="s">
        <v>3351</v>
      </c>
      <c r="C3" s="489" t="s">
        <v>3352</v>
      </c>
      <c r="D3" s="489" t="s">
        <v>3353</v>
      </c>
      <c r="E3" s="489" t="s">
        <v>3354</v>
      </c>
      <c r="F3" s="489" t="s">
        <v>3355</v>
      </c>
      <c r="G3" s="489" t="s">
        <v>3356</v>
      </c>
      <c r="H3" s="489" t="s">
        <v>3357</v>
      </c>
      <c r="I3" s="489" t="s">
        <v>26</v>
      </c>
    </row>
    <row r="4" spans="2:9">
      <c r="B4" s="492" t="s">
        <v>3358</v>
      </c>
      <c r="C4" s="493" t="s">
        <v>3359</v>
      </c>
      <c r="D4" s="492" t="s">
        <v>28</v>
      </c>
      <c r="E4" s="493" t="s">
        <v>3360</v>
      </c>
      <c r="F4" s="493" t="s">
        <v>1252</v>
      </c>
      <c r="G4" s="492" t="s">
        <v>28</v>
      </c>
      <c r="H4" s="493"/>
      <c r="I4" s="493"/>
    </row>
    <row r="5" spans="2:9">
      <c r="B5" s="492" t="s">
        <v>3358</v>
      </c>
      <c r="C5" s="493" t="s">
        <v>3361</v>
      </c>
      <c r="D5" s="492" t="s">
        <v>28</v>
      </c>
      <c r="E5" s="493" t="s">
        <v>3362</v>
      </c>
      <c r="F5" s="493" t="s">
        <v>1252</v>
      </c>
      <c r="G5" s="494" t="s">
        <v>27</v>
      </c>
      <c r="H5" s="493"/>
      <c r="I5" s="493"/>
    </row>
    <row r="6" spans="2:9">
      <c r="B6" s="492" t="s">
        <v>3358</v>
      </c>
      <c r="C6" s="493" t="s">
        <v>3363</v>
      </c>
      <c r="D6" s="494" t="s">
        <v>27</v>
      </c>
      <c r="E6" s="493"/>
      <c r="F6" s="493" t="s">
        <v>1252</v>
      </c>
      <c r="G6" s="494" t="s">
        <v>27</v>
      </c>
      <c r="H6" s="493"/>
      <c r="I6" s="493"/>
    </row>
    <row r="7" spans="2:9">
      <c r="B7" s="492" t="s">
        <v>2092</v>
      </c>
      <c r="C7" s="493" t="s">
        <v>3364</v>
      </c>
      <c r="D7" s="492" t="s">
        <v>28</v>
      </c>
      <c r="E7" s="493" t="s">
        <v>3365</v>
      </c>
      <c r="F7" s="493" t="s">
        <v>3366</v>
      </c>
      <c r="G7" s="492" t="s">
        <v>28</v>
      </c>
      <c r="H7" s="493"/>
      <c r="I7" s="493"/>
    </row>
    <row r="8" spans="2:9">
      <c r="B8" s="492" t="s">
        <v>2092</v>
      </c>
      <c r="C8" s="493" t="s">
        <v>3367</v>
      </c>
      <c r="D8" s="494" t="s">
        <v>27</v>
      </c>
      <c r="E8" s="493"/>
      <c r="F8" s="493" t="s">
        <v>3368</v>
      </c>
      <c r="G8" s="494" t="s">
        <v>27</v>
      </c>
      <c r="H8" s="493"/>
      <c r="I8" s="493"/>
    </row>
    <row r="9" spans="2:9">
      <c r="B9" s="492" t="s">
        <v>2092</v>
      </c>
      <c r="C9" s="493" t="s">
        <v>3369</v>
      </c>
      <c r="D9" s="492" t="s">
        <v>28</v>
      </c>
      <c r="E9" s="493" t="s">
        <v>1252</v>
      </c>
      <c r="F9" s="493" t="s">
        <v>3370</v>
      </c>
      <c r="G9" s="492" t="s">
        <v>28</v>
      </c>
      <c r="H9" s="493"/>
      <c r="I9" s="493"/>
    </row>
    <row r="10" spans="2:9">
      <c r="B10" s="492" t="s">
        <v>2092</v>
      </c>
      <c r="C10" s="493" t="s">
        <v>3371</v>
      </c>
      <c r="D10" s="492" t="s">
        <v>28</v>
      </c>
      <c r="E10" s="493" t="s">
        <v>1252</v>
      </c>
      <c r="F10" s="493" t="s">
        <v>3372</v>
      </c>
      <c r="G10" s="492" t="s">
        <v>28</v>
      </c>
      <c r="H10" s="493" t="s">
        <v>3373</v>
      </c>
      <c r="I10" s="493"/>
    </row>
    <row r="14" spans="2:9">
      <c r="B14" s="491" t="s">
        <v>3374</v>
      </c>
    </row>
    <row r="15" spans="2:9" ht="16.5">
      <c r="B15" s="489" t="s">
        <v>3351</v>
      </c>
      <c r="C15" s="489" t="s">
        <v>3352</v>
      </c>
      <c r="D15" s="489" t="s">
        <v>3353</v>
      </c>
      <c r="E15" s="489" t="s">
        <v>3354</v>
      </c>
      <c r="F15" s="489" t="s">
        <v>3355</v>
      </c>
      <c r="G15" s="489" t="s">
        <v>3356</v>
      </c>
      <c r="H15" s="489" t="s">
        <v>3357</v>
      </c>
      <c r="I15" s="489" t="s">
        <v>26</v>
      </c>
    </row>
    <row r="16" spans="2:9">
      <c r="B16" s="492" t="s">
        <v>3358</v>
      </c>
      <c r="C16" s="493" t="s">
        <v>3375</v>
      </c>
      <c r="D16" s="492" t="s">
        <v>28</v>
      </c>
      <c r="E16" s="493" t="s">
        <v>3376</v>
      </c>
      <c r="F16" s="493" t="s">
        <v>1252</v>
      </c>
      <c r="G16" s="492" t="s">
        <v>28</v>
      </c>
      <c r="H16" s="493"/>
      <c r="I16" s="493"/>
    </row>
    <row r="17" spans="2:9">
      <c r="B17" s="492" t="s">
        <v>3358</v>
      </c>
      <c r="C17" s="493" t="s">
        <v>3377</v>
      </c>
      <c r="D17" s="492" t="s">
        <v>28</v>
      </c>
      <c r="E17" s="493" t="s">
        <v>3376</v>
      </c>
      <c r="F17" s="493" t="s">
        <v>1252</v>
      </c>
      <c r="G17" s="494" t="s">
        <v>27</v>
      </c>
      <c r="H17" s="493"/>
      <c r="I17" s="493"/>
    </row>
    <row r="18" spans="2:9">
      <c r="B18" s="492" t="s">
        <v>3358</v>
      </c>
      <c r="C18" s="493" t="s">
        <v>3378</v>
      </c>
      <c r="D18" s="492" t="s">
        <v>28</v>
      </c>
      <c r="E18" s="493" t="s">
        <v>3376</v>
      </c>
      <c r="F18" s="493" t="s">
        <v>1252</v>
      </c>
      <c r="G18" s="494" t="s">
        <v>27</v>
      </c>
      <c r="H18" s="493"/>
      <c r="I18" s="493" t="s">
        <v>3379</v>
      </c>
    </row>
    <row r="19" spans="2:9">
      <c r="B19" s="492" t="s">
        <v>3358</v>
      </c>
      <c r="C19" s="493" t="s">
        <v>3380</v>
      </c>
      <c r="D19" s="492" t="s">
        <v>28</v>
      </c>
      <c r="E19" s="493" t="s">
        <v>3376</v>
      </c>
      <c r="F19" s="493" t="s">
        <v>1252</v>
      </c>
      <c r="G19" s="492" t="s">
        <v>28</v>
      </c>
      <c r="H19" s="493"/>
      <c r="I19" s="493"/>
    </row>
    <row r="20" spans="2:9">
      <c r="B20" s="492" t="s">
        <v>2092</v>
      </c>
      <c r="C20" s="493" t="s">
        <v>3381</v>
      </c>
      <c r="D20" s="492" t="s">
        <v>28</v>
      </c>
      <c r="E20" s="493" t="s">
        <v>3376</v>
      </c>
      <c r="F20" s="493" t="s">
        <v>1252</v>
      </c>
      <c r="G20" s="492" t="s">
        <v>28</v>
      </c>
      <c r="H20" s="493"/>
      <c r="I20" s="493"/>
    </row>
    <row r="21" spans="2:9">
      <c r="B21" s="492" t="s">
        <v>2092</v>
      </c>
      <c r="C21" s="493" t="s">
        <v>3382</v>
      </c>
      <c r="D21" s="492" t="s">
        <v>28</v>
      </c>
      <c r="E21" s="493" t="s">
        <v>3376</v>
      </c>
      <c r="F21" s="493" t="s">
        <v>3383</v>
      </c>
      <c r="G21" s="492" t="s">
        <v>28</v>
      </c>
      <c r="H21" s="493" t="s">
        <v>3373</v>
      </c>
      <c r="I21" s="493"/>
    </row>
    <row r="22" spans="2:9">
      <c r="B22" s="492" t="s">
        <v>2092</v>
      </c>
      <c r="C22" s="493" t="s">
        <v>3384</v>
      </c>
      <c r="D22" s="492" t="s">
        <v>28</v>
      </c>
      <c r="E22" s="493" t="s">
        <v>3376</v>
      </c>
      <c r="F22" s="493" t="s">
        <v>3385</v>
      </c>
      <c r="G22" s="492" t="s">
        <v>2152</v>
      </c>
      <c r="H22" s="493" t="s">
        <v>3373</v>
      </c>
      <c r="I22" s="493"/>
    </row>
    <row r="25" spans="2:9">
      <c r="B25" s="492" t="s">
        <v>3358</v>
      </c>
      <c r="C25" s="493" t="s">
        <v>2593</v>
      </c>
      <c r="D25" s="492" t="s">
        <v>28</v>
      </c>
      <c r="E25" s="493" t="s">
        <v>3386</v>
      </c>
      <c r="F25" s="493"/>
      <c r="G25" s="493"/>
      <c r="H25" s="493"/>
      <c r="I25" s="493" t="s">
        <v>3387</v>
      </c>
    </row>
    <row r="26" spans="2:9">
      <c r="B26" s="492" t="s">
        <v>3358</v>
      </c>
      <c r="C26" s="493" t="s">
        <v>3388</v>
      </c>
      <c r="D26" s="492" t="s">
        <v>28</v>
      </c>
      <c r="E26" s="493" t="s">
        <v>3389</v>
      </c>
      <c r="F26" s="493" t="s">
        <v>3390</v>
      </c>
      <c r="G26" s="493"/>
      <c r="H26" s="493"/>
      <c r="I26" s="493"/>
    </row>
    <row r="27" spans="2:9">
      <c r="B27" s="492" t="s">
        <v>3358</v>
      </c>
      <c r="C27" s="493" t="s">
        <v>3391</v>
      </c>
      <c r="D27" s="492" t="s">
        <v>28</v>
      </c>
      <c r="E27" s="493" t="s">
        <v>3392</v>
      </c>
      <c r="F27" s="493" t="s">
        <v>3393</v>
      </c>
      <c r="G27" s="493"/>
      <c r="H27" s="493"/>
      <c r="I27" s="493"/>
    </row>
    <row r="28" spans="2:9">
      <c r="B28" s="492" t="s">
        <v>3358</v>
      </c>
      <c r="C28" s="493" t="s">
        <v>3394</v>
      </c>
      <c r="D28" s="492" t="s">
        <v>28</v>
      </c>
      <c r="E28" s="493" t="s">
        <v>3392</v>
      </c>
      <c r="F28" s="493" t="s">
        <v>1252</v>
      </c>
      <c r="G28" s="493"/>
      <c r="H28" s="493"/>
      <c r="I28" s="493"/>
    </row>
    <row r="29" spans="2:9">
      <c r="B29" s="492" t="s">
        <v>3358</v>
      </c>
      <c r="C29" s="493" t="s">
        <v>2716</v>
      </c>
      <c r="D29" s="494" t="s">
        <v>27</v>
      </c>
      <c r="E29" s="493" t="s">
        <v>3392</v>
      </c>
      <c r="F29" s="493" t="s">
        <v>1252</v>
      </c>
      <c r="G29" s="493"/>
      <c r="H29" s="493"/>
      <c r="I29" s="493"/>
    </row>
    <row r="30" spans="2:9">
      <c r="B30" s="492" t="s">
        <v>3358</v>
      </c>
      <c r="C30" s="493" t="s">
        <v>2722</v>
      </c>
      <c r="D30" s="494" t="s">
        <v>27</v>
      </c>
      <c r="E30" s="493" t="s">
        <v>3392</v>
      </c>
      <c r="F30" s="493" t="s">
        <v>1252</v>
      </c>
      <c r="G30" s="493"/>
      <c r="H30" s="493"/>
      <c r="I30" s="493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0"/>
  <sheetViews>
    <sheetView tabSelected="1" workbookViewId="0">
      <selection activeCell="F15" sqref="F15"/>
    </sheetView>
  </sheetViews>
  <sheetFormatPr defaultRowHeight="16.5"/>
  <cols>
    <col min="1" max="1" width="17.625" bestFit="1" customWidth="1"/>
    <col min="2" max="2" width="14.375" bestFit="1" customWidth="1"/>
    <col min="3" max="3" width="11.125" bestFit="1" customWidth="1"/>
    <col min="4" max="4" width="30.125" bestFit="1" customWidth="1"/>
    <col min="5" max="5" width="36.375" bestFit="1" customWidth="1"/>
    <col min="6" max="6" width="33.75" customWidth="1"/>
  </cols>
  <sheetData>
    <row r="1" spans="1:7">
      <c r="A1" s="271" t="s">
        <v>3395</v>
      </c>
      <c r="B1" s="271" t="s">
        <v>3396</v>
      </c>
      <c r="C1" s="271" t="s">
        <v>3397</v>
      </c>
      <c r="D1" s="271" t="s">
        <v>3398</v>
      </c>
      <c r="E1" s="269" t="s">
        <v>3399</v>
      </c>
      <c r="F1" s="269" t="s">
        <v>3400</v>
      </c>
      <c r="G1" s="269" t="s">
        <v>40</v>
      </c>
    </row>
    <row r="2" spans="1:7" ht="17.45" customHeight="1">
      <c r="A2" s="272" t="s">
        <v>3401</v>
      </c>
      <c r="B2" s="272"/>
      <c r="C2" s="272" t="s">
        <v>3402</v>
      </c>
      <c r="D2" s="272" t="s">
        <v>2832</v>
      </c>
      <c r="E2" s="272"/>
      <c r="F2" s="272"/>
      <c r="G2" s="272"/>
    </row>
    <row r="3" spans="1:7" ht="17.45" customHeight="1">
      <c r="A3" s="272" t="s">
        <v>3401</v>
      </c>
      <c r="B3" s="272"/>
      <c r="C3" s="272"/>
      <c r="D3" s="272" t="s">
        <v>2843</v>
      </c>
      <c r="E3" s="272"/>
      <c r="F3" s="272"/>
      <c r="G3" s="272"/>
    </row>
    <row r="4" spans="1:7" ht="17.45" customHeight="1">
      <c r="A4" s="273" t="s">
        <v>3403</v>
      </c>
      <c r="B4" s="272" t="s">
        <v>3404</v>
      </c>
      <c r="C4" s="742" t="s">
        <v>3405</v>
      </c>
      <c r="D4" s="745" t="s">
        <v>2846</v>
      </c>
      <c r="E4" s="272" t="s">
        <v>2847</v>
      </c>
      <c r="F4" s="272"/>
      <c r="G4" s="272"/>
    </row>
    <row r="5" spans="1:7" ht="17.45" customHeight="1">
      <c r="A5" s="273" t="s">
        <v>3403</v>
      </c>
      <c r="B5" s="272" t="s">
        <v>3404</v>
      </c>
      <c r="C5" s="743"/>
      <c r="D5" s="746"/>
      <c r="E5" s="272" t="s">
        <v>2848</v>
      </c>
      <c r="F5" s="272"/>
      <c r="G5" s="272"/>
    </row>
    <row r="6" spans="1:7" ht="17.45" customHeight="1">
      <c r="A6" s="273" t="s">
        <v>3403</v>
      </c>
      <c r="B6" s="272" t="s">
        <v>3404</v>
      </c>
      <c r="C6" s="743"/>
      <c r="D6" s="746"/>
      <c r="E6" s="272" t="s">
        <v>2849</v>
      </c>
      <c r="F6" s="272"/>
      <c r="G6" s="272"/>
    </row>
    <row r="7" spans="1:7" ht="17.45" customHeight="1">
      <c r="A7" s="273" t="s">
        <v>3403</v>
      </c>
      <c r="B7" s="272" t="s">
        <v>3404</v>
      </c>
      <c r="C7" s="743"/>
      <c r="D7" s="746"/>
      <c r="E7" s="272" t="s">
        <v>2853</v>
      </c>
      <c r="F7" s="272"/>
      <c r="G7" s="272"/>
    </row>
    <row r="8" spans="1:7" ht="17.45" customHeight="1">
      <c r="A8" s="273" t="s">
        <v>3403</v>
      </c>
      <c r="B8" s="272" t="s">
        <v>3404</v>
      </c>
      <c r="C8" s="743"/>
      <c r="D8" s="746"/>
      <c r="E8" s="272" t="s">
        <v>2856</v>
      </c>
      <c r="F8" s="272"/>
      <c r="G8" s="272"/>
    </row>
    <row r="9" spans="1:7" ht="17.45" customHeight="1">
      <c r="A9" s="273" t="s">
        <v>3403</v>
      </c>
      <c r="B9" s="272" t="s">
        <v>3404</v>
      </c>
      <c r="C9" s="743"/>
      <c r="D9" s="746"/>
      <c r="E9" s="272" t="s">
        <v>2859</v>
      </c>
      <c r="F9" s="272"/>
      <c r="G9" s="272"/>
    </row>
    <row r="10" spans="1:7" ht="17.45" customHeight="1">
      <c r="A10" s="273" t="s">
        <v>3403</v>
      </c>
      <c r="B10" s="272" t="s">
        <v>3404</v>
      </c>
      <c r="C10" s="743"/>
      <c r="D10" s="747"/>
      <c r="E10" s="272" t="s">
        <v>2862</v>
      </c>
      <c r="F10" s="272"/>
      <c r="G10" s="272"/>
    </row>
    <row r="11" spans="1:7" ht="17.45" customHeight="1">
      <c r="A11" s="273" t="s">
        <v>3403</v>
      </c>
      <c r="B11" s="272" t="s">
        <v>3406</v>
      </c>
      <c r="C11" s="743"/>
      <c r="D11" s="745" t="s">
        <v>2866</v>
      </c>
      <c r="E11" s="272" t="s">
        <v>2867</v>
      </c>
      <c r="F11" s="272"/>
      <c r="G11" s="272"/>
    </row>
    <row r="12" spans="1:7" ht="33">
      <c r="A12" s="273" t="s">
        <v>3403</v>
      </c>
      <c r="B12" s="272" t="s">
        <v>3406</v>
      </c>
      <c r="C12" s="743"/>
      <c r="D12" s="746"/>
      <c r="E12" s="272" t="s">
        <v>2870</v>
      </c>
      <c r="F12" s="273" t="s">
        <v>3407</v>
      </c>
      <c r="G12" s="272"/>
    </row>
    <row r="13" spans="1:7" ht="17.45" customHeight="1">
      <c r="A13" s="273" t="s">
        <v>3403</v>
      </c>
      <c r="B13" s="272" t="s">
        <v>3406</v>
      </c>
      <c r="C13" s="743"/>
      <c r="D13" s="747"/>
      <c r="E13" s="272" t="s">
        <v>2873</v>
      </c>
      <c r="F13" s="273" t="s">
        <v>3408</v>
      </c>
      <c r="G13" s="272"/>
    </row>
    <row r="14" spans="1:7" ht="17.45" customHeight="1">
      <c r="A14" s="273" t="s">
        <v>3403</v>
      </c>
      <c r="B14" s="272" t="s">
        <v>3406</v>
      </c>
      <c r="C14" s="743"/>
      <c r="D14" s="745" t="s">
        <v>2876</v>
      </c>
      <c r="E14" s="272" t="s">
        <v>2867</v>
      </c>
      <c r="F14" s="272"/>
      <c r="G14" s="272"/>
    </row>
    <row r="15" spans="1:7" ht="33">
      <c r="A15" s="273" t="s">
        <v>3403</v>
      </c>
      <c r="B15" s="272" t="s">
        <v>3406</v>
      </c>
      <c r="C15" s="743"/>
      <c r="D15" s="746"/>
      <c r="E15" s="272" t="s">
        <v>2870</v>
      </c>
      <c r="F15" s="273" t="s">
        <v>3407</v>
      </c>
      <c r="G15" s="272"/>
    </row>
    <row r="16" spans="1:7" ht="17.45" customHeight="1">
      <c r="A16" s="273" t="s">
        <v>3403</v>
      </c>
      <c r="B16" s="272" t="s">
        <v>3406</v>
      </c>
      <c r="C16" s="743"/>
      <c r="D16" s="747"/>
      <c r="E16" s="272" t="s">
        <v>2873</v>
      </c>
      <c r="F16" s="273" t="s">
        <v>3408</v>
      </c>
      <c r="G16" s="272"/>
    </row>
    <row r="17" spans="1:7" ht="17.45" customHeight="1">
      <c r="A17" s="273" t="s">
        <v>3403</v>
      </c>
      <c r="B17" s="272" t="s">
        <v>3406</v>
      </c>
      <c r="C17" s="743"/>
      <c r="D17" s="745" t="s">
        <v>3409</v>
      </c>
      <c r="E17" s="272" t="s">
        <v>3410</v>
      </c>
      <c r="F17" s="272"/>
      <c r="G17" s="272"/>
    </row>
    <row r="18" spans="1:7" ht="17.45" customHeight="1">
      <c r="A18" s="273" t="s">
        <v>3403</v>
      </c>
      <c r="B18" s="272" t="s">
        <v>3406</v>
      </c>
      <c r="C18" s="743"/>
      <c r="D18" s="746"/>
      <c r="E18" s="272" t="s">
        <v>3411</v>
      </c>
      <c r="F18" s="272"/>
      <c r="G18" s="272"/>
    </row>
    <row r="19" spans="1:7" ht="17.45" customHeight="1">
      <c r="A19" s="273" t="s">
        <v>3403</v>
      </c>
      <c r="B19" s="272" t="s">
        <v>3406</v>
      </c>
      <c r="C19" s="743"/>
      <c r="D19" s="746"/>
      <c r="E19" s="272" t="s">
        <v>3412</v>
      </c>
      <c r="F19" s="272"/>
      <c r="G19" s="272"/>
    </row>
    <row r="20" spans="1:7" ht="17.45" customHeight="1">
      <c r="A20" s="273" t="s">
        <v>3403</v>
      </c>
      <c r="B20" s="272" t="s">
        <v>3406</v>
      </c>
      <c r="C20" s="743"/>
      <c r="D20" s="746"/>
      <c r="E20" s="272" t="s">
        <v>3413</v>
      </c>
      <c r="F20" s="272"/>
      <c r="G20" s="272"/>
    </row>
    <row r="21" spans="1:7" ht="17.45" customHeight="1">
      <c r="A21" s="273" t="s">
        <v>3403</v>
      </c>
      <c r="B21" s="272" t="s">
        <v>3406</v>
      </c>
      <c r="C21" s="743"/>
      <c r="D21" s="747"/>
      <c r="E21" s="272" t="s">
        <v>3414</v>
      </c>
      <c r="F21" s="273" t="s">
        <v>3415</v>
      </c>
      <c r="G21" s="272"/>
    </row>
    <row r="22" spans="1:7" ht="17.45" customHeight="1">
      <c r="A22" s="273" t="s">
        <v>3403</v>
      </c>
      <c r="B22" s="272" t="s">
        <v>3416</v>
      </c>
      <c r="C22" s="743"/>
      <c r="D22" s="745" t="s">
        <v>3417</v>
      </c>
      <c r="E22" s="272" t="s">
        <v>3417</v>
      </c>
      <c r="F22" s="272"/>
      <c r="G22" s="272"/>
    </row>
    <row r="23" spans="1:7" ht="17.45" customHeight="1">
      <c r="A23" s="273" t="s">
        <v>3403</v>
      </c>
      <c r="B23" s="272" t="s">
        <v>3416</v>
      </c>
      <c r="C23" s="744"/>
      <c r="D23" s="747"/>
      <c r="E23" s="272" t="s">
        <v>3418</v>
      </c>
      <c r="F23" s="272"/>
      <c r="G23" s="272"/>
    </row>
    <row r="24" spans="1:7" ht="17.45" customHeight="1">
      <c r="A24" s="272" t="s">
        <v>3419</v>
      </c>
      <c r="B24" s="272"/>
      <c r="C24" s="739" t="s">
        <v>3413</v>
      </c>
      <c r="D24" s="272" t="s">
        <v>3420</v>
      </c>
      <c r="E24" s="272"/>
      <c r="F24" s="272"/>
      <c r="G24" s="272"/>
    </row>
    <row r="25" spans="1:7" ht="17.45" customHeight="1">
      <c r="A25" s="272" t="s">
        <v>3401</v>
      </c>
      <c r="B25" s="272"/>
      <c r="C25" s="740"/>
      <c r="D25" s="272" t="s">
        <v>3421</v>
      </c>
      <c r="E25" s="272"/>
      <c r="F25" s="272"/>
      <c r="G25" s="272"/>
    </row>
    <row r="26" spans="1:7" ht="17.45" customHeight="1">
      <c r="A26" s="272" t="s">
        <v>3401</v>
      </c>
      <c r="B26" s="272"/>
      <c r="C26" s="740"/>
      <c r="D26" s="272" t="s">
        <v>3422</v>
      </c>
      <c r="E26" s="272"/>
      <c r="F26" s="272"/>
      <c r="G26" s="272"/>
    </row>
    <row r="27" spans="1:7" ht="17.45" customHeight="1">
      <c r="A27" s="272" t="s">
        <v>3403</v>
      </c>
      <c r="B27" s="272" t="s">
        <v>3416</v>
      </c>
      <c r="C27" s="740"/>
      <c r="D27" s="272" t="s">
        <v>3423</v>
      </c>
      <c r="E27" s="272"/>
      <c r="F27" s="272"/>
      <c r="G27" s="272"/>
    </row>
    <row r="28" spans="1:7" ht="17.45" customHeight="1">
      <c r="A28" s="272" t="s">
        <v>3419</v>
      </c>
      <c r="B28" s="272"/>
      <c r="C28" s="741"/>
      <c r="D28" s="272" t="s">
        <v>3424</v>
      </c>
      <c r="E28" s="272"/>
      <c r="F28" s="272"/>
      <c r="G28" s="272" t="s">
        <v>3425</v>
      </c>
    </row>
    <row r="29" spans="1:7">
      <c r="A29" s="270"/>
      <c r="B29" s="270"/>
      <c r="C29" s="270"/>
      <c r="D29" s="270"/>
      <c r="E29" s="270"/>
      <c r="F29" s="270"/>
      <c r="G29" s="270"/>
    </row>
    <row r="30" spans="1:7">
      <c r="A30" s="270"/>
      <c r="B30" s="270"/>
      <c r="C30" s="270"/>
      <c r="D30" s="270"/>
      <c r="E30" s="270"/>
      <c r="F30" s="270"/>
      <c r="G30" s="270"/>
    </row>
  </sheetData>
  <mergeCells count="7">
    <mergeCell ref="C24:C28"/>
    <mergeCell ref="C4:C23"/>
    <mergeCell ref="D4:D10"/>
    <mergeCell ref="D11:D13"/>
    <mergeCell ref="D14:D16"/>
    <mergeCell ref="D17:D21"/>
    <mergeCell ref="D22:D23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812A-7339-449E-9E5E-7A5BA00842EE}">
  <dimension ref="A1:O186"/>
  <sheetViews>
    <sheetView tabSelected="1" workbookViewId="0">
      <selection activeCell="F15" sqref="F15"/>
    </sheetView>
  </sheetViews>
  <sheetFormatPr defaultRowHeight="16.5"/>
  <sheetData>
    <row r="1" spans="1:1">
      <c r="A1" s="138" t="s">
        <v>3426</v>
      </c>
    </row>
    <row r="13" spans="1:1">
      <c r="A13" s="138" t="s">
        <v>3427</v>
      </c>
    </row>
    <row r="24" spans="1:1">
      <c r="A24" t="s">
        <v>3428</v>
      </c>
    </row>
    <row r="39" spans="1:15">
      <c r="A39" s="496" t="s">
        <v>3429</v>
      </c>
      <c r="B39" s="496"/>
      <c r="C39" s="496"/>
      <c r="D39" s="496"/>
      <c r="E39" s="496"/>
      <c r="F39" s="496"/>
      <c r="G39" s="496"/>
      <c r="H39" s="496"/>
      <c r="I39" s="496"/>
      <c r="J39" s="496"/>
      <c r="K39" s="496"/>
      <c r="L39" s="496"/>
      <c r="M39" s="496"/>
      <c r="N39" s="496"/>
      <c r="O39" s="496"/>
    </row>
    <row r="40" spans="1:15">
      <c r="A40" s="496"/>
      <c r="B40" s="496"/>
      <c r="C40" s="496"/>
      <c r="D40" s="496"/>
      <c r="E40" s="496"/>
      <c r="F40" s="496"/>
      <c r="G40" s="496"/>
      <c r="H40" s="496"/>
      <c r="I40" s="496"/>
      <c r="J40" s="496"/>
      <c r="K40" s="496"/>
      <c r="L40" s="496"/>
      <c r="M40" s="496"/>
      <c r="N40" s="496"/>
      <c r="O40" s="496"/>
    </row>
    <row r="41" spans="1:15">
      <c r="A41" s="496"/>
      <c r="B41" s="496"/>
      <c r="C41" s="496"/>
      <c r="D41" s="496"/>
      <c r="E41" s="496"/>
      <c r="F41" s="496"/>
      <c r="G41" s="496"/>
      <c r="H41" s="496"/>
      <c r="I41" s="496"/>
      <c r="J41" s="496"/>
      <c r="K41" s="496"/>
      <c r="L41" s="496"/>
      <c r="M41" s="496"/>
      <c r="N41" s="496"/>
      <c r="O41" s="496"/>
    </row>
    <row r="42" spans="1:15">
      <c r="A42" s="496"/>
      <c r="B42" s="496"/>
      <c r="C42" s="496"/>
      <c r="D42" s="496"/>
      <c r="E42" s="496"/>
      <c r="F42" s="496"/>
      <c r="G42" s="496"/>
      <c r="H42" s="496"/>
      <c r="I42" s="496"/>
      <c r="J42" s="496"/>
      <c r="K42" s="496"/>
      <c r="L42" s="496"/>
      <c r="M42" s="496"/>
      <c r="N42" s="496"/>
      <c r="O42" s="496"/>
    </row>
    <row r="43" spans="1:15">
      <c r="A43" s="496"/>
      <c r="B43" s="496"/>
      <c r="C43" s="496"/>
      <c r="D43" s="496"/>
      <c r="E43" s="496"/>
      <c r="F43" s="496"/>
      <c r="G43" s="496"/>
      <c r="H43" s="496"/>
      <c r="I43" s="496"/>
      <c r="J43" s="496"/>
      <c r="K43" s="496"/>
      <c r="L43" s="496"/>
      <c r="M43" s="496"/>
      <c r="N43" s="496"/>
      <c r="O43" s="496"/>
    </row>
    <row r="44" spans="1:15">
      <c r="A44" s="496"/>
      <c r="B44" s="496"/>
      <c r="C44" s="496"/>
      <c r="D44" s="496"/>
      <c r="E44" s="496"/>
      <c r="F44" s="496"/>
      <c r="G44" s="496"/>
      <c r="H44" s="496"/>
      <c r="I44" s="496"/>
      <c r="J44" s="496"/>
      <c r="K44" s="496"/>
      <c r="L44" s="496"/>
      <c r="M44" s="496"/>
      <c r="N44" s="496"/>
      <c r="O44" s="496"/>
    </row>
    <row r="45" spans="1:15">
      <c r="A45" s="496"/>
      <c r="B45" s="496"/>
      <c r="C45" s="496"/>
      <c r="D45" s="496"/>
      <c r="E45" s="496"/>
      <c r="F45" s="496"/>
      <c r="G45" s="496"/>
      <c r="H45" s="496"/>
      <c r="I45" s="496"/>
      <c r="J45" s="496"/>
      <c r="K45" s="496"/>
      <c r="L45" s="496"/>
      <c r="M45" s="496"/>
      <c r="N45" s="496"/>
      <c r="O45" s="496"/>
    </row>
    <row r="46" spans="1:15">
      <c r="A46" s="496"/>
      <c r="B46" s="496"/>
      <c r="C46" s="496"/>
      <c r="D46" s="496"/>
      <c r="E46" s="496"/>
      <c r="F46" s="496"/>
      <c r="G46" s="496"/>
      <c r="H46" s="496"/>
      <c r="I46" s="496"/>
      <c r="J46" s="496"/>
      <c r="K46" s="496"/>
      <c r="L46" s="496"/>
      <c r="M46" s="496"/>
      <c r="N46" s="496"/>
      <c r="O46" s="496"/>
    </row>
    <row r="47" spans="1:15">
      <c r="A47" s="496"/>
      <c r="B47" s="496"/>
      <c r="C47" s="496"/>
      <c r="D47" s="496"/>
      <c r="E47" s="496"/>
      <c r="F47" s="496"/>
      <c r="G47" s="496"/>
      <c r="H47" s="496"/>
      <c r="I47" s="496"/>
      <c r="J47" s="496"/>
      <c r="K47" s="496"/>
      <c r="L47" s="496"/>
      <c r="M47" s="496"/>
      <c r="N47" s="496"/>
      <c r="O47" s="496"/>
    </row>
    <row r="48" spans="1:15">
      <c r="A48" s="496"/>
      <c r="B48" s="496"/>
      <c r="C48" s="496"/>
      <c r="D48" s="496"/>
      <c r="E48" s="496"/>
      <c r="F48" s="496"/>
      <c r="G48" s="496"/>
      <c r="H48" s="496"/>
      <c r="I48" s="496"/>
      <c r="J48" s="496"/>
      <c r="K48" s="496"/>
      <c r="L48" s="496"/>
      <c r="M48" s="496"/>
      <c r="N48" s="496"/>
      <c r="O48" s="496"/>
    </row>
    <row r="49" spans="1:15">
      <c r="A49" s="496"/>
      <c r="B49" s="496"/>
      <c r="C49" s="496"/>
      <c r="D49" s="496"/>
      <c r="E49" s="496"/>
      <c r="F49" s="496"/>
      <c r="G49" s="496"/>
      <c r="H49" s="496"/>
      <c r="I49" s="496"/>
      <c r="J49" s="496"/>
      <c r="K49" s="496"/>
      <c r="L49" s="496"/>
      <c r="M49" s="496"/>
      <c r="N49" s="496"/>
      <c r="O49" s="496"/>
    </row>
    <row r="50" spans="1:15">
      <c r="A50" s="496"/>
      <c r="B50" s="496"/>
      <c r="C50" s="496"/>
      <c r="D50" s="496"/>
      <c r="E50" s="496"/>
      <c r="F50" s="496"/>
      <c r="G50" s="496"/>
      <c r="H50" s="496"/>
      <c r="I50" s="496"/>
      <c r="J50" s="496"/>
      <c r="K50" s="496"/>
      <c r="L50" s="496"/>
      <c r="M50" s="496"/>
      <c r="N50" s="496"/>
      <c r="O50" s="496"/>
    </row>
    <row r="51" spans="1:15">
      <c r="A51" s="496"/>
      <c r="B51" s="496"/>
      <c r="C51" s="496"/>
      <c r="D51" s="496"/>
      <c r="E51" s="496"/>
      <c r="F51" s="496"/>
      <c r="G51" s="496"/>
      <c r="H51" s="496"/>
      <c r="I51" s="496"/>
      <c r="J51" s="496"/>
      <c r="K51" s="496"/>
      <c r="L51" s="496"/>
      <c r="M51" s="496"/>
      <c r="N51" s="496"/>
      <c r="O51" s="496"/>
    </row>
    <row r="52" spans="1:15">
      <c r="A52" s="496"/>
      <c r="B52" s="496"/>
      <c r="C52" s="496"/>
      <c r="D52" s="496"/>
      <c r="E52" s="496"/>
      <c r="F52" s="496"/>
      <c r="G52" s="496"/>
      <c r="H52" s="496"/>
      <c r="I52" s="496"/>
      <c r="J52" s="496"/>
      <c r="K52" s="496"/>
      <c r="L52" s="496"/>
      <c r="M52" s="496"/>
      <c r="N52" s="496"/>
      <c r="O52" s="496"/>
    </row>
    <row r="53" spans="1:15">
      <c r="A53" s="496" t="s">
        <v>3430</v>
      </c>
      <c r="B53" s="496"/>
      <c r="C53" s="496"/>
      <c r="D53" s="496"/>
      <c r="E53" s="496"/>
      <c r="F53" s="496"/>
      <c r="G53" s="496"/>
      <c r="H53" s="496"/>
      <c r="I53" s="496"/>
      <c r="J53" s="496"/>
      <c r="K53" s="496"/>
      <c r="L53" s="496"/>
      <c r="M53" s="496"/>
      <c r="N53" s="496"/>
      <c r="O53" s="496"/>
    </row>
    <row r="54" spans="1:15">
      <c r="A54" s="496"/>
      <c r="B54" s="496"/>
      <c r="C54" s="496"/>
      <c r="D54" s="496"/>
      <c r="E54" s="496"/>
      <c r="F54" s="496"/>
      <c r="G54" s="496"/>
      <c r="H54" s="496"/>
      <c r="I54" s="496"/>
      <c r="J54" s="496"/>
      <c r="K54" s="496"/>
      <c r="L54" s="496"/>
      <c r="M54" s="496"/>
      <c r="N54" s="496"/>
      <c r="O54" s="496"/>
    </row>
    <row r="55" spans="1:15">
      <c r="A55" s="496"/>
      <c r="B55" s="496"/>
      <c r="C55" s="496"/>
      <c r="D55" s="496"/>
      <c r="E55" s="496"/>
      <c r="F55" s="496"/>
      <c r="G55" s="496"/>
      <c r="H55" s="496"/>
      <c r="I55" s="496"/>
      <c r="J55" s="496"/>
      <c r="K55" s="496"/>
      <c r="L55" s="496"/>
      <c r="M55" s="496"/>
      <c r="N55" s="496"/>
      <c r="O55" s="496"/>
    </row>
    <row r="56" spans="1:15">
      <c r="A56" s="496"/>
      <c r="B56" s="496"/>
      <c r="C56" s="496"/>
      <c r="D56" s="496"/>
      <c r="E56" s="496"/>
      <c r="F56" s="496"/>
      <c r="G56" s="496"/>
      <c r="H56" s="496"/>
      <c r="I56" s="496"/>
      <c r="J56" s="496"/>
      <c r="K56" s="496"/>
      <c r="L56" s="496"/>
      <c r="M56" s="496"/>
      <c r="N56" s="496"/>
      <c r="O56" s="496"/>
    </row>
    <row r="57" spans="1:15">
      <c r="A57" s="496"/>
      <c r="B57" s="496"/>
      <c r="C57" s="496"/>
      <c r="D57" s="496"/>
      <c r="E57" s="496"/>
      <c r="F57" s="496"/>
      <c r="G57" s="496"/>
      <c r="H57" s="496"/>
      <c r="I57" s="496"/>
      <c r="J57" s="496"/>
      <c r="K57" s="496"/>
      <c r="L57" s="496"/>
      <c r="M57" s="496"/>
      <c r="N57" s="496"/>
      <c r="O57" s="496"/>
    </row>
    <row r="58" spans="1:15">
      <c r="A58" s="496"/>
      <c r="B58" s="496"/>
      <c r="C58" s="496"/>
      <c r="D58" s="496"/>
      <c r="E58" s="496"/>
      <c r="F58" s="496"/>
      <c r="G58" s="496"/>
      <c r="H58" s="496"/>
      <c r="I58" s="496"/>
      <c r="J58" s="496"/>
      <c r="K58" s="496"/>
      <c r="L58" s="496"/>
      <c r="M58" s="496"/>
      <c r="N58" s="496"/>
      <c r="O58" s="496"/>
    </row>
    <row r="59" spans="1:15">
      <c r="A59" s="496"/>
      <c r="B59" s="496"/>
      <c r="C59" s="496"/>
      <c r="D59" s="496"/>
      <c r="E59" s="496"/>
      <c r="F59" s="496"/>
      <c r="G59" s="496"/>
      <c r="H59" s="496"/>
      <c r="I59" s="496"/>
      <c r="J59" s="496"/>
      <c r="K59" s="496"/>
      <c r="L59" s="496"/>
      <c r="M59" s="496"/>
      <c r="N59" s="496"/>
      <c r="O59" s="496"/>
    </row>
    <row r="60" spans="1:15">
      <c r="A60" s="496"/>
      <c r="B60" s="496"/>
      <c r="C60" s="496"/>
      <c r="D60" s="496"/>
      <c r="E60" s="496"/>
      <c r="F60" s="496"/>
      <c r="G60" s="496"/>
      <c r="H60" s="496"/>
      <c r="I60" s="496"/>
      <c r="J60" s="496"/>
      <c r="K60" s="496"/>
      <c r="L60" s="496"/>
      <c r="M60" s="496"/>
      <c r="N60" s="496"/>
      <c r="O60" s="496"/>
    </row>
    <row r="61" spans="1:15">
      <c r="A61" s="496"/>
      <c r="B61" s="496"/>
      <c r="C61" s="496"/>
      <c r="D61" s="496"/>
      <c r="E61" s="496"/>
      <c r="F61" s="496"/>
      <c r="G61" s="496"/>
      <c r="H61" s="496"/>
      <c r="I61" s="496"/>
      <c r="J61" s="496"/>
      <c r="K61" s="496"/>
      <c r="L61" s="496"/>
      <c r="M61" s="496"/>
      <c r="N61" s="496"/>
      <c r="O61" s="496"/>
    </row>
    <row r="62" spans="1:15">
      <c r="A62" s="496"/>
      <c r="B62" s="496"/>
      <c r="C62" s="496"/>
      <c r="D62" s="496"/>
      <c r="E62" s="496"/>
      <c r="F62" s="496"/>
      <c r="G62" s="496"/>
      <c r="H62" s="496"/>
      <c r="I62" s="496"/>
      <c r="J62" s="496"/>
      <c r="K62" s="496"/>
      <c r="L62" s="496"/>
      <c r="M62" s="496"/>
      <c r="N62" s="496"/>
      <c r="O62" s="496"/>
    </row>
    <row r="63" spans="1:15">
      <c r="A63" s="496"/>
      <c r="B63" s="496"/>
      <c r="C63" s="496"/>
      <c r="D63" s="496"/>
      <c r="E63" s="496"/>
      <c r="F63" s="496"/>
      <c r="G63" s="496"/>
      <c r="H63" s="496"/>
      <c r="I63" s="496"/>
      <c r="J63" s="496"/>
      <c r="K63" s="496"/>
      <c r="L63" s="496"/>
      <c r="M63" s="496"/>
      <c r="N63" s="496"/>
      <c r="O63" s="496"/>
    </row>
    <row r="64" spans="1:15">
      <c r="A64" s="496"/>
      <c r="B64" s="496"/>
      <c r="C64" s="496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</row>
    <row r="65" spans="1:15">
      <c r="A65" s="496"/>
      <c r="B65" s="496"/>
      <c r="C65" s="496"/>
      <c r="D65" s="496"/>
      <c r="E65" s="496"/>
      <c r="F65" s="496"/>
      <c r="G65" s="496"/>
      <c r="H65" s="496"/>
      <c r="I65" s="496"/>
      <c r="J65" s="496"/>
      <c r="K65" s="496"/>
      <c r="L65" s="496"/>
      <c r="M65" s="496"/>
      <c r="N65" s="496"/>
      <c r="O65" s="496"/>
    </row>
    <row r="66" spans="1:15">
      <c r="A66" s="496"/>
      <c r="B66" s="496"/>
      <c r="C66" s="496"/>
      <c r="D66" s="496"/>
      <c r="E66" s="496"/>
      <c r="F66" s="496"/>
      <c r="G66" s="496"/>
      <c r="H66" s="496"/>
      <c r="I66" s="496"/>
      <c r="J66" s="496"/>
      <c r="K66" s="496"/>
      <c r="L66" s="496"/>
      <c r="M66" s="496"/>
      <c r="N66" s="496"/>
      <c r="O66" s="496"/>
    </row>
    <row r="67" spans="1:15">
      <c r="A67" s="496"/>
      <c r="B67" s="496"/>
      <c r="C67" s="496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</row>
    <row r="68" spans="1:15">
      <c r="A68" s="496"/>
      <c r="B68" s="496"/>
      <c r="C68" s="496"/>
      <c r="D68" s="496"/>
      <c r="E68" s="496"/>
      <c r="F68" s="496"/>
      <c r="G68" s="496"/>
      <c r="H68" s="496"/>
      <c r="I68" s="496"/>
      <c r="J68" s="496"/>
      <c r="K68" s="496"/>
      <c r="L68" s="496"/>
      <c r="M68" s="496"/>
      <c r="N68" s="496"/>
      <c r="O68" s="496"/>
    </row>
    <row r="69" spans="1:15">
      <c r="A69" s="496"/>
      <c r="B69" s="496"/>
      <c r="C69" s="496"/>
      <c r="D69" s="496"/>
      <c r="E69" s="496"/>
      <c r="F69" s="496"/>
      <c r="G69" s="496"/>
      <c r="H69" s="496"/>
      <c r="I69" s="496"/>
      <c r="J69" s="496"/>
      <c r="K69" s="496"/>
      <c r="L69" s="496"/>
      <c r="M69" s="496"/>
      <c r="N69" s="496"/>
      <c r="O69" s="496"/>
    </row>
    <row r="70" spans="1:15">
      <c r="A70" s="496"/>
      <c r="B70" s="496"/>
      <c r="C70" s="496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</row>
    <row r="71" spans="1:15">
      <c r="A71" s="496"/>
      <c r="B71" s="496"/>
      <c r="C71" s="496"/>
      <c r="D71" s="496"/>
      <c r="E71" s="496"/>
      <c r="F71" s="496"/>
      <c r="G71" s="496"/>
      <c r="H71" s="496"/>
      <c r="I71" s="496"/>
      <c r="J71" s="496"/>
      <c r="K71" s="496"/>
      <c r="L71" s="496"/>
      <c r="M71" s="496"/>
      <c r="N71" s="496"/>
      <c r="O71" s="496"/>
    </row>
    <row r="72" spans="1:15">
      <c r="A72" s="496"/>
      <c r="B72" s="496"/>
      <c r="C72" s="496"/>
      <c r="D72" s="496"/>
      <c r="E72" s="496"/>
      <c r="F72" s="496"/>
      <c r="G72" s="496"/>
      <c r="H72" s="496"/>
      <c r="I72" s="496"/>
      <c r="J72" s="496"/>
      <c r="K72" s="496"/>
      <c r="L72" s="496"/>
      <c r="M72" s="496"/>
      <c r="N72" s="496"/>
      <c r="O72" s="496"/>
    </row>
    <row r="73" spans="1:15">
      <c r="A73" s="496"/>
      <c r="B73" s="496"/>
      <c r="C73" s="496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</row>
    <row r="74" spans="1:15">
      <c r="A74" s="496"/>
      <c r="B74" s="496"/>
      <c r="C74" s="496"/>
      <c r="D74" s="496"/>
      <c r="E74" s="496"/>
      <c r="F74" s="496"/>
      <c r="G74" s="496"/>
      <c r="H74" s="496"/>
      <c r="I74" s="496"/>
      <c r="J74" s="496"/>
      <c r="K74" s="496"/>
      <c r="L74" s="496"/>
      <c r="M74" s="496"/>
      <c r="N74" s="496"/>
      <c r="O74" s="496"/>
    </row>
    <row r="75" spans="1:15">
      <c r="A75" s="496"/>
      <c r="B75" s="496"/>
      <c r="C75" s="496"/>
      <c r="D75" s="496"/>
      <c r="E75" s="496"/>
      <c r="F75" s="496"/>
      <c r="G75" s="496"/>
      <c r="H75" s="496"/>
      <c r="I75" s="496"/>
      <c r="J75" s="496"/>
      <c r="K75" s="496"/>
      <c r="L75" s="496"/>
      <c r="M75" s="496"/>
      <c r="N75" s="496"/>
      <c r="O75" s="496"/>
    </row>
    <row r="76" spans="1:15">
      <c r="A76" s="496"/>
      <c r="B76" s="496"/>
      <c r="C76" s="496"/>
      <c r="D76" s="496"/>
      <c r="E76" s="496"/>
      <c r="F76" s="496"/>
      <c r="G76" s="496"/>
      <c r="H76" s="496"/>
      <c r="I76" s="496"/>
      <c r="J76" s="496"/>
      <c r="K76" s="496"/>
      <c r="L76" s="496"/>
      <c r="M76" s="496"/>
      <c r="N76" s="496"/>
      <c r="O76" s="496"/>
    </row>
    <row r="77" spans="1:15">
      <c r="A77" s="496"/>
      <c r="B77" s="496"/>
      <c r="C77" s="496"/>
      <c r="D77" s="496"/>
      <c r="E77" s="496"/>
      <c r="F77" s="496"/>
      <c r="G77" s="496"/>
      <c r="H77" s="496"/>
      <c r="I77" s="496"/>
      <c r="J77" s="496"/>
      <c r="K77" s="496"/>
      <c r="L77" s="496"/>
      <c r="M77" s="496"/>
      <c r="N77" s="496"/>
      <c r="O77" s="496"/>
    </row>
    <row r="78" spans="1:15">
      <c r="A78" s="496"/>
      <c r="B78" s="496"/>
      <c r="C78" s="496"/>
      <c r="D78" s="496"/>
      <c r="E78" s="496"/>
      <c r="F78" s="496"/>
      <c r="G78" s="496"/>
      <c r="H78" s="496"/>
      <c r="I78" s="496"/>
      <c r="J78" s="496"/>
      <c r="K78" s="496"/>
      <c r="L78" s="496"/>
      <c r="M78" s="496"/>
      <c r="N78" s="496"/>
      <c r="O78" s="496"/>
    </row>
    <row r="79" spans="1:15">
      <c r="A79" s="496"/>
      <c r="B79" s="496"/>
      <c r="C79" s="496"/>
      <c r="D79" s="496"/>
      <c r="E79" s="496"/>
      <c r="F79" s="496"/>
      <c r="G79" s="496"/>
      <c r="H79" s="496"/>
      <c r="I79" s="496"/>
      <c r="J79" s="496"/>
      <c r="K79" s="496"/>
      <c r="L79" s="496"/>
      <c r="M79" s="496"/>
      <c r="N79" s="496"/>
      <c r="O79" s="496"/>
    </row>
    <row r="80" spans="1:15">
      <c r="A80" s="496"/>
      <c r="B80" s="496"/>
      <c r="C80" s="496"/>
      <c r="D80" s="496"/>
      <c r="E80" s="496"/>
      <c r="F80" s="496"/>
      <c r="G80" s="496"/>
      <c r="H80" s="496"/>
      <c r="I80" s="496"/>
      <c r="J80" s="496"/>
      <c r="K80" s="496"/>
      <c r="L80" s="496"/>
      <c r="M80" s="496"/>
      <c r="N80" s="496"/>
      <c r="O80" s="496"/>
    </row>
    <row r="81" spans="1:15">
      <c r="A81" s="496"/>
      <c r="B81" s="496"/>
      <c r="C81" s="496"/>
      <c r="D81" s="496"/>
      <c r="E81" s="496"/>
      <c r="F81" s="496"/>
      <c r="G81" s="496"/>
      <c r="H81" s="496"/>
      <c r="I81" s="496"/>
      <c r="J81" s="496"/>
      <c r="K81" s="496"/>
      <c r="L81" s="496"/>
      <c r="M81" s="496"/>
      <c r="N81" s="496"/>
      <c r="O81" s="496"/>
    </row>
    <row r="82" spans="1:15">
      <c r="A82" s="496"/>
      <c r="B82" s="496"/>
      <c r="C82" s="496"/>
      <c r="D82" s="496"/>
      <c r="E82" s="496"/>
      <c r="F82" s="496"/>
      <c r="G82" s="496"/>
      <c r="H82" s="496"/>
      <c r="I82" s="496"/>
      <c r="J82" s="496"/>
      <c r="K82" s="496"/>
      <c r="L82" s="496"/>
      <c r="M82" s="496"/>
      <c r="N82" s="496"/>
      <c r="O82" s="496"/>
    </row>
    <row r="83" spans="1:15">
      <c r="A83" s="496"/>
      <c r="B83" s="496"/>
      <c r="C83" s="496"/>
      <c r="D83" s="496"/>
      <c r="E83" s="496"/>
      <c r="F83" s="496"/>
      <c r="G83" s="496"/>
      <c r="H83" s="496"/>
      <c r="I83" s="496"/>
      <c r="J83" s="496"/>
      <c r="K83" s="496"/>
      <c r="L83" s="496"/>
      <c r="M83" s="496"/>
      <c r="N83" s="496"/>
      <c r="O83" s="496"/>
    </row>
    <row r="84" spans="1:15">
      <c r="A84" s="496"/>
      <c r="B84" s="496"/>
      <c r="C84" s="496"/>
      <c r="D84" s="496"/>
      <c r="E84" s="496"/>
      <c r="F84" s="496"/>
      <c r="G84" s="496"/>
      <c r="H84" s="496"/>
      <c r="I84" s="496"/>
      <c r="J84" s="496"/>
      <c r="K84" s="496"/>
      <c r="L84" s="496"/>
      <c r="M84" s="496"/>
      <c r="N84" s="496"/>
      <c r="O84" s="496"/>
    </row>
    <row r="85" spans="1:15">
      <c r="A85" s="496"/>
      <c r="B85" s="496"/>
      <c r="C85" s="496"/>
      <c r="D85" s="496"/>
      <c r="E85" s="496"/>
      <c r="F85" s="496"/>
      <c r="G85" s="496"/>
      <c r="H85" s="496"/>
      <c r="I85" s="496"/>
      <c r="J85" s="496"/>
      <c r="K85" s="496"/>
      <c r="L85" s="496"/>
      <c r="M85" s="496"/>
      <c r="N85" s="496"/>
      <c r="O85" s="496"/>
    </row>
    <row r="86" spans="1:15">
      <c r="A86" s="496"/>
      <c r="B86" s="496"/>
      <c r="C86" s="496"/>
      <c r="D86" s="496"/>
      <c r="E86" s="496"/>
      <c r="F86" s="496"/>
      <c r="G86" s="496"/>
      <c r="H86" s="496"/>
      <c r="I86" s="496"/>
      <c r="J86" s="496"/>
      <c r="K86" s="496"/>
      <c r="L86" s="496"/>
      <c r="M86" s="496"/>
      <c r="N86" s="496"/>
      <c r="O86" s="496"/>
    </row>
    <row r="87" spans="1:15">
      <c r="A87" s="496"/>
      <c r="B87" s="496"/>
      <c r="C87" s="496"/>
      <c r="D87" s="496"/>
      <c r="E87" s="496"/>
      <c r="F87" s="496"/>
      <c r="G87" s="496"/>
      <c r="H87" s="496"/>
      <c r="I87" s="496"/>
      <c r="J87" s="496"/>
      <c r="K87" s="496"/>
      <c r="L87" s="496"/>
      <c r="M87" s="496"/>
      <c r="N87" s="496"/>
      <c r="O87" s="496"/>
    </row>
    <row r="88" spans="1:15">
      <c r="A88" s="496"/>
      <c r="B88" s="496"/>
      <c r="C88" s="496"/>
      <c r="D88" s="496"/>
      <c r="E88" s="496"/>
      <c r="F88" s="496"/>
      <c r="G88" s="496"/>
      <c r="H88" s="496"/>
      <c r="I88" s="496"/>
      <c r="J88" s="496"/>
      <c r="K88" s="496"/>
      <c r="L88" s="496"/>
      <c r="M88" s="496"/>
      <c r="N88" s="496"/>
      <c r="O88" s="496"/>
    </row>
    <row r="89" spans="1:15">
      <c r="A89" s="496"/>
      <c r="B89" s="496"/>
      <c r="C89" s="496"/>
      <c r="D89" s="496"/>
      <c r="E89" s="496"/>
      <c r="F89" s="496"/>
      <c r="G89" s="496"/>
      <c r="H89" s="496"/>
      <c r="I89" s="496"/>
      <c r="J89" s="496"/>
      <c r="K89" s="496"/>
      <c r="L89" s="496"/>
      <c r="M89" s="496"/>
      <c r="N89" s="496"/>
      <c r="O89" s="496"/>
    </row>
    <row r="90" spans="1:15">
      <c r="A90" s="496"/>
      <c r="B90" s="496"/>
      <c r="C90" s="496"/>
      <c r="D90" s="496"/>
      <c r="E90" s="496"/>
      <c r="F90" s="496"/>
      <c r="G90" s="496"/>
      <c r="H90" s="496"/>
      <c r="I90" s="496"/>
      <c r="J90" s="496"/>
      <c r="K90" s="496"/>
      <c r="L90" s="496"/>
      <c r="M90" s="496"/>
      <c r="N90" s="496"/>
      <c r="O90" s="496"/>
    </row>
    <row r="91" spans="1:15">
      <c r="A91" s="496"/>
      <c r="B91" s="496"/>
      <c r="C91" s="496"/>
      <c r="D91" s="496"/>
      <c r="E91" s="496"/>
      <c r="F91" s="496"/>
      <c r="G91" s="496"/>
      <c r="H91" s="496"/>
      <c r="I91" s="496"/>
      <c r="J91" s="496"/>
      <c r="K91" s="496"/>
      <c r="L91" s="496"/>
      <c r="M91" s="496"/>
      <c r="N91" s="496"/>
      <c r="O91" s="496"/>
    </row>
    <row r="92" spans="1:15">
      <c r="A92" s="496"/>
      <c r="B92" s="496"/>
      <c r="C92" s="496"/>
      <c r="D92" s="496"/>
      <c r="E92" s="496"/>
      <c r="F92" s="496"/>
      <c r="G92" s="496"/>
      <c r="H92" s="496"/>
      <c r="I92" s="496"/>
      <c r="J92" s="496"/>
      <c r="K92" s="496"/>
      <c r="L92" s="496"/>
      <c r="M92" s="496"/>
      <c r="N92" s="496"/>
      <c r="O92" s="496"/>
    </row>
    <row r="93" spans="1:15">
      <c r="A93" s="496"/>
      <c r="B93" s="496"/>
      <c r="C93" s="496"/>
      <c r="D93" s="496"/>
      <c r="E93" s="496"/>
      <c r="F93" s="496"/>
      <c r="G93" s="496"/>
      <c r="H93" s="496"/>
      <c r="I93" s="496"/>
      <c r="J93" s="496"/>
      <c r="K93" s="496"/>
      <c r="L93" s="496"/>
      <c r="M93" s="496"/>
      <c r="N93" s="496"/>
      <c r="O93" s="496"/>
    </row>
    <row r="94" spans="1:15">
      <c r="A94" s="496"/>
      <c r="B94" s="496"/>
      <c r="C94" s="496"/>
      <c r="D94" s="496"/>
      <c r="E94" s="496"/>
      <c r="F94" s="496"/>
      <c r="G94" s="496"/>
      <c r="H94" s="496"/>
      <c r="I94" s="496"/>
      <c r="J94" s="496"/>
      <c r="K94" s="496"/>
      <c r="L94" s="496"/>
      <c r="M94" s="496"/>
      <c r="N94" s="496"/>
      <c r="O94" s="496"/>
    </row>
    <row r="95" spans="1:15">
      <c r="A95" s="496"/>
      <c r="B95" s="496"/>
      <c r="C95" s="496"/>
      <c r="D95" s="496"/>
      <c r="E95" s="496"/>
      <c r="F95" s="496"/>
      <c r="G95" s="496"/>
      <c r="H95" s="496"/>
      <c r="I95" s="496"/>
      <c r="J95" s="496"/>
      <c r="K95" s="496"/>
      <c r="L95" s="496"/>
      <c r="M95" s="496"/>
      <c r="N95" s="496"/>
      <c r="O95" s="496"/>
    </row>
    <row r="96" spans="1:15">
      <c r="A96" s="496"/>
      <c r="B96" s="496"/>
      <c r="C96" s="496"/>
      <c r="D96" s="496"/>
      <c r="E96" s="496"/>
      <c r="F96" s="496"/>
      <c r="G96" s="496"/>
      <c r="H96" s="496"/>
      <c r="I96" s="496"/>
      <c r="J96" s="496"/>
      <c r="K96" s="496"/>
      <c r="L96" s="496"/>
      <c r="M96" s="496"/>
      <c r="N96" s="496"/>
      <c r="O96" s="496"/>
    </row>
    <row r="97" spans="1:15">
      <c r="A97" s="496"/>
      <c r="B97" s="496"/>
      <c r="C97" s="496"/>
      <c r="D97" s="496"/>
      <c r="E97" s="496"/>
      <c r="F97" s="496"/>
      <c r="G97" s="496"/>
      <c r="H97" s="496"/>
      <c r="I97" s="496"/>
      <c r="J97" s="496"/>
      <c r="K97" s="496"/>
      <c r="L97" s="496"/>
      <c r="M97" s="496"/>
      <c r="N97" s="496"/>
      <c r="O97" s="496"/>
    </row>
    <row r="98" spans="1:15">
      <c r="A98" s="496"/>
      <c r="B98" s="496"/>
      <c r="C98" s="496"/>
      <c r="D98" s="496"/>
      <c r="E98" s="496"/>
      <c r="F98" s="496"/>
      <c r="G98" s="496"/>
      <c r="H98" s="496"/>
      <c r="I98" s="496"/>
      <c r="J98" s="496"/>
      <c r="K98" s="496"/>
      <c r="L98" s="496"/>
      <c r="M98" s="496"/>
      <c r="N98" s="496"/>
      <c r="O98" s="496"/>
    </row>
    <row r="99" spans="1:15">
      <c r="A99" s="496"/>
      <c r="B99" s="496"/>
      <c r="C99" s="496"/>
      <c r="D99" s="496"/>
      <c r="E99" s="496"/>
      <c r="F99" s="496"/>
      <c r="G99" s="496"/>
      <c r="H99" s="496"/>
      <c r="I99" s="496"/>
      <c r="J99" s="496"/>
      <c r="K99" s="496"/>
      <c r="L99" s="496"/>
      <c r="M99" s="496"/>
      <c r="N99" s="496"/>
      <c r="O99" s="496"/>
    </row>
    <row r="100" spans="1:15">
      <c r="A100" s="496"/>
      <c r="B100" s="496"/>
      <c r="C100" s="496"/>
      <c r="D100" s="496"/>
      <c r="E100" s="496"/>
      <c r="F100" s="496"/>
      <c r="G100" s="496"/>
      <c r="H100" s="496"/>
      <c r="I100" s="496"/>
      <c r="J100" s="496"/>
      <c r="K100" s="496"/>
      <c r="L100" s="496"/>
      <c r="M100" s="496"/>
      <c r="N100" s="496"/>
      <c r="O100" s="496"/>
    </row>
    <row r="101" spans="1:15">
      <c r="A101" s="496"/>
      <c r="B101" s="496"/>
      <c r="C101" s="496"/>
      <c r="D101" s="496"/>
      <c r="E101" s="496"/>
      <c r="F101" s="496"/>
      <c r="G101" s="496"/>
      <c r="H101" s="496"/>
      <c r="I101" s="496"/>
      <c r="J101" s="496"/>
      <c r="K101" s="496"/>
      <c r="L101" s="496"/>
      <c r="M101" s="496"/>
      <c r="N101" s="496"/>
      <c r="O101" s="496"/>
    </row>
    <row r="102" spans="1:15">
      <c r="A102" s="496"/>
      <c r="B102" s="496"/>
      <c r="C102" s="496"/>
      <c r="D102" s="496"/>
      <c r="E102" s="496"/>
      <c r="F102" s="496"/>
      <c r="G102" s="496"/>
      <c r="H102" s="496"/>
      <c r="I102" s="496"/>
      <c r="J102" s="496"/>
      <c r="K102" s="496"/>
      <c r="L102" s="496"/>
      <c r="M102" s="496"/>
      <c r="N102" s="496"/>
      <c r="O102" s="496"/>
    </row>
    <row r="103" spans="1:15">
      <c r="A103" s="496"/>
      <c r="B103" s="496"/>
      <c r="C103" s="496"/>
      <c r="D103" s="496"/>
      <c r="E103" s="496"/>
      <c r="F103" s="496"/>
      <c r="G103" s="496"/>
      <c r="H103" s="496"/>
      <c r="I103" s="496"/>
      <c r="J103" s="496"/>
      <c r="K103" s="496"/>
      <c r="L103" s="496"/>
      <c r="M103" s="496"/>
      <c r="N103" s="496"/>
      <c r="O103" s="496"/>
    </row>
    <row r="104" spans="1:15">
      <c r="A104" s="496"/>
      <c r="B104" s="496"/>
      <c r="C104" s="496"/>
      <c r="D104" s="496"/>
      <c r="E104" s="496"/>
      <c r="F104" s="496"/>
      <c r="G104" s="496"/>
      <c r="H104" s="496"/>
      <c r="I104" s="496"/>
      <c r="J104" s="496"/>
      <c r="K104" s="496"/>
      <c r="L104" s="496"/>
      <c r="M104" s="496"/>
      <c r="N104" s="496"/>
      <c r="O104" s="496"/>
    </row>
    <row r="105" spans="1:15">
      <c r="A105" s="496"/>
      <c r="B105" s="496"/>
      <c r="C105" s="496"/>
      <c r="D105" s="496"/>
      <c r="E105" s="496"/>
      <c r="F105" s="496"/>
      <c r="G105" s="496"/>
      <c r="H105" s="496"/>
      <c r="I105" s="496"/>
      <c r="J105" s="496"/>
      <c r="K105" s="496"/>
      <c r="L105" s="496"/>
      <c r="M105" s="496"/>
      <c r="N105" s="496"/>
      <c r="O105" s="496"/>
    </row>
    <row r="106" spans="1:15">
      <c r="A106" s="496"/>
      <c r="B106" s="496"/>
      <c r="C106" s="496"/>
      <c r="D106" s="496"/>
      <c r="E106" s="496"/>
      <c r="F106" s="496"/>
      <c r="G106" s="496"/>
      <c r="H106" s="496"/>
      <c r="I106" s="496"/>
      <c r="J106" s="496"/>
      <c r="K106" s="496"/>
      <c r="L106" s="496"/>
      <c r="M106" s="496"/>
      <c r="N106" s="496"/>
      <c r="O106" s="496"/>
    </row>
    <row r="107" spans="1:15">
      <c r="A107" s="496"/>
      <c r="B107" s="496"/>
      <c r="C107" s="496"/>
      <c r="D107" s="496"/>
      <c r="E107" s="496"/>
      <c r="F107" s="496"/>
      <c r="G107" s="496"/>
      <c r="H107" s="496"/>
      <c r="I107" s="496"/>
      <c r="J107" s="496"/>
      <c r="K107" s="496"/>
      <c r="L107" s="496"/>
      <c r="M107" s="496"/>
      <c r="N107" s="496"/>
      <c r="O107" s="496"/>
    </row>
    <row r="108" spans="1:15">
      <c r="A108" s="496"/>
      <c r="B108" s="496"/>
      <c r="C108" s="496"/>
      <c r="D108" s="496"/>
      <c r="E108" s="496"/>
      <c r="F108" s="496"/>
      <c r="G108" s="496"/>
      <c r="H108" s="496"/>
      <c r="I108" s="496"/>
      <c r="J108" s="496"/>
      <c r="K108" s="496"/>
      <c r="L108" s="496"/>
      <c r="M108" s="496"/>
      <c r="N108" s="496"/>
      <c r="O108" s="496"/>
    </row>
    <row r="109" spans="1:15">
      <c r="A109" s="496"/>
      <c r="B109" s="496"/>
      <c r="C109" s="496"/>
      <c r="D109" s="496"/>
      <c r="E109" s="496"/>
      <c r="F109" s="496"/>
      <c r="G109" s="496"/>
      <c r="H109" s="496"/>
      <c r="I109" s="496"/>
      <c r="J109" s="496"/>
      <c r="K109" s="496"/>
      <c r="L109" s="496"/>
      <c r="M109" s="496"/>
      <c r="N109" s="496"/>
      <c r="O109" s="496"/>
    </row>
    <row r="110" spans="1:15">
      <c r="A110" s="496"/>
      <c r="B110" s="496"/>
      <c r="C110" s="496"/>
      <c r="D110" s="496"/>
      <c r="E110" s="496"/>
      <c r="F110" s="496"/>
      <c r="G110" s="496"/>
      <c r="H110" s="496"/>
      <c r="I110" s="496"/>
      <c r="J110" s="496"/>
      <c r="K110" s="496"/>
      <c r="L110" s="496"/>
      <c r="M110" s="496"/>
      <c r="N110" s="496"/>
      <c r="O110" s="496"/>
    </row>
    <row r="111" spans="1:15">
      <c r="A111" s="496"/>
      <c r="B111" s="496"/>
      <c r="C111" s="496"/>
      <c r="D111" s="496"/>
      <c r="E111" s="496"/>
      <c r="F111" s="496"/>
      <c r="G111" s="496"/>
      <c r="H111" s="496"/>
      <c r="I111" s="496"/>
      <c r="J111" s="496"/>
      <c r="K111" s="496"/>
      <c r="L111" s="496"/>
      <c r="M111" s="496"/>
      <c r="N111" s="496"/>
      <c r="O111" s="496"/>
    </row>
    <row r="112" spans="1:15">
      <c r="A112" s="496"/>
      <c r="B112" s="496"/>
      <c r="C112" s="496"/>
      <c r="D112" s="496"/>
      <c r="E112" s="496"/>
      <c r="F112" s="496"/>
      <c r="G112" s="496"/>
      <c r="H112" s="496"/>
      <c r="I112" s="496"/>
      <c r="J112" s="496"/>
      <c r="K112" s="496"/>
      <c r="L112" s="496"/>
      <c r="M112" s="496"/>
      <c r="N112" s="496"/>
      <c r="O112" s="496"/>
    </row>
    <row r="113" spans="1:15">
      <c r="A113" s="496"/>
      <c r="B113" s="496"/>
      <c r="C113" s="496"/>
      <c r="D113" s="496"/>
      <c r="E113" s="496"/>
      <c r="F113" s="496"/>
      <c r="G113" s="496"/>
      <c r="H113" s="496"/>
      <c r="I113" s="496"/>
      <c r="J113" s="496"/>
      <c r="K113" s="496"/>
      <c r="L113" s="496"/>
      <c r="M113" s="496"/>
      <c r="N113" s="496"/>
      <c r="O113" s="496"/>
    </row>
    <row r="114" spans="1:15">
      <c r="A114" s="496"/>
      <c r="B114" s="496"/>
      <c r="C114" s="496"/>
      <c r="D114" s="496"/>
      <c r="E114" s="496"/>
      <c r="F114" s="496"/>
      <c r="G114" s="496"/>
      <c r="H114" s="496"/>
      <c r="I114" s="496"/>
      <c r="J114" s="496"/>
      <c r="K114" s="496"/>
      <c r="L114" s="496"/>
      <c r="M114" s="496"/>
      <c r="N114" s="496"/>
      <c r="O114" s="496"/>
    </row>
    <row r="115" spans="1:15">
      <c r="A115" s="496"/>
      <c r="B115" s="496"/>
      <c r="C115" s="496"/>
      <c r="D115" s="496"/>
      <c r="E115" s="496"/>
      <c r="F115" s="496"/>
      <c r="G115" s="496"/>
      <c r="H115" s="496"/>
      <c r="I115" s="496"/>
      <c r="J115" s="496"/>
      <c r="K115" s="496"/>
      <c r="L115" s="496"/>
      <c r="M115" s="496"/>
      <c r="N115" s="496"/>
      <c r="O115" s="496"/>
    </row>
    <row r="116" spans="1:15">
      <c r="A116" s="496"/>
      <c r="B116" s="496"/>
      <c r="C116" s="496"/>
      <c r="D116" s="496"/>
      <c r="E116" s="496"/>
      <c r="F116" s="496"/>
      <c r="G116" s="496"/>
      <c r="H116" s="496"/>
      <c r="I116" s="496"/>
      <c r="J116" s="496"/>
      <c r="K116" s="496"/>
      <c r="L116" s="496"/>
      <c r="M116" s="496"/>
      <c r="N116" s="496"/>
      <c r="O116" s="496"/>
    </row>
    <row r="117" spans="1:15">
      <c r="A117" s="496"/>
      <c r="B117" s="496"/>
      <c r="C117" s="496"/>
      <c r="D117" s="496"/>
      <c r="E117" s="496"/>
      <c r="F117" s="496"/>
      <c r="G117" s="496"/>
      <c r="H117" s="496"/>
      <c r="I117" s="496"/>
      <c r="J117" s="496"/>
      <c r="K117" s="496"/>
      <c r="L117" s="496"/>
      <c r="M117" s="496"/>
      <c r="N117" s="496"/>
      <c r="O117" s="496"/>
    </row>
    <row r="118" spans="1:15">
      <c r="A118" s="496"/>
      <c r="B118" s="496"/>
      <c r="C118" s="496"/>
      <c r="D118" s="496"/>
      <c r="E118" s="496"/>
      <c r="F118" s="496"/>
      <c r="G118" s="496"/>
      <c r="H118" s="496"/>
      <c r="I118" s="496"/>
      <c r="J118" s="496"/>
      <c r="K118" s="496"/>
      <c r="L118" s="496"/>
      <c r="M118" s="496"/>
      <c r="N118" s="496"/>
      <c r="O118" s="496"/>
    </row>
    <row r="119" spans="1:15">
      <c r="A119" s="496"/>
      <c r="B119" s="496"/>
      <c r="C119" s="496"/>
      <c r="D119" s="496"/>
      <c r="E119" s="496"/>
      <c r="F119" s="496"/>
      <c r="G119" s="496"/>
      <c r="H119" s="496"/>
      <c r="I119" s="496"/>
      <c r="J119" s="496"/>
      <c r="K119" s="496"/>
      <c r="L119" s="496"/>
      <c r="M119" s="496"/>
      <c r="N119" s="496"/>
      <c r="O119" s="496"/>
    </row>
    <row r="120" spans="1:15">
      <c r="A120" s="496"/>
      <c r="B120" s="496"/>
      <c r="C120" s="496"/>
      <c r="D120" s="496"/>
      <c r="E120" s="496"/>
      <c r="F120" s="496"/>
      <c r="G120" s="496"/>
      <c r="H120" s="496"/>
      <c r="I120" s="496"/>
      <c r="J120" s="496"/>
      <c r="K120" s="496"/>
      <c r="L120" s="496"/>
      <c r="M120" s="496"/>
      <c r="N120" s="496"/>
      <c r="O120" s="496"/>
    </row>
    <row r="121" spans="1:15">
      <c r="A121" s="496"/>
      <c r="B121" s="496"/>
      <c r="C121" s="496"/>
      <c r="D121" s="496"/>
      <c r="E121" s="496"/>
      <c r="F121" s="496"/>
      <c r="G121" s="496"/>
      <c r="H121" s="496"/>
      <c r="I121" s="496"/>
      <c r="J121" s="496"/>
      <c r="K121" s="496"/>
      <c r="L121" s="496"/>
      <c r="M121" s="496"/>
      <c r="N121" s="496"/>
      <c r="O121" s="496"/>
    </row>
    <row r="122" spans="1:15">
      <c r="A122" s="496"/>
      <c r="B122" s="496"/>
      <c r="C122" s="496"/>
      <c r="D122" s="496"/>
      <c r="E122" s="496"/>
      <c r="F122" s="496"/>
      <c r="G122" s="496"/>
      <c r="H122" s="496"/>
      <c r="I122" s="496"/>
      <c r="J122" s="496"/>
      <c r="K122" s="496"/>
      <c r="L122" s="496"/>
      <c r="M122" s="496"/>
      <c r="N122" s="496"/>
      <c r="O122" s="496"/>
    </row>
    <row r="123" spans="1:15">
      <c r="A123" s="496"/>
      <c r="B123" s="496"/>
      <c r="C123" s="496"/>
      <c r="D123" s="496"/>
      <c r="E123" s="496"/>
      <c r="F123" s="496"/>
      <c r="G123" s="496"/>
      <c r="H123" s="496"/>
      <c r="I123" s="496"/>
      <c r="J123" s="496"/>
      <c r="K123" s="496"/>
      <c r="L123" s="496"/>
      <c r="M123" s="496"/>
      <c r="N123" s="496"/>
      <c r="O123" s="496"/>
    </row>
    <row r="124" spans="1:15">
      <c r="A124" s="496"/>
      <c r="B124" s="496"/>
      <c r="C124" s="496"/>
      <c r="D124" s="496"/>
      <c r="E124" s="496"/>
      <c r="F124" s="496"/>
      <c r="G124" s="496"/>
      <c r="H124" s="496"/>
      <c r="I124" s="496"/>
      <c r="J124" s="496"/>
      <c r="K124" s="496"/>
      <c r="L124" s="496"/>
      <c r="M124" s="496"/>
      <c r="N124" s="496"/>
      <c r="O124" s="496"/>
    </row>
    <row r="125" spans="1:15">
      <c r="A125" s="496"/>
      <c r="B125" s="496"/>
      <c r="C125" s="496"/>
      <c r="D125" s="496"/>
      <c r="E125" s="496"/>
      <c r="F125" s="496"/>
      <c r="G125" s="496"/>
      <c r="H125" s="496"/>
      <c r="I125" s="496"/>
      <c r="J125" s="496"/>
      <c r="K125" s="496"/>
      <c r="L125" s="496"/>
      <c r="M125" s="496"/>
      <c r="N125" s="496"/>
      <c r="O125" s="496"/>
    </row>
    <row r="126" spans="1:15">
      <c r="A126" s="496"/>
      <c r="B126" s="496"/>
      <c r="C126" s="496"/>
      <c r="D126" s="496"/>
      <c r="E126" s="496"/>
      <c r="F126" s="496"/>
      <c r="G126" s="496"/>
      <c r="H126" s="496"/>
      <c r="I126" s="496"/>
      <c r="J126" s="496"/>
      <c r="K126" s="496"/>
      <c r="L126" s="496"/>
      <c r="M126" s="496"/>
      <c r="N126" s="496"/>
      <c r="O126" s="496"/>
    </row>
    <row r="127" spans="1:15">
      <c r="A127" s="496"/>
      <c r="B127" s="496"/>
      <c r="C127" s="496"/>
      <c r="D127" s="496"/>
      <c r="E127" s="496"/>
      <c r="F127" s="496"/>
      <c r="G127" s="496"/>
      <c r="H127" s="496"/>
      <c r="I127" s="496"/>
      <c r="J127" s="496"/>
      <c r="K127" s="496"/>
      <c r="L127" s="496"/>
      <c r="M127" s="496"/>
      <c r="N127" s="496"/>
      <c r="O127" s="496"/>
    </row>
    <row r="128" spans="1:15">
      <c r="A128" s="496"/>
      <c r="B128" s="496"/>
      <c r="C128" s="496"/>
      <c r="D128" s="496"/>
      <c r="E128" s="496"/>
      <c r="F128" s="496"/>
      <c r="G128" s="496"/>
      <c r="H128" s="496"/>
      <c r="I128" s="496"/>
      <c r="J128" s="496"/>
      <c r="K128" s="496"/>
      <c r="L128" s="496"/>
      <c r="M128" s="496"/>
      <c r="N128" s="496"/>
      <c r="O128" s="496"/>
    </row>
    <row r="129" spans="1:15">
      <c r="A129" s="496"/>
      <c r="B129" s="496"/>
      <c r="C129" s="496"/>
      <c r="D129" s="496"/>
      <c r="E129" s="496"/>
      <c r="F129" s="496"/>
      <c r="G129" s="496"/>
      <c r="H129" s="496"/>
      <c r="I129" s="496"/>
      <c r="J129" s="496"/>
      <c r="K129" s="496"/>
      <c r="L129" s="496"/>
      <c r="M129" s="496"/>
      <c r="N129" s="496"/>
      <c r="O129" s="496"/>
    </row>
    <row r="130" spans="1:15">
      <c r="A130" s="496" t="s">
        <v>3431</v>
      </c>
      <c r="B130" s="496"/>
      <c r="C130" s="496"/>
      <c r="D130" s="496"/>
      <c r="E130" s="496"/>
      <c r="F130" s="496"/>
      <c r="G130" s="496"/>
      <c r="H130" s="496"/>
      <c r="I130" s="496"/>
      <c r="J130" s="496"/>
      <c r="K130" s="496"/>
      <c r="L130" s="496"/>
      <c r="M130" s="496"/>
      <c r="N130" s="496"/>
      <c r="O130" s="496"/>
    </row>
    <row r="131" spans="1:15">
      <c r="A131" s="496"/>
      <c r="B131" s="496"/>
      <c r="C131" s="496"/>
      <c r="D131" s="496"/>
      <c r="E131" s="496"/>
      <c r="F131" s="496"/>
      <c r="G131" s="496"/>
      <c r="H131" s="496"/>
      <c r="I131" s="496"/>
      <c r="J131" s="496"/>
      <c r="K131" s="496"/>
      <c r="L131" s="496"/>
      <c r="M131" s="496"/>
      <c r="N131" s="496"/>
      <c r="O131" s="496"/>
    </row>
    <row r="132" spans="1:15">
      <c r="A132" s="496"/>
      <c r="B132" s="496"/>
      <c r="C132" s="496"/>
      <c r="D132" s="496"/>
      <c r="E132" s="496"/>
      <c r="F132" s="496"/>
      <c r="G132" s="496"/>
      <c r="H132" s="496"/>
      <c r="I132" s="496"/>
      <c r="J132" s="496"/>
      <c r="K132" s="496"/>
      <c r="L132" s="496"/>
      <c r="M132" s="496"/>
      <c r="N132" s="496"/>
      <c r="O132" s="496"/>
    </row>
    <row r="133" spans="1:15">
      <c r="A133" s="496"/>
      <c r="B133" s="496"/>
      <c r="C133" s="496"/>
      <c r="D133" s="496"/>
      <c r="E133" s="496"/>
      <c r="F133" s="496"/>
      <c r="G133" s="496"/>
      <c r="H133" s="496"/>
      <c r="I133" s="496"/>
      <c r="J133" s="496"/>
      <c r="K133" s="496"/>
      <c r="L133" s="496"/>
      <c r="M133" s="496"/>
      <c r="N133" s="496"/>
      <c r="O133" s="496"/>
    </row>
    <row r="134" spans="1:15">
      <c r="A134" s="496"/>
      <c r="B134" s="496"/>
      <c r="C134" s="496"/>
      <c r="D134" s="496"/>
      <c r="E134" s="496"/>
      <c r="F134" s="496"/>
      <c r="G134" s="496"/>
      <c r="H134" s="496"/>
      <c r="I134" s="496"/>
      <c r="J134" s="496"/>
      <c r="K134" s="496"/>
      <c r="L134" s="496"/>
      <c r="M134" s="496"/>
      <c r="N134" s="496"/>
      <c r="O134" s="496"/>
    </row>
    <row r="135" spans="1:15">
      <c r="A135" s="496"/>
      <c r="B135" s="496"/>
      <c r="C135" s="496"/>
      <c r="D135" s="496"/>
      <c r="E135" s="496"/>
      <c r="F135" s="496"/>
      <c r="G135" s="496"/>
      <c r="H135" s="496"/>
      <c r="I135" s="496"/>
      <c r="J135" s="496"/>
      <c r="K135" s="496"/>
      <c r="L135" s="496"/>
      <c r="M135" s="496"/>
      <c r="N135" s="496"/>
      <c r="O135" s="496"/>
    </row>
    <row r="136" spans="1:15">
      <c r="A136" s="496"/>
      <c r="B136" s="496"/>
      <c r="C136" s="496"/>
      <c r="D136" s="496"/>
      <c r="E136" s="496"/>
      <c r="F136" s="496"/>
      <c r="G136" s="496"/>
      <c r="H136" s="496"/>
      <c r="I136" s="496"/>
      <c r="J136" s="496"/>
      <c r="K136" s="496"/>
      <c r="L136" s="496"/>
      <c r="M136" s="496"/>
      <c r="N136" s="496"/>
      <c r="O136" s="496"/>
    </row>
    <row r="137" spans="1:15">
      <c r="A137" s="496"/>
      <c r="B137" s="496"/>
      <c r="C137" s="496"/>
      <c r="D137" s="496"/>
      <c r="E137" s="496"/>
      <c r="F137" s="496"/>
      <c r="G137" s="496"/>
      <c r="H137" s="496"/>
      <c r="I137" s="496"/>
      <c r="J137" s="496"/>
      <c r="K137" s="496"/>
      <c r="L137" s="496"/>
      <c r="M137" s="496"/>
      <c r="N137" s="496"/>
      <c r="O137" s="496"/>
    </row>
    <row r="138" spans="1:15">
      <c r="A138" s="496"/>
      <c r="B138" s="496"/>
      <c r="C138" s="496"/>
      <c r="D138" s="496"/>
      <c r="E138" s="496"/>
      <c r="F138" s="496"/>
      <c r="G138" s="496"/>
      <c r="H138" s="496"/>
      <c r="I138" s="496"/>
      <c r="J138" s="496"/>
      <c r="K138" s="496"/>
      <c r="L138" s="496"/>
      <c r="M138" s="496"/>
      <c r="N138" s="496"/>
      <c r="O138" s="496"/>
    </row>
    <row r="139" spans="1:15">
      <c r="A139" s="496"/>
      <c r="B139" s="496"/>
      <c r="C139" s="496"/>
      <c r="D139" s="496"/>
      <c r="E139" s="496"/>
      <c r="F139" s="496"/>
      <c r="G139" s="496"/>
      <c r="H139" s="496"/>
      <c r="I139" s="496"/>
      <c r="J139" s="496"/>
      <c r="K139" s="496"/>
      <c r="L139" s="496"/>
      <c r="M139" s="496"/>
      <c r="N139" s="496"/>
      <c r="O139" s="496"/>
    </row>
    <row r="140" spans="1:15">
      <c r="A140" s="496"/>
      <c r="B140" s="496"/>
      <c r="C140" s="496"/>
      <c r="D140" s="496"/>
      <c r="E140" s="496"/>
      <c r="F140" s="496"/>
      <c r="G140" s="496"/>
      <c r="H140" s="496"/>
      <c r="I140" s="496"/>
      <c r="J140" s="496"/>
      <c r="K140" s="496"/>
      <c r="L140" s="496"/>
      <c r="M140" s="496"/>
      <c r="N140" s="496"/>
      <c r="O140" s="496"/>
    </row>
    <row r="141" spans="1:15">
      <c r="A141" s="496"/>
      <c r="B141" s="496"/>
      <c r="C141" s="496"/>
      <c r="D141" s="496"/>
      <c r="E141" s="496"/>
      <c r="F141" s="496"/>
      <c r="G141" s="496"/>
      <c r="H141" s="496"/>
      <c r="I141" s="496"/>
      <c r="J141" s="496"/>
      <c r="K141" s="496"/>
      <c r="L141" s="496"/>
      <c r="M141" s="496"/>
      <c r="N141" s="496"/>
      <c r="O141" s="496"/>
    </row>
    <row r="142" spans="1:15">
      <c r="A142" s="496" t="s">
        <v>3432</v>
      </c>
      <c r="B142" s="496"/>
      <c r="C142" s="496"/>
      <c r="D142" s="496"/>
      <c r="E142" s="496"/>
      <c r="F142" s="496"/>
      <c r="G142" s="496"/>
      <c r="H142" s="496"/>
      <c r="I142" s="496"/>
      <c r="J142" s="496"/>
      <c r="K142" s="496"/>
      <c r="L142" s="496"/>
      <c r="M142" s="496"/>
      <c r="N142" s="496"/>
      <c r="O142" s="496"/>
    </row>
    <row r="143" spans="1:15">
      <c r="A143" s="496"/>
      <c r="B143" s="496"/>
      <c r="C143" s="496"/>
      <c r="D143" s="496"/>
      <c r="E143" s="496"/>
      <c r="F143" s="496"/>
      <c r="G143" s="496"/>
      <c r="H143" s="496"/>
      <c r="I143" s="496"/>
      <c r="J143" s="496"/>
      <c r="K143" s="496"/>
      <c r="L143" s="496"/>
      <c r="M143" s="496"/>
      <c r="N143" s="496"/>
      <c r="O143" s="496"/>
    </row>
    <row r="144" spans="1:15">
      <c r="A144" s="496"/>
      <c r="B144" s="496"/>
      <c r="C144" s="496"/>
      <c r="D144" s="496"/>
      <c r="E144" s="496"/>
      <c r="F144" s="496"/>
      <c r="G144" s="496"/>
      <c r="H144" s="496"/>
      <c r="I144" s="496"/>
      <c r="J144" s="496"/>
      <c r="K144" s="496"/>
      <c r="L144" s="496"/>
      <c r="M144" s="496"/>
      <c r="N144" s="496"/>
      <c r="O144" s="496"/>
    </row>
    <row r="145" spans="1:15">
      <c r="A145" s="496"/>
      <c r="B145" s="496"/>
      <c r="C145" s="496"/>
      <c r="D145" s="496"/>
      <c r="E145" s="496"/>
      <c r="F145" s="496"/>
      <c r="G145" s="496"/>
      <c r="H145" s="496"/>
      <c r="I145" s="496"/>
      <c r="J145" s="496"/>
      <c r="K145" s="496"/>
      <c r="L145" s="496"/>
      <c r="M145" s="496"/>
      <c r="N145" s="496"/>
      <c r="O145" s="496"/>
    </row>
    <row r="146" spans="1:15">
      <c r="A146" s="496"/>
      <c r="B146" s="496"/>
      <c r="C146" s="496"/>
      <c r="D146" s="496"/>
      <c r="E146" s="496"/>
      <c r="F146" s="496"/>
      <c r="G146" s="496"/>
      <c r="H146" s="496"/>
      <c r="I146" s="496"/>
      <c r="J146" s="496"/>
      <c r="K146" s="496"/>
      <c r="L146" s="496"/>
      <c r="M146" s="496"/>
      <c r="N146" s="496"/>
      <c r="O146" s="496"/>
    </row>
    <row r="147" spans="1:15">
      <c r="A147" s="496" t="s">
        <v>3433</v>
      </c>
      <c r="B147" s="496"/>
      <c r="C147" s="496"/>
      <c r="D147" s="496"/>
      <c r="E147" s="496"/>
      <c r="F147" s="496"/>
      <c r="G147" s="496"/>
      <c r="H147" s="496"/>
      <c r="I147" s="496"/>
      <c r="J147" s="496"/>
      <c r="K147" s="496"/>
      <c r="L147" s="496"/>
      <c r="M147" s="496"/>
      <c r="N147" s="496"/>
      <c r="O147" s="496"/>
    </row>
    <row r="148" spans="1:15">
      <c r="A148" s="496"/>
      <c r="B148" s="496"/>
      <c r="C148" s="496"/>
      <c r="D148" s="496"/>
      <c r="E148" s="496"/>
      <c r="F148" s="496"/>
      <c r="G148" s="496"/>
      <c r="H148" s="496"/>
      <c r="I148" s="496"/>
      <c r="J148" s="496"/>
      <c r="K148" s="496"/>
      <c r="L148" s="496"/>
      <c r="M148" s="496"/>
      <c r="N148" s="496"/>
      <c r="O148" s="496"/>
    </row>
    <row r="149" spans="1:15">
      <c r="A149" s="496"/>
      <c r="B149" s="496"/>
      <c r="C149" s="496"/>
      <c r="D149" s="496"/>
      <c r="E149" s="496"/>
      <c r="F149" s="496"/>
      <c r="G149" s="496"/>
      <c r="H149" s="496"/>
      <c r="I149" s="496"/>
      <c r="J149" s="496"/>
      <c r="K149" s="496"/>
      <c r="L149" s="496"/>
      <c r="M149" s="496"/>
      <c r="N149" s="496"/>
      <c r="O149" s="496"/>
    </row>
    <row r="150" spans="1:15">
      <c r="A150" s="496"/>
      <c r="B150" s="496"/>
      <c r="C150" s="496"/>
      <c r="D150" s="496"/>
      <c r="E150" s="496"/>
      <c r="F150" s="496"/>
      <c r="G150" s="496"/>
      <c r="H150" s="496"/>
      <c r="I150" s="496"/>
      <c r="J150" s="496"/>
      <c r="K150" s="496"/>
      <c r="L150" s="496"/>
      <c r="M150" s="496"/>
      <c r="N150" s="496"/>
      <c r="O150" s="496"/>
    </row>
    <row r="151" spans="1:15">
      <c r="A151" s="496"/>
      <c r="B151" s="496"/>
      <c r="C151" s="496"/>
      <c r="D151" s="496"/>
      <c r="E151" s="496"/>
      <c r="F151" s="496"/>
      <c r="G151" s="496"/>
      <c r="H151" s="496"/>
      <c r="I151" s="496"/>
      <c r="J151" s="496"/>
      <c r="K151" s="496"/>
      <c r="L151" s="496"/>
      <c r="M151" s="496"/>
      <c r="N151" s="496"/>
      <c r="O151" s="496"/>
    </row>
    <row r="152" spans="1:15">
      <c r="A152" s="496"/>
      <c r="B152" s="496"/>
      <c r="C152" s="496"/>
      <c r="D152" s="496"/>
      <c r="E152" s="496"/>
      <c r="F152" s="496"/>
      <c r="G152" s="496"/>
      <c r="H152" s="496"/>
      <c r="I152" s="496"/>
      <c r="J152" s="496"/>
      <c r="K152" s="496"/>
      <c r="L152" s="496"/>
      <c r="M152" s="496"/>
      <c r="N152" s="496"/>
      <c r="O152" s="496"/>
    </row>
    <row r="153" spans="1:15">
      <c r="A153" s="496" t="s">
        <v>3434</v>
      </c>
      <c r="B153" s="496"/>
      <c r="C153" s="496"/>
      <c r="D153" s="496"/>
      <c r="E153" s="496"/>
      <c r="F153" s="496"/>
      <c r="G153" s="496"/>
      <c r="H153" s="496"/>
      <c r="I153" s="496"/>
      <c r="J153" s="496"/>
      <c r="K153" s="496"/>
      <c r="L153" s="496"/>
      <c r="M153" s="496"/>
      <c r="N153" s="496"/>
      <c r="O153" s="496"/>
    </row>
    <row r="154" spans="1:15">
      <c r="A154" s="496"/>
      <c r="B154" s="496"/>
      <c r="C154" s="496"/>
      <c r="D154" s="496"/>
      <c r="E154" s="496"/>
      <c r="F154" s="496"/>
      <c r="G154" s="496"/>
      <c r="H154" s="496"/>
      <c r="I154" s="496"/>
      <c r="J154" s="496"/>
      <c r="K154" s="496"/>
      <c r="L154" s="496"/>
      <c r="M154" s="496"/>
      <c r="N154" s="496"/>
      <c r="O154" s="496"/>
    </row>
    <row r="155" spans="1:15">
      <c r="A155" s="496"/>
      <c r="B155" s="496"/>
      <c r="C155" s="496"/>
      <c r="D155" s="496"/>
      <c r="E155" s="496"/>
      <c r="F155" s="496"/>
      <c r="G155" s="496"/>
      <c r="H155" s="496"/>
      <c r="I155" s="496"/>
      <c r="J155" s="496"/>
      <c r="K155" s="496"/>
      <c r="L155" s="496"/>
      <c r="M155" s="496"/>
      <c r="N155" s="496"/>
      <c r="O155" s="496"/>
    </row>
    <row r="156" spans="1:15">
      <c r="A156" s="496"/>
      <c r="B156" s="496"/>
      <c r="C156" s="496"/>
      <c r="D156" s="496"/>
      <c r="E156" s="496"/>
      <c r="F156" s="496"/>
      <c r="G156" s="496"/>
      <c r="H156" s="496"/>
      <c r="I156" s="496"/>
      <c r="J156" s="496"/>
      <c r="K156" s="496"/>
      <c r="L156" s="496"/>
      <c r="M156" s="496"/>
      <c r="N156" s="496"/>
      <c r="O156" s="496"/>
    </row>
    <row r="157" spans="1:15">
      <c r="A157" s="496"/>
      <c r="B157" s="496"/>
      <c r="C157" s="496"/>
      <c r="D157" s="496"/>
      <c r="E157" s="496"/>
      <c r="F157" s="496"/>
      <c r="G157" s="496"/>
      <c r="H157" s="496"/>
      <c r="I157" s="496"/>
      <c r="J157" s="496"/>
      <c r="K157" s="496"/>
      <c r="L157" s="496"/>
      <c r="M157" s="496"/>
      <c r="N157" s="496"/>
      <c r="O157" s="496"/>
    </row>
    <row r="158" spans="1:15">
      <c r="A158" s="496"/>
      <c r="B158" s="496"/>
      <c r="C158" s="496"/>
      <c r="D158" s="496"/>
      <c r="E158" s="496"/>
      <c r="F158" s="496"/>
      <c r="G158" s="496"/>
      <c r="H158" s="496"/>
      <c r="I158" s="496"/>
      <c r="J158" s="496"/>
      <c r="K158" s="496"/>
      <c r="L158" s="496"/>
      <c r="M158" s="496"/>
      <c r="N158" s="496"/>
      <c r="O158" s="496"/>
    </row>
    <row r="159" spans="1:15">
      <c r="A159" s="496"/>
      <c r="B159" s="496"/>
      <c r="C159" s="496"/>
      <c r="D159" s="496"/>
      <c r="E159" s="496"/>
      <c r="F159" s="496"/>
      <c r="G159" s="496"/>
      <c r="H159" s="496"/>
      <c r="I159" s="496"/>
      <c r="J159" s="496"/>
      <c r="K159" s="496"/>
      <c r="L159" s="496"/>
      <c r="M159" s="496"/>
      <c r="N159" s="496"/>
      <c r="O159" s="496"/>
    </row>
    <row r="160" spans="1:15">
      <c r="A160" s="496"/>
      <c r="B160" s="496"/>
      <c r="C160" s="496"/>
      <c r="D160" s="496"/>
      <c r="E160" s="496"/>
      <c r="F160" s="496"/>
      <c r="G160" s="496"/>
      <c r="H160" s="496"/>
      <c r="I160" s="496"/>
      <c r="J160" s="496"/>
      <c r="K160" s="496"/>
      <c r="L160" s="496"/>
      <c r="M160" s="496"/>
      <c r="N160" s="496"/>
      <c r="O160" s="496"/>
    </row>
    <row r="161" spans="1:15">
      <c r="A161" s="496"/>
      <c r="B161" s="496"/>
      <c r="C161" s="496"/>
      <c r="D161" s="496"/>
      <c r="E161" s="496"/>
      <c r="F161" s="496"/>
      <c r="G161" s="496"/>
      <c r="H161" s="496"/>
      <c r="I161" s="496"/>
      <c r="J161" s="496"/>
      <c r="K161" s="496"/>
      <c r="L161" s="496"/>
      <c r="M161" s="496"/>
      <c r="N161" s="496"/>
      <c r="O161" s="496"/>
    </row>
    <row r="162" spans="1:15">
      <c r="A162" s="496"/>
      <c r="B162" s="496"/>
      <c r="C162" s="496"/>
      <c r="D162" s="496"/>
      <c r="E162" s="496"/>
      <c r="F162" s="496"/>
      <c r="G162" s="496"/>
      <c r="H162" s="496"/>
      <c r="I162" s="496"/>
      <c r="J162" s="496"/>
      <c r="K162" s="496"/>
      <c r="L162" s="496"/>
      <c r="M162" s="496"/>
      <c r="N162" s="496"/>
      <c r="O162" s="496"/>
    </row>
    <row r="163" spans="1:15">
      <c r="A163" s="496"/>
      <c r="B163" s="496"/>
      <c r="C163" s="496"/>
      <c r="D163" s="496"/>
      <c r="E163" s="496"/>
      <c r="F163" s="496"/>
      <c r="G163" s="496"/>
      <c r="H163" s="496"/>
      <c r="I163" s="496"/>
      <c r="J163" s="496"/>
      <c r="K163" s="496"/>
      <c r="L163" s="496"/>
      <c r="M163" s="496"/>
      <c r="N163" s="496"/>
      <c r="O163" s="496"/>
    </row>
    <row r="164" spans="1:15">
      <c r="A164" s="496"/>
      <c r="B164" s="496"/>
      <c r="C164" s="496"/>
      <c r="D164" s="496"/>
      <c r="E164" s="496"/>
      <c r="F164" s="496"/>
      <c r="G164" s="496"/>
      <c r="H164" s="496"/>
      <c r="I164" s="496"/>
      <c r="J164" s="496"/>
      <c r="K164" s="496"/>
      <c r="L164" s="496"/>
      <c r="M164" s="496"/>
      <c r="N164" s="496"/>
      <c r="O164" s="496"/>
    </row>
    <row r="165" spans="1:15">
      <c r="A165" s="496"/>
      <c r="B165" s="496"/>
      <c r="C165" s="496"/>
      <c r="D165" s="496"/>
      <c r="E165" s="496"/>
      <c r="F165" s="496"/>
      <c r="G165" s="496"/>
      <c r="H165" s="496"/>
      <c r="I165" s="496"/>
      <c r="J165" s="496"/>
      <c r="K165" s="496"/>
      <c r="L165" s="496"/>
      <c r="M165" s="496"/>
      <c r="N165" s="496"/>
      <c r="O165" s="496"/>
    </row>
    <row r="166" spans="1:15">
      <c r="A166" s="496"/>
      <c r="B166" s="496"/>
      <c r="C166" s="496"/>
      <c r="D166" s="496"/>
      <c r="E166" s="496"/>
      <c r="F166" s="496"/>
      <c r="G166" s="496"/>
      <c r="H166" s="496"/>
      <c r="I166" s="496"/>
      <c r="J166" s="496"/>
      <c r="K166" s="496"/>
      <c r="L166" s="496"/>
      <c r="M166" s="496"/>
      <c r="N166" s="496"/>
      <c r="O166" s="496"/>
    </row>
    <row r="167" spans="1:15">
      <c r="A167" s="496"/>
      <c r="B167" s="496"/>
      <c r="C167" s="496"/>
      <c r="D167" s="496"/>
      <c r="E167" s="496"/>
      <c r="F167" s="496"/>
      <c r="G167" s="496"/>
      <c r="H167" s="496"/>
      <c r="I167" s="496"/>
      <c r="J167" s="496"/>
      <c r="K167" s="496"/>
      <c r="L167" s="496"/>
      <c r="M167" s="496"/>
      <c r="N167" s="496"/>
      <c r="O167" s="496"/>
    </row>
    <row r="168" spans="1:15">
      <c r="A168" s="496"/>
      <c r="B168" s="496"/>
      <c r="C168" s="496"/>
      <c r="D168" s="496"/>
      <c r="E168" s="496"/>
      <c r="F168" s="496"/>
      <c r="G168" s="496"/>
      <c r="H168" s="496"/>
      <c r="I168" s="496"/>
      <c r="J168" s="496"/>
      <c r="K168" s="496"/>
      <c r="L168" s="496"/>
      <c r="M168" s="496"/>
      <c r="N168" s="496"/>
      <c r="O168" s="496"/>
    </row>
    <row r="169" spans="1:15">
      <c r="A169" s="496"/>
      <c r="B169" s="496"/>
      <c r="C169" s="496"/>
      <c r="D169" s="496"/>
      <c r="E169" s="496"/>
      <c r="F169" s="496"/>
      <c r="G169" s="496"/>
      <c r="H169" s="496"/>
      <c r="I169" s="496"/>
      <c r="J169" s="496"/>
      <c r="K169" s="496"/>
      <c r="L169" s="496"/>
      <c r="M169" s="496"/>
      <c r="N169" s="496"/>
      <c r="O169" s="496"/>
    </row>
    <row r="170" spans="1:15">
      <c r="A170" s="496"/>
      <c r="B170" s="496"/>
      <c r="C170" s="496"/>
      <c r="D170" s="496"/>
      <c r="E170" s="496"/>
      <c r="F170" s="496"/>
      <c r="G170" s="496"/>
      <c r="H170" s="496"/>
      <c r="I170" s="496"/>
      <c r="J170" s="496"/>
      <c r="K170" s="496"/>
      <c r="L170" s="496"/>
      <c r="M170" s="496"/>
      <c r="N170" s="496"/>
      <c r="O170" s="496"/>
    </row>
    <row r="171" spans="1:15">
      <c r="A171" s="496"/>
      <c r="B171" s="496"/>
      <c r="C171" s="496"/>
      <c r="D171" s="496"/>
      <c r="E171" s="496"/>
      <c r="F171" s="496"/>
      <c r="G171" s="496"/>
      <c r="H171" s="496"/>
      <c r="I171" s="496"/>
      <c r="J171" s="496"/>
      <c r="K171" s="496"/>
      <c r="L171" s="496"/>
      <c r="M171" s="496"/>
      <c r="N171" s="496"/>
      <c r="O171" s="496"/>
    </row>
    <row r="172" spans="1:15">
      <c r="A172" s="496"/>
      <c r="B172" s="496"/>
      <c r="C172" s="496"/>
      <c r="D172" s="496"/>
      <c r="E172" s="496"/>
      <c r="F172" s="496"/>
      <c r="G172" s="496"/>
      <c r="H172" s="496"/>
      <c r="I172" s="496"/>
      <c r="J172" s="496"/>
      <c r="K172" s="496"/>
      <c r="L172" s="496"/>
      <c r="M172" s="496"/>
      <c r="N172" s="496"/>
      <c r="O172" s="496"/>
    </row>
    <row r="173" spans="1:15">
      <c r="A173" s="496"/>
      <c r="B173" s="496"/>
      <c r="C173" s="496"/>
      <c r="D173" s="496"/>
      <c r="E173" s="496"/>
      <c r="F173" s="496"/>
      <c r="G173" s="496"/>
      <c r="H173" s="496"/>
      <c r="I173" s="496"/>
      <c r="J173" s="496"/>
      <c r="K173" s="496"/>
      <c r="L173" s="496"/>
      <c r="M173" s="496"/>
      <c r="N173" s="496"/>
      <c r="O173" s="496"/>
    </row>
    <row r="174" spans="1:15">
      <c r="A174" s="496"/>
      <c r="B174" s="496"/>
      <c r="C174" s="496"/>
      <c r="D174" s="496"/>
      <c r="E174" s="496"/>
      <c r="F174" s="496"/>
      <c r="G174" s="496"/>
      <c r="H174" s="496"/>
      <c r="I174" s="496"/>
      <c r="J174" s="496"/>
      <c r="K174" s="496"/>
      <c r="L174" s="496"/>
      <c r="M174" s="496"/>
      <c r="N174" s="496"/>
      <c r="O174" s="496"/>
    </row>
    <row r="175" spans="1:15">
      <c r="A175" s="496"/>
      <c r="B175" s="496"/>
      <c r="C175" s="496"/>
      <c r="D175" s="496"/>
      <c r="E175" s="496"/>
      <c r="F175" s="496"/>
      <c r="G175" s="496"/>
      <c r="H175" s="496"/>
      <c r="I175" s="496"/>
      <c r="J175" s="496"/>
      <c r="K175" s="496"/>
      <c r="L175" s="496"/>
      <c r="M175" s="496"/>
      <c r="N175" s="496"/>
      <c r="O175" s="496"/>
    </row>
    <row r="176" spans="1:15">
      <c r="A176" s="496"/>
      <c r="B176" s="496"/>
      <c r="C176" s="496"/>
      <c r="D176" s="496"/>
      <c r="E176" s="496"/>
      <c r="F176" s="496"/>
      <c r="G176" s="496"/>
      <c r="H176" s="496"/>
      <c r="I176" s="496"/>
      <c r="J176" s="496"/>
      <c r="K176" s="496"/>
      <c r="L176" s="496"/>
      <c r="M176" s="496"/>
      <c r="N176" s="496"/>
      <c r="O176" s="496"/>
    </row>
    <row r="177" spans="1:15">
      <c r="A177" s="496"/>
      <c r="B177" s="496"/>
      <c r="C177" s="496"/>
      <c r="D177" s="496"/>
      <c r="E177" s="496"/>
      <c r="F177" s="496"/>
      <c r="G177" s="496"/>
      <c r="H177" s="496"/>
      <c r="I177" s="496"/>
      <c r="J177" s="496"/>
      <c r="K177" s="496"/>
      <c r="L177" s="496"/>
      <c r="M177" s="496"/>
      <c r="N177" s="496"/>
      <c r="O177" s="496"/>
    </row>
    <row r="178" spans="1:15">
      <c r="A178" s="496"/>
      <c r="B178" s="496"/>
      <c r="C178" s="496"/>
      <c r="D178" s="496"/>
      <c r="E178" s="496"/>
      <c r="F178" s="496"/>
      <c r="G178" s="496"/>
      <c r="H178" s="496"/>
      <c r="I178" s="496"/>
      <c r="J178" s="496"/>
      <c r="K178" s="496"/>
      <c r="L178" s="496"/>
      <c r="M178" s="496"/>
      <c r="N178" s="496"/>
      <c r="O178" s="496"/>
    </row>
    <row r="179" spans="1:15">
      <c r="A179" s="496"/>
      <c r="B179" s="496"/>
      <c r="C179" s="496"/>
      <c r="D179" s="496"/>
      <c r="E179" s="496"/>
      <c r="F179" s="496"/>
      <c r="G179" s="496"/>
      <c r="H179" s="496"/>
      <c r="I179" s="496"/>
      <c r="J179" s="496"/>
      <c r="K179" s="496"/>
      <c r="L179" s="496"/>
      <c r="M179" s="496"/>
      <c r="N179" s="496"/>
      <c r="O179" s="496"/>
    </row>
    <row r="180" spans="1:15">
      <c r="A180" s="496"/>
      <c r="B180" s="496"/>
      <c r="C180" s="496"/>
      <c r="D180" s="496"/>
      <c r="E180" s="496"/>
      <c r="F180" s="496"/>
      <c r="G180" s="496"/>
      <c r="H180" s="496"/>
      <c r="I180" s="496"/>
      <c r="J180" s="496"/>
      <c r="K180" s="496"/>
      <c r="L180" s="496"/>
      <c r="M180" s="496"/>
      <c r="N180" s="496"/>
      <c r="O180" s="496"/>
    </row>
    <row r="181" spans="1:15">
      <c r="A181" s="496"/>
      <c r="B181" s="496"/>
      <c r="C181" s="496"/>
      <c r="D181" s="496"/>
      <c r="E181" s="496"/>
      <c r="F181" s="496"/>
      <c r="G181" s="496"/>
      <c r="H181" s="496"/>
      <c r="I181" s="496"/>
      <c r="J181" s="496"/>
      <c r="K181" s="496"/>
      <c r="L181" s="496"/>
      <c r="M181" s="496"/>
      <c r="N181" s="496"/>
      <c r="O181" s="496"/>
    </row>
    <row r="182" spans="1:15">
      <c r="A182" s="496"/>
      <c r="B182" s="496"/>
      <c r="C182" s="496"/>
      <c r="D182" s="496"/>
      <c r="E182" s="496"/>
      <c r="F182" s="496"/>
      <c r="G182" s="496"/>
      <c r="H182" s="496"/>
      <c r="I182" s="496"/>
      <c r="J182" s="496"/>
      <c r="K182" s="496"/>
      <c r="L182" s="496"/>
      <c r="M182" s="496"/>
      <c r="N182" s="496"/>
      <c r="O182" s="496"/>
    </row>
    <row r="183" spans="1:15">
      <c r="A183" s="496"/>
      <c r="B183" s="496"/>
      <c r="C183" s="496"/>
      <c r="D183" s="496"/>
      <c r="E183" s="496"/>
      <c r="F183" s="496"/>
      <c r="G183" s="496"/>
      <c r="H183" s="496"/>
      <c r="I183" s="496"/>
      <c r="J183" s="496"/>
      <c r="K183" s="496"/>
      <c r="L183" s="496"/>
      <c r="M183" s="496"/>
      <c r="N183" s="496"/>
      <c r="O183" s="496"/>
    </row>
    <row r="184" spans="1:15">
      <c r="A184" s="496"/>
      <c r="B184" s="496"/>
      <c r="C184" s="496"/>
      <c r="D184" s="496"/>
      <c r="E184" s="496"/>
      <c r="F184" s="496"/>
      <c r="G184" s="496"/>
      <c r="H184" s="496"/>
      <c r="I184" s="496"/>
      <c r="J184" s="496"/>
      <c r="K184" s="496"/>
      <c r="L184" s="496"/>
      <c r="M184" s="496"/>
      <c r="N184" s="496"/>
      <c r="O184" s="496"/>
    </row>
    <row r="185" spans="1:15">
      <c r="A185" s="496"/>
      <c r="B185" s="496"/>
      <c r="C185" s="496"/>
      <c r="D185" s="496"/>
      <c r="E185" s="496"/>
      <c r="F185" s="496"/>
      <c r="G185" s="496"/>
      <c r="H185" s="496"/>
      <c r="I185" s="496"/>
      <c r="J185" s="496"/>
      <c r="K185" s="496"/>
      <c r="L185" s="496"/>
      <c r="M185" s="496"/>
      <c r="N185" s="496"/>
      <c r="O185" s="496"/>
    </row>
    <row r="186" spans="1:15">
      <c r="A186" s="496"/>
      <c r="B186" s="496"/>
      <c r="C186" s="496"/>
      <c r="D186" s="496"/>
      <c r="E186" s="496"/>
      <c r="F186" s="496"/>
      <c r="G186" s="496"/>
      <c r="H186" s="496"/>
      <c r="I186" s="496"/>
      <c r="J186" s="496"/>
      <c r="K186" s="496"/>
      <c r="L186" s="496"/>
      <c r="M186" s="496"/>
      <c r="N186" s="496"/>
      <c r="O186" s="496"/>
    </row>
  </sheetData>
  <phoneticPr fontId="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27"/>
  <sheetViews>
    <sheetView tabSelected="1" topLeftCell="A25" workbookViewId="0">
      <selection activeCell="F15" sqref="F15"/>
    </sheetView>
  </sheetViews>
  <sheetFormatPr defaultRowHeight="16.5"/>
  <cols>
    <col min="1" max="1" width="9.25" bestFit="1" customWidth="1"/>
    <col min="2" max="2" width="19.5" bestFit="1" customWidth="1"/>
    <col min="3" max="4" width="22.25" bestFit="1" customWidth="1"/>
  </cols>
  <sheetData>
    <row r="1" spans="1:6">
      <c r="A1" s="56" t="s">
        <v>3435</v>
      </c>
      <c r="B1" s="56" t="s">
        <v>3436</v>
      </c>
      <c r="C1" s="56" t="s">
        <v>3437</v>
      </c>
      <c r="D1" s="56" t="s">
        <v>3438</v>
      </c>
      <c r="E1" s="56" t="s">
        <v>3439</v>
      </c>
      <c r="F1" s="52" t="s">
        <v>3440</v>
      </c>
    </row>
    <row r="2" spans="1:6">
      <c r="A2" s="55" t="s">
        <v>3441</v>
      </c>
      <c r="B2" s="57" t="s">
        <v>3442</v>
      </c>
      <c r="C2" s="58" t="s">
        <v>3443</v>
      </c>
      <c r="D2" s="51"/>
      <c r="E2" s="46"/>
      <c r="F2" s="460" t="s">
        <v>3444</v>
      </c>
    </row>
    <row r="3" spans="1:6">
      <c r="A3" s="46"/>
      <c r="B3" s="51"/>
      <c r="C3" s="58" t="s">
        <v>2201</v>
      </c>
      <c r="D3" s="46"/>
      <c r="E3" s="46"/>
      <c r="F3" s="460" t="s">
        <v>3444</v>
      </c>
    </row>
    <row r="4" spans="1:6">
      <c r="A4" s="46"/>
      <c r="B4" s="51"/>
      <c r="C4" s="59" t="s">
        <v>2238</v>
      </c>
      <c r="D4" s="60" t="s">
        <v>2239</v>
      </c>
      <c r="E4" s="46"/>
      <c r="F4" s="460" t="s">
        <v>3444</v>
      </c>
    </row>
    <row r="5" spans="1:6">
      <c r="A5" s="46"/>
      <c r="B5" s="51"/>
      <c r="C5" s="49"/>
      <c r="D5" s="61" t="s">
        <v>193</v>
      </c>
      <c r="E5" s="46"/>
      <c r="F5" s="460" t="s">
        <v>3444</v>
      </c>
    </row>
    <row r="6" spans="1:6">
      <c r="A6" s="46"/>
      <c r="B6" s="51"/>
      <c r="C6" s="49"/>
      <c r="D6" s="61" t="s">
        <v>196</v>
      </c>
      <c r="E6" s="46"/>
      <c r="F6" s="460" t="s">
        <v>3444</v>
      </c>
    </row>
    <row r="7" spans="1:6">
      <c r="A7" s="46"/>
      <c r="B7" s="51"/>
      <c r="C7" s="51"/>
      <c r="D7" s="61" t="s">
        <v>219</v>
      </c>
      <c r="E7" s="46"/>
      <c r="F7" s="460" t="s">
        <v>3444</v>
      </c>
    </row>
    <row r="8" spans="1:6">
      <c r="A8" s="46"/>
      <c r="B8" s="51"/>
      <c r="C8" s="627" t="s">
        <v>986</v>
      </c>
      <c r="D8" s="130" t="s">
        <v>249</v>
      </c>
      <c r="E8" s="46"/>
      <c r="F8" s="460" t="s">
        <v>3444</v>
      </c>
    </row>
    <row r="9" spans="1:6">
      <c r="A9" s="46"/>
      <c r="B9" s="51"/>
      <c r="C9" s="194" t="s">
        <v>2726</v>
      </c>
      <c r="D9" s="195" t="s">
        <v>3445</v>
      </c>
      <c r="E9" s="46"/>
      <c r="F9" s="460" t="s">
        <v>3444</v>
      </c>
    </row>
    <row r="10" spans="1:6">
      <c r="A10" s="46"/>
      <c r="B10" s="51"/>
      <c r="C10" s="194"/>
      <c r="D10" s="195" t="s">
        <v>3446</v>
      </c>
      <c r="E10" s="46"/>
      <c r="F10" s="460" t="s">
        <v>3444</v>
      </c>
    </row>
    <row r="11" spans="1:6">
      <c r="A11" s="46"/>
      <c r="B11" s="51"/>
      <c r="C11" s="51"/>
      <c r="D11" s="196" t="s">
        <v>3447</v>
      </c>
      <c r="E11" s="46"/>
      <c r="F11" s="460" t="s">
        <v>3444</v>
      </c>
    </row>
    <row r="12" spans="1:6">
      <c r="A12" s="46"/>
      <c r="B12" s="51"/>
      <c r="C12" s="59" t="s">
        <v>2449</v>
      </c>
      <c r="D12" s="46"/>
      <c r="E12" s="46"/>
      <c r="F12" s="46"/>
    </row>
    <row r="13" spans="1:6">
      <c r="A13" s="46"/>
      <c r="B13" s="46"/>
      <c r="C13" s="59" t="s">
        <v>2527</v>
      </c>
      <c r="D13" s="60" t="s">
        <v>312</v>
      </c>
      <c r="E13" s="46"/>
      <c r="F13" s="46"/>
    </row>
    <row r="14" spans="1:6">
      <c r="A14" s="46"/>
      <c r="B14" s="46"/>
      <c r="C14" s="46"/>
      <c r="D14" s="61" t="s">
        <v>317</v>
      </c>
      <c r="E14" s="46"/>
      <c r="F14" s="46"/>
    </row>
    <row r="15" spans="1:6">
      <c r="A15" s="46"/>
      <c r="B15" s="46"/>
      <c r="C15" s="46"/>
      <c r="D15" s="61" t="s">
        <v>321</v>
      </c>
      <c r="E15" s="46"/>
      <c r="F15" s="46"/>
    </row>
    <row r="16" spans="1:6">
      <c r="A16" s="46"/>
      <c r="B16" s="46"/>
      <c r="C16" s="46"/>
      <c r="D16" s="61" t="s">
        <v>370</v>
      </c>
      <c r="E16" s="46"/>
      <c r="F16" s="46"/>
    </row>
    <row r="17" spans="1:6">
      <c r="A17" s="46"/>
      <c r="B17" s="46"/>
      <c r="C17" s="46"/>
      <c r="D17" s="61" t="s">
        <v>379</v>
      </c>
      <c r="E17" s="46"/>
      <c r="F17" s="46"/>
    </row>
    <row r="18" spans="1:6">
      <c r="A18" s="46"/>
      <c r="B18" s="46"/>
      <c r="C18" s="460" t="s">
        <v>3364</v>
      </c>
      <c r="D18" s="107" t="s">
        <v>485</v>
      </c>
      <c r="E18" s="46"/>
      <c r="F18" s="46"/>
    </row>
    <row r="19" spans="1:6">
      <c r="A19" s="46"/>
      <c r="B19" s="46"/>
      <c r="C19" s="46"/>
      <c r="D19" s="295" t="s">
        <v>488</v>
      </c>
      <c r="E19" s="46"/>
      <c r="F19" s="46"/>
    </row>
    <row r="20" spans="1:6">
      <c r="A20" s="46"/>
      <c r="B20" s="46"/>
      <c r="C20" s="46"/>
      <c r="D20" s="295" t="s">
        <v>492</v>
      </c>
      <c r="E20" s="46"/>
      <c r="F20" s="46"/>
    </row>
    <row r="21" spans="1:6">
      <c r="A21" s="46"/>
      <c r="B21" s="46"/>
      <c r="C21" s="46"/>
      <c r="D21" s="107" t="s">
        <v>497</v>
      </c>
      <c r="E21" s="46"/>
      <c r="F21" s="46"/>
    </row>
    <row r="22" spans="1:6">
      <c r="A22" s="46"/>
      <c r="B22" s="46"/>
      <c r="C22" s="46"/>
      <c r="D22" s="107" t="s">
        <v>502</v>
      </c>
      <c r="E22" s="46"/>
      <c r="F22" s="46"/>
    </row>
    <row r="23" spans="1:6">
      <c r="A23" s="46"/>
      <c r="B23" s="46"/>
      <c r="C23" s="460" t="s">
        <v>3448</v>
      </c>
      <c r="D23" s="197" t="s">
        <v>3449</v>
      </c>
      <c r="E23" s="46"/>
      <c r="F23" s="46"/>
    </row>
    <row r="24" spans="1:6">
      <c r="A24" s="46"/>
      <c r="B24" s="46"/>
      <c r="C24" s="46"/>
      <c r="D24" s="197" t="s">
        <v>2292</v>
      </c>
      <c r="E24" s="46"/>
      <c r="F24" s="46"/>
    </row>
    <row r="25" spans="1:6">
      <c r="A25" s="46"/>
      <c r="B25" s="46"/>
      <c r="C25" s="46"/>
      <c r="D25" s="197" t="s">
        <v>3450</v>
      </c>
      <c r="E25" s="46"/>
      <c r="F25" s="46"/>
    </row>
    <row r="26" spans="1:6">
      <c r="B26" s="55" t="s">
        <v>3451</v>
      </c>
      <c r="C26" t="s">
        <v>3452</v>
      </c>
      <c r="D26" s="130"/>
      <c r="E26" s="46"/>
      <c r="F26" s="46"/>
    </row>
    <row r="27" spans="1:6">
      <c r="B27" s="46"/>
      <c r="C27" s="58" t="s">
        <v>3453</v>
      </c>
      <c r="D27" s="130"/>
      <c r="E27" s="46"/>
      <c r="F27" s="46"/>
    </row>
    <row r="28" spans="1:6">
      <c r="B28" s="46"/>
      <c r="C28" s="58" t="s">
        <v>3454</v>
      </c>
      <c r="D28" s="130"/>
      <c r="E28" s="46"/>
      <c r="F28" s="46"/>
    </row>
    <row r="29" spans="1:6">
      <c r="B29" s="55" t="s">
        <v>2492</v>
      </c>
      <c r="C29" s="60" t="s">
        <v>511</v>
      </c>
      <c r="E29" s="46"/>
      <c r="F29" s="46"/>
    </row>
    <row r="30" spans="1:6">
      <c r="B30" s="46"/>
      <c r="C30" s="61" t="s">
        <v>321</v>
      </c>
      <c r="E30" s="46"/>
      <c r="F30" s="46"/>
    </row>
    <row r="31" spans="1:6">
      <c r="B31" s="46"/>
      <c r="C31" s="61" t="s">
        <v>379</v>
      </c>
      <c r="E31" s="46"/>
      <c r="F31" s="46"/>
    </row>
    <row r="32" spans="1:6">
      <c r="B32" s="71" t="s">
        <v>3455</v>
      </c>
      <c r="C32" s="55" t="s">
        <v>3456</v>
      </c>
      <c r="D32" s="55" t="s">
        <v>2780</v>
      </c>
      <c r="E32" s="46"/>
      <c r="F32" s="46"/>
    </row>
    <row r="33" spans="2:6">
      <c r="B33" s="55" t="s">
        <v>3457</v>
      </c>
      <c r="C33" s="46"/>
      <c r="D33" s="55" t="s">
        <v>2784</v>
      </c>
      <c r="E33" s="46"/>
      <c r="F33" s="46"/>
    </row>
    <row r="34" spans="2:6">
      <c r="B34" s="46"/>
      <c r="C34" s="46"/>
      <c r="D34" s="55" t="s">
        <v>3458</v>
      </c>
      <c r="E34" s="46"/>
      <c r="F34" s="46"/>
    </row>
    <row r="35" spans="2:6">
      <c r="B35" s="46"/>
      <c r="C35" s="46"/>
      <c r="D35" s="55" t="s">
        <v>2790</v>
      </c>
      <c r="E35" s="46"/>
      <c r="F35" s="46"/>
    </row>
    <row r="36" spans="2:6">
      <c r="B36" s="46"/>
      <c r="C36" s="55" t="s">
        <v>3459</v>
      </c>
      <c r="D36" s="55" t="s">
        <v>2793</v>
      </c>
      <c r="E36" s="46"/>
      <c r="F36" s="46"/>
    </row>
    <row r="37" spans="2:6">
      <c r="B37" s="46"/>
      <c r="C37" s="46"/>
      <c r="D37" s="55" t="s">
        <v>786</v>
      </c>
      <c r="E37" s="46"/>
      <c r="F37" s="46"/>
    </row>
    <row r="38" spans="2:6">
      <c r="B38" s="46"/>
      <c r="C38" s="55" t="s">
        <v>3460</v>
      </c>
      <c r="D38" s="55" t="s">
        <v>791</v>
      </c>
      <c r="E38" s="46"/>
      <c r="F38" s="46"/>
    </row>
    <row r="39" spans="2:6">
      <c r="B39" s="46"/>
      <c r="C39" s="46"/>
      <c r="D39" s="55" t="s">
        <v>795</v>
      </c>
      <c r="E39" s="46"/>
      <c r="F39" s="46"/>
    </row>
    <row r="40" spans="2:6">
      <c r="B40" s="46"/>
      <c r="C40" s="55" t="s">
        <v>1102</v>
      </c>
      <c r="D40" s="55" t="s">
        <v>3461</v>
      </c>
      <c r="E40" s="55" t="s">
        <v>3462</v>
      </c>
      <c r="F40" s="49"/>
    </row>
    <row r="41" spans="2:6">
      <c r="B41" s="46"/>
      <c r="C41" s="46"/>
      <c r="D41" s="70" t="s">
        <v>3463</v>
      </c>
      <c r="E41" s="55" t="s">
        <v>3464</v>
      </c>
      <c r="F41" s="49"/>
    </row>
    <row r="42" spans="2:6">
      <c r="B42" s="460" t="s">
        <v>3465</v>
      </c>
      <c r="C42" s="460" t="s">
        <v>3466</v>
      </c>
      <c r="D42" s="128" t="s">
        <v>840</v>
      </c>
      <c r="E42" s="46"/>
      <c r="F42" s="46"/>
    </row>
    <row r="43" spans="2:6" ht="41.25">
      <c r="B43" s="198" t="s">
        <v>3467</v>
      </c>
      <c r="C43" s="461" t="s">
        <v>3468</v>
      </c>
      <c r="D43" s="128" t="s">
        <v>862</v>
      </c>
    </row>
    <row r="44" spans="2:6">
      <c r="D44" s="128" t="s">
        <v>865</v>
      </c>
    </row>
    <row r="45" spans="2:6">
      <c r="D45" s="128" t="s">
        <v>869</v>
      </c>
    </row>
    <row r="46" spans="2:6">
      <c r="D46" s="128" t="s">
        <v>869</v>
      </c>
    </row>
    <row r="47" spans="2:6">
      <c r="D47" s="128" t="s">
        <v>877</v>
      </c>
    </row>
    <row r="48" spans="2:6">
      <c r="C48" s="461" t="s">
        <v>2951</v>
      </c>
      <c r="D48" s="128" t="s">
        <v>882</v>
      </c>
    </row>
    <row r="49" spans="2:4">
      <c r="D49" s="128" t="s">
        <v>885</v>
      </c>
    </row>
    <row r="50" spans="2:4">
      <c r="D50" s="128" t="s">
        <v>887</v>
      </c>
    </row>
    <row r="51" spans="2:4">
      <c r="C51" s="461" t="s">
        <v>2285</v>
      </c>
    </row>
    <row r="52" spans="2:4">
      <c r="C52" s="461" t="s">
        <v>2967</v>
      </c>
      <c r="D52" s="128" t="s">
        <v>895</v>
      </c>
    </row>
    <row r="53" spans="2:4">
      <c r="B53" t="s">
        <v>3469</v>
      </c>
      <c r="C53" s="461" t="s">
        <v>3470</v>
      </c>
      <c r="D53" s="199" t="s">
        <v>390</v>
      </c>
    </row>
    <row r="54" spans="2:4">
      <c r="C54" s="128" t="s">
        <v>921</v>
      </c>
    </row>
    <row r="55" spans="2:4">
      <c r="C55" s="461" t="s">
        <v>3471</v>
      </c>
    </row>
    <row r="56" spans="2:4">
      <c r="C56" s="461" t="s">
        <v>3472</v>
      </c>
    </row>
    <row r="57" spans="2:4">
      <c r="C57" s="461" t="s">
        <v>3473</v>
      </c>
    </row>
    <row r="58" spans="2:4">
      <c r="C58" s="461"/>
    </row>
    <row r="59" spans="2:4">
      <c r="C59" s="461"/>
    </row>
    <row r="60" spans="2:4">
      <c r="C60" s="461"/>
    </row>
    <row r="61" spans="2:4">
      <c r="C61" s="461"/>
    </row>
    <row r="62" spans="2:4">
      <c r="C62" s="461"/>
    </row>
    <row r="63" spans="2:4">
      <c r="C63" s="461"/>
    </row>
    <row r="64" spans="2:4">
      <c r="C64" s="461"/>
    </row>
    <row r="65" spans="2:6">
      <c r="C65" s="461"/>
    </row>
    <row r="66" spans="2:6">
      <c r="C66" s="461"/>
    </row>
    <row r="67" spans="2:6">
      <c r="C67" s="461"/>
    </row>
    <row r="68" spans="2:6">
      <c r="C68" s="461"/>
    </row>
    <row r="69" spans="2:6">
      <c r="C69" s="461"/>
    </row>
    <row r="70" spans="2:6">
      <c r="C70" s="461"/>
    </row>
    <row r="71" spans="2:6">
      <c r="C71" s="461"/>
    </row>
    <row r="72" spans="2:6">
      <c r="C72" s="461"/>
    </row>
    <row r="73" spans="2:6">
      <c r="C73" s="461"/>
    </row>
    <row r="74" spans="2:6">
      <c r="C74" s="461"/>
    </row>
    <row r="75" spans="2:6">
      <c r="C75" s="461"/>
    </row>
    <row r="76" spans="2:6">
      <c r="C76" s="461"/>
    </row>
    <row r="77" spans="2:6">
      <c r="C77" s="461"/>
    </row>
    <row r="80" spans="2:6">
      <c r="B80" s="46"/>
      <c r="C80" s="46"/>
      <c r="D80" s="46"/>
      <c r="E80" s="46"/>
      <c r="F80" s="46"/>
    </row>
    <row r="81" spans="2:6">
      <c r="B81" s="47" t="s">
        <v>3474</v>
      </c>
      <c r="C81" s="63" t="s">
        <v>3475</v>
      </c>
      <c r="D81" s="61" t="s">
        <v>1003</v>
      </c>
      <c r="E81" s="46"/>
      <c r="F81" s="46"/>
    </row>
    <row r="82" spans="2:6">
      <c r="B82" s="46"/>
      <c r="C82" s="53"/>
      <c r="D82" s="61" t="s">
        <v>1007</v>
      </c>
      <c r="E82" s="49"/>
      <c r="F82" s="49"/>
    </row>
    <row r="83" spans="2:6">
      <c r="B83" s="46"/>
      <c r="C83" s="53"/>
      <c r="D83" s="61" t="s">
        <v>1010</v>
      </c>
      <c r="E83" s="49"/>
      <c r="F83" s="49"/>
    </row>
    <row r="84" spans="2:6">
      <c r="B84" s="46"/>
      <c r="C84" s="53"/>
      <c r="D84" s="61" t="s">
        <v>1013</v>
      </c>
      <c r="E84" s="49"/>
      <c r="F84" s="49"/>
    </row>
    <row r="85" spans="2:6">
      <c r="B85" s="46"/>
      <c r="C85" s="53"/>
      <c r="D85" s="61" t="s">
        <v>1016</v>
      </c>
      <c r="E85" s="49"/>
      <c r="F85" s="49"/>
    </row>
    <row r="86" spans="2:6">
      <c r="B86" s="46"/>
      <c r="C86" s="53"/>
      <c r="D86" s="61" t="s">
        <v>1019</v>
      </c>
      <c r="E86" s="49"/>
      <c r="F86" s="49"/>
    </row>
    <row r="87" spans="2:6">
      <c r="B87" s="46"/>
      <c r="C87" s="53"/>
      <c r="D87" s="61" t="s">
        <v>1022</v>
      </c>
      <c r="E87" s="49"/>
      <c r="F87" s="49"/>
    </row>
    <row r="88" spans="2:6">
      <c r="B88" s="46"/>
      <c r="C88" s="53"/>
      <c r="D88" s="61" t="s">
        <v>1025</v>
      </c>
      <c r="E88" s="49"/>
      <c r="F88" s="49"/>
    </row>
    <row r="89" spans="2:6">
      <c r="B89" s="46"/>
      <c r="C89" s="55" t="s">
        <v>2312</v>
      </c>
      <c r="D89" s="59" t="s">
        <v>1029</v>
      </c>
      <c r="E89" s="49"/>
      <c r="F89" s="49"/>
    </row>
    <row r="90" spans="2:6">
      <c r="B90" s="46"/>
      <c r="C90" s="46"/>
      <c r="D90" s="58" t="s">
        <v>1036</v>
      </c>
      <c r="E90" s="49"/>
      <c r="F90" s="49"/>
    </row>
    <row r="91" spans="2:6">
      <c r="B91" s="46"/>
      <c r="C91" s="46"/>
      <c r="D91" s="58" t="s">
        <v>1043</v>
      </c>
      <c r="E91" s="49"/>
      <c r="F91" s="49"/>
    </row>
    <row r="92" spans="2:6" ht="17.25" thickBot="1">
      <c r="B92" s="46"/>
      <c r="C92" s="46"/>
      <c r="D92" s="49"/>
      <c r="E92" s="46"/>
      <c r="F92" s="46"/>
    </row>
    <row r="93" spans="2:6">
      <c r="B93" s="74" t="s">
        <v>1102</v>
      </c>
      <c r="C93" s="75" t="s">
        <v>3476</v>
      </c>
      <c r="D93" s="76" t="s">
        <v>3477</v>
      </c>
      <c r="E93" s="77"/>
      <c r="F93" s="49"/>
    </row>
    <row r="94" spans="2:6">
      <c r="B94" s="78"/>
      <c r="C94" s="49"/>
      <c r="D94" s="58" t="s">
        <v>3478</v>
      </c>
      <c r="E94" s="79"/>
      <c r="F94" s="49"/>
    </row>
    <row r="95" spans="2:6">
      <c r="B95" s="78"/>
      <c r="C95" s="49"/>
      <c r="D95" s="55" t="s">
        <v>3479</v>
      </c>
      <c r="E95" s="79"/>
      <c r="F95" s="49"/>
    </row>
    <row r="96" spans="2:6">
      <c r="B96" s="78"/>
      <c r="C96" s="49"/>
      <c r="D96" s="58" t="s">
        <v>3480</v>
      </c>
      <c r="E96" s="79"/>
      <c r="F96" s="49"/>
    </row>
    <row r="97" spans="2:6">
      <c r="B97" s="78"/>
      <c r="C97" s="49"/>
      <c r="D97" s="58" t="s">
        <v>3481</v>
      </c>
      <c r="E97" s="79"/>
      <c r="F97" s="49"/>
    </row>
    <row r="98" spans="2:6">
      <c r="B98" s="78"/>
      <c r="C98" s="49"/>
      <c r="D98" s="58" t="s">
        <v>3482</v>
      </c>
      <c r="E98" s="79"/>
      <c r="F98" s="49"/>
    </row>
    <row r="99" spans="2:6">
      <c r="B99" s="78"/>
      <c r="C99" s="49"/>
      <c r="D99" s="69" t="s">
        <v>3463</v>
      </c>
      <c r="E99" s="79"/>
      <c r="F99" s="49"/>
    </row>
    <row r="100" spans="2:6">
      <c r="B100" s="78"/>
      <c r="C100" s="49"/>
      <c r="D100" s="55" t="s">
        <v>3483</v>
      </c>
      <c r="E100" s="79"/>
      <c r="F100" s="49"/>
    </row>
    <row r="101" spans="2:6">
      <c r="B101" s="78"/>
      <c r="C101" s="55" t="s">
        <v>3484</v>
      </c>
      <c r="D101" s="55" t="s">
        <v>3391</v>
      </c>
      <c r="E101" s="80" t="s">
        <v>1170</v>
      </c>
      <c r="F101" s="87"/>
    </row>
    <row r="102" spans="2:6">
      <c r="B102" s="78"/>
      <c r="C102" s="49"/>
      <c r="D102" s="49"/>
      <c r="E102" s="81" t="s">
        <v>1182</v>
      </c>
      <c r="F102" s="88"/>
    </row>
    <row r="103" spans="2:6">
      <c r="B103" s="78"/>
      <c r="C103" s="49"/>
      <c r="D103" s="49"/>
      <c r="E103" s="80" t="s">
        <v>1194</v>
      </c>
      <c r="F103" s="87"/>
    </row>
    <row r="104" spans="2:6">
      <c r="B104" s="78"/>
      <c r="C104" s="49"/>
      <c r="D104" s="55" t="s">
        <v>3394</v>
      </c>
      <c r="E104" s="80" t="s">
        <v>1198</v>
      </c>
      <c r="F104" s="87"/>
    </row>
    <row r="105" spans="2:6">
      <c r="B105" s="78"/>
      <c r="C105" s="49"/>
      <c r="D105" s="49"/>
      <c r="E105" s="81" t="s">
        <v>1205</v>
      </c>
      <c r="F105" s="88"/>
    </row>
    <row r="106" spans="2:6">
      <c r="B106" s="78"/>
      <c r="C106" s="49"/>
      <c r="D106" s="49"/>
      <c r="E106" s="81" t="s">
        <v>1212</v>
      </c>
      <c r="F106" s="88"/>
    </row>
    <row r="107" spans="2:6">
      <c r="B107" s="78"/>
      <c r="C107" s="49"/>
      <c r="D107" s="55" t="s">
        <v>3485</v>
      </c>
      <c r="E107" s="79"/>
      <c r="F107" s="49"/>
    </row>
    <row r="108" spans="2:6">
      <c r="B108" s="78"/>
      <c r="C108" s="49"/>
      <c r="D108" s="49"/>
      <c r="E108" s="79"/>
      <c r="F108" s="49"/>
    </row>
    <row r="109" spans="2:6">
      <c r="B109" s="78"/>
      <c r="C109" s="55" t="s">
        <v>2813</v>
      </c>
      <c r="D109" s="59" t="s">
        <v>3486</v>
      </c>
      <c r="E109" s="79"/>
      <c r="F109" s="49"/>
    </row>
    <row r="110" spans="2:6">
      <c r="B110" s="78"/>
      <c r="C110" s="49"/>
      <c r="D110" s="58" t="s">
        <v>2821</v>
      </c>
      <c r="E110" s="79"/>
      <c r="F110" s="49"/>
    </row>
    <row r="111" spans="2:6">
      <c r="B111" s="78"/>
      <c r="C111" s="49"/>
      <c r="D111" s="55" t="s">
        <v>3487</v>
      </c>
      <c r="E111" s="80" t="s">
        <v>3488</v>
      </c>
      <c r="F111" s="87"/>
    </row>
    <row r="112" spans="2:6">
      <c r="B112" s="78"/>
      <c r="C112" s="49"/>
      <c r="D112" s="49"/>
      <c r="E112" s="81" t="s">
        <v>253</v>
      </c>
      <c r="F112" s="88"/>
    </row>
    <row r="113" spans="2:6">
      <c r="B113" s="78"/>
      <c r="C113" s="49"/>
      <c r="D113" s="49"/>
      <c r="E113" s="81" t="s">
        <v>258</v>
      </c>
      <c r="F113" s="88"/>
    </row>
    <row r="114" spans="2:6">
      <c r="B114" s="78"/>
      <c r="C114" s="49"/>
      <c r="D114" s="58" t="s">
        <v>3489</v>
      </c>
      <c r="E114" s="79"/>
      <c r="F114" s="49"/>
    </row>
    <row r="115" spans="2:6">
      <c r="B115" s="78"/>
      <c r="C115" s="49"/>
      <c r="D115" s="49"/>
      <c r="E115" s="79"/>
      <c r="F115" s="49"/>
    </row>
    <row r="116" spans="2:6">
      <c r="B116" s="78"/>
      <c r="C116" s="49"/>
      <c r="D116" s="72" t="s">
        <v>3490</v>
      </c>
      <c r="E116" s="82" t="s">
        <v>3491</v>
      </c>
      <c r="F116" s="89"/>
    </row>
    <row r="117" spans="2:6">
      <c r="B117" s="78"/>
      <c r="C117" s="49"/>
      <c r="D117" s="73"/>
      <c r="E117" s="82" t="s">
        <v>3492</v>
      </c>
      <c r="F117" s="89"/>
    </row>
    <row r="118" spans="2:6">
      <c r="B118" s="78"/>
      <c r="C118" s="49"/>
      <c r="D118" s="73"/>
      <c r="E118" s="82" t="s">
        <v>3493</v>
      </c>
      <c r="F118" s="89"/>
    </row>
    <row r="119" spans="2:6" ht="17.25" thickBot="1">
      <c r="B119" s="83"/>
      <c r="C119" s="84"/>
      <c r="D119" s="85"/>
      <c r="E119" s="86" t="s">
        <v>3494</v>
      </c>
      <c r="F119" s="89"/>
    </row>
    <row r="120" spans="2:6">
      <c r="B120" s="46"/>
      <c r="C120" s="46"/>
      <c r="D120" s="49"/>
      <c r="E120" s="49"/>
      <c r="F120" s="49"/>
    </row>
    <row r="121" spans="2:6">
      <c r="B121" s="46"/>
      <c r="C121" s="46"/>
      <c r="D121" s="46"/>
      <c r="E121" s="49"/>
      <c r="F121" s="49"/>
    </row>
    <row r="122" spans="2:6">
      <c r="B122" s="46"/>
      <c r="C122" s="46"/>
      <c r="D122" s="46"/>
      <c r="E122" s="49"/>
      <c r="F122" s="49"/>
    </row>
    <row r="123" spans="2:6">
      <c r="B123" s="46"/>
      <c r="C123" s="46"/>
      <c r="D123" s="46"/>
      <c r="E123" s="49"/>
      <c r="F123" s="49"/>
    </row>
    <row r="124" spans="2:6">
      <c r="B124" s="46"/>
      <c r="C124" s="46"/>
      <c r="D124" s="46"/>
      <c r="E124" s="49"/>
      <c r="F124" s="49"/>
    </row>
    <row r="125" spans="2:6">
      <c r="B125" s="46"/>
      <c r="C125" s="46"/>
      <c r="D125" s="46"/>
      <c r="E125" s="49"/>
      <c r="F125" s="49"/>
    </row>
    <row r="126" spans="2:6">
      <c r="B126" s="46"/>
      <c r="C126" s="46"/>
      <c r="D126" s="46"/>
      <c r="E126" s="49"/>
      <c r="F126" s="49"/>
    </row>
    <row r="127" spans="2:6">
      <c r="E127" s="49"/>
      <c r="F127" s="49"/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96"/>
  <sheetViews>
    <sheetView tabSelected="1" topLeftCell="K1" workbookViewId="0">
      <selection activeCell="F15" sqref="F15"/>
    </sheetView>
  </sheetViews>
  <sheetFormatPr defaultRowHeight="16.5"/>
  <cols>
    <col min="2" max="2" width="19.5" bestFit="1" customWidth="1"/>
    <col min="3" max="4" width="22.25" bestFit="1" customWidth="1"/>
    <col min="5" max="5" width="32.75" bestFit="1" customWidth="1"/>
    <col min="8" max="8" width="11.5" bestFit="1" customWidth="1"/>
    <col min="9" max="9" width="22.75" bestFit="1" customWidth="1"/>
    <col min="10" max="10" width="27.375" bestFit="1" customWidth="1"/>
    <col min="12" max="12" width="7.625" bestFit="1" customWidth="1"/>
    <col min="13" max="13" width="14" bestFit="1" customWidth="1"/>
    <col min="14" max="14" width="21.375" bestFit="1" customWidth="1"/>
    <col min="17" max="17" width="8.875" customWidth="1"/>
    <col min="18" max="18" width="12.375" bestFit="1" customWidth="1"/>
    <col min="19" max="19" width="22.5" bestFit="1" customWidth="1"/>
    <col min="23" max="23" width="15.75" bestFit="1" customWidth="1"/>
    <col min="24" max="24" width="25.25" bestFit="1" customWidth="1"/>
    <col min="25" max="25" width="7.625" bestFit="1" customWidth="1"/>
  </cols>
  <sheetData>
    <row r="1" spans="1:25">
      <c r="A1" s="56" t="s">
        <v>3435</v>
      </c>
      <c r="B1" s="56" t="s">
        <v>3436</v>
      </c>
      <c r="C1" s="56" t="s">
        <v>3437</v>
      </c>
      <c r="D1" s="56" t="s">
        <v>3438</v>
      </c>
      <c r="E1" s="56" t="s">
        <v>3439</v>
      </c>
      <c r="F1" s="52" t="s">
        <v>3440</v>
      </c>
      <c r="G1" s="56" t="s">
        <v>3435</v>
      </c>
      <c r="H1" s="56" t="s">
        <v>3436</v>
      </c>
      <c r="I1" s="56" t="s">
        <v>3437</v>
      </c>
      <c r="J1" s="56" t="s">
        <v>3438</v>
      </c>
      <c r="K1" s="52"/>
      <c r="L1" s="56" t="s">
        <v>3435</v>
      </c>
      <c r="M1" s="56" t="s">
        <v>3436</v>
      </c>
      <c r="N1" s="56" t="s">
        <v>3437</v>
      </c>
      <c r="O1" s="56" t="s">
        <v>3438</v>
      </c>
      <c r="P1" s="52"/>
      <c r="Q1" s="56" t="s">
        <v>3435</v>
      </c>
      <c r="R1" s="56" t="s">
        <v>3436</v>
      </c>
      <c r="S1" s="56" t="s">
        <v>3437</v>
      </c>
      <c r="T1" s="56" t="s">
        <v>3438</v>
      </c>
      <c r="U1" s="52"/>
      <c r="V1" s="56" t="s">
        <v>3435</v>
      </c>
      <c r="W1" s="56" t="s">
        <v>3436</v>
      </c>
      <c r="X1" s="56" t="s">
        <v>3437</v>
      </c>
      <c r="Y1" s="56" t="s">
        <v>3438</v>
      </c>
    </row>
    <row r="2" spans="1:25">
      <c r="A2" s="55" t="s">
        <v>3441</v>
      </c>
      <c r="B2" s="57" t="s">
        <v>3442</v>
      </c>
      <c r="C2" s="58" t="s">
        <v>3443</v>
      </c>
      <c r="D2" s="51"/>
      <c r="E2" s="46"/>
      <c r="F2" s="460" t="s">
        <v>3444</v>
      </c>
      <c r="G2" s="55" t="s">
        <v>3495</v>
      </c>
      <c r="H2" s="55" t="s">
        <v>1544</v>
      </c>
      <c r="I2" s="55" t="s">
        <v>1545</v>
      </c>
      <c r="J2" s="61" t="s">
        <v>1546</v>
      </c>
      <c r="K2" s="48"/>
      <c r="L2" s="64" t="s">
        <v>1750</v>
      </c>
      <c r="M2" s="65" t="s">
        <v>1751</v>
      </c>
      <c r="N2" s="66" t="s">
        <v>1752</v>
      </c>
      <c r="O2" s="46"/>
      <c r="P2" s="46"/>
      <c r="Q2" s="55" t="s">
        <v>1839</v>
      </c>
      <c r="R2" s="63" t="s">
        <v>1840</v>
      </c>
      <c r="S2" s="61" t="s">
        <v>1841</v>
      </c>
      <c r="T2" s="46"/>
      <c r="U2" s="46"/>
      <c r="V2" s="55" t="s">
        <v>1893</v>
      </c>
      <c r="W2" s="63" t="s">
        <v>1894</v>
      </c>
      <c r="X2" s="61" t="s">
        <v>1895</v>
      </c>
      <c r="Y2" s="46"/>
    </row>
    <row r="3" spans="1:25">
      <c r="A3" s="46"/>
      <c r="B3" s="51"/>
      <c r="C3" s="58" t="s">
        <v>2201</v>
      </c>
      <c r="D3" s="46"/>
      <c r="E3" s="46"/>
      <c r="F3" s="460" t="s">
        <v>3444</v>
      </c>
      <c r="G3" s="46"/>
      <c r="H3" s="49"/>
      <c r="I3" s="49"/>
      <c r="J3" s="61" t="s">
        <v>1548</v>
      </c>
      <c r="K3" s="48"/>
      <c r="L3" s="49"/>
      <c r="M3" s="53"/>
      <c r="N3" s="61" t="s">
        <v>1754</v>
      </c>
      <c r="O3" s="46"/>
      <c r="P3" s="46"/>
      <c r="Q3" s="46"/>
      <c r="R3" s="53"/>
      <c r="S3" s="61" t="s">
        <v>1843</v>
      </c>
      <c r="T3" s="46"/>
      <c r="U3" s="46"/>
      <c r="V3" s="46"/>
      <c r="W3" s="53"/>
      <c r="X3" s="61" t="s">
        <v>1897</v>
      </c>
      <c r="Y3" s="46"/>
    </row>
    <row r="4" spans="1:25">
      <c r="A4" s="46"/>
      <c r="B4" s="51"/>
      <c r="C4" s="59" t="s">
        <v>2238</v>
      </c>
      <c r="D4" s="60" t="s">
        <v>2239</v>
      </c>
      <c r="E4" s="46"/>
      <c r="F4" s="460" t="s">
        <v>3444</v>
      </c>
      <c r="G4" s="46"/>
      <c r="H4" s="49"/>
      <c r="I4" s="49"/>
      <c r="J4" s="61" t="s">
        <v>1550</v>
      </c>
      <c r="K4" s="48"/>
      <c r="L4" s="49"/>
      <c r="M4" s="53"/>
      <c r="N4" s="61" t="s">
        <v>1756</v>
      </c>
      <c r="O4" s="46"/>
      <c r="P4" s="46"/>
      <c r="Q4" s="46"/>
      <c r="R4" s="53"/>
      <c r="S4" s="61" t="s">
        <v>1845</v>
      </c>
      <c r="T4" s="46"/>
      <c r="U4" s="46"/>
      <c r="V4" s="46"/>
      <c r="W4" s="53"/>
      <c r="X4" s="61" t="s">
        <v>1899</v>
      </c>
      <c r="Y4" s="46"/>
    </row>
    <row r="5" spans="1:25">
      <c r="A5" s="46"/>
      <c r="B5" s="51"/>
      <c r="C5" s="49"/>
      <c r="D5" s="61" t="s">
        <v>193</v>
      </c>
      <c r="E5" s="46"/>
      <c r="F5" s="460" t="s">
        <v>3444</v>
      </c>
      <c r="G5" s="46"/>
      <c r="H5" s="49"/>
      <c r="I5" s="49"/>
      <c r="J5" s="61" t="s">
        <v>1552</v>
      </c>
      <c r="K5" s="48"/>
      <c r="L5" s="49"/>
      <c r="M5" s="53"/>
      <c r="N5" s="61" t="s">
        <v>1758</v>
      </c>
      <c r="O5" s="46"/>
      <c r="P5" s="46"/>
      <c r="Q5" s="46"/>
      <c r="R5" s="53"/>
      <c r="S5" s="61" t="s">
        <v>1847</v>
      </c>
      <c r="T5" s="46"/>
      <c r="U5" s="46"/>
      <c r="V5" s="46"/>
      <c r="W5" s="53"/>
      <c r="X5" s="61" t="s">
        <v>1901</v>
      </c>
      <c r="Y5" s="46"/>
    </row>
    <row r="6" spans="1:25">
      <c r="A6" s="46"/>
      <c r="B6" s="51"/>
      <c r="C6" s="49"/>
      <c r="D6" s="61" t="s">
        <v>196</v>
      </c>
      <c r="E6" s="46"/>
      <c r="F6" s="460" t="s">
        <v>3444</v>
      </c>
      <c r="G6" s="46"/>
      <c r="H6" s="49"/>
      <c r="I6" s="49"/>
      <c r="J6" s="61" t="s">
        <v>1554</v>
      </c>
      <c r="K6" s="48"/>
      <c r="L6" s="49"/>
      <c r="M6" s="53"/>
      <c r="N6" s="61" t="s">
        <v>1760</v>
      </c>
      <c r="O6" s="46"/>
      <c r="P6" s="46"/>
      <c r="Q6" s="46"/>
      <c r="R6" s="53"/>
      <c r="S6" s="61" t="s">
        <v>1849</v>
      </c>
      <c r="T6" s="46"/>
      <c r="U6" s="46"/>
      <c r="V6" s="46"/>
      <c r="W6" s="53"/>
      <c r="X6" s="61" t="s">
        <v>1903</v>
      </c>
      <c r="Y6" s="46"/>
    </row>
    <row r="7" spans="1:25">
      <c r="A7" s="46"/>
      <c r="B7" s="51"/>
      <c r="C7" s="51"/>
      <c r="D7" s="61" t="s">
        <v>219</v>
      </c>
      <c r="E7" s="46"/>
      <c r="F7" s="460" t="s">
        <v>3444</v>
      </c>
      <c r="G7" s="46"/>
      <c r="H7" s="49"/>
      <c r="I7" s="55" t="s">
        <v>1556</v>
      </c>
      <c r="J7" s="61" t="s">
        <v>1557</v>
      </c>
      <c r="K7" s="48"/>
      <c r="L7" s="49"/>
      <c r="M7" s="63" t="s">
        <v>1762</v>
      </c>
      <c r="N7" s="61" t="s">
        <v>1763</v>
      </c>
      <c r="O7" s="46"/>
      <c r="P7" s="46"/>
      <c r="Q7" s="46"/>
      <c r="R7" s="63" t="s">
        <v>1851</v>
      </c>
      <c r="S7" s="61" t="s">
        <v>1852</v>
      </c>
      <c r="T7" s="46"/>
      <c r="U7" s="46"/>
      <c r="V7" s="46"/>
      <c r="W7" s="63" t="s">
        <v>1905</v>
      </c>
      <c r="X7" s="61" t="s">
        <v>1906</v>
      </c>
      <c r="Y7" s="46"/>
    </row>
    <row r="8" spans="1:25">
      <c r="A8" s="46"/>
      <c r="B8" s="51"/>
      <c r="C8" s="59" t="s">
        <v>2449</v>
      </c>
      <c r="D8" s="46"/>
      <c r="E8" s="46"/>
      <c r="F8" s="46"/>
      <c r="G8" s="46"/>
      <c r="H8" s="49"/>
      <c r="I8" s="49"/>
      <c r="J8" s="61" t="s">
        <v>1559</v>
      </c>
      <c r="K8" s="48"/>
      <c r="L8" s="49"/>
      <c r="M8" s="53"/>
      <c r="N8" s="61" t="s">
        <v>1765</v>
      </c>
      <c r="O8" s="46"/>
      <c r="P8" s="46"/>
      <c r="Q8" s="46"/>
      <c r="R8" s="53"/>
      <c r="S8" s="61" t="s">
        <v>1854</v>
      </c>
      <c r="T8" s="46"/>
      <c r="U8" s="46"/>
      <c r="V8" s="46"/>
      <c r="W8" s="53"/>
      <c r="X8" s="61" t="s">
        <v>1908</v>
      </c>
      <c r="Y8" s="46"/>
    </row>
    <row r="9" spans="1:25">
      <c r="A9" s="46"/>
      <c r="B9" s="46"/>
      <c r="C9" s="59" t="s">
        <v>2527</v>
      </c>
      <c r="D9" s="60" t="s">
        <v>312</v>
      </c>
      <c r="E9" s="46"/>
      <c r="F9" s="46"/>
      <c r="G9" s="46"/>
      <c r="H9" s="49"/>
      <c r="I9" s="49"/>
      <c r="J9" s="61" t="s">
        <v>1561</v>
      </c>
      <c r="K9" s="48"/>
      <c r="L9" s="49"/>
      <c r="M9" s="53"/>
      <c r="N9" s="61" t="s">
        <v>1767</v>
      </c>
      <c r="O9" s="46"/>
      <c r="P9" s="46"/>
      <c r="Q9" s="46"/>
      <c r="R9" s="63" t="s">
        <v>1856</v>
      </c>
      <c r="S9" s="61" t="s">
        <v>1857</v>
      </c>
      <c r="T9" s="46"/>
      <c r="U9" s="46"/>
      <c r="V9" s="46"/>
      <c r="W9" s="53"/>
      <c r="X9" s="61" t="s">
        <v>1910</v>
      </c>
      <c r="Y9" s="46"/>
    </row>
    <row r="10" spans="1:25">
      <c r="A10" s="46"/>
      <c r="B10" s="46"/>
      <c r="C10" s="46"/>
      <c r="D10" s="61" t="s">
        <v>317</v>
      </c>
      <c r="E10" s="46"/>
      <c r="F10" s="46"/>
      <c r="G10" s="46"/>
      <c r="H10" s="49"/>
      <c r="I10" s="49"/>
      <c r="J10" s="61" t="s">
        <v>1563</v>
      </c>
      <c r="K10" s="48"/>
      <c r="L10" s="49"/>
      <c r="M10" s="53"/>
      <c r="N10" s="61" t="s">
        <v>1769</v>
      </c>
      <c r="O10" s="46"/>
      <c r="P10" s="46"/>
      <c r="Q10" s="46"/>
      <c r="R10" s="53"/>
      <c r="S10" s="61" t="s">
        <v>1859</v>
      </c>
      <c r="T10" s="46"/>
      <c r="U10" s="46"/>
      <c r="V10" s="46"/>
      <c r="W10" s="63" t="s">
        <v>1912</v>
      </c>
      <c r="X10" s="61" t="s">
        <v>1913</v>
      </c>
      <c r="Y10" s="46"/>
    </row>
    <row r="11" spans="1:25">
      <c r="A11" s="46"/>
      <c r="B11" s="46"/>
      <c r="C11" s="46"/>
      <c r="D11" s="61" t="s">
        <v>321</v>
      </c>
      <c r="E11" s="46"/>
      <c r="F11" s="46"/>
      <c r="G11" s="46"/>
      <c r="H11" s="49"/>
      <c r="I11" s="49"/>
      <c r="J11" s="61" t="s">
        <v>1565</v>
      </c>
      <c r="K11" s="48"/>
      <c r="L11" s="49"/>
      <c r="M11" s="53"/>
      <c r="N11" s="61" t="s">
        <v>1771</v>
      </c>
      <c r="O11" s="46"/>
      <c r="P11" s="46"/>
      <c r="Q11" s="46"/>
      <c r="R11" s="53"/>
      <c r="S11" s="61" t="s">
        <v>1861</v>
      </c>
      <c r="T11" s="46"/>
      <c r="U11" s="46"/>
      <c r="V11" s="46"/>
      <c r="W11" s="53"/>
      <c r="X11" s="61" t="s">
        <v>1852</v>
      </c>
      <c r="Y11" s="46"/>
    </row>
    <row r="12" spans="1:25">
      <c r="A12" s="46"/>
      <c r="B12" s="46"/>
      <c r="C12" s="46"/>
      <c r="D12" s="61" t="s">
        <v>370</v>
      </c>
      <c r="E12" s="46"/>
      <c r="F12" s="46"/>
      <c r="G12" s="46"/>
      <c r="H12" s="49"/>
      <c r="I12" s="55" t="s">
        <v>1567</v>
      </c>
      <c r="J12" s="61" t="s">
        <v>1568</v>
      </c>
      <c r="K12" s="48"/>
      <c r="L12" s="49"/>
      <c r="M12" s="63" t="s">
        <v>1773</v>
      </c>
      <c r="N12" s="61" t="s">
        <v>1774</v>
      </c>
      <c r="O12" s="46"/>
      <c r="P12" s="46"/>
      <c r="Q12" s="46"/>
      <c r="R12" s="53"/>
      <c r="S12" s="61" t="s">
        <v>1863</v>
      </c>
      <c r="T12" s="46"/>
      <c r="U12" s="46"/>
      <c r="V12" s="46"/>
      <c r="W12" s="53"/>
      <c r="X12" s="61" t="s">
        <v>1916</v>
      </c>
      <c r="Y12" s="46"/>
    </row>
    <row r="13" spans="1:25">
      <c r="A13" s="46"/>
      <c r="B13" s="46"/>
      <c r="C13" s="46"/>
      <c r="D13" s="61" t="s">
        <v>379</v>
      </c>
      <c r="E13" s="46"/>
      <c r="F13" s="46"/>
      <c r="G13" s="49"/>
      <c r="H13" s="49"/>
      <c r="I13" s="49"/>
      <c r="J13" s="60" t="s">
        <v>1570</v>
      </c>
      <c r="K13" s="50"/>
      <c r="L13" s="49"/>
      <c r="M13" s="53"/>
      <c r="N13" s="61" t="s">
        <v>1776</v>
      </c>
      <c r="O13" s="46"/>
      <c r="P13" s="46"/>
      <c r="Q13" s="46"/>
      <c r="R13" s="53"/>
      <c r="S13" s="61" t="s">
        <v>1865</v>
      </c>
      <c r="T13" s="46"/>
      <c r="U13" s="46"/>
      <c r="V13" s="46"/>
      <c r="W13" s="53"/>
      <c r="X13" s="61" t="s">
        <v>1918</v>
      </c>
      <c r="Y13" s="46"/>
    </row>
    <row r="14" spans="1:25">
      <c r="A14" s="46"/>
      <c r="B14" s="46"/>
      <c r="C14" s="58" t="s">
        <v>3496</v>
      </c>
      <c r="D14" s="46"/>
      <c r="E14" s="46"/>
      <c r="F14" s="46"/>
      <c r="G14" s="49"/>
      <c r="H14" s="49"/>
      <c r="I14" s="49"/>
      <c r="J14" s="60" t="s">
        <v>1572</v>
      </c>
      <c r="K14" s="50"/>
      <c r="L14" s="49"/>
      <c r="M14" s="53"/>
      <c r="N14" s="61" t="s">
        <v>1778</v>
      </c>
      <c r="O14" s="46"/>
      <c r="P14" s="46"/>
      <c r="Q14" s="46"/>
      <c r="R14" s="53"/>
      <c r="S14" s="61" t="s">
        <v>1867</v>
      </c>
      <c r="T14" s="46"/>
      <c r="U14" s="46"/>
      <c r="V14" s="46"/>
      <c r="W14" s="53"/>
      <c r="X14" s="61" t="s">
        <v>1920</v>
      </c>
      <c r="Y14" s="46"/>
    </row>
    <row r="15" spans="1:25">
      <c r="A15" s="46"/>
      <c r="B15" s="46"/>
      <c r="C15" s="55" t="s">
        <v>3497</v>
      </c>
      <c r="D15" s="60" t="s">
        <v>531</v>
      </c>
      <c r="E15" s="46"/>
      <c r="F15" s="46"/>
      <c r="G15" s="49"/>
      <c r="H15" s="49"/>
      <c r="I15" s="49"/>
      <c r="J15" s="60" t="s">
        <v>1574</v>
      </c>
      <c r="K15" s="50"/>
      <c r="L15" s="49"/>
      <c r="M15" s="53"/>
      <c r="N15" s="61" t="s">
        <v>1780</v>
      </c>
      <c r="O15" s="46"/>
      <c r="P15" s="46"/>
      <c r="Q15" s="46"/>
      <c r="R15" s="53"/>
      <c r="S15" s="61" t="s">
        <v>1869</v>
      </c>
      <c r="T15" s="46"/>
      <c r="U15" s="46"/>
      <c r="V15" s="46"/>
      <c r="W15" s="63" t="s">
        <v>1922</v>
      </c>
      <c r="X15" s="61" t="s">
        <v>1923</v>
      </c>
      <c r="Y15" s="46"/>
    </row>
    <row r="16" spans="1:25">
      <c r="B16" s="46"/>
      <c r="C16" s="46"/>
      <c r="D16" s="61" t="s">
        <v>536</v>
      </c>
      <c r="E16" s="46"/>
      <c r="F16" s="46"/>
      <c r="G16" s="49"/>
      <c r="H16" s="49"/>
      <c r="I16" s="49"/>
      <c r="J16" s="60" t="s">
        <v>1576</v>
      </c>
      <c r="K16" s="50"/>
      <c r="L16" s="49"/>
      <c r="M16" s="53"/>
      <c r="N16" s="61" t="s">
        <v>1782</v>
      </c>
      <c r="O16" s="46"/>
      <c r="P16" s="46"/>
      <c r="Q16" s="46"/>
      <c r="R16" s="53"/>
      <c r="S16" s="61" t="s">
        <v>1871</v>
      </c>
      <c r="T16" s="46"/>
      <c r="U16" s="46"/>
      <c r="V16" s="46"/>
      <c r="W16" s="53"/>
      <c r="X16" s="61" t="s">
        <v>1925</v>
      </c>
    </row>
    <row r="17" spans="2:24">
      <c r="B17" s="46"/>
      <c r="C17" s="46"/>
      <c r="D17" s="61" t="s">
        <v>561</v>
      </c>
      <c r="E17" s="46"/>
      <c r="F17" s="46"/>
      <c r="G17" s="49"/>
      <c r="H17" s="49"/>
      <c r="I17" s="49"/>
      <c r="J17" s="60" t="s">
        <v>1578</v>
      </c>
      <c r="K17" s="50"/>
      <c r="L17" s="49"/>
      <c r="M17" s="63" t="s">
        <v>1784</v>
      </c>
      <c r="N17" s="61" t="s">
        <v>1785</v>
      </c>
      <c r="O17" s="46"/>
      <c r="P17" s="46"/>
      <c r="Q17" s="46"/>
      <c r="R17" s="53"/>
      <c r="S17" s="61" t="s">
        <v>1873</v>
      </c>
      <c r="T17" s="46"/>
      <c r="U17" s="46"/>
      <c r="V17" s="46"/>
      <c r="W17" s="53"/>
      <c r="X17" s="61" t="s">
        <v>1927</v>
      </c>
    </row>
    <row r="18" spans="2:24">
      <c r="B18" s="46"/>
      <c r="C18" s="46"/>
      <c r="D18" s="61" t="s">
        <v>586</v>
      </c>
      <c r="E18" s="46"/>
      <c r="F18" s="46"/>
      <c r="G18" s="49"/>
      <c r="H18" s="49"/>
      <c r="I18" s="55" t="s">
        <v>1580</v>
      </c>
      <c r="J18" s="61" t="s">
        <v>1580</v>
      </c>
      <c r="K18" s="48"/>
      <c r="L18" s="49"/>
      <c r="M18" s="53"/>
      <c r="N18" s="61" t="s">
        <v>1784</v>
      </c>
      <c r="O18" s="46"/>
      <c r="P18" s="46"/>
      <c r="Q18" s="46"/>
      <c r="R18" s="53"/>
      <c r="S18" s="61" t="s">
        <v>1875</v>
      </c>
      <c r="T18" s="46"/>
      <c r="U18" s="46"/>
      <c r="V18" s="46"/>
      <c r="W18" s="53"/>
      <c r="X18" s="61" t="s">
        <v>1929</v>
      </c>
    </row>
    <row r="19" spans="2:24">
      <c r="B19" s="46"/>
      <c r="C19" s="46"/>
      <c r="D19" s="61" t="s">
        <v>602</v>
      </c>
      <c r="E19" s="46"/>
      <c r="F19" s="46"/>
      <c r="G19" s="49"/>
      <c r="H19" s="49"/>
      <c r="I19" s="49"/>
      <c r="J19" s="61" t="s">
        <v>1582</v>
      </c>
      <c r="K19" s="48"/>
      <c r="L19" s="49"/>
      <c r="M19" s="53"/>
      <c r="N19" s="61" t="s">
        <v>1788</v>
      </c>
      <c r="O19" s="46"/>
      <c r="P19" s="46"/>
      <c r="Q19" s="46"/>
      <c r="R19" s="53"/>
      <c r="S19" s="61" t="s">
        <v>1877</v>
      </c>
      <c r="T19" s="46"/>
      <c r="U19" s="46"/>
      <c r="V19" s="46"/>
      <c r="W19" s="53"/>
      <c r="X19" s="61" t="s">
        <v>1931</v>
      </c>
    </row>
    <row r="20" spans="2:24">
      <c r="B20" s="55" t="s">
        <v>3451</v>
      </c>
      <c r="C20" s="58" t="s">
        <v>3453</v>
      </c>
      <c r="D20" s="46"/>
      <c r="E20" s="46"/>
      <c r="F20" s="46"/>
      <c r="G20" s="49"/>
      <c r="H20" s="49"/>
      <c r="I20" s="49"/>
      <c r="J20" s="61" t="s">
        <v>1584</v>
      </c>
      <c r="K20" s="48"/>
      <c r="L20" s="49"/>
      <c r="M20" s="53"/>
      <c r="N20" s="61" t="s">
        <v>1790</v>
      </c>
      <c r="O20" s="46"/>
      <c r="P20" s="46"/>
      <c r="Q20" s="46"/>
      <c r="R20" s="53"/>
      <c r="S20" s="61" t="s">
        <v>1879</v>
      </c>
      <c r="T20" s="46"/>
      <c r="U20" s="46"/>
      <c r="V20" s="46"/>
      <c r="W20" s="63" t="s">
        <v>1933</v>
      </c>
      <c r="X20" s="61" t="s">
        <v>1934</v>
      </c>
    </row>
    <row r="21" spans="2:24">
      <c r="B21" s="46"/>
      <c r="C21" s="58" t="s">
        <v>3454</v>
      </c>
      <c r="D21" s="46"/>
      <c r="E21" s="46"/>
      <c r="F21" s="46"/>
      <c r="G21" s="49"/>
      <c r="H21" s="49"/>
      <c r="I21" s="49"/>
      <c r="J21" s="61" t="s">
        <v>1586</v>
      </c>
      <c r="K21" s="48"/>
      <c r="L21" s="49"/>
      <c r="M21" s="63" t="s">
        <v>1792</v>
      </c>
      <c r="N21" s="61" t="s">
        <v>1793</v>
      </c>
      <c r="O21" s="46"/>
      <c r="P21" s="46"/>
      <c r="Q21" s="46"/>
      <c r="R21" s="53"/>
      <c r="S21" s="61" t="s">
        <v>1881</v>
      </c>
      <c r="T21" s="46"/>
      <c r="U21" s="46"/>
      <c r="V21" s="46"/>
      <c r="W21" s="53"/>
      <c r="X21" s="61" t="s">
        <v>1936</v>
      </c>
    </row>
    <row r="22" spans="2:24">
      <c r="B22" s="46"/>
      <c r="C22" s="58" t="s">
        <v>3498</v>
      </c>
      <c r="D22" s="46"/>
      <c r="E22" s="46"/>
      <c r="F22" s="46"/>
      <c r="G22" s="49"/>
      <c r="H22" s="49"/>
      <c r="I22" s="55" t="s">
        <v>1588</v>
      </c>
      <c r="J22" s="61" t="s">
        <v>1589</v>
      </c>
      <c r="K22" s="48"/>
      <c r="L22" s="49"/>
      <c r="M22" s="53"/>
      <c r="N22" s="61" t="s">
        <v>1795</v>
      </c>
      <c r="O22" s="46"/>
      <c r="P22" s="46"/>
      <c r="Q22" s="46"/>
      <c r="R22" s="637" t="s">
        <v>1883</v>
      </c>
      <c r="S22" s="48"/>
      <c r="T22" s="46"/>
      <c r="U22" s="46"/>
      <c r="V22" s="46"/>
      <c r="W22" s="53"/>
      <c r="X22" s="61" t="s">
        <v>1938</v>
      </c>
    </row>
    <row r="23" spans="2:24">
      <c r="B23" s="46"/>
      <c r="C23" s="55" t="s">
        <v>721</v>
      </c>
      <c r="D23" s="46"/>
      <c r="E23" s="46"/>
      <c r="F23" s="46"/>
      <c r="G23" s="49"/>
      <c r="H23" s="49"/>
      <c r="I23" s="49"/>
      <c r="J23" s="61" t="s">
        <v>1016</v>
      </c>
      <c r="K23" s="48"/>
      <c r="L23" s="49"/>
      <c r="M23" s="53"/>
      <c r="N23" s="61" t="s">
        <v>1797</v>
      </c>
      <c r="O23" s="46"/>
      <c r="P23" s="46"/>
      <c r="Q23" s="46"/>
      <c r="R23" s="46"/>
      <c r="S23" s="46"/>
      <c r="T23" s="46"/>
      <c r="U23" s="46"/>
      <c r="V23" s="46"/>
      <c r="W23" s="63" t="s">
        <v>1940</v>
      </c>
      <c r="X23" s="61" t="s">
        <v>1941</v>
      </c>
    </row>
    <row r="24" spans="2:24">
      <c r="B24" s="46"/>
      <c r="C24" s="55" t="s">
        <v>2492</v>
      </c>
      <c r="D24" s="60" t="s">
        <v>511</v>
      </c>
      <c r="E24" s="46"/>
      <c r="F24" s="46"/>
      <c r="G24" s="49"/>
      <c r="H24" s="49"/>
      <c r="I24" s="55" t="s">
        <v>1592</v>
      </c>
      <c r="J24" s="61" t="s">
        <v>1593</v>
      </c>
      <c r="K24" s="48"/>
      <c r="L24" s="49"/>
      <c r="M24" s="53"/>
      <c r="N24" s="61" t="s">
        <v>1799</v>
      </c>
      <c r="O24" s="46"/>
      <c r="P24" s="46"/>
      <c r="Q24" s="46"/>
      <c r="R24" s="46"/>
      <c r="S24" s="46"/>
      <c r="T24" s="46"/>
      <c r="U24" s="46"/>
      <c r="V24" s="46"/>
      <c r="W24" s="53"/>
      <c r="X24" s="61" t="s">
        <v>1943</v>
      </c>
    </row>
    <row r="25" spans="2:24">
      <c r="B25" s="46"/>
      <c r="C25" s="46"/>
      <c r="D25" s="61" t="s">
        <v>321</v>
      </c>
      <c r="E25" s="46"/>
      <c r="F25" s="46"/>
      <c r="G25" s="49"/>
      <c r="H25" s="49"/>
      <c r="I25" s="49"/>
      <c r="J25" s="61" t="s">
        <v>1595</v>
      </c>
      <c r="K25" s="48"/>
      <c r="L25" s="49"/>
      <c r="M25" s="63" t="s">
        <v>1801</v>
      </c>
      <c r="N25" s="61" t="s">
        <v>1802</v>
      </c>
      <c r="O25" s="46"/>
      <c r="P25" s="46"/>
      <c r="Q25" s="46"/>
      <c r="R25" s="46"/>
      <c r="S25" s="46"/>
      <c r="T25" s="46"/>
      <c r="U25" s="46"/>
      <c r="V25" s="46"/>
      <c r="W25" s="53"/>
      <c r="X25" s="61" t="s">
        <v>1945</v>
      </c>
    </row>
    <row r="26" spans="2:24">
      <c r="B26" s="46"/>
      <c r="C26" s="46"/>
      <c r="D26" s="61" t="s">
        <v>379</v>
      </c>
      <c r="E26" s="46"/>
      <c r="F26" s="46"/>
      <c r="G26" s="49"/>
      <c r="H26" s="49"/>
      <c r="I26" s="49"/>
      <c r="J26" s="61" t="s">
        <v>1597</v>
      </c>
      <c r="K26" s="48"/>
      <c r="L26" s="49"/>
      <c r="M26" s="53"/>
      <c r="N26" s="61" t="s">
        <v>1804</v>
      </c>
      <c r="O26" s="46"/>
      <c r="P26" s="46"/>
      <c r="Q26" s="46"/>
      <c r="R26" s="46"/>
      <c r="S26" s="46"/>
      <c r="T26" s="46"/>
      <c r="U26" s="46"/>
      <c r="V26" s="46"/>
      <c r="W26" s="53"/>
      <c r="X26" s="61" t="s">
        <v>1947</v>
      </c>
    </row>
    <row r="27" spans="2:24">
      <c r="B27" s="55" t="s">
        <v>3499</v>
      </c>
      <c r="C27" s="46"/>
      <c r="D27" s="46"/>
      <c r="E27" s="46"/>
      <c r="F27" s="46"/>
      <c r="G27" s="49"/>
      <c r="H27" s="49"/>
      <c r="I27" s="49"/>
      <c r="J27" s="61" t="s">
        <v>1599</v>
      </c>
      <c r="K27" s="48"/>
      <c r="L27" s="49"/>
      <c r="M27" s="53"/>
      <c r="N27" s="61" t="s">
        <v>1806</v>
      </c>
      <c r="O27" s="46"/>
      <c r="P27" s="46"/>
      <c r="Q27" s="46"/>
      <c r="R27" s="46"/>
      <c r="S27" s="46"/>
      <c r="T27" s="46"/>
      <c r="U27" s="46"/>
      <c r="V27" s="46"/>
      <c r="W27" s="63" t="s">
        <v>1949</v>
      </c>
      <c r="X27" s="61" t="s">
        <v>1950</v>
      </c>
    </row>
    <row r="28" spans="2:24">
      <c r="B28" s="71" t="s">
        <v>3455</v>
      </c>
      <c r="C28" s="55" t="s">
        <v>3456</v>
      </c>
      <c r="D28" s="55" t="s">
        <v>2780</v>
      </c>
      <c r="E28" s="46"/>
      <c r="F28" s="46"/>
      <c r="G28" s="49"/>
      <c r="H28" s="49"/>
      <c r="I28" s="49"/>
      <c r="J28" s="61" t="s">
        <v>1601</v>
      </c>
      <c r="K28" s="48"/>
      <c r="L28" s="49"/>
      <c r="M28" s="53"/>
      <c r="N28" s="61" t="s">
        <v>1808</v>
      </c>
      <c r="O28" s="46"/>
      <c r="P28" s="46"/>
      <c r="Q28" s="46"/>
      <c r="R28" s="46"/>
      <c r="S28" s="46"/>
      <c r="T28" s="46"/>
      <c r="U28" s="46"/>
      <c r="V28" s="46"/>
      <c r="W28" s="53"/>
      <c r="X28" s="61" t="s">
        <v>1952</v>
      </c>
    </row>
    <row r="29" spans="2:24">
      <c r="B29" s="55" t="s">
        <v>3457</v>
      </c>
      <c r="C29" s="46"/>
      <c r="D29" s="55" t="s">
        <v>2784</v>
      </c>
      <c r="E29" s="46"/>
      <c r="F29" s="46"/>
      <c r="G29" s="49"/>
      <c r="H29" s="49"/>
      <c r="I29" s="49"/>
      <c r="J29" s="61" t="s">
        <v>1603</v>
      </c>
      <c r="K29" s="48"/>
      <c r="L29" s="49"/>
      <c r="M29" s="63" t="s">
        <v>1810</v>
      </c>
      <c r="N29" s="61" t="s">
        <v>1811</v>
      </c>
      <c r="O29" s="46"/>
      <c r="P29" s="46"/>
      <c r="Q29" s="46"/>
      <c r="R29" s="46"/>
      <c r="S29" s="46"/>
      <c r="T29" s="46"/>
      <c r="U29" s="46"/>
      <c r="V29" s="46"/>
      <c r="W29" s="53"/>
      <c r="X29" s="61" t="s">
        <v>1954</v>
      </c>
    </row>
    <row r="30" spans="2:24">
      <c r="B30" s="46"/>
      <c r="C30" s="46"/>
      <c r="D30" s="55" t="s">
        <v>3458</v>
      </c>
      <c r="E30" s="46"/>
      <c r="F30" s="46"/>
      <c r="G30" s="49"/>
      <c r="H30" s="49"/>
      <c r="I30" s="49"/>
      <c r="J30" s="61" t="s">
        <v>1605</v>
      </c>
      <c r="K30" s="48"/>
      <c r="L30" s="49"/>
      <c r="M30" s="53"/>
      <c r="N30" s="61" t="s">
        <v>1813</v>
      </c>
      <c r="O30" s="46"/>
      <c r="P30" s="46"/>
      <c r="Q30" s="46"/>
      <c r="R30" s="46"/>
      <c r="S30" s="46"/>
      <c r="T30" s="46"/>
      <c r="U30" s="46"/>
      <c r="V30" s="46"/>
      <c r="W30" s="53"/>
      <c r="X30" s="61" t="s">
        <v>1956</v>
      </c>
    </row>
    <row r="31" spans="2:24">
      <c r="B31" s="46"/>
      <c r="C31" s="46"/>
      <c r="D31" s="55" t="s">
        <v>2790</v>
      </c>
      <c r="E31" s="46"/>
      <c r="F31" s="46"/>
      <c r="G31" s="49"/>
      <c r="H31" s="49"/>
      <c r="I31" s="49"/>
      <c r="J31" s="61" t="s">
        <v>1607</v>
      </c>
      <c r="K31" s="48"/>
      <c r="L31" s="49"/>
      <c r="M31" s="53"/>
      <c r="N31" s="61" t="s">
        <v>1815</v>
      </c>
      <c r="O31" s="46"/>
      <c r="P31" s="46"/>
      <c r="Q31" s="46"/>
      <c r="R31" s="46"/>
      <c r="S31" s="46"/>
      <c r="T31" s="46"/>
      <c r="U31" s="46"/>
      <c r="V31" s="46"/>
      <c r="W31" s="53"/>
      <c r="X31" s="61" t="s">
        <v>1958</v>
      </c>
    </row>
    <row r="32" spans="2:24">
      <c r="B32" s="46"/>
      <c r="C32" s="55" t="s">
        <v>3459</v>
      </c>
      <c r="D32" s="55" t="s">
        <v>2793</v>
      </c>
      <c r="E32" s="46"/>
      <c r="F32" s="46"/>
      <c r="G32" s="49"/>
      <c r="H32" s="49"/>
      <c r="I32" s="49"/>
      <c r="J32" s="60" t="s">
        <v>1609</v>
      </c>
      <c r="K32" s="50"/>
      <c r="L32" s="49"/>
      <c r="M32" s="53"/>
      <c r="N32" s="61" t="s">
        <v>1817</v>
      </c>
      <c r="O32" s="46"/>
      <c r="P32" s="46"/>
      <c r="Q32" s="46"/>
      <c r="R32" s="46"/>
      <c r="S32" s="46"/>
      <c r="T32" s="46"/>
      <c r="U32" s="46"/>
      <c r="V32" s="46"/>
      <c r="W32" s="53"/>
      <c r="X32" s="61" t="s">
        <v>1960</v>
      </c>
    </row>
    <row r="33" spans="2:24">
      <c r="B33" s="46"/>
      <c r="C33" s="46"/>
      <c r="D33" s="55" t="s">
        <v>786</v>
      </c>
      <c r="E33" s="46"/>
      <c r="F33" s="46"/>
      <c r="G33" s="49"/>
      <c r="H33" s="49"/>
      <c r="I33" s="55" t="s">
        <v>1611</v>
      </c>
      <c r="J33" s="61" t="s">
        <v>1612</v>
      </c>
      <c r="K33" s="48"/>
      <c r="L33" s="49"/>
      <c r="M33" s="63" t="s">
        <v>1819</v>
      </c>
      <c r="N33" s="61" t="s">
        <v>1820</v>
      </c>
      <c r="O33" s="46"/>
      <c r="P33" s="46"/>
      <c r="Q33" s="46"/>
      <c r="R33" s="46"/>
      <c r="S33" s="46"/>
      <c r="T33" s="46"/>
      <c r="U33" s="46"/>
      <c r="V33" s="46"/>
      <c r="W33" s="68" t="s">
        <v>1962</v>
      </c>
      <c r="X33" s="67" t="s">
        <v>1963</v>
      </c>
    </row>
    <row r="34" spans="2:24">
      <c r="B34" s="46"/>
      <c r="C34" s="55" t="s">
        <v>3460</v>
      </c>
      <c r="D34" s="55" t="s">
        <v>791</v>
      </c>
      <c r="E34" s="46"/>
      <c r="F34" s="46"/>
      <c r="G34" s="46"/>
      <c r="H34" s="51"/>
      <c r="I34" s="51"/>
      <c r="J34" s="61" t="s">
        <v>1614</v>
      </c>
      <c r="K34" s="48"/>
      <c r="L34" s="51"/>
      <c r="M34" s="53"/>
      <c r="N34" s="61" t="s">
        <v>1822</v>
      </c>
      <c r="O34" s="46"/>
      <c r="P34" s="46"/>
      <c r="Q34" s="46"/>
      <c r="R34" s="46"/>
      <c r="S34" s="46"/>
      <c r="T34" s="46"/>
      <c r="U34" s="46"/>
      <c r="V34" s="46"/>
      <c r="W34" s="54"/>
      <c r="X34" s="67" t="s">
        <v>1965</v>
      </c>
    </row>
    <row r="35" spans="2:24">
      <c r="B35" s="46"/>
      <c r="C35" s="46"/>
      <c r="D35" s="55" t="s">
        <v>795</v>
      </c>
      <c r="E35" s="46"/>
      <c r="F35" s="46"/>
      <c r="G35" s="46"/>
      <c r="H35" s="51"/>
      <c r="I35" s="51"/>
      <c r="J35" s="61" t="s">
        <v>1616</v>
      </c>
      <c r="K35" s="48"/>
      <c r="L35" s="51"/>
      <c r="M35" s="53"/>
      <c r="N35" s="61" t="s">
        <v>1824</v>
      </c>
      <c r="O35" s="46"/>
      <c r="P35" s="46"/>
      <c r="Q35" s="46"/>
      <c r="R35" s="46"/>
      <c r="S35" s="46"/>
      <c r="T35" s="46"/>
      <c r="U35" s="46"/>
      <c r="V35" s="46"/>
      <c r="W35" s="63" t="s">
        <v>1967</v>
      </c>
      <c r="X35" s="61" t="s">
        <v>1968</v>
      </c>
    </row>
    <row r="36" spans="2:24">
      <c r="B36" s="46"/>
      <c r="C36" s="55" t="s">
        <v>1102</v>
      </c>
      <c r="D36" s="55" t="s">
        <v>3461</v>
      </c>
      <c r="E36" s="55" t="s">
        <v>3462</v>
      </c>
      <c r="F36" s="49"/>
      <c r="G36" s="46"/>
      <c r="H36" s="51"/>
      <c r="I36" s="51"/>
      <c r="J36" s="61" t="s">
        <v>1618</v>
      </c>
      <c r="K36" s="48"/>
      <c r="L36" s="51"/>
      <c r="M36" s="53"/>
      <c r="N36" s="61" t="s">
        <v>1826</v>
      </c>
      <c r="O36" s="46"/>
      <c r="P36" s="46"/>
      <c r="Q36" s="46"/>
      <c r="R36" s="46"/>
      <c r="S36" s="46"/>
      <c r="T36" s="46"/>
      <c r="U36" s="46"/>
      <c r="V36" s="46"/>
      <c r="W36" s="53"/>
      <c r="X36" s="61" t="s">
        <v>1970</v>
      </c>
    </row>
    <row r="37" spans="2:24">
      <c r="B37" s="46"/>
      <c r="C37" s="46"/>
      <c r="D37" s="70" t="s">
        <v>3463</v>
      </c>
      <c r="E37" s="55" t="s">
        <v>3464</v>
      </c>
      <c r="F37" s="49"/>
      <c r="G37" s="46"/>
      <c r="H37" s="51"/>
      <c r="I37" s="57" t="s">
        <v>1620</v>
      </c>
      <c r="J37" s="61" t="s">
        <v>1621</v>
      </c>
      <c r="K37" s="48"/>
      <c r="L37" s="51"/>
      <c r="M37" s="53"/>
      <c r="N37" s="61" t="s">
        <v>1828</v>
      </c>
      <c r="O37" s="46"/>
      <c r="P37" s="46"/>
      <c r="Q37" s="46"/>
      <c r="R37" s="46"/>
      <c r="S37" s="46"/>
      <c r="T37" s="46"/>
      <c r="U37" s="46"/>
      <c r="V37" s="46"/>
      <c r="W37" s="53"/>
      <c r="X37" s="61" t="s">
        <v>1972</v>
      </c>
    </row>
    <row r="38" spans="2:24">
      <c r="B38" s="46"/>
      <c r="C38" s="46"/>
      <c r="D38" s="46"/>
      <c r="E38" s="46"/>
      <c r="F38" s="46"/>
      <c r="G38" s="46"/>
      <c r="H38" s="51"/>
      <c r="I38" s="51"/>
      <c r="J38" s="61" t="s">
        <v>1623</v>
      </c>
      <c r="K38" s="48"/>
      <c r="L38" s="51"/>
      <c r="M38" s="53"/>
      <c r="N38" s="61" t="s">
        <v>1830</v>
      </c>
      <c r="O38" s="46"/>
      <c r="P38" s="46"/>
      <c r="Q38" s="46"/>
      <c r="R38" s="46"/>
      <c r="S38" s="46"/>
      <c r="T38" s="46"/>
      <c r="U38" s="46"/>
      <c r="V38" s="46"/>
      <c r="W38" s="53"/>
      <c r="X38" s="61" t="s">
        <v>1974</v>
      </c>
    </row>
    <row r="39" spans="2:24">
      <c r="B39" s="55" t="s">
        <v>3500</v>
      </c>
      <c r="C39" s="55" t="s">
        <v>3501</v>
      </c>
      <c r="D39" s="62" t="s">
        <v>3501</v>
      </c>
      <c r="E39" s="46"/>
      <c r="F39" s="46"/>
      <c r="G39" s="46"/>
      <c r="H39" s="51"/>
      <c r="I39" s="51"/>
      <c r="J39" s="61" t="s">
        <v>1625</v>
      </c>
      <c r="K39" s="48"/>
      <c r="L39" s="51"/>
      <c r="M39" s="63" t="s">
        <v>1832</v>
      </c>
      <c r="N39" s="61" t="s">
        <v>1832</v>
      </c>
      <c r="O39" s="46"/>
      <c r="P39" s="46"/>
      <c r="Q39" s="46"/>
      <c r="R39" s="46"/>
      <c r="S39" s="46"/>
      <c r="T39" s="46"/>
      <c r="U39" s="46"/>
      <c r="V39" s="46"/>
      <c r="W39" s="53"/>
      <c r="X39" s="61" t="s">
        <v>1976</v>
      </c>
    </row>
    <row r="40" spans="2:24">
      <c r="B40" s="46"/>
      <c r="C40" s="46"/>
      <c r="D40" s="62" t="s">
        <v>3502</v>
      </c>
      <c r="E40" s="46"/>
      <c r="F40" s="46"/>
      <c r="G40" s="46"/>
      <c r="H40" s="51"/>
      <c r="I40" s="57" t="s">
        <v>1627</v>
      </c>
      <c r="J40" s="61" t="s">
        <v>1628</v>
      </c>
      <c r="K40" s="48"/>
      <c r="L40" s="51"/>
      <c r="M40" s="53"/>
      <c r="N40" s="61" t="s">
        <v>1834</v>
      </c>
      <c r="O40" s="46"/>
      <c r="P40" s="46"/>
      <c r="Q40" s="46"/>
      <c r="R40" s="46"/>
      <c r="S40" s="46"/>
      <c r="T40" s="46"/>
      <c r="U40" s="46"/>
      <c r="V40" s="46"/>
      <c r="W40" s="53"/>
      <c r="X40" s="61" t="s">
        <v>1978</v>
      </c>
    </row>
    <row r="41" spans="2:24">
      <c r="B41" s="46"/>
      <c r="C41" s="55" t="s">
        <v>3503</v>
      </c>
      <c r="D41" s="62" t="s">
        <v>3504</v>
      </c>
      <c r="E41" s="46"/>
      <c r="F41" s="46"/>
      <c r="G41" s="46"/>
      <c r="H41" s="51"/>
      <c r="I41" s="51"/>
      <c r="J41" s="61" t="s">
        <v>1630</v>
      </c>
      <c r="K41" s="48"/>
      <c r="L41" s="51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53"/>
      <c r="X41" s="61" t="s">
        <v>1980</v>
      </c>
    </row>
    <row r="42" spans="2:24">
      <c r="B42" s="46"/>
      <c r="C42" s="46"/>
      <c r="D42" s="62" t="s">
        <v>3505</v>
      </c>
      <c r="E42" s="46"/>
      <c r="F42" s="46"/>
      <c r="G42" s="46"/>
      <c r="H42" s="51"/>
      <c r="I42" s="51"/>
      <c r="J42" s="61" t="s">
        <v>1632</v>
      </c>
      <c r="K42" s="48"/>
      <c r="L42" s="51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53"/>
      <c r="X42" s="61" t="s">
        <v>1982</v>
      </c>
    </row>
    <row r="43" spans="2:24">
      <c r="B43" s="46"/>
      <c r="C43" s="46"/>
      <c r="D43" s="62" t="s">
        <v>3506</v>
      </c>
      <c r="E43" s="46"/>
      <c r="F43" s="46"/>
      <c r="G43" s="46"/>
      <c r="H43" s="51"/>
      <c r="I43" s="57" t="s">
        <v>1634</v>
      </c>
      <c r="J43" s="61" t="s">
        <v>1635</v>
      </c>
      <c r="K43" s="48"/>
      <c r="L43" s="51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53"/>
      <c r="X43" s="61" t="s">
        <v>1984</v>
      </c>
    </row>
    <row r="44" spans="2:24">
      <c r="B44" s="46"/>
      <c r="C44" s="46"/>
      <c r="D44" s="62" t="s">
        <v>3507</v>
      </c>
      <c r="E44" s="46"/>
      <c r="F44" s="46"/>
      <c r="G44" s="46"/>
      <c r="H44" s="51"/>
      <c r="I44" s="51"/>
      <c r="J44" s="61" t="s">
        <v>1637</v>
      </c>
      <c r="K44" s="48"/>
      <c r="L44" s="51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2:24">
      <c r="B45" s="46"/>
      <c r="C45" s="55" t="s">
        <v>3508</v>
      </c>
      <c r="D45" s="62" t="s">
        <v>3509</v>
      </c>
      <c r="E45" s="46"/>
      <c r="F45" s="46"/>
      <c r="G45" s="46"/>
      <c r="H45" s="51"/>
      <c r="I45" s="51"/>
      <c r="J45" s="61" t="s">
        <v>1639</v>
      </c>
      <c r="K45" s="48"/>
      <c r="L45" s="51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2:24">
      <c r="B46" s="46"/>
      <c r="C46" s="46"/>
      <c r="D46" s="62" t="s">
        <v>3505</v>
      </c>
      <c r="E46" s="46"/>
      <c r="F46" s="46"/>
      <c r="G46" s="46"/>
      <c r="H46" s="51"/>
      <c r="I46" s="51"/>
      <c r="J46" s="61" t="s">
        <v>1641</v>
      </c>
      <c r="K46" s="48"/>
      <c r="L46" s="51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2:24">
      <c r="B47" s="46"/>
      <c r="C47" s="46"/>
      <c r="D47" s="62" t="s">
        <v>3506</v>
      </c>
      <c r="E47" s="46"/>
      <c r="F47" s="46"/>
      <c r="G47" s="46"/>
      <c r="H47" s="51"/>
      <c r="I47" s="51"/>
      <c r="J47" s="61" t="s">
        <v>1643</v>
      </c>
      <c r="K47" s="48"/>
      <c r="L47" s="51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2:24">
      <c r="B48" s="46"/>
      <c r="C48" s="46"/>
      <c r="D48" s="62" t="s">
        <v>3510</v>
      </c>
      <c r="E48" s="46"/>
      <c r="F48" s="46"/>
      <c r="G48" s="46"/>
      <c r="H48" s="51"/>
      <c r="I48" s="51"/>
      <c r="J48" s="61" t="s">
        <v>1645</v>
      </c>
      <c r="K48" s="48"/>
      <c r="L48" s="51"/>
      <c r="M48" s="46"/>
    </row>
    <row r="49" spans="2:13">
      <c r="B49" s="46"/>
      <c r="C49" s="46"/>
      <c r="D49" s="46"/>
      <c r="E49" s="46"/>
      <c r="F49" s="46"/>
      <c r="G49" s="46"/>
      <c r="H49" s="51"/>
      <c r="I49" s="51"/>
      <c r="J49" s="51"/>
      <c r="K49" s="51"/>
      <c r="L49" s="51"/>
      <c r="M49" s="46"/>
    </row>
    <row r="50" spans="2:13">
      <c r="B50" s="47" t="s">
        <v>3474</v>
      </c>
      <c r="C50" s="63" t="s">
        <v>3475</v>
      </c>
      <c r="D50" s="61" t="s">
        <v>1003</v>
      </c>
      <c r="E50" s="46"/>
      <c r="F50" s="46"/>
      <c r="G50" s="46"/>
      <c r="H50" s="57" t="s">
        <v>1647</v>
      </c>
      <c r="I50" s="57" t="s">
        <v>1648</v>
      </c>
      <c r="J50" s="51"/>
      <c r="K50" s="51"/>
      <c r="L50" s="51"/>
      <c r="M50" s="46"/>
    </row>
    <row r="51" spans="2:13">
      <c r="B51" s="46"/>
      <c r="C51" s="53"/>
      <c r="D51" s="61" t="s">
        <v>1007</v>
      </c>
      <c r="E51" s="49"/>
      <c r="F51" s="49"/>
      <c r="G51" s="49"/>
      <c r="H51" s="49"/>
      <c r="I51" s="55" t="s">
        <v>1650</v>
      </c>
      <c r="J51" s="61" t="s">
        <v>1651</v>
      </c>
      <c r="K51" s="48"/>
      <c r="L51" s="49"/>
      <c r="M51" s="49"/>
    </row>
    <row r="52" spans="2:13">
      <c r="B52" s="46"/>
      <c r="C52" s="53"/>
      <c r="D52" s="61" t="s">
        <v>1010</v>
      </c>
      <c r="E52" s="49"/>
      <c r="F52" s="49"/>
      <c r="G52" s="49"/>
      <c r="H52" s="49"/>
      <c r="I52" s="49"/>
      <c r="J52" s="61" t="s">
        <v>1653</v>
      </c>
      <c r="K52" s="48"/>
      <c r="L52" s="49"/>
      <c r="M52" s="49"/>
    </row>
    <row r="53" spans="2:13">
      <c r="B53" s="46"/>
      <c r="C53" s="53"/>
      <c r="D53" s="61" t="s">
        <v>1013</v>
      </c>
      <c r="E53" s="49"/>
      <c r="F53" s="49"/>
      <c r="G53" s="49"/>
      <c r="H53" s="49"/>
      <c r="I53" s="49"/>
      <c r="J53" s="61" t="s">
        <v>1655</v>
      </c>
      <c r="K53" s="48"/>
      <c r="L53" s="49"/>
      <c r="M53" s="49"/>
    </row>
    <row r="54" spans="2:13">
      <c r="B54" s="46"/>
      <c r="C54" s="53"/>
      <c r="D54" s="61" t="s">
        <v>1016</v>
      </c>
      <c r="E54" s="49"/>
      <c r="F54" s="49"/>
      <c r="G54" s="49"/>
      <c r="H54" s="49"/>
      <c r="I54" s="55" t="s">
        <v>1657</v>
      </c>
      <c r="J54" s="61" t="s">
        <v>1658</v>
      </c>
      <c r="K54" s="48"/>
      <c r="L54" s="49"/>
      <c r="M54" s="49"/>
    </row>
    <row r="55" spans="2:13">
      <c r="B55" s="46"/>
      <c r="C55" s="53"/>
      <c r="D55" s="61" t="s">
        <v>1019</v>
      </c>
      <c r="E55" s="49"/>
      <c r="F55" s="49"/>
      <c r="G55" s="49"/>
      <c r="H55" s="49"/>
      <c r="I55" s="49"/>
      <c r="J55" s="61" t="s">
        <v>1660</v>
      </c>
      <c r="K55" s="48"/>
      <c r="L55" s="49"/>
      <c r="M55" s="49"/>
    </row>
    <row r="56" spans="2:13">
      <c r="B56" s="46"/>
      <c r="C56" s="53"/>
      <c r="D56" s="61" t="s">
        <v>1022</v>
      </c>
      <c r="E56" s="49"/>
      <c r="F56" s="49"/>
      <c r="G56" s="49"/>
      <c r="H56" s="49"/>
      <c r="I56" s="49"/>
      <c r="J56" s="61" t="s">
        <v>1662</v>
      </c>
      <c r="K56" s="48"/>
      <c r="L56" s="49"/>
      <c r="M56" s="49"/>
    </row>
    <row r="57" spans="2:13">
      <c r="B57" s="46"/>
      <c r="C57" s="53"/>
      <c r="D57" s="61" t="s">
        <v>1025</v>
      </c>
      <c r="E57" s="49"/>
      <c r="F57" s="49"/>
      <c r="G57" s="49"/>
      <c r="H57" s="49"/>
      <c r="I57" s="49"/>
      <c r="J57" s="61" t="s">
        <v>1664</v>
      </c>
      <c r="K57" s="48"/>
      <c r="L57" s="49"/>
      <c r="M57" s="49"/>
    </row>
    <row r="58" spans="2:13">
      <c r="B58" s="46"/>
      <c r="C58" s="55" t="s">
        <v>2312</v>
      </c>
      <c r="D58" s="59" t="s">
        <v>1029</v>
      </c>
      <c r="E58" s="49"/>
      <c r="F58" s="49"/>
      <c r="G58" s="49"/>
      <c r="H58" s="49"/>
      <c r="I58" s="55" t="s">
        <v>1666</v>
      </c>
      <c r="J58" s="61" t="s">
        <v>1667</v>
      </c>
      <c r="K58" s="48"/>
      <c r="L58" s="49"/>
      <c r="M58" s="49"/>
    </row>
    <row r="59" spans="2:13">
      <c r="B59" s="46"/>
      <c r="C59" s="46"/>
      <c r="D59" s="58" t="s">
        <v>1036</v>
      </c>
      <c r="E59" s="49"/>
      <c r="F59" s="49"/>
      <c r="G59" s="49"/>
      <c r="H59" s="49"/>
      <c r="I59" s="49"/>
      <c r="J59" s="61" t="s">
        <v>1669</v>
      </c>
      <c r="K59" s="48"/>
      <c r="L59" s="49"/>
      <c r="M59" s="49"/>
    </row>
    <row r="60" spans="2:13">
      <c r="B60" s="46"/>
      <c r="C60" s="46"/>
      <c r="D60" s="58" t="s">
        <v>1043</v>
      </c>
      <c r="E60" s="49"/>
      <c r="F60" s="49"/>
      <c r="G60" s="49"/>
      <c r="H60" s="49"/>
      <c r="I60" s="49"/>
      <c r="J60" s="61" t="s">
        <v>1671</v>
      </c>
      <c r="K60" s="48"/>
      <c r="L60" s="49"/>
      <c r="M60" s="49"/>
    </row>
    <row r="61" spans="2:13" ht="17.25" thickBot="1">
      <c r="B61" s="46"/>
      <c r="C61" s="46"/>
      <c r="D61" s="49"/>
      <c r="E61" s="46"/>
      <c r="F61" s="46"/>
      <c r="G61" s="49"/>
      <c r="H61" s="49"/>
      <c r="I61" s="55" t="s">
        <v>1673</v>
      </c>
      <c r="J61" s="61" t="s">
        <v>1674</v>
      </c>
      <c r="K61" s="48"/>
      <c r="L61" s="49"/>
      <c r="M61" s="49"/>
    </row>
    <row r="62" spans="2:13">
      <c r="B62" s="74" t="s">
        <v>1102</v>
      </c>
      <c r="C62" s="75" t="s">
        <v>3476</v>
      </c>
      <c r="D62" s="76" t="s">
        <v>3477</v>
      </c>
      <c r="E62" s="77"/>
      <c r="F62" s="49"/>
      <c r="G62" s="49"/>
      <c r="H62" s="49"/>
      <c r="I62" s="49"/>
      <c r="J62" s="61" t="s">
        <v>1676</v>
      </c>
      <c r="K62" s="48"/>
      <c r="L62" s="49"/>
      <c r="M62" s="49"/>
    </row>
    <row r="63" spans="2:13">
      <c r="B63" s="78"/>
      <c r="C63" s="49"/>
      <c r="D63" s="58" t="s">
        <v>3478</v>
      </c>
      <c r="E63" s="79"/>
      <c r="F63" s="49"/>
      <c r="G63" s="49"/>
      <c r="H63" s="49"/>
      <c r="I63" s="49"/>
      <c r="J63" s="61" t="s">
        <v>1678</v>
      </c>
      <c r="K63" s="48"/>
      <c r="L63" s="49"/>
      <c r="M63" s="49"/>
    </row>
    <row r="64" spans="2:13">
      <c r="B64" s="78"/>
      <c r="C64" s="49"/>
      <c r="D64" s="55" t="s">
        <v>3479</v>
      </c>
      <c r="E64" s="79"/>
      <c r="F64" s="49"/>
      <c r="G64" s="49"/>
      <c r="H64" s="49"/>
      <c r="I64" s="49"/>
      <c r="J64" s="61" t="s">
        <v>1680</v>
      </c>
      <c r="K64" s="48"/>
      <c r="L64" s="49"/>
      <c r="M64" s="49"/>
    </row>
    <row r="65" spans="2:13">
      <c r="B65" s="78"/>
      <c r="C65" s="49"/>
      <c r="D65" s="58" t="s">
        <v>3480</v>
      </c>
      <c r="E65" s="79"/>
      <c r="F65" s="49"/>
      <c r="G65" s="49"/>
      <c r="H65" s="49"/>
      <c r="I65" s="49"/>
      <c r="J65" s="61" t="s">
        <v>1682</v>
      </c>
      <c r="K65" s="48"/>
      <c r="L65" s="49"/>
      <c r="M65" s="49"/>
    </row>
    <row r="66" spans="2:13">
      <c r="B66" s="78"/>
      <c r="C66" s="49"/>
      <c r="D66" s="58" t="s">
        <v>3481</v>
      </c>
      <c r="E66" s="79"/>
      <c r="F66" s="49"/>
      <c r="G66" s="49"/>
      <c r="H66" s="49"/>
      <c r="I66" s="49"/>
      <c r="J66" s="61" t="s">
        <v>1684</v>
      </c>
      <c r="K66" s="48"/>
      <c r="L66" s="49"/>
      <c r="M66" s="49"/>
    </row>
    <row r="67" spans="2:13">
      <c r="B67" s="78"/>
      <c r="C67" s="49"/>
      <c r="D67" s="58" t="s">
        <v>3482</v>
      </c>
      <c r="E67" s="79"/>
      <c r="F67" s="49"/>
      <c r="G67" s="49"/>
      <c r="H67" s="49"/>
      <c r="I67" s="55" t="s">
        <v>1686</v>
      </c>
      <c r="J67" s="61" t="s">
        <v>1687</v>
      </c>
      <c r="K67" s="48"/>
      <c r="L67" s="49"/>
      <c r="M67" s="49"/>
    </row>
    <row r="68" spans="2:13">
      <c r="B68" s="78"/>
      <c r="C68" s="49"/>
      <c r="D68" s="69" t="s">
        <v>3463</v>
      </c>
      <c r="E68" s="79"/>
      <c r="F68" s="49"/>
      <c r="G68" s="49"/>
      <c r="H68" s="49"/>
      <c r="I68" s="49"/>
      <c r="J68" s="61" t="s">
        <v>1689</v>
      </c>
      <c r="K68" s="48"/>
      <c r="L68" s="49"/>
      <c r="M68" s="49"/>
    </row>
    <row r="69" spans="2:13">
      <c r="B69" s="78"/>
      <c r="C69" s="49"/>
      <c r="D69" s="55" t="s">
        <v>3483</v>
      </c>
      <c r="E69" s="79"/>
      <c r="F69" s="49"/>
      <c r="G69" s="49"/>
      <c r="H69" s="49"/>
      <c r="I69" s="49"/>
      <c r="J69" s="61" t="s">
        <v>1691</v>
      </c>
      <c r="K69" s="48"/>
      <c r="L69" s="49"/>
      <c r="M69" s="49"/>
    </row>
    <row r="70" spans="2:13">
      <c r="B70" s="78"/>
      <c r="C70" s="55" t="s">
        <v>3484</v>
      </c>
      <c r="D70" s="55" t="s">
        <v>3391</v>
      </c>
      <c r="E70" s="80" t="s">
        <v>1170</v>
      </c>
      <c r="F70" s="87"/>
      <c r="G70" s="49"/>
      <c r="H70" s="49"/>
      <c r="I70" s="49"/>
      <c r="J70" s="61" t="s">
        <v>1693</v>
      </c>
      <c r="K70" s="48"/>
      <c r="L70" s="49"/>
      <c r="M70" s="49"/>
    </row>
    <row r="71" spans="2:13">
      <c r="B71" s="78"/>
      <c r="C71" s="49"/>
      <c r="D71" s="49"/>
      <c r="E71" s="81" t="s">
        <v>1182</v>
      </c>
      <c r="F71" s="88"/>
      <c r="G71" s="49"/>
      <c r="H71" s="49"/>
      <c r="I71" s="49"/>
      <c r="J71" s="61" t="s">
        <v>1695</v>
      </c>
      <c r="K71" s="48"/>
      <c r="L71" s="49"/>
      <c r="M71" s="49"/>
    </row>
    <row r="72" spans="2:13">
      <c r="B72" s="78"/>
      <c r="C72" s="49"/>
      <c r="D72" s="49"/>
      <c r="E72" s="80" t="s">
        <v>1194</v>
      </c>
      <c r="F72" s="87"/>
      <c r="G72" s="49"/>
      <c r="H72" s="49"/>
      <c r="I72" s="49"/>
      <c r="J72" s="61" t="s">
        <v>1697</v>
      </c>
      <c r="K72" s="48"/>
      <c r="L72" s="49"/>
      <c r="M72" s="49"/>
    </row>
    <row r="73" spans="2:13">
      <c r="B73" s="78"/>
      <c r="C73" s="49"/>
      <c r="D73" s="55" t="s">
        <v>3394</v>
      </c>
      <c r="E73" s="80" t="s">
        <v>1198</v>
      </c>
      <c r="F73" s="87"/>
      <c r="G73" s="49"/>
      <c r="H73" s="49"/>
      <c r="I73" s="55" t="s">
        <v>1699</v>
      </c>
      <c r="J73" s="61" t="s">
        <v>1700</v>
      </c>
      <c r="K73" s="48"/>
      <c r="L73" s="49"/>
      <c r="M73" s="49"/>
    </row>
    <row r="74" spans="2:13">
      <c r="B74" s="78"/>
      <c r="C74" s="49"/>
      <c r="D74" s="49"/>
      <c r="E74" s="81" t="s">
        <v>1205</v>
      </c>
      <c r="F74" s="88"/>
      <c r="G74" s="49"/>
      <c r="H74" s="49"/>
      <c r="I74" s="49"/>
      <c r="J74" s="61" t="s">
        <v>1702</v>
      </c>
      <c r="K74" s="48"/>
      <c r="L74" s="49"/>
      <c r="M74" s="49"/>
    </row>
    <row r="75" spans="2:13">
      <c r="B75" s="78"/>
      <c r="C75" s="49"/>
      <c r="D75" s="49"/>
      <c r="E75" s="81" t="s">
        <v>1212</v>
      </c>
      <c r="F75" s="88"/>
      <c r="G75" s="49"/>
      <c r="H75" s="49"/>
      <c r="I75" s="49"/>
      <c r="J75" s="61" t="s">
        <v>1704</v>
      </c>
      <c r="K75" s="48"/>
      <c r="L75" s="49"/>
      <c r="M75" s="49"/>
    </row>
    <row r="76" spans="2:13">
      <c r="B76" s="78"/>
      <c r="C76" s="49"/>
      <c r="D76" s="55" t="s">
        <v>3485</v>
      </c>
      <c r="E76" s="79"/>
      <c r="F76" s="49"/>
      <c r="G76" s="49"/>
      <c r="H76" s="49"/>
      <c r="I76" s="49"/>
      <c r="J76" s="61" t="s">
        <v>1706</v>
      </c>
      <c r="K76" s="48"/>
      <c r="L76" s="49"/>
      <c r="M76" s="49"/>
    </row>
    <row r="77" spans="2:13">
      <c r="B77" s="78"/>
      <c r="C77" s="49"/>
      <c r="D77" s="49"/>
      <c r="E77" s="79"/>
      <c r="F77" s="49"/>
      <c r="G77" s="49"/>
      <c r="H77" s="49"/>
      <c r="I77" s="55" t="s">
        <v>1708</v>
      </c>
      <c r="J77" s="61" t="s">
        <v>1709</v>
      </c>
      <c r="K77" s="48"/>
      <c r="L77" s="49"/>
      <c r="M77" s="49"/>
    </row>
    <row r="78" spans="2:13">
      <c r="B78" s="78"/>
      <c r="C78" s="55" t="s">
        <v>2813</v>
      </c>
      <c r="D78" s="59" t="s">
        <v>3486</v>
      </c>
      <c r="E78" s="79"/>
      <c r="F78" s="49"/>
      <c r="G78" s="49"/>
      <c r="H78" s="49"/>
      <c r="I78" s="49"/>
      <c r="J78" s="61" t="s">
        <v>1711</v>
      </c>
      <c r="K78" s="48"/>
      <c r="L78" s="49"/>
      <c r="M78" s="49"/>
    </row>
    <row r="79" spans="2:13">
      <c r="B79" s="78"/>
      <c r="C79" s="49"/>
      <c r="D79" s="58" t="s">
        <v>2821</v>
      </c>
      <c r="E79" s="79"/>
      <c r="F79" s="49"/>
      <c r="G79" s="49"/>
      <c r="H79" s="49"/>
      <c r="I79" s="49"/>
      <c r="J79" s="61" t="s">
        <v>1713</v>
      </c>
      <c r="K79" s="48"/>
      <c r="L79" s="49"/>
      <c r="M79" s="49"/>
    </row>
    <row r="80" spans="2:13">
      <c r="B80" s="78"/>
      <c r="C80" s="49"/>
      <c r="D80" s="55" t="s">
        <v>3487</v>
      </c>
      <c r="E80" s="80" t="s">
        <v>3488</v>
      </c>
      <c r="F80" s="87"/>
      <c r="G80" s="49"/>
      <c r="H80" s="49"/>
      <c r="I80" s="55" t="s">
        <v>1715</v>
      </c>
      <c r="J80" s="61" t="s">
        <v>1716</v>
      </c>
      <c r="K80" s="48"/>
      <c r="L80" s="49"/>
      <c r="M80" s="49"/>
    </row>
    <row r="81" spans="2:13">
      <c r="B81" s="78"/>
      <c r="C81" s="49"/>
      <c r="D81" s="49"/>
      <c r="E81" s="81" t="s">
        <v>253</v>
      </c>
      <c r="F81" s="88"/>
      <c r="G81" s="49"/>
      <c r="H81" s="49"/>
      <c r="I81" s="49"/>
      <c r="J81" s="49"/>
      <c r="K81" s="49"/>
      <c r="L81" s="46"/>
      <c r="M81" s="46"/>
    </row>
    <row r="82" spans="2:13">
      <c r="B82" s="78"/>
      <c r="C82" s="49"/>
      <c r="D82" s="49"/>
      <c r="E82" s="81" t="s">
        <v>258</v>
      </c>
      <c r="F82" s="88"/>
      <c r="G82" s="49"/>
      <c r="H82" s="55" t="s">
        <v>1718</v>
      </c>
      <c r="I82" s="55" t="s">
        <v>1719</v>
      </c>
      <c r="J82" s="49"/>
      <c r="K82" s="49"/>
      <c r="L82" s="46"/>
      <c r="M82" s="46"/>
    </row>
    <row r="83" spans="2:13">
      <c r="B83" s="78"/>
      <c r="C83" s="49"/>
      <c r="D83" s="58" t="s">
        <v>3489</v>
      </c>
      <c r="E83" s="79"/>
      <c r="F83" s="49"/>
      <c r="G83" s="49"/>
      <c r="H83" s="49"/>
      <c r="I83" s="55" t="s">
        <v>1721</v>
      </c>
      <c r="J83" s="61" t="s">
        <v>1722</v>
      </c>
      <c r="K83" s="48"/>
      <c r="L83" s="46"/>
      <c r="M83" s="46"/>
    </row>
    <row r="84" spans="2:13">
      <c r="B84" s="78"/>
      <c r="C84" s="49"/>
      <c r="D84" s="49"/>
      <c r="E84" s="79"/>
      <c r="F84" s="49"/>
      <c r="G84" s="49"/>
      <c r="H84" s="49"/>
      <c r="I84" s="49"/>
      <c r="J84" s="61" t="s">
        <v>1724</v>
      </c>
      <c r="K84" s="48"/>
      <c r="L84" s="46"/>
      <c r="M84" s="46"/>
    </row>
    <row r="85" spans="2:13">
      <c r="B85" s="78"/>
      <c r="C85" s="49"/>
      <c r="D85" s="72" t="s">
        <v>3490</v>
      </c>
      <c r="E85" s="82" t="s">
        <v>3491</v>
      </c>
      <c r="F85" s="89"/>
      <c r="G85" s="49"/>
      <c r="H85" s="49"/>
      <c r="I85" s="49"/>
      <c r="J85" s="61" t="s">
        <v>1726</v>
      </c>
      <c r="K85" s="48"/>
      <c r="L85" s="46"/>
      <c r="M85" s="46"/>
    </row>
    <row r="86" spans="2:13">
      <c r="B86" s="78"/>
      <c r="C86" s="49"/>
      <c r="D86" s="73"/>
      <c r="E86" s="82" t="s">
        <v>3492</v>
      </c>
      <c r="F86" s="89"/>
      <c r="G86" s="49"/>
      <c r="H86" s="49"/>
      <c r="I86" s="49"/>
      <c r="J86" s="61" t="s">
        <v>1728</v>
      </c>
      <c r="K86" s="48"/>
      <c r="L86" s="46"/>
      <c r="M86" s="46"/>
    </row>
    <row r="87" spans="2:13">
      <c r="B87" s="78"/>
      <c r="C87" s="49"/>
      <c r="D87" s="73"/>
      <c r="E87" s="82" t="s">
        <v>3493</v>
      </c>
      <c r="F87" s="89"/>
      <c r="G87" s="49"/>
      <c r="H87" s="49"/>
      <c r="I87" s="55" t="s">
        <v>1730</v>
      </c>
      <c r="J87" s="61" t="s">
        <v>1731</v>
      </c>
      <c r="K87" s="48"/>
      <c r="L87" s="46"/>
      <c r="M87" s="46"/>
    </row>
    <row r="88" spans="2:13" ht="17.25" thickBot="1">
      <c r="B88" s="83"/>
      <c r="C88" s="84"/>
      <c r="D88" s="85"/>
      <c r="E88" s="86" t="s">
        <v>3494</v>
      </c>
      <c r="F88" s="89"/>
      <c r="G88" s="49"/>
      <c r="H88" s="49"/>
      <c r="I88" s="49"/>
      <c r="J88" s="61" t="s">
        <v>1733</v>
      </c>
      <c r="K88" s="48"/>
      <c r="L88" s="46"/>
      <c r="M88" s="46"/>
    </row>
    <row r="89" spans="2:13">
      <c r="B89" s="46"/>
      <c r="C89" s="46"/>
      <c r="D89" s="49"/>
      <c r="E89" s="49"/>
      <c r="F89" s="49"/>
      <c r="G89" s="49"/>
      <c r="H89" s="49"/>
      <c r="I89" s="49"/>
      <c r="J89" s="61" t="s">
        <v>1735</v>
      </c>
      <c r="K89" s="48"/>
      <c r="L89" s="46"/>
      <c r="M89" s="46"/>
    </row>
    <row r="90" spans="2:13">
      <c r="B90" s="46"/>
      <c r="C90" s="46"/>
      <c r="D90" s="46"/>
      <c r="E90" s="49"/>
      <c r="F90" s="49"/>
      <c r="G90" s="49"/>
      <c r="H90" s="49"/>
      <c r="I90" s="49"/>
      <c r="J90" s="61" t="s">
        <v>1737</v>
      </c>
      <c r="K90" s="48"/>
      <c r="L90" s="46"/>
      <c r="M90" s="46"/>
    </row>
    <row r="91" spans="2:13">
      <c r="B91" s="46"/>
      <c r="C91" s="46"/>
      <c r="D91" s="46"/>
      <c r="E91" s="49"/>
      <c r="F91" s="49"/>
      <c r="G91" s="49"/>
      <c r="H91" s="49"/>
      <c r="I91" s="49"/>
      <c r="J91" s="61" t="s">
        <v>1739</v>
      </c>
      <c r="K91" s="48"/>
      <c r="L91" s="46"/>
      <c r="M91" s="46"/>
    </row>
    <row r="92" spans="2:13">
      <c r="B92" s="46"/>
      <c r="C92" s="46"/>
      <c r="D92" s="46"/>
      <c r="E92" s="49"/>
      <c r="F92" s="49"/>
      <c r="G92" s="49"/>
      <c r="H92" s="49"/>
      <c r="I92" s="55" t="s">
        <v>1741</v>
      </c>
      <c r="J92" s="61" t="s">
        <v>1742</v>
      </c>
      <c r="K92" s="48"/>
      <c r="L92" s="46"/>
      <c r="M92" s="46"/>
    </row>
    <row r="93" spans="2:13">
      <c r="B93" s="46"/>
      <c r="C93" s="46"/>
      <c r="D93" s="46"/>
      <c r="E93" s="49"/>
      <c r="F93" s="49"/>
      <c r="G93" s="49"/>
      <c r="H93" s="49"/>
      <c r="I93" s="49"/>
      <c r="J93" s="61" t="s">
        <v>1744</v>
      </c>
      <c r="K93" s="48"/>
      <c r="L93" s="46"/>
      <c r="M93" s="46"/>
    </row>
    <row r="94" spans="2:13">
      <c r="B94" s="46"/>
      <c r="C94" s="46"/>
      <c r="D94" s="46"/>
      <c r="E94" s="49"/>
      <c r="F94" s="49"/>
      <c r="G94" s="49"/>
      <c r="H94" s="49"/>
      <c r="I94" s="49"/>
      <c r="J94" s="61" t="s">
        <v>1746</v>
      </c>
      <c r="K94" s="48"/>
      <c r="L94" s="46"/>
      <c r="M94" s="46"/>
    </row>
    <row r="95" spans="2:13">
      <c r="B95" s="46"/>
      <c r="C95" s="46"/>
      <c r="D95" s="46"/>
      <c r="E95" s="49"/>
      <c r="F95" s="49"/>
      <c r="G95" s="49"/>
      <c r="H95" s="49"/>
      <c r="I95" s="55" t="s">
        <v>1748</v>
      </c>
      <c r="J95" s="49"/>
      <c r="K95" s="49"/>
      <c r="L95" s="46"/>
      <c r="M95" s="46"/>
    </row>
    <row r="96" spans="2:13">
      <c r="E96" s="49"/>
      <c r="F96" s="49"/>
      <c r="G96" s="49"/>
      <c r="H96" s="49"/>
      <c r="I96" s="49"/>
      <c r="J96" s="49"/>
      <c r="K96" s="49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P1:U36"/>
  <sheetViews>
    <sheetView tabSelected="1" zoomScale="85" zoomScaleNormal="85" workbookViewId="0">
      <selection activeCell="F15" sqref="F15"/>
    </sheetView>
  </sheetViews>
  <sheetFormatPr defaultRowHeight="16.5"/>
  <cols>
    <col min="19" max="19" width="13" customWidth="1"/>
    <col min="20" max="20" width="12.125" customWidth="1"/>
    <col min="21" max="21" width="35" customWidth="1"/>
  </cols>
  <sheetData>
    <row r="1" spans="16:16">
      <c r="P1" s="398"/>
    </row>
    <row r="2" spans="16:16">
      <c r="P2" s="369"/>
    </row>
    <row r="3" spans="16:16">
      <c r="P3" s="369"/>
    </row>
    <row r="4" spans="16:16">
      <c r="P4" s="369"/>
    </row>
    <row r="5" spans="16:16">
      <c r="P5" s="398"/>
    </row>
    <row r="6" spans="16:16">
      <c r="P6" s="369"/>
    </row>
    <row r="7" spans="16:16">
      <c r="P7" s="369"/>
    </row>
    <row r="8" spans="16:16">
      <c r="P8" s="398"/>
    </row>
    <row r="9" spans="16:16">
      <c r="P9" s="398"/>
    </row>
    <row r="10" spans="16:16">
      <c r="P10" s="398"/>
    </row>
    <row r="11" spans="16:16">
      <c r="P11" s="398"/>
    </row>
    <row r="12" spans="16:16">
      <c r="P12" s="398"/>
    </row>
    <row r="13" spans="16:16">
      <c r="P13" s="398"/>
    </row>
    <row r="14" spans="16:16">
      <c r="P14" s="369"/>
    </row>
    <row r="15" spans="16:16">
      <c r="P15" s="369"/>
    </row>
    <row r="16" spans="16:16">
      <c r="P16" s="398"/>
    </row>
    <row r="17" spans="16:21">
      <c r="P17" s="369"/>
      <c r="S17" t="s">
        <v>3511</v>
      </c>
    </row>
    <row r="18" spans="16:21">
      <c r="P18" s="369"/>
      <c r="S18" s="302" t="s">
        <v>2066</v>
      </c>
      <c r="T18" s="302" t="s">
        <v>3512</v>
      </c>
      <c r="U18" s="302" t="s">
        <v>3513</v>
      </c>
    </row>
    <row r="19" spans="16:21">
      <c r="P19" s="369"/>
      <c r="S19" s="91" t="s">
        <v>3514</v>
      </c>
      <c r="T19" s="91" t="s">
        <v>3515</v>
      </c>
      <c r="U19" s="303" t="s">
        <v>3516</v>
      </c>
    </row>
    <row r="20" spans="16:21">
      <c r="P20" s="398"/>
      <c r="S20" s="91" t="s">
        <v>2081</v>
      </c>
      <c r="T20" s="91" t="s">
        <v>3517</v>
      </c>
      <c r="U20" s="303" t="s">
        <v>3518</v>
      </c>
    </row>
    <row r="21" spans="16:21">
      <c r="P21" s="369"/>
      <c r="S21" s="91" t="s">
        <v>2088</v>
      </c>
      <c r="T21" s="91" t="s">
        <v>3519</v>
      </c>
      <c r="U21" s="303" t="s">
        <v>3520</v>
      </c>
    </row>
    <row r="22" spans="16:21">
      <c r="P22" s="369"/>
      <c r="S22" s="91" t="s">
        <v>2092</v>
      </c>
      <c r="T22" s="91" t="s">
        <v>3521</v>
      </c>
      <c r="U22" s="303" t="s">
        <v>3522</v>
      </c>
    </row>
    <row r="23" spans="16:21">
      <c r="P23" s="369"/>
      <c r="S23" s="91" t="s">
        <v>3277</v>
      </c>
      <c r="T23" s="91" t="s">
        <v>1252</v>
      </c>
      <c r="U23" s="303" t="s">
        <v>3523</v>
      </c>
    </row>
    <row r="24" spans="16:21">
      <c r="P24" s="369"/>
    </row>
    <row r="25" spans="16:21">
      <c r="P25" s="369"/>
    </row>
    <row r="26" spans="16:21">
      <c r="P26" s="369"/>
    </row>
    <row r="27" spans="16:21">
      <c r="P27" s="369"/>
    </row>
    <row r="28" spans="16:21">
      <c r="P28" s="369"/>
    </row>
    <row r="29" spans="16:21">
      <c r="P29" s="369"/>
    </row>
    <row r="30" spans="16:21">
      <c r="P30" s="369"/>
    </row>
    <row r="31" spans="16:21">
      <c r="P31" s="369"/>
    </row>
    <row r="32" spans="16:21">
      <c r="P32" s="369"/>
    </row>
    <row r="33" spans="16:16">
      <c r="P33" s="369"/>
    </row>
    <row r="34" spans="16:16">
      <c r="P34" s="369"/>
    </row>
    <row r="35" spans="16:16">
      <c r="P35" s="369"/>
    </row>
    <row r="36" spans="16:16">
      <c r="P36" s="402"/>
    </row>
  </sheetData>
  <phoneticPr fontId="8" type="noConversion"/>
  <hyperlinks>
    <hyperlink ref="U19" r:id="rId1" xr:uid="{27A14D7B-4581-4C0F-B6E9-91223B8A1F6B}"/>
    <hyperlink ref="U20" r:id="rId2" xr:uid="{BDB5A528-F6E5-46A7-B5BA-29ED2B4CFC02}"/>
    <hyperlink ref="U21" r:id="rId3" xr:uid="{7A7D0A37-EFBF-4BCA-A924-5D5B360AD300}"/>
    <hyperlink ref="U22" r:id="rId4" xr:uid="{4F145A2C-5702-43B4-8769-7BBB018FA0DC}"/>
    <hyperlink ref="U23" r:id="rId5" xr:uid="{D555893A-4697-4AA2-9842-EA631502A9E1}"/>
  </hyperlinks>
  <pageMargins left="0.7" right="0.7" top="0.75" bottom="0.75" header="0.3" footer="0.3"/>
  <pageSetup paperSize="9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zoomScaleSheetLayoutView="100" workbookViewId="0">
      <selection activeCell="E5" sqref="E5"/>
    </sheetView>
  </sheetViews>
  <sheetFormatPr defaultColWidth="9" defaultRowHeight="20.100000000000001" customHeight="1"/>
  <cols>
    <col min="1" max="1" width="2.5" style="23" customWidth="1"/>
    <col min="2" max="2" width="9" style="23" customWidth="1"/>
    <col min="3" max="3" width="71.125" style="23" customWidth="1"/>
    <col min="4" max="4" width="15.625" style="23" customWidth="1"/>
    <col min="5" max="6" width="10.625" style="23" customWidth="1"/>
    <col min="7" max="7" width="1.5" style="23" customWidth="1"/>
    <col min="8" max="16384" width="9" style="23"/>
  </cols>
  <sheetData>
    <row r="1" spans="1:7" ht="30" customHeight="1">
      <c r="A1" s="661" t="s">
        <v>16</v>
      </c>
      <c r="B1" s="661"/>
      <c r="C1" s="661"/>
      <c r="D1" s="661"/>
      <c r="E1" s="661"/>
      <c r="F1" s="661"/>
      <c r="G1" s="661"/>
    </row>
    <row r="3" spans="1:7" ht="20.100000000000001" customHeight="1">
      <c r="B3" s="24" t="s">
        <v>17</v>
      </c>
      <c r="C3" s="24" t="s">
        <v>18</v>
      </c>
      <c r="D3" s="24" t="s">
        <v>19</v>
      </c>
      <c r="E3" s="24" t="s">
        <v>20</v>
      </c>
      <c r="F3" s="24" t="s">
        <v>21</v>
      </c>
    </row>
    <row r="4" spans="1:7" ht="20.100000000000001" customHeight="1">
      <c r="B4" s="25" t="s">
        <v>22</v>
      </c>
      <c r="C4" s="26" t="s">
        <v>23</v>
      </c>
      <c r="D4" s="27" t="s">
        <v>24</v>
      </c>
      <c r="E4" s="28" t="s">
        <v>25</v>
      </c>
      <c r="F4" s="28"/>
    </row>
    <row r="5" spans="1:7" ht="20.100000000000001" customHeight="1">
      <c r="B5" s="28"/>
      <c r="C5" s="28"/>
      <c r="D5" s="28"/>
      <c r="E5" s="28"/>
      <c r="F5" s="28"/>
    </row>
    <row r="6" spans="1:7" ht="20.100000000000001" customHeight="1">
      <c r="B6" s="28"/>
      <c r="C6" s="28"/>
      <c r="D6" s="28"/>
      <c r="E6" s="28"/>
      <c r="F6" s="28"/>
    </row>
    <row r="7" spans="1:7" ht="20.100000000000001" customHeight="1">
      <c r="B7" s="28"/>
      <c r="C7" s="28"/>
      <c r="D7" s="28"/>
      <c r="E7" s="28"/>
      <c r="F7" s="28"/>
    </row>
    <row r="8" spans="1:7" ht="20.100000000000001" customHeight="1">
      <c r="B8" s="28"/>
      <c r="C8" s="28"/>
      <c r="D8" s="28"/>
      <c r="E8" s="28"/>
      <c r="F8" s="28"/>
    </row>
    <row r="9" spans="1:7" ht="20.100000000000001" customHeight="1">
      <c r="B9" s="28"/>
      <c r="C9" s="28"/>
      <c r="D9" s="28"/>
      <c r="E9" s="28"/>
      <c r="F9" s="28"/>
    </row>
    <row r="10" spans="1:7" ht="20.100000000000001" customHeight="1">
      <c r="B10" s="28"/>
      <c r="C10" s="28"/>
      <c r="D10" s="28"/>
      <c r="E10" s="28"/>
      <c r="F10" s="28"/>
    </row>
    <row r="11" spans="1:7" ht="20.100000000000001" customHeight="1">
      <c r="B11" s="28"/>
      <c r="C11" s="28"/>
      <c r="D11" s="28"/>
      <c r="E11" s="28"/>
      <c r="F11" s="28"/>
    </row>
    <row r="12" spans="1:7" ht="20.100000000000001" customHeight="1">
      <c r="B12" s="28"/>
      <c r="C12" s="28"/>
      <c r="D12" s="28"/>
      <c r="E12" s="28"/>
      <c r="F12" s="28"/>
    </row>
    <row r="13" spans="1:7" ht="20.100000000000001" customHeight="1">
      <c r="B13" s="28"/>
      <c r="C13" s="28"/>
      <c r="D13" s="28"/>
      <c r="E13" s="28"/>
      <c r="F13" s="28"/>
    </row>
    <row r="14" spans="1:7" ht="20.100000000000001" customHeight="1">
      <c r="B14" s="28"/>
      <c r="C14" s="28"/>
      <c r="D14" s="28"/>
      <c r="E14" s="28"/>
      <c r="F14" s="28"/>
    </row>
    <row r="15" spans="1:7" ht="20.100000000000001" customHeight="1">
      <c r="B15" s="28"/>
      <c r="C15" s="28"/>
      <c r="D15" s="28"/>
      <c r="E15" s="28"/>
      <c r="F15" s="28"/>
    </row>
    <row r="16" spans="1:7" ht="20.100000000000001" customHeight="1">
      <c r="B16" s="28"/>
      <c r="C16" s="28"/>
      <c r="D16" s="28"/>
      <c r="E16" s="28"/>
      <c r="F16" s="28"/>
    </row>
    <row r="17" spans="2:6" ht="20.100000000000001" customHeight="1">
      <c r="B17" s="28"/>
      <c r="C17" s="28"/>
      <c r="D17" s="28"/>
      <c r="E17" s="28"/>
      <c r="F17" s="28"/>
    </row>
    <row r="18" spans="2:6" ht="20.100000000000001" customHeight="1">
      <c r="B18" s="28"/>
      <c r="C18" s="28"/>
      <c r="D18" s="28"/>
      <c r="E18" s="28"/>
      <c r="F18" s="28"/>
    </row>
    <row r="19" spans="2:6" ht="20.100000000000001" customHeight="1">
      <c r="B19" s="28"/>
      <c r="C19" s="28"/>
      <c r="D19" s="28"/>
      <c r="E19" s="28"/>
      <c r="F19" s="28"/>
    </row>
    <row r="20" spans="2:6" ht="20.100000000000001" customHeight="1">
      <c r="B20" s="28"/>
      <c r="C20" s="28"/>
      <c r="D20" s="28"/>
      <c r="E20" s="28"/>
      <c r="F20" s="28"/>
    </row>
  </sheetData>
  <mergeCells count="1">
    <mergeCell ref="A1:G1"/>
  </mergeCells>
  <phoneticPr fontId="8" type="noConversion"/>
  <printOptions horizontalCentered="1"/>
  <pageMargins left="0.59" right="0.7" top="1.1811023622047245" bottom="0.78740157480314965" header="0.6692913385826772" footer="0.19685039370078741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"/>
  <sheetViews>
    <sheetView workbookViewId="0">
      <selection activeCell="J18" sqref="J18"/>
    </sheetView>
  </sheetViews>
  <sheetFormatPr defaultColWidth="13.5" defaultRowHeight="13.5"/>
  <cols>
    <col min="1" max="1" width="8.25" style="30" bestFit="1" customWidth="1"/>
    <col min="2" max="2" width="16.5" style="35" bestFit="1" customWidth="1"/>
    <col min="3" max="3" width="8" style="34" customWidth="1"/>
    <col min="4" max="4" width="13.125" style="30" bestFit="1" customWidth="1"/>
    <col min="5" max="5" width="21.75" style="30" bestFit="1" customWidth="1"/>
    <col min="6" max="6" width="23" style="35" bestFit="1" customWidth="1"/>
    <col min="7" max="7" width="6.375" style="35" bestFit="1" customWidth="1"/>
    <col min="8" max="8" width="6.375" style="35" customWidth="1"/>
    <col min="9" max="9" width="10.375" style="173" customWidth="1"/>
    <col min="10" max="10" width="35" style="30" customWidth="1"/>
    <col min="11" max="11" width="7.125" style="35" customWidth="1"/>
    <col min="12" max="13" width="9.25" style="35" customWidth="1"/>
    <col min="14" max="14" width="20.25" style="36" customWidth="1"/>
    <col min="15" max="19" width="0" style="30" hidden="1" customWidth="1"/>
    <col min="20" max="16384" width="13.5" style="30"/>
  </cols>
  <sheetData>
    <row r="1" spans="1:19" s="29" customFormat="1" ht="26.25" customHeight="1">
      <c r="A1" s="668" t="s">
        <v>3528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</row>
    <row r="2" spans="1:19" s="29" customFormat="1" ht="16.5" customHeight="1">
      <c r="A2" s="669" t="s">
        <v>30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</row>
    <row r="3" spans="1:19" s="29" customFormat="1" ht="16.5" customHeight="1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</row>
    <row r="4" spans="1:19" ht="16.5" customHeight="1">
      <c r="A4" s="670" t="s">
        <v>31</v>
      </c>
      <c r="B4" s="670" t="s">
        <v>32</v>
      </c>
      <c r="C4" s="670" t="s">
        <v>33</v>
      </c>
      <c r="D4" s="670" t="s">
        <v>34</v>
      </c>
      <c r="E4" s="670"/>
      <c r="F4" s="670"/>
      <c r="G4" s="670"/>
      <c r="H4" s="671" t="s">
        <v>35</v>
      </c>
      <c r="I4" s="671" t="s">
        <v>36</v>
      </c>
      <c r="J4" s="670" t="s">
        <v>37</v>
      </c>
      <c r="K4" s="670" t="s">
        <v>38</v>
      </c>
      <c r="L4" s="670" t="s">
        <v>39</v>
      </c>
      <c r="M4" s="670"/>
      <c r="N4" s="670" t="s">
        <v>40</v>
      </c>
      <c r="O4" s="662" t="s">
        <v>41</v>
      </c>
      <c r="P4" s="663"/>
      <c r="Q4" s="664" t="s">
        <v>42</v>
      </c>
      <c r="R4" s="664"/>
      <c r="S4" s="664"/>
    </row>
    <row r="5" spans="1:19">
      <c r="A5" s="670"/>
      <c r="B5" s="670"/>
      <c r="C5" s="670"/>
      <c r="D5" s="619" t="s">
        <v>43</v>
      </c>
      <c r="E5" s="619" t="s">
        <v>44</v>
      </c>
      <c r="F5" s="619" t="s">
        <v>45</v>
      </c>
      <c r="G5" s="619" t="s">
        <v>46</v>
      </c>
      <c r="H5" s="672"/>
      <c r="I5" s="672"/>
      <c r="J5" s="670"/>
      <c r="K5" s="670"/>
      <c r="L5" s="619" t="s">
        <v>47</v>
      </c>
      <c r="M5" s="619" t="s">
        <v>48</v>
      </c>
      <c r="N5" s="670"/>
      <c r="O5" s="34" t="s">
        <v>49</v>
      </c>
      <c r="P5" s="30" t="s">
        <v>50</v>
      </c>
      <c r="Q5" s="30" t="s">
        <v>51</v>
      </c>
      <c r="R5" s="30" t="s">
        <v>50</v>
      </c>
      <c r="S5" s="30" t="s">
        <v>50</v>
      </c>
    </row>
    <row r="6" spans="1:19" ht="121.9" customHeight="1">
      <c r="A6" s="665" t="s">
        <v>52</v>
      </c>
      <c r="B6" s="622" t="s">
        <v>53</v>
      </c>
      <c r="C6" s="665" t="s">
        <v>54</v>
      </c>
      <c r="D6" s="667" t="s">
        <v>55</v>
      </c>
      <c r="E6" s="37" t="s">
        <v>56</v>
      </c>
      <c r="F6" s="622"/>
      <c r="G6" s="622"/>
      <c r="H6" s="622"/>
      <c r="I6" s="625" t="str">
        <f t="shared" ref="I6" si="0">O6&amp;P6</f>
        <v>syst01</v>
      </c>
      <c r="J6" s="31" t="str">
        <f>Q6&amp;R6&amp;S6&amp;".jsp"</f>
        <v>SYST0101.jsp</v>
      </c>
      <c r="K6" s="622" t="s">
        <v>57</v>
      </c>
      <c r="L6" s="622"/>
      <c r="M6" s="622"/>
      <c r="N6" s="45" t="s">
        <v>58</v>
      </c>
      <c r="O6" s="30" t="str">
        <f t="shared" ref="O6" si="1">LOWER(Q6)</f>
        <v>syst</v>
      </c>
      <c r="P6" s="30" t="str">
        <f t="shared" ref="P6" si="2">R6</f>
        <v>01</v>
      </c>
      <c r="Q6" s="30" t="s">
        <v>59</v>
      </c>
      <c r="R6" s="154" t="s">
        <v>60</v>
      </c>
      <c r="S6" s="154" t="s">
        <v>60</v>
      </c>
    </row>
    <row r="7" spans="1:19">
      <c r="A7" s="666"/>
      <c r="B7" s="622" t="s">
        <v>61</v>
      </c>
      <c r="C7" s="665"/>
      <c r="D7" s="667"/>
      <c r="E7" s="37" t="s">
        <v>62</v>
      </c>
      <c r="F7" s="622"/>
      <c r="G7" s="622"/>
      <c r="H7" s="622"/>
      <c r="I7" s="625" t="str">
        <f t="shared" ref="I7:I14" si="3">O7&amp;P7</f>
        <v>syst01</v>
      </c>
      <c r="J7" s="31" t="str">
        <f t="shared" ref="J7:J14" si="4">Q7&amp;R7&amp;S7&amp;".jsp"</f>
        <v>SYST0102.jsp</v>
      </c>
      <c r="K7" s="622" t="s">
        <v>57</v>
      </c>
      <c r="L7" s="622"/>
      <c r="M7" s="622"/>
      <c r="N7" s="37"/>
      <c r="O7" s="30" t="str">
        <f t="shared" ref="O7:O14" si="5">LOWER(Q7)</f>
        <v>syst</v>
      </c>
      <c r="P7" s="30" t="str">
        <f t="shared" ref="P7:P14" si="6">R7</f>
        <v>01</v>
      </c>
      <c r="Q7" s="30" t="s">
        <v>59</v>
      </c>
      <c r="R7" s="154" t="s">
        <v>60</v>
      </c>
      <c r="S7" s="154" t="s">
        <v>63</v>
      </c>
    </row>
    <row r="8" spans="1:19">
      <c r="A8" s="666"/>
      <c r="B8" s="622" t="s">
        <v>64</v>
      </c>
      <c r="C8" s="665"/>
      <c r="D8" s="667"/>
      <c r="E8" s="37" t="s">
        <v>65</v>
      </c>
      <c r="F8" s="622"/>
      <c r="G8" s="622"/>
      <c r="H8" s="622"/>
      <c r="I8" s="625" t="str">
        <f t="shared" si="3"/>
        <v>syst01</v>
      </c>
      <c r="J8" s="31" t="str">
        <f t="shared" si="4"/>
        <v>SYST0103.jsp</v>
      </c>
      <c r="K8" s="622" t="s">
        <v>57</v>
      </c>
      <c r="L8" s="622"/>
      <c r="M8" s="622"/>
      <c r="N8" s="37"/>
      <c r="O8" s="30" t="str">
        <f t="shared" si="5"/>
        <v>syst</v>
      </c>
      <c r="P8" s="30" t="str">
        <f t="shared" si="6"/>
        <v>01</v>
      </c>
      <c r="Q8" s="30" t="s">
        <v>59</v>
      </c>
      <c r="R8" s="154" t="s">
        <v>60</v>
      </c>
      <c r="S8" s="154" t="s">
        <v>66</v>
      </c>
    </row>
    <row r="9" spans="1:19">
      <c r="A9" s="666"/>
      <c r="B9" s="622" t="s">
        <v>67</v>
      </c>
      <c r="C9" s="665"/>
      <c r="D9" s="667"/>
      <c r="E9" s="37" t="s">
        <v>68</v>
      </c>
      <c r="F9" s="622"/>
      <c r="G9" s="622"/>
      <c r="H9" s="622"/>
      <c r="I9" s="625" t="str">
        <f t="shared" si="3"/>
        <v>syst01</v>
      </c>
      <c r="J9" s="31" t="str">
        <f t="shared" si="4"/>
        <v>SYST0104.jsp</v>
      </c>
      <c r="K9" s="622" t="s">
        <v>69</v>
      </c>
      <c r="L9" s="622"/>
      <c r="M9" s="622"/>
      <c r="N9" s="37"/>
      <c r="O9" s="30" t="str">
        <f t="shared" si="5"/>
        <v>syst</v>
      </c>
      <c r="P9" s="30" t="str">
        <f t="shared" si="6"/>
        <v>01</v>
      </c>
      <c r="Q9" s="30" t="s">
        <v>59</v>
      </c>
      <c r="R9" s="154" t="s">
        <v>60</v>
      </c>
      <c r="S9" s="154" t="s">
        <v>70</v>
      </c>
    </row>
    <row r="10" spans="1:19">
      <c r="A10" s="666"/>
      <c r="B10" s="622" t="s">
        <v>71</v>
      </c>
      <c r="C10" s="665"/>
      <c r="D10" s="667" t="s">
        <v>72</v>
      </c>
      <c r="E10" s="37" t="s">
        <v>73</v>
      </c>
      <c r="F10" s="622"/>
      <c r="G10" s="622"/>
      <c r="H10" s="622"/>
      <c r="I10" s="625" t="str">
        <f t="shared" si="3"/>
        <v>syst02</v>
      </c>
      <c r="J10" s="31" t="str">
        <f t="shared" si="4"/>
        <v>SYST0201.jsp</v>
      </c>
      <c r="K10" s="622" t="s">
        <v>74</v>
      </c>
      <c r="L10" s="622"/>
      <c r="M10" s="622"/>
      <c r="N10" s="37"/>
      <c r="O10" s="30" t="str">
        <f t="shared" si="5"/>
        <v>syst</v>
      </c>
      <c r="P10" s="30" t="str">
        <f t="shared" si="6"/>
        <v>02</v>
      </c>
      <c r="Q10" s="30" t="s">
        <v>59</v>
      </c>
      <c r="R10" s="154" t="s">
        <v>75</v>
      </c>
      <c r="S10" s="154" t="s">
        <v>60</v>
      </c>
    </row>
    <row r="11" spans="1:19">
      <c r="A11" s="666"/>
      <c r="B11" s="622" t="s">
        <v>76</v>
      </c>
      <c r="C11" s="665"/>
      <c r="D11" s="667"/>
      <c r="E11" s="37" t="s">
        <v>77</v>
      </c>
      <c r="F11" s="622"/>
      <c r="G11" s="622"/>
      <c r="H11" s="622"/>
      <c r="I11" s="625" t="str">
        <f t="shared" si="3"/>
        <v>syst02</v>
      </c>
      <c r="J11" s="31" t="str">
        <f t="shared" si="4"/>
        <v>SYST0202.jsp</v>
      </c>
      <c r="K11" s="622" t="s">
        <v>74</v>
      </c>
      <c r="L11" s="622"/>
      <c r="M11" s="622"/>
      <c r="N11" s="37"/>
      <c r="O11" s="30" t="str">
        <f t="shared" si="5"/>
        <v>syst</v>
      </c>
      <c r="P11" s="30" t="str">
        <f t="shared" si="6"/>
        <v>02</v>
      </c>
      <c r="Q11" s="30" t="s">
        <v>59</v>
      </c>
      <c r="R11" s="154" t="s">
        <v>75</v>
      </c>
      <c r="S11" s="154" t="s">
        <v>63</v>
      </c>
    </row>
    <row r="12" spans="1:19">
      <c r="A12" s="666"/>
      <c r="B12" s="622" t="s">
        <v>78</v>
      </c>
      <c r="C12" s="665"/>
      <c r="D12" s="667" t="s">
        <v>79</v>
      </c>
      <c r="E12" s="37" t="s">
        <v>80</v>
      </c>
      <c r="F12" s="622"/>
      <c r="G12" s="622"/>
      <c r="H12" s="622"/>
      <c r="I12" s="625" t="str">
        <f t="shared" si="3"/>
        <v>syst03</v>
      </c>
      <c r="J12" s="31" t="str">
        <f t="shared" si="4"/>
        <v>SYST0301.jsp</v>
      </c>
      <c r="K12" s="622" t="s">
        <v>69</v>
      </c>
      <c r="L12" s="345">
        <v>44060</v>
      </c>
      <c r="M12" s="345">
        <v>44081</v>
      </c>
      <c r="N12" s="37"/>
      <c r="O12" s="30" t="str">
        <f t="shared" si="5"/>
        <v>syst</v>
      </c>
      <c r="P12" s="30" t="str">
        <f t="shared" si="6"/>
        <v>03</v>
      </c>
      <c r="Q12" s="30" t="s">
        <v>59</v>
      </c>
      <c r="R12" s="154" t="s">
        <v>81</v>
      </c>
      <c r="S12" s="154" t="s">
        <v>60</v>
      </c>
    </row>
    <row r="13" spans="1:19">
      <c r="A13" s="666"/>
      <c r="B13" s="622" t="s">
        <v>82</v>
      </c>
      <c r="C13" s="665"/>
      <c r="D13" s="667"/>
      <c r="E13" s="37" t="s">
        <v>83</v>
      </c>
      <c r="F13" s="622"/>
      <c r="G13" s="622"/>
      <c r="H13" s="622"/>
      <c r="I13" s="625" t="str">
        <f t="shared" si="3"/>
        <v>syst03</v>
      </c>
      <c r="J13" s="31" t="str">
        <f t="shared" si="4"/>
        <v>SYST0302.jsp</v>
      </c>
      <c r="K13" s="622" t="s">
        <v>69</v>
      </c>
      <c r="L13" s="345">
        <v>44060</v>
      </c>
      <c r="M13" s="346">
        <v>44081</v>
      </c>
      <c r="N13" s="37"/>
      <c r="O13" s="30" t="str">
        <f t="shared" si="5"/>
        <v>syst</v>
      </c>
      <c r="P13" s="30" t="str">
        <f t="shared" si="6"/>
        <v>03</v>
      </c>
      <c r="Q13" s="30" t="s">
        <v>59</v>
      </c>
      <c r="R13" s="154" t="s">
        <v>81</v>
      </c>
      <c r="S13" s="154" t="s">
        <v>63</v>
      </c>
    </row>
    <row r="14" spans="1:19">
      <c r="A14" s="666"/>
      <c r="B14" s="622" t="s">
        <v>84</v>
      </c>
      <c r="C14" s="665"/>
      <c r="D14" s="623" t="s">
        <v>85</v>
      </c>
      <c r="E14" s="37" t="s">
        <v>85</v>
      </c>
      <c r="F14" s="622"/>
      <c r="G14" s="622"/>
      <c r="H14" s="622"/>
      <c r="I14" s="625" t="str">
        <f t="shared" si="3"/>
        <v>syst04</v>
      </c>
      <c r="J14" s="31" t="str">
        <f t="shared" si="4"/>
        <v>SYST0401.jsp</v>
      </c>
      <c r="K14" s="622" t="s">
        <v>86</v>
      </c>
      <c r="L14" s="622"/>
      <c r="M14" s="622"/>
      <c r="N14" s="37"/>
      <c r="O14" s="30" t="str">
        <f t="shared" si="5"/>
        <v>syst</v>
      </c>
      <c r="P14" s="30" t="str">
        <f t="shared" si="6"/>
        <v>04</v>
      </c>
      <c r="Q14" s="30" t="s">
        <v>59</v>
      </c>
      <c r="R14" s="154" t="s">
        <v>87</v>
      </c>
      <c r="S14" s="154" t="s">
        <v>60</v>
      </c>
    </row>
  </sheetData>
  <mergeCells count="19">
    <mergeCell ref="A1:N1"/>
    <mergeCell ref="A2:N3"/>
    <mergeCell ref="A4:A5"/>
    <mergeCell ref="B4:B5"/>
    <mergeCell ref="C4:C5"/>
    <mergeCell ref="D4:G4"/>
    <mergeCell ref="J4:J5"/>
    <mergeCell ref="K4:K5"/>
    <mergeCell ref="L4:M4"/>
    <mergeCell ref="N4:N5"/>
    <mergeCell ref="H4:H5"/>
    <mergeCell ref="I4:I5"/>
    <mergeCell ref="O4:P4"/>
    <mergeCell ref="Q4:S4"/>
    <mergeCell ref="A6:A14"/>
    <mergeCell ref="C6:C14"/>
    <mergeCell ref="D6:D9"/>
    <mergeCell ref="D10:D11"/>
    <mergeCell ref="D12:D1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392"/>
  <sheetViews>
    <sheetView zoomScale="90" zoomScaleNormal="90" workbookViewId="0">
      <pane ySplit="5" topLeftCell="A210" activePane="bottomLeft" state="frozen"/>
      <selection pane="bottomLeft" activeCell="E289" sqref="E289:E308"/>
    </sheetView>
  </sheetViews>
  <sheetFormatPr defaultColWidth="13.5" defaultRowHeight="13.5"/>
  <cols>
    <col min="1" max="1" width="8.25" style="30" bestFit="1" customWidth="1"/>
    <col min="2" max="2" width="16.5" style="35" bestFit="1" customWidth="1"/>
    <col min="3" max="3" width="8" style="36" customWidth="1"/>
    <col min="4" max="4" width="13.125" style="30" bestFit="1" customWidth="1"/>
    <col min="5" max="5" width="19.75" style="30" customWidth="1"/>
    <col min="6" max="6" width="23" style="35" bestFit="1" customWidth="1"/>
    <col min="7" max="7" width="22.875" style="108" customWidth="1"/>
    <col min="8" max="8" width="22" style="139" bestFit="1" customWidth="1"/>
    <col min="9" max="9" width="37.5" style="35" customWidth="1"/>
    <col min="10" max="10" width="9" style="35" customWidth="1"/>
    <col min="11" max="14" width="6.375" style="35" customWidth="1"/>
    <col min="15" max="15" width="51.25" style="35" customWidth="1"/>
    <col min="16" max="16" width="6.375" style="35" customWidth="1"/>
    <col min="17" max="17" width="9.625" style="35" customWidth="1"/>
    <col min="18" max="18" width="13.375" style="30" customWidth="1"/>
    <col min="19" max="19" width="7.125" style="300" customWidth="1"/>
    <col min="20" max="20" width="7.625" style="300" customWidth="1"/>
    <col min="21" max="21" width="8.625" style="300" customWidth="1"/>
    <col min="22" max="22" width="50.75" style="36" customWidth="1"/>
    <col min="23" max="26" width="13.5" style="30" hidden="1" customWidth="1"/>
    <col min="27" max="27" width="32.875" style="30" hidden="1" customWidth="1"/>
    <col min="28" max="16384" width="13.5" style="30"/>
  </cols>
  <sheetData>
    <row r="1" spans="1:27" s="29" customFormat="1" ht="26.25" customHeight="1">
      <c r="A1" s="668" t="s">
        <v>1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</row>
    <row r="2" spans="1:27" s="29" customFormat="1" ht="16.5" customHeight="1">
      <c r="A2" s="669" t="s">
        <v>30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95"/>
      <c r="T2" s="695"/>
      <c r="U2" s="695"/>
      <c r="V2" s="669"/>
    </row>
    <row r="3" spans="1:27" s="29" customFormat="1" ht="16.5" customHeight="1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95"/>
      <c r="T3" s="695"/>
      <c r="U3" s="695"/>
      <c r="V3" s="669"/>
    </row>
    <row r="4" spans="1:27" ht="16.5" customHeight="1">
      <c r="A4" s="670" t="s">
        <v>31</v>
      </c>
      <c r="B4" s="670" t="s">
        <v>32</v>
      </c>
      <c r="C4" s="670" t="s">
        <v>33</v>
      </c>
      <c r="D4" s="670" t="s">
        <v>34</v>
      </c>
      <c r="E4" s="670"/>
      <c r="F4" s="670"/>
      <c r="G4" s="670"/>
      <c r="H4" s="671" t="s">
        <v>88</v>
      </c>
      <c r="I4" s="671" t="s">
        <v>89</v>
      </c>
      <c r="J4" s="671" t="s">
        <v>35</v>
      </c>
      <c r="K4" s="671" t="s">
        <v>90</v>
      </c>
      <c r="L4" s="696" t="s">
        <v>91</v>
      </c>
      <c r="M4" s="671" t="s">
        <v>92</v>
      </c>
      <c r="N4" s="671" t="s">
        <v>93</v>
      </c>
      <c r="O4" s="696" t="s">
        <v>94</v>
      </c>
      <c r="P4" s="671" t="s">
        <v>95</v>
      </c>
      <c r="Q4" s="671" t="s">
        <v>96</v>
      </c>
      <c r="R4" s="670" t="s">
        <v>37</v>
      </c>
      <c r="S4" s="670" t="s">
        <v>38</v>
      </c>
      <c r="T4" s="670" t="s">
        <v>39</v>
      </c>
      <c r="U4" s="670"/>
      <c r="V4" s="670" t="s">
        <v>40</v>
      </c>
      <c r="W4" s="662" t="s">
        <v>41</v>
      </c>
      <c r="X4" s="663"/>
      <c r="Y4" s="664" t="s">
        <v>42</v>
      </c>
      <c r="Z4" s="664"/>
      <c r="AA4" s="664"/>
    </row>
    <row r="5" spans="1:27" ht="27" customHeight="1">
      <c r="A5" s="670"/>
      <c r="B5" s="670"/>
      <c r="C5" s="670"/>
      <c r="D5" s="619" t="s">
        <v>43</v>
      </c>
      <c r="E5" s="619" t="s">
        <v>44</v>
      </c>
      <c r="F5" s="619" t="s">
        <v>45</v>
      </c>
      <c r="G5" s="105" t="s">
        <v>46</v>
      </c>
      <c r="H5" s="671"/>
      <c r="I5" s="671"/>
      <c r="J5" s="671"/>
      <c r="K5" s="671"/>
      <c r="L5" s="696"/>
      <c r="M5" s="671"/>
      <c r="N5" s="671"/>
      <c r="O5" s="696"/>
      <c r="P5" s="671"/>
      <c r="Q5" s="671"/>
      <c r="R5" s="670"/>
      <c r="S5" s="670"/>
      <c r="T5" s="619" t="s">
        <v>47</v>
      </c>
      <c r="U5" s="619" t="s">
        <v>48</v>
      </c>
      <c r="V5" s="670"/>
      <c r="W5" s="34" t="s">
        <v>49</v>
      </c>
      <c r="X5" s="30" t="s">
        <v>50</v>
      </c>
      <c r="Y5" s="30" t="s">
        <v>51</v>
      </c>
      <c r="Z5" s="30" t="s">
        <v>50</v>
      </c>
      <c r="AA5" s="30" t="s">
        <v>50</v>
      </c>
    </row>
    <row r="6" spans="1:27" ht="15.6" customHeight="1">
      <c r="A6" s="686" t="s">
        <v>97</v>
      </c>
      <c r="B6" s="625" t="s">
        <v>98</v>
      </c>
      <c r="C6" s="626" t="s">
        <v>99</v>
      </c>
      <c r="D6" s="710" t="s">
        <v>100</v>
      </c>
      <c r="E6" s="706" t="s">
        <v>101</v>
      </c>
      <c r="F6" s="715" t="s">
        <v>102</v>
      </c>
      <c r="G6" s="716" t="s">
        <v>103</v>
      </c>
      <c r="H6" s="338" t="s">
        <v>104</v>
      </c>
      <c r="I6" s="317" t="s">
        <v>105</v>
      </c>
      <c r="J6" s="312" t="s">
        <v>106</v>
      </c>
      <c r="K6" s="312"/>
      <c r="L6" s="312"/>
      <c r="M6" s="312"/>
      <c r="N6" s="312"/>
      <c r="O6" s="312"/>
      <c r="P6" s="312" t="s">
        <v>107</v>
      </c>
      <c r="Q6" s="312" t="str">
        <f>W6&amp;X6</f>
        <v>grnt01</v>
      </c>
      <c r="R6" s="314" t="str">
        <f>Y6&amp;Z6&amp;AA6&amp;".jsp"</f>
        <v>GRNT0101.jsp</v>
      </c>
      <c r="S6" s="312"/>
      <c r="T6" s="312"/>
      <c r="U6" s="312"/>
      <c r="V6" s="317" t="s">
        <v>103</v>
      </c>
      <c r="W6" s="30" t="str">
        <f>LOWER(Y6)</f>
        <v>grnt</v>
      </c>
      <c r="X6" s="30" t="str">
        <f>Z6</f>
        <v>01</v>
      </c>
      <c r="Y6" s="30" t="s">
        <v>108</v>
      </c>
      <c r="Z6" s="154" t="s">
        <v>60</v>
      </c>
      <c r="AA6" s="154" t="s">
        <v>60</v>
      </c>
    </row>
    <row r="7" spans="1:27">
      <c r="A7" s="686"/>
      <c r="B7" s="625" t="s">
        <v>109</v>
      </c>
      <c r="C7" s="626" t="s">
        <v>99</v>
      </c>
      <c r="D7" s="710"/>
      <c r="E7" s="706"/>
      <c r="F7" s="715"/>
      <c r="G7" s="716"/>
      <c r="H7" s="338" t="s">
        <v>110</v>
      </c>
      <c r="I7" s="317" t="s">
        <v>111</v>
      </c>
      <c r="J7" s="312" t="s">
        <v>112</v>
      </c>
      <c r="K7" s="312"/>
      <c r="L7" s="312"/>
      <c r="M7" s="312"/>
      <c r="N7" s="312"/>
      <c r="O7" s="312"/>
      <c r="P7" s="312" t="s">
        <v>113</v>
      </c>
      <c r="Q7" s="312" t="str">
        <f t="shared" ref="Q7:Q70" si="0">W7&amp;X7</f>
        <v>comn01</v>
      </c>
      <c r="R7" s="314" t="str">
        <f t="shared" ref="R7:R70" si="1">Y7&amp;Z7&amp;AA7&amp;".jsp"</f>
        <v>COMN0101.jsp</v>
      </c>
      <c r="S7" s="312"/>
      <c r="T7" s="312"/>
      <c r="U7" s="312"/>
      <c r="V7" s="317" t="s">
        <v>114</v>
      </c>
      <c r="W7" s="162" t="str">
        <f t="shared" ref="W7:W70" si="2">LOWER(Y7)</f>
        <v>comn</v>
      </c>
      <c r="X7" s="162" t="str">
        <f t="shared" ref="X7:X70" si="3">Z7</f>
        <v>01</v>
      </c>
      <c r="Y7" s="162" t="s">
        <v>115</v>
      </c>
      <c r="Z7" s="163" t="s">
        <v>60</v>
      </c>
      <c r="AA7" s="163" t="s">
        <v>60</v>
      </c>
    </row>
    <row r="8" spans="1:27">
      <c r="A8" s="686"/>
      <c r="B8" s="625" t="s">
        <v>116</v>
      </c>
      <c r="C8" s="626" t="s">
        <v>99</v>
      </c>
      <c r="D8" s="710"/>
      <c r="E8" s="706"/>
      <c r="F8" s="715"/>
      <c r="G8" s="716"/>
      <c r="H8" s="338" t="s">
        <v>117</v>
      </c>
      <c r="I8" s="317" t="s">
        <v>118</v>
      </c>
      <c r="J8" s="312" t="s">
        <v>119</v>
      </c>
      <c r="K8" s="312"/>
      <c r="L8" s="312"/>
      <c r="M8" s="312"/>
      <c r="N8" s="312"/>
      <c r="O8" s="312"/>
      <c r="P8" s="313" t="s">
        <v>120</v>
      </c>
      <c r="Q8" s="312" t="str">
        <f t="shared" si="0"/>
        <v>comn01</v>
      </c>
      <c r="R8" s="314" t="str">
        <f t="shared" si="1"/>
        <v>COMN0102.jsp</v>
      </c>
      <c r="S8" s="312"/>
      <c r="T8" s="312"/>
      <c r="U8" s="312"/>
      <c r="V8" s="317" t="s">
        <v>121</v>
      </c>
      <c r="W8" s="162" t="str">
        <f t="shared" si="2"/>
        <v>comn</v>
      </c>
      <c r="X8" s="162" t="str">
        <f t="shared" si="3"/>
        <v>01</v>
      </c>
      <c r="Y8" s="162" t="s">
        <v>115</v>
      </c>
      <c r="Z8" s="163" t="s">
        <v>60</v>
      </c>
      <c r="AA8" s="163" t="s">
        <v>75</v>
      </c>
    </row>
    <row r="9" spans="1:27">
      <c r="A9" s="686"/>
      <c r="B9" s="625" t="s">
        <v>122</v>
      </c>
      <c r="C9" s="626" t="s">
        <v>99</v>
      </c>
      <c r="D9" s="710"/>
      <c r="E9" s="706"/>
      <c r="F9" s="715"/>
      <c r="G9" s="339" t="s">
        <v>123</v>
      </c>
      <c r="H9" s="338" t="s">
        <v>124</v>
      </c>
      <c r="I9" s="317" t="s">
        <v>125</v>
      </c>
      <c r="J9" s="312" t="s">
        <v>126</v>
      </c>
      <c r="K9" s="312"/>
      <c r="L9" s="312"/>
      <c r="M9" s="312"/>
      <c r="N9" s="312"/>
      <c r="O9" s="312"/>
      <c r="P9" s="312" t="s">
        <v>107</v>
      </c>
      <c r="Q9" s="312" t="str">
        <f t="shared" si="0"/>
        <v>grnt01</v>
      </c>
      <c r="R9" s="314" t="str">
        <f t="shared" si="1"/>
        <v>GRNT0101.jsp</v>
      </c>
      <c r="S9" s="312"/>
      <c r="T9" s="312"/>
      <c r="U9" s="312"/>
      <c r="V9" s="317"/>
      <c r="W9" s="30" t="str">
        <f t="shared" si="2"/>
        <v>grnt</v>
      </c>
      <c r="X9" s="30" t="str">
        <f t="shared" si="3"/>
        <v>01</v>
      </c>
      <c r="Y9" s="30" t="s">
        <v>108</v>
      </c>
      <c r="Z9" s="154" t="s">
        <v>60</v>
      </c>
      <c r="AA9" s="154" t="s">
        <v>60</v>
      </c>
    </row>
    <row r="10" spans="1:27" ht="15.6" customHeight="1">
      <c r="A10" s="686"/>
      <c r="B10" s="625" t="s">
        <v>127</v>
      </c>
      <c r="C10" s="626" t="s">
        <v>99</v>
      </c>
      <c r="D10" s="710"/>
      <c r="E10" s="706"/>
      <c r="F10" s="706" t="s">
        <v>128</v>
      </c>
      <c r="G10" s="131" t="s">
        <v>129</v>
      </c>
      <c r="H10" s="116" t="s">
        <v>130</v>
      </c>
      <c r="I10" s="115" t="s">
        <v>129</v>
      </c>
      <c r="J10" s="634" t="s">
        <v>131</v>
      </c>
      <c r="K10" s="634"/>
      <c r="L10" s="634"/>
      <c r="M10" s="634"/>
      <c r="N10" s="634"/>
      <c r="O10" s="634"/>
      <c r="P10" s="634" t="s">
        <v>113</v>
      </c>
      <c r="Q10" s="634" t="str">
        <f t="shared" si="0"/>
        <v>grnt02</v>
      </c>
      <c r="R10" s="43" t="str">
        <f t="shared" si="1"/>
        <v>GRNT0201.jsp</v>
      </c>
      <c r="S10" s="634"/>
      <c r="T10" s="634"/>
      <c r="U10" s="634"/>
      <c r="V10" s="123"/>
      <c r="W10" s="30" t="str">
        <f t="shared" si="2"/>
        <v>grnt</v>
      </c>
      <c r="X10" s="30" t="str">
        <f t="shared" si="3"/>
        <v>02</v>
      </c>
      <c r="Y10" s="30" t="s">
        <v>108</v>
      </c>
      <c r="Z10" s="154" t="s">
        <v>75</v>
      </c>
      <c r="AA10" s="154" t="s">
        <v>60</v>
      </c>
    </row>
    <row r="11" spans="1:27">
      <c r="A11" s="686"/>
      <c r="B11" s="625" t="s">
        <v>132</v>
      </c>
      <c r="C11" s="626" t="s">
        <v>99</v>
      </c>
      <c r="D11" s="710"/>
      <c r="E11" s="706"/>
      <c r="F11" s="706"/>
      <c r="G11" s="132" t="s">
        <v>133</v>
      </c>
      <c r="H11" s="116" t="s">
        <v>134</v>
      </c>
      <c r="I11" s="123" t="s">
        <v>133</v>
      </c>
      <c r="J11" s="634" t="s">
        <v>106</v>
      </c>
      <c r="K11" s="634"/>
      <c r="L11" s="634"/>
      <c r="M11" s="634"/>
      <c r="N11" s="634"/>
      <c r="O11" s="634"/>
      <c r="P11" s="634" t="s">
        <v>113</v>
      </c>
      <c r="Q11" s="634" t="str">
        <f t="shared" si="0"/>
        <v>grnt02</v>
      </c>
      <c r="R11" s="43" t="str">
        <f t="shared" si="1"/>
        <v>GRNT0202.jsp</v>
      </c>
      <c r="S11" s="634"/>
      <c r="T11" s="634"/>
      <c r="U11" s="634"/>
      <c r="V11" s="123"/>
      <c r="W11" s="30" t="str">
        <f t="shared" si="2"/>
        <v>grnt</v>
      </c>
      <c r="X11" s="30" t="str">
        <f t="shared" si="3"/>
        <v>02</v>
      </c>
      <c r="Y11" s="30" t="s">
        <v>108</v>
      </c>
      <c r="Z11" s="154" t="s">
        <v>75</v>
      </c>
      <c r="AA11" s="154" t="s">
        <v>63</v>
      </c>
    </row>
    <row r="12" spans="1:27">
      <c r="A12" s="686"/>
      <c r="B12" s="625" t="s">
        <v>135</v>
      </c>
      <c r="C12" s="626" t="s">
        <v>99</v>
      </c>
      <c r="D12" s="710"/>
      <c r="E12" s="706"/>
      <c r="F12" s="706"/>
      <c r="G12" s="131" t="s">
        <v>136</v>
      </c>
      <c r="H12" s="117" t="s">
        <v>137</v>
      </c>
      <c r="I12" s="115" t="s">
        <v>136</v>
      </c>
      <c r="J12" s="634" t="s">
        <v>106</v>
      </c>
      <c r="K12" s="634"/>
      <c r="L12" s="634"/>
      <c r="M12" s="634"/>
      <c r="N12" s="634"/>
      <c r="O12" s="634"/>
      <c r="P12" s="634" t="s">
        <v>113</v>
      </c>
      <c r="Q12" s="634" t="str">
        <f t="shared" si="0"/>
        <v>grnt02</v>
      </c>
      <c r="R12" s="43" t="str">
        <f t="shared" si="1"/>
        <v>GRNT0203.jsp</v>
      </c>
      <c r="S12" s="634"/>
      <c r="T12" s="634"/>
      <c r="U12" s="634"/>
      <c r="V12" s="123"/>
      <c r="W12" s="30" t="str">
        <f t="shared" si="2"/>
        <v>grnt</v>
      </c>
      <c r="X12" s="30" t="str">
        <f t="shared" si="3"/>
        <v>02</v>
      </c>
      <c r="Y12" s="30" t="s">
        <v>108</v>
      </c>
      <c r="Z12" s="154" t="s">
        <v>75</v>
      </c>
      <c r="AA12" s="154" t="s">
        <v>66</v>
      </c>
    </row>
    <row r="13" spans="1:27">
      <c r="A13" s="686"/>
      <c r="B13" s="625" t="s">
        <v>138</v>
      </c>
      <c r="C13" s="626" t="s">
        <v>99</v>
      </c>
      <c r="D13" s="710"/>
      <c r="E13" s="706"/>
      <c r="F13" s="706"/>
      <c r="G13" s="131" t="s">
        <v>139</v>
      </c>
      <c r="H13" s="114" t="s">
        <v>140</v>
      </c>
      <c r="I13" s="115" t="s">
        <v>139</v>
      </c>
      <c r="J13" s="634" t="s">
        <v>106</v>
      </c>
      <c r="K13" s="634"/>
      <c r="L13" s="634"/>
      <c r="M13" s="634"/>
      <c r="N13" s="634"/>
      <c r="O13" s="634"/>
      <c r="P13" s="634" t="s">
        <v>113</v>
      </c>
      <c r="Q13" s="634" t="str">
        <f t="shared" si="0"/>
        <v>grnt02</v>
      </c>
      <c r="R13" s="43" t="str">
        <f t="shared" si="1"/>
        <v>GRNT0204.jsp</v>
      </c>
      <c r="S13" s="634"/>
      <c r="T13" s="634"/>
      <c r="U13" s="634"/>
      <c r="V13" s="123"/>
      <c r="W13" s="30" t="str">
        <f t="shared" si="2"/>
        <v>grnt</v>
      </c>
      <c r="X13" s="30" t="str">
        <f t="shared" si="3"/>
        <v>02</v>
      </c>
      <c r="Y13" s="30" t="s">
        <v>108</v>
      </c>
      <c r="Z13" s="154" t="s">
        <v>75</v>
      </c>
      <c r="AA13" s="154" t="s">
        <v>70</v>
      </c>
    </row>
    <row r="14" spans="1:27">
      <c r="A14" s="686"/>
      <c r="B14" s="625" t="s">
        <v>141</v>
      </c>
      <c r="C14" s="626" t="s">
        <v>99</v>
      </c>
      <c r="D14" s="710"/>
      <c r="E14" s="706"/>
      <c r="F14" s="706"/>
      <c r="G14" s="131" t="s">
        <v>142</v>
      </c>
      <c r="H14" s="117" t="s">
        <v>143</v>
      </c>
      <c r="I14" s="115" t="s">
        <v>142</v>
      </c>
      <c r="J14" s="634" t="s">
        <v>106</v>
      </c>
      <c r="K14" s="634"/>
      <c r="L14" s="634"/>
      <c r="M14" s="634"/>
      <c r="N14" s="634"/>
      <c r="O14" s="634"/>
      <c r="P14" s="634" t="s">
        <v>113</v>
      </c>
      <c r="Q14" s="634" t="str">
        <f t="shared" si="0"/>
        <v>grnt02</v>
      </c>
      <c r="R14" s="43" t="str">
        <f t="shared" si="1"/>
        <v>GRNT0205.jsp</v>
      </c>
      <c r="S14" s="634"/>
      <c r="T14" s="634"/>
      <c r="U14" s="634"/>
      <c r="V14" s="123"/>
      <c r="W14" s="30" t="str">
        <f t="shared" si="2"/>
        <v>grnt</v>
      </c>
      <c r="X14" s="30" t="str">
        <f t="shared" si="3"/>
        <v>02</v>
      </c>
      <c r="Y14" s="30" t="s">
        <v>108</v>
      </c>
      <c r="Z14" s="154" t="s">
        <v>75</v>
      </c>
      <c r="AA14" s="154" t="s">
        <v>144</v>
      </c>
    </row>
    <row r="15" spans="1:27">
      <c r="A15" s="686"/>
      <c r="B15" s="625" t="s">
        <v>145</v>
      </c>
      <c r="C15" s="626" t="s">
        <v>99</v>
      </c>
      <c r="D15" s="710"/>
      <c r="E15" s="706"/>
      <c r="F15" s="706"/>
      <c r="G15" s="131" t="s">
        <v>146</v>
      </c>
      <c r="H15" s="117" t="s">
        <v>147</v>
      </c>
      <c r="I15" s="115" t="s">
        <v>146</v>
      </c>
      <c r="J15" s="634" t="s">
        <v>106</v>
      </c>
      <c r="K15" s="634"/>
      <c r="L15" s="634"/>
      <c r="M15" s="634"/>
      <c r="N15" s="634"/>
      <c r="O15" s="634"/>
      <c r="P15" s="634" t="s">
        <v>113</v>
      </c>
      <c r="Q15" s="634" t="str">
        <f t="shared" si="0"/>
        <v>grnt02</v>
      </c>
      <c r="R15" s="43" t="str">
        <f t="shared" si="1"/>
        <v>GRNT0206.jsp</v>
      </c>
      <c r="S15" s="634"/>
      <c r="T15" s="634"/>
      <c r="U15" s="634"/>
      <c r="V15" s="123"/>
      <c r="W15" s="30" t="str">
        <f t="shared" si="2"/>
        <v>grnt</v>
      </c>
      <c r="X15" s="30" t="str">
        <f t="shared" si="3"/>
        <v>02</v>
      </c>
      <c r="Y15" s="30" t="s">
        <v>108</v>
      </c>
      <c r="Z15" s="154" t="s">
        <v>75</v>
      </c>
      <c r="AA15" s="154" t="s">
        <v>148</v>
      </c>
    </row>
    <row r="16" spans="1:27">
      <c r="A16" s="686"/>
      <c r="B16" s="625" t="s">
        <v>149</v>
      </c>
      <c r="C16" s="626" t="s">
        <v>99</v>
      </c>
      <c r="D16" s="710"/>
      <c r="E16" s="706"/>
      <c r="F16" s="706"/>
      <c r="G16" s="131" t="s">
        <v>150</v>
      </c>
      <c r="H16" s="117" t="s">
        <v>151</v>
      </c>
      <c r="I16" s="115" t="s">
        <v>150</v>
      </c>
      <c r="J16" s="634" t="s">
        <v>106</v>
      </c>
      <c r="K16" s="634"/>
      <c r="L16" s="634"/>
      <c r="M16" s="634"/>
      <c r="N16" s="634"/>
      <c r="O16" s="634"/>
      <c r="P16" s="634" t="s">
        <v>113</v>
      </c>
      <c r="Q16" s="634" t="str">
        <f t="shared" si="0"/>
        <v>grnt02</v>
      </c>
      <c r="R16" s="43" t="str">
        <f t="shared" si="1"/>
        <v>GRNT0207.jsp</v>
      </c>
      <c r="S16" s="634"/>
      <c r="T16" s="634"/>
      <c r="U16" s="634"/>
      <c r="V16" s="123"/>
      <c r="W16" s="30" t="str">
        <f t="shared" si="2"/>
        <v>grnt</v>
      </c>
      <c r="X16" s="30" t="str">
        <f t="shared" si="3"/>
        <v>02</v>
      </c>
      <c r="Y16" s="30" t="s">
        <v>108</v>
      </c>
      <c r="Z16" s="154" t="s">
        <v>75</v>
      </c>
      <c r="AA16" s="154" t="s">
        <v>152</v>
      </c>
    </row>
    <row r="17" spans="1:27">
      <c r="A17" s="686"/>
      <c r="B17" s="625" t="s">
        <v>153</v>
      </c>
      <c r="C17" s="626" t="s">
        <v>99</v>
      </c>
      <c r="D17" s="710"/>
      <c r="E17" s="706"/>
      <c r="F17" s="706"/>
      <c r="G17" s="131" t="s">
        <v>154</v>
      </c>
      <c r="H17" s="117" t="s">
        <v>155</v>
      </c>
      <c r="I17" s="115" t="s">
        <v>154</v>
      </c>
      <c r="J17" s="634" t="s">
        <v>106</v>
      </c>
      <c r="K17" s="634"/>
      <c r="L17" s="634"/>
      <c r="M17" s="634"/>
      <c r="N17" s="634"/>
      <c r="O17" s="634"/>
      <c r="P17" s="634" t="s">
        <v>113</v>
      </c>
      <c r="Q17" s="634" t="str">
        <f t="shared" si="0"/>
        <v>grnt02</v>
      </c>
      <c r="R17" s="43" t="str">
        <f t="shared" si="1"/>
        <v>GRNT0208.jsp</v>
      </c>
      <c r="S17" s="634"/>
      <c r="T17" s="634"/>
      <c r="U17" s="634"/>
      <c r="V17" s="123"/>
      <c r="W17" s="30" t="str">
        <f t="shared" si="2"/>
        <v>grnt</v>
      </c>
      <c r="X17" s="30" t="str">
        <f t="shared" si="3"/>
        <v>02</v>
      </c>
      <c r="Y17" s="30" t="s">
        <v>108</v>
      </c>
      <c r="Z17" s="154" t="s">
        <v>75</v>
      </c>
      <c r="AA17" s="154" t="s">
        <v>156</v>
      </c>
    </row>
    <row r="18" spans="1:27">
      <c r="A18" s="686"/>
      <c r="B18" s="625" t="s">
        <v>157</v>
      </c>
      <c r="C18" s="626" t="s">
        <v>99</v>
      </c>
      <c r="D18" s="710"/>
      <c r="E18" s="706"/>
      <c r="F18" s="706"/>
      <c r="G18" s="131" t="s">
        <v>158</v>
      </c>
      <c r="H18" s="117" t="s">
        <v>159</v>
      </c>
      <c r="I18" s="115" t="s">
        <v>158</v>
      </c>
      <c r="J18" s="634" t="s">
        <v>106</v>
      </c>
      <c r="K18" s="634"/>
      <c r="L18" s="634"/>
      <c r="M18" s="634"/>
      <c r="N18" s="634"/>
      <c r="O18" s="634"/>
      <c r="P18" s="634" t="s">
        <v>113</v>
      </c>
      <c r="Q18" s="634" t="str">
        <f t="shared" si="0"/>
        <v>grnt02</v>
      </c>
      <c r="R18" s="43" t="str">
        <f t="shared" si="1"/>
        <v>GRNT0209.jsp</v>
      </c>
      <c r="S18" s="634"/>
      <c r="T18" s="634"/>
      <c r="U18" s="634"/>
      <c r="V18" s="123"/>
      <c r="W18" s="30" t="str">
        <f t="shared" si="2"/>
        <v>grnt</v>
      </c>
      <c r="X18" s="30" t="str">
        <f t="shared" si="3"/>
        <v>02</v>
      </c>
      <c r="Y18" s="30" t="s">
        <v>108</v>
      </c>
      <c r="Z18" s="154" t="s">
        <v>75</v>
      </c>
      <c r="AA18" s="154" t="s">
        <v>160</v>
      </c>
    </row>
    <row r="19" spans="1:27">
      <c r="A19" s="686"/>
      <c r="B19" s="625" t="s">
        <v>161</v>
      </c>
      <c r="C19" s="626" t="s">
        <v>99</v>
      </c>
      <c r="D19" s="710"/>
      <c r="E19" s="706"/>
      <c r="F19" s="706"/>
      <c r="G19" s="131" t="s">
        <v>162</v>
      </c>
      <c r="H19" s="117" t="s">
        <v>163</v>
      </c>
      <c r="I19" s="115" t="s">
        <v>162</v>
      </c>
      <c r="J19" s="634" t="s">
        <v>106</v>
      </c>
      <c r="K19" s="634"/>
      <c r="L19" s="634"/>
      <c r="M19" s="634"/>
      <c r="N19" s="634"/>
      <c r="O19" s="634"/>
      <c r="P19" s="634" t="s">
        <v>113</v>
      </c>
      <c r="Q19" s="634" t="str">
        <f t="shared" si="0"/>
        <v>grnt02</v>
      </c>
      <c r="R19" s="43" t="str">
        <f t="shared" si="1"/>
        <v>GRNT0210.jsp</v>
      </c>
      <c r="S19" s="634"/>
      <c r="T19" s="634"/>
      <c r="U19" s="634"/>
      <c r="V19" s="123"/>
      <c r="W19" s="30" t="str">
        <f t="shared" si="2"/>
        <v>grnt</v>
      </c>
      <c r="X19" s="30" t="str">
        <f t="shared" si="3"/>
        <v>02</v>
      </c>
      <c r="Y19" s="30" t="s">
        <v>108</v>
      </c>
      <c r="Z19" s="154" t="s">
        <v>75</v>
      </c>
      <c r="AA19" s="154" t="s">
        <v>164</v>
      </c>
    </row>
    <row r="20" spans="1:27">
      <c r="A20" s="686"/>
      <c r="B20" s="625" t="s">
        <v>165</v>
      </c>
      <c r="C20" s="626" t="s">
        <v>99</v>
      </c>
      <c r="D20" s="710"/>
      <c r="E20" s="706"/>
      <c r="F20" s="706"/>
      <c r="G20" s="131" t="s">
        <v>166</v>
      </c>
      <c r="H20" s="117" t="s">
        <v>167</v>
      </c>
      <c r="I20" s="115" t="s">
        <v>166</v>
      </c>
      <c r="J20" s="634" t="s">
        <v>106</v>
      </c>
      <c r="K20" s="634"/>
      <c r="L20" s="634"/>
      <c r="M20" s="634"/>
      <c r="N20" s="634"/>
      <c r="O20" s="634"/>
      <c r="P20" s="634" t="s">
        <v>113</v>
      </c>
      <c r="Q20" s="634" t="str">
        <f t="shared" si="0"/>
        <v>grnt02</v>
      </c>
      <c r="R20" s="43" t="str">
        <f t="shared" si="1"/>
        <v>GRNT0211.jsp</v>
      </c>
      <c r="S20" s="634"/>
      <c r="T20" s="634"/>
      <c r="U20" s="634"/>
      <c r="V20" s="123"/>
      <c r="W20" s="30" t="str">
        <f t="shared" si="2"/>
        <v>grnt</v>
      </c>
      <c r="X20" s="30" t="str">
        <f t="shared" si="3"/>
        <v>02</v>
      </c>
      <c r="Y20" s="30" t="s">
        <v>108</v>
      </c>
      <c r="Z20" s="154" t="s">
        <v>75</v>
      </c>
      <c r="AA20" s="154" t="s">
        <v>168</v>
      </c>
    </row>
    <row r="21" spans="1:27">
      <c r="A21" s="686"/>
      <c r="B21" s="625" t="s">
        <v>169</v>
      </c>
      <c r="C21" s="626" t="s">
        <v>99</v>
      </c>
      <c r="D21" s="710"/>
      <c r="E21" s="706"/>
      <c r="F21" s="706"/>
      <c r="G21" s="131" t="s">
        <v>170</v>
      </c>
      <c r="H21" s="117" t="s">
        <v>171</v>
      </c>
      <c r="I21" s="115" t="s">
        <v>170</v>
      </c>
      <c r="J21" s="634" t="s">
        <v>106</v>
      </c>
      <c r="K21" s="634"/>
      <c r="L21" s="634"/>
      <c r="M21" s="634"/>
      <c r="N21" s="634"/>
      <c r="O21" s="634"/>
      <c r="P21" s="634" t="s">
        <v>113</v>
      </c>
      <c r="Q21" s="634" t="str">
        <f t="shared" si="0"/>
        <v>grnt02</v>
      </c>
      <c r="R21" s="43" t="str">
        <f t="shared" si="1"/>
        <v>GRNT0212.jsp</v>
      </c>
      <c r="S21" s="634"/>
      <c r="T21" s="634"/>
      <c r="U21" s="634"/>
      <c r="V21" s="123"/>
      <c r="W21" s="30" t="str">
        <f t="shared" si="2"/>
        <v>grnt</v>
      </c>
      <c r="X21" s="30" t="str">
        <f t="shared" si="3"/>
        <v>02</v>
      </c>
      <c r="Y21" s="30" t="s">
        <v>108</v>
      </c>
      <c r="Z21" s="154" t="s">
        <v>75</v>
      </c>
      <c r="AA21" s="154" t="s">
        <v>172</v>
      </c>
    </row>
    <row r="22" spans="1:27">
      <c r="A22" s="686"/>
      <c r="B22" s="625" t="s">
        <v>173</v>
      </c>
      <c r="C22" s="626" t="s">
        <v>99</v>
      </c>
      <c r="D22" s="710"/>
      <c r="E22" s="706"/>
      <c r="F22" s="706"/>
      <c r="G22" s="131" t="s">
        <v>174</v>
      </c>
      <c r="H22" s="117" t="s">
        <v>175</v>
      </c>
      <c r="I22" s="115" t="s">
        <v>174</v>
      </c>
      <c r="J22" s="634" t="s">
        <v>126</v>
      </c>
      <c r="K22" s="634"/>
      <c r="L22" s="634"/>
      <c r="M22" s="634"/>
      <c r="N22" s="634"/>
      <c r="O22" s="634"/>
      <c r="P22" s="634" t="s">
        <v>113</v>
      </c>
      <c r="Q22" s="634" t="str">
        <f t="shared" si="0"/>
        <v>grnt02</v>
      </c>
      <c r="R22" s="43" t="str">
        <f t="shared" si="1"/>
        <v>GRNT0213.jsp</v>
      </c>
      <c r="S22" s="634"/>
      <c r="T22" s="634"/>
      <c r="U22" s="634"/>
      <c r="V22" s="123"/>
      <c r="W22" s="30" t="str">
        <f t="shared" si="2"/>
        <v>grnt</v>
      </c>
      <c r="X22" s="30" t="str">
        <f t="shared" si="3"/>
        <v>02</v>
      </c>
      <c r="Y22" s="30" t="s">
        <v>108</v>
      </c>
      <c r="Z22" s="154" t="s">
        <v>75</v>
      </c>
      <c r="AA22" s="154" t="s">
        <v>176</v>
      </c>
    </row>
    <row r="23" spans="1:27" ht="24">
      <c r="A23" s="686"/>
      <c r="B23" s="625" t="s">
        <v>177</v>
      </c>
      <c r="C23" s="626" t="s">
        <v>178</v>
      </c>
      <c r="D23" s="710"/>
      <c r="E23" s="706"/>
      <c r="F23" s="706"/>
      <c r="G23" s="131" t="s">
        <v>179</v>
      </c>
      <c r="H23" s="117" t="s">
        <v>180</v>
      </c>
      <c r="I23" s="115" t="s">
        <v>181</v>
      </c>
      <c r="J23" s="634" t="s">
        <v>126</v>
      </c>
      <c r="K23" s="634"/>
      <c r="L23" s="634"/>
      <c r="M23" s="634" t="s">
        <v>28</v>
      </c>
      <c r="N23" s="634" t="s">
        <v>182</v>
      </c>
      <c r="O23" s="626" t="s">
        <v>183</v>
      </c>
      <c r="P23" s="634" t="s">
        <v>107</v>
      </c>
      <c r="Q23" s="634" t="str">
        <f t="shared" si="0"/>
        <v>grnt02</v>
      </c>
      <c r="R23" s="43" t="str">
        <f t="shared" si="1"/>
        <v>GRNT0214.jsp</v>
      </c>
      <c r="S23" s="634"/>
      <c r="T23" s="634"/>
      <c r="U23" s="634"/>
      <c r="V23" s="439" t="s">
        <v>184</v>
      </c>
      <c r="W23" s="30" t="str">
        <f t="shared" si="2"/>
        <v>grnt</v>
      </c>
      <c r="X23" s="30" t="str">
        <f t="shared" si="3"/>
        <v>02</v>
      </c>
      <c r="Y23" s="30" t="s">
        <v>108</v>
      </c>
      <c r="Z23" s="154" t="s">
        <v>75</v>
      </c>
      <c r="AA23" s="154" t="s">
        <v>185</v>
      </c>
    </row>
    <row r="24" spans="1:27" ht="24">
      <c r="A24" s="686"/>
      <c r="B24" s="625" t="s">
        <v>186</v>
      </c>
      <c r="C24" s="626" t="s">
        <v>99</v>
      </c>
      <c r="D24" s="710"/>
      <c r="E24" s="706"/>
      <c r="F24" s="679" t="s">
        <v>187</v>
      </c>
      <c r="G24" s="130" t="s">
        <v>188</v>
      </c>
      <c r="H24" s="119" t="s">
        <v>189</v>
      </c>
      <c r="I24" s="58" t="s">
        <v>190</v>
      </c>
      <c r="J24" s="97" t="s">
        <v>131</v>
      </c>
      <c r="K24" s="97"/>
      <c r="L24" s="97"/>
      <c r="M24" s="97"/>
      <c r="N24" s="97"/>
      <c r="O24" s="97"/>
      <c r="P24" s="97" t="s">
        <v>113</v>
      </c>
      <c r="Q24" s="634" t="str">
        <f t="shared" si="0"/>
        <v>grnt03</v>
      </c>
      <c r="R24" s="43" t="str">
        <f t="shared" si="1"/>
        <v>GRNT0301.jsp</v>
      </c>
      <c r="S24" s="634"/>
      <c r="T24" s="634"/>
      <c r="U24" s="634"/>
      <c r="V24" s="98" t="s">
        <v>191</v>
      </c>
      <c r="W24" s="30" t="str">
        <f t="shared" si="2"/>
        <v>grnt</v>
      </c>
      <c r="X24" s="30" t="str">
        <f t="shared" si="3"/>
        <v>03</v>
      </c>
      <c r="Y24" s="30" t="s">
        <v>108</v>
      </c>
      <c r="Z24" s="154" t="s">
        <v>81</v>
      </c>
      <c r="AA24" s="154" t="s">
        <v>60</v>
      </c>
    </row>
    <row r="25" spans="1:27">
      <c r="A25" s="686"/>
      <c r="B25" s="625" t="s">
        <v>192</v>
      </c>
      <c r="C25" s="626" t="s">
        <v>99</v>
      </c>
      <c r="D25" s="710"/>
      <c r="E25" s="706"/>
      <c r="F25" s="679"/>
      <c r="G25" s="130" t="s">
        <v>193</v>
      </c>
      <c r="H25" s="114" t="s">
        <v>194</v>
      </c>
      <c r="I25" s="62" t="s">
        <v>80</v>
      </c>
      <c r="J25" s="97" t="s">
        <v>126</v>
      </c>
      <c r="K25" s="97"/>
      <c r="L25" s="97"/>
      <c r="M25" s="97"/>
      <c r="N25" s="97"/>
      <c r="O25" s="97"/>
      <c r="P25" s="97" t="s">
        <v>107</v>
      </c>
      <c r="Q25" s="634" t="str">
        <f t="shared" si="0"/>
        <v>grnt03</v>
      </c>
      <c r="R25" s="43" t="str">
        <f t="shared" si="1"/>
        <v>GRNT0302.jsp</v>
      </c>
      <c r="S25" s="634"/>
      <c r="T25" s="634"/>
      <c r="U25" s="634"/>
      <c r="V25" s="98"/>
      <c r="W25" s="30" t="str">
        <f t="shared" si="2"/>
        <v>grnt</v>
      </c>
      <c r="X25" s="30" t="str">
        <f t="shared" si="3"/>
        <v>03</v>
      </c>
      <c r="Y25" s="30" t="s">
        <v>108</v>
      </c>
      <c r="Z25" s="154" t="s">
        <v>81</v>
      </c>
      <c r="AA25" s="154" t="s">
        <v>63</v>
      </c>
    </row>
    <row r="26" spans="1:27">
      <c r="A26" s="686"/>
      <c r="B26" s="625" t="s">
        <v>195</v>
      </c>
      <c r="C26" s="626" t="s">
        <v>99</v>
      </c>
      <c r="D26" s="710"/>
      <c r="E26" s="706"/>
      <c r="F26" s="679"/>
      <c r="G26" s="678" t="s">
        <v>196</v>
      </c>
      <c r="H26" s="113" t="s">
        <v>197</v>
      </c>
      <c r="I26" s="113" t="s">
        <v>198</v>
      </c>
      <c r="J26" s="634" t="s">
        <v>126</v>
      </c>
      <c r="K26" s="634"/>
      <c r="L26" s="634"/>
      <c r="M26" s="634"/>
      <c r="N26" s="634"/>
      <c r="O26" s="634"/>
      <c r="P26" s="634" t="s">
        <v>107</v>
      </c>
      <c r="Q26" s="634" t="str">
        <f t="shared" si="0"/>
        <v>grnt03</v>
      </c>
      <c r="R26" s="43" t="str">
        <f t="shared" si="1"/>
        <v>GRNT0303.jsp</v>
      </c>
      <c r="S26" s="634"/>
      <c r="T26" s="634"/>
      <c r="U26" s="634"/>
      <c r="V26" s="123"/>
      <c r="W26" s="30" t="str">
        <f t="shared" si="2"/>
        <v>grnt</v>
      </c>
      <c r="X26" s="30" t="str">
        <f t="shared" si="3"/>
        <v>03</v>
      </c>
      <c r="Y26" s="30" t="s">
        <v>108</v>
      </c>
      <c r="Z26" s="154" t="s">
        <v>81</v>
      </c>
      <c r="AA26" s="154" t="s">
        <v>66</v>
      </c>
    </row>
    <row r="27" spans="1:27" ht="24">
      <c r="A27" s="686"/>
      <c r="B27" s="625" t="s">
        <v>199</v>
      </c>
      <c r="C27" s="626" t="s">
        <v>99</v>
      </c>
      <c r="D27" s="710"/>
      <c r="E27" s="706"/>
      <c r="F27" s="679"/>
      <c r="G27" s="678"/>
      <c r="H27" s="113" t="s">
        <v>200</v>
      </c>
      <c r="I27" s="113" t="s">
        <v>201</v>
      </c>
      <c r="J27" s="634" t="s">
        <v>90</v>
      </c>
      <c r="K27" s="634" t="s">
        <v>28</v>
      </c>
      <c r="L27" s="634" t="s">
        <v>202</v>
      </c>
      <c r="M27" s="634"/>
      <c r="N27" s="634"/>
      <c r="O27" s="634"/>
      <c r="P27" s="634" t="s">
        <v>107</v>
      </c>
      <c r="Q27" s="634" t="str">
        <f t="shared" si="0"/>
        <v>grnt03</v>
      </c>
      <c r="R27" s="43" t="str">
        <f t="shared" si="1"/>
        <v>GRNT0304.jsp</v>
      </c>
      <c r="S27" s="634"/>
      <c r="T27" s="634"/>
      <c r="U27" s="634"/>
      <c r="V27" s="123" t="s">
        <v>203</v>
      </c>
      <c r="W27" s="30" t="str">
        <f t="shared" si="2"/>
        <v>grnt</v>
      </c>
      <c r="X27" s="30" t="str">
        <f t="shared" si="3"/>
        <v>03</v>
      </c>
      <c r="Y27" s="30" t="s">
        <v>108</v>
      </c>
      <c r="Z27" s="154" t="s">
        <v>81</v>
      </c>
      <c r="AA27" s="154" t="s">
        <v>70</v>
      </c>
    </row>
    <row r="28" spans="1:27" ht="51" customHeight="1">
      <c r="A28" s="686"/>
      <c r="B28" s="625" t="s">
        <v>204</v>
      </c>
      <c r="C28" s="626" t="s">
        <v>99</v>
      </c>
      <c r="D28" s="710"/>
      <c r="E28" s="706"/>
      <c r="F28" s="679"/>
      <c r="G28" s="678"/>
      <c r="H28" s="113" t="s">
        <v>205</v>
      </c>
      <c r="I28" s="113" t="s">
        <v>206</v>
      </c>
      <c r="J28" s="634" t="s">
        <v>126</v>
      </c>
      <c r="K28" s="634"/>
      <c r="L28" s="634"/>
      <c r="M28" s="634"/>
      <c r="N28" s="634"/>
      <c r="O28" s="634"/>
      <c r="P28" s="634" t="s">
        <v>107</v>
      </c>
      <c r="Q28" s="634" t="str">
        <f t="shared" si="0"/>
        <v>grnt03</v>
      </c>
      <c r="R28" s="43" t="str">
        <f t="shared" si="1"/>
        <v>GRNT0305.jsp</v>
      </c>
      <c r="S28" s="634"/>
      <c r="T28" s="634"/>
      <c r="U28" s="634"/>
      <c r="V28" s="123" t="s">
        <v>207</v>
      </c>
      <c r="W28" s="30" t="str">
        <f t="shared" si="2"/>
        <v>grnt</v>
      </c>
      <c r="X28" s="30" t="str">
        <f t="shared" si="3"/>
        <v>03</v>
      </c>
      <c r="Y28" s="30" t="s">
        <v>108</v>
      </c>
      <c r="Z28" s="154" t="s">
        <v>81</v>
      </c>
      <c r="AA28" s="154" t="s">
        <v>144</v>
      </c>
    </row>
    <row r="29" spans="1:27">
      <c r="A29" s="686"/>
      <c r="B29" s="625" t="s">
        <v>208</v>
      </c>
      <c r="C29" s="626" t="s">
        <v>99</v>
      </c>
      <c r="D29" s="710"/>
      <c r="E29" s="706"/>
      <c r="F29" s="679"/>
      <c r="G29" s="678"/>
      <c r="H29" s="113" t="s">
        <v>209</v>
      </c>
      <c r="I29" s="113" t="s">
        <v>210</v>
      </c>
      <c r="J29" s="634" t="s">
        <v>106</v>
      </c>
      <c r="K29" s="634"/>
      <c r="L29" s="634"/>
      <c r="M29" s="634"/>
      <c r="N29" s="634"/>
      <c r="O29" s="634"/>
      <c r="P29" s="304" t="s">
        <v>120</v>
      </c>
      <c r="Q29" s="634" t="str">
        <f t="shared" si="0"/>
        <v>grnt03</v>
      </c>
      <c r="R29" s="43" t="str">
        <f t="shared" si="1"/>
        <v>GRNT0306.jsp</v>
      </c>
      <c r="S29" s="634"/>
      <c r="T29" s="634"/>
      <c r="U29" s="634"/>
      <c r="V29" s="228" t="s">
        <v>211</v>
      </c>
      <c r="W29" s="30" t="str">
        <f t="shared" si="2"/>
        <v>grnt</v>
      </c>
      <c r="X29" s="30" t="str">
        <f t="shared" si="3"/>
        <v>03</v>
      </c>
      <c r="Y29" s="30" t="s">
        <v>108</v>
      </c>
      <c r="Z29" s="154" t="s">
        <v>81</v>
      </c>
      <c r="AA29" s="154" t="s">
        <v>148</v>
      </c>
    </row>
    <row r="30" spans="1:27">
      <c r="A30" s="686"/>
      <c r="B30" s="625" t="s">
        <v>212</v>
      </c>
      <c r="C30" s="626" t="s">
        <v>99</v>
      </c>
      <c r="D30" s="710"/>
      <c r="E30" s="706"/>
      <c r="F30" s="679"/>
      <c r="G30" s="678"/>
      <c r="H30" s="113" t="s">
        <v>213</v>
      </c>
      <c r="I30" s="113" t="s">
        <v>214</v>
      </c>
      <c r="J30" s="634" t="s">
        <v>106</v>
      </c>
      <c r="K30" s="634"/>
      <c r="L30" s="634"/>
      <c r="M30" s="634"/>
      <c r="N30" s="634"/>
      <c r="O30" s="634"/>
      <c r="P30" s="304" t="s">
        <v>120</v>
      </c>
      <c r="Q30" s="634" t="str">
        <f t="shared" si="0"/>
        <v>grnt03</v>
      </c>
      <c r="R30" s="43" t="str">
        <f t="shared" si="1"/>
        <v>GRNT0307.jsp</v>
      </c>
      <c r="S30" s="634"/>
      <c r="T30" s="634"/>
      <c r="U30" s="634"/>
      <c r="V30" s="228" t="s">
        <v>211</v>
      </c>
      <c r="W30" s="30" t="str">
        <f t="shared" si="2"/>
        <v>grnt</v>
      </c>
      <c r="X30" s="30" t="str">
        <f t="shared" si="3"/>
        <v>03</v>
      </c>
      <c r="Y30" s="30" t="s">
        <v>108</v>
      </c>
      <c r="Z30" s="154" t="s">
        <v>81</v>
      </c>
      <c r="AA30" s="154" t="s">
        <v>152</v>
      </c>
    </row>
    <row r="31" spans="1:27">
      <c r="A31" s="686"/>
      <c r="B31" s="625" t="s">
        <v>215</v>
      </c>
      <c r="C31" s="626" t="s">
        <v>99</v>
      </c>
      <c r="D31" s="710"/>
      <c r="E31" s="706"/>
      <c r="F31" s="679"/>
      <c r="G31" s="678"/>
      <c r="H31" s="113" t="s">
        <v>216</v>
      </c>
      <c r="I31" s="113" t="s">
        <v>217</v>
      </c>
      <c r="J31" s="634" t="s">
        <v>106</v>
      </c>
      <c r="K31" s="634"/>
      <c r="L31" s="634"/>
      <c r="M31" s="634"/>
      <c r="N31" s="634"/>
      <c r="O31" s="634"/>
      <c r="P31" s="304" t="s">
        <v>120</v>
      </c>
      <c r="Q31" s="634" t="str">
        <f t="shared" si="0"/>
        <v>grnt03</v>
      </c>
      <c r="R31" s="43" t="str">
        <f t="shared" si="1"/>
        <v>GRNT0308.jsp</v>
      </c>
      <c r="S31" s="634"/>
      <c r="T31" s="634"/>
      <c r="U31" s="634"/>
      <c r="V31" s="228" t="s">
        <v>211</v>
      </c>
      <c r="W31" s="30" t="str">
        <f t="shared" si="2"/>
        <v>grnt</v>
      </c>
      <c r="X31" s="30" t="str">
        <f t="shared" si="3"/>
        <v>03</v>
      </c>
      <c r="Y31" s="30" t="s">
        <v>108</v>
      </c>
      <c r="Z31" s="154" t="s">
        <v>81</v>
      </c>
      <c r="AA31" s="154" t="s">
        <v>156</v>
      </c>
    </row>
    <row r="32" spans="1:27">
      <c r="A32" s="686"/>
      <c r="B32" s="625" t="s">
        <v>218</v>
      </c>
      <c r="C32" s="626" t="s">
        <v>99</v>
      </c>
      <c r="D32" s="710"/>
      <c r="E32" s="706"/>
      <c r="F32" s="679"/>
      <c r="G32" s="678" t="s">
        <v>219</v>
      </c>
      <c r="H32" s="113" t="s">
        <v>220</v>
      </c>
      <c r="I32" s="113" t="s">
        <v>221</v>
      </c>
      <c r="J32" s="634" t="s">
        <v>106</v>
      </c>
      <c r="K32" s="634"/>
      <c r="L32" s="634"/>
      <c r="M32" s="634"/>
      <c r="N32" s="634"/>
      <c r="O32" s="634"/>
      <c r="P32" s="304" t="s">
        <v>120</v>
      </c>
      <c r="Q32" s="634" t="str">
        <f t="shared" si="0"/>
        <v>grnt03</v>
      </c>
      <c r="R32" s="43" t="str">
        <f t="shared" si="1"/>
        <v>GRNT0309.jsp</v>
      </c>
      <c r="S32" s="634"/>
      <c r="T32" s="634"/>
      <c r="U32" s="634"/>
      <c r="V32" s="228" t="s">
        <v>211</v>
      </c>
      <c r="W32" s="30" t="str">
        <f t="shared" si="2"/>
        <v>grnt</v>
      </c>
      <c r="X32" s="30" t="str">
        <f t="shared" si="3"/>
        <v>03</v>
      </c>
      <c r="Y32" s="30" t="s">
        <v>108</v>
      </c>
      <c r="Z32" s="154" t="s">
        <v>81</v>
      </c>
      <c r="AA32" s="154" t="s">
        <v>160</v>
      </c>
    </row>
    <row r="33" spans="1:27">
      <c r="A33" s="686"/>
      <c r="B33" s="625" t="s">
        <v>222</v>
      </c>
      <c r="C33" s="626" t="s">
        <v>99</v>
      </c>
      <c r="D33" s="710"/>
      <c r="E33" s="706"/>
      <c r="F33" s="679"/>
      <c r="G33" s="678"/>
      <c r="H33" s="113" t="s">
        <v>223</v>
      </c>
      <c r="I33" s="113" t="s">
        <v>224</v>
      </c>
      <c r="J33" s="634" t="s">
        <v>106</v>
      </c>
      <c r="K33" s="634"/>
      <c r="L33" s="634"/>
      <c r="M33" s="634"/>
      <c r="N33" s="634"/>
      <c r="O33" s="634"/>
      <c r="P33" s="304" t="s">
        <v>120</v>
      </c>
      <c r="Q33" s="634" t="str">
        <f t="shared" si="0"/>
        <v>grnt03</v>
      </c>
      <c r="R33" s="43" t="str">
        <f t="shared" si="1"/>
        <v>GRNT0310.jsp</v>
      </c>
      <c r="S33" s="634"/>
      <c r="T33" s="634"/>
      <c r="U33" s="634"/>
      <c r="V33" s="228" t="s">
        <v>211</v>
      </c>
      <c r="W33" s="30" t="str">
        <f t="shared" si="2"/>
        <v>grnt</v>
      </c>
      <c r="X33" s="30" t="str">
        <f t="shared" si="3"/>
        <v>03</v>
      </c>
      <c r="Y33" s="30" t="s">
        <v>108</v>
      </c>
      <c r="Z33" s="154" t="s">
        <v>81</v>
      </c>
      <c r="AA33" s="154" t="s">
        <v>164</v>
      </c>
    </row>
    <row r="34" spans="1:27">
      <c r="A34" s="686"/>
      <c r="B34" s="625" t="s">
        <v>225</v>
      </c>
      <c r="C34" s="626" t="s">
        <v>99</v>
      </c>
      <c r="D34" s="710"/>
      <c r="E34" s="706"/>
      <c r="F34" s="679"/>
      <c r="G34" s="678"/>
      <c r="H34" s="113" t="s">
        <v>226</v>
      </c>
      <c r="I34" s="113" t="s">
        <v>227</v>
      </c>
      <c r="J34" s="634" t="s">
        <v>106</v>
      </c>
      <c r="K34" s="634"/>
      <c r="L34" s="634"/>
      <c r="M34" s="634"/>
      <c r="N34" s="634"/>
      <c r="O34" s="634"/>
      <c r="P34" s="304" t="s">
        <v>120</v>
      </c>
      <c r="Q34" s="634" t="str">
        <f t="shared" si="0"/>
        <v>grnt03</v>
      </c>
      <c r="R34" s="43" t="str">
        <f t="shared" si="1"/>
        <v>GRNT0311.jsp</v>
      </c>
      <c r="S34" s="634"/>
      <c r="T34" s="634"/>
      <c r="U34" s="634"/>
      <c r="V34" s="228" t="s">
        <v>211</v>
      </c>
      <c r="W34" s="30" t="str">
        <f t="shared" si="2"/>
        <v>grnt</v>
      </c>
      <c r="X34" s="30" t="str">
        <f t="shared" si="3"/>
        <v>03</v>
      </c>
      <c r="Y34" s="30" t="s">
        <v>108</v>
      </c>
      <c r="Z34" s="154" t="s">
        <v>81</v>
      </c>
      <c r="AA34" s="154" t="s">
        <v>168</v>
      </c>
    </row>
    <row r="35" spans="1:27" ht="24">
      <c r="A35" s="686"/>
      <c r="B35" s="625" t="s">
        <v>228</v>
      </c>
      <c r="C35" s="626" t="s">
        <v>99</v>
      </c>
      <c r="D35" s="710"/>
      <c r="E35" s="706"/>
      <c r="F35" s="679"/>
      <c r="G35" s="678"/>
      <c r="H35" s="113" t="s">
        <v>229</v>
      </c>
      <c r="I35" s="113" t="s">
        <v>230</v>
      </c>
      <c r="J35" s="634" t="s">
        <v>126</v>
      </c>
      <c r="K35" s="634" t="s">
        <v>28</v>
      </c>
      <c r="L35" s="634" t="s">
        <v>202</v>
      </c>
      <c r="M35" s="634"/>
      <c r="N35" s="634"/>
      <c r="O35" s="634"/>
      <c r="P35" s="634" t="s">
        <v>107</v>
      </c>
      <c r="Q35" s="634" t="str">
        <f t="shared" si="0"/>
        <v>grnt03</v>
      </c>
      <c r="R35" s="43" t="str">
        <f t="shared" si="1"/>
        <v>GRNT0312.jsp</v>
      </c>
      <c r="S35" s="634"/>
      <c r="T35" s="634"/>
      <c r="U35" s="634"/>
      <c r="V35" s="123" t="s">
        <v>231</v>
      </c>
      <c r="W35" s="30" t="str">
        <f t="shared" si="2"/>
        <v>grnt</v>
      </c>
      <c r="X35" s="30" t="str">
        <f t="shared" si="3"/>
        <v>03</v>
      </c>
      <c r="Y35" s="30" t="s">
        <v>108</v>
      </c>
      <c r="Z35" s="154" t="s">
        <v>81</v>
      </c>
      <c r="AA35" s="154" t="s">
        <v>172</v>
      </c>
    </row>
    <row r="36" spans="1:27" ht="24">
      <c r="A36" s="686"/>
      <c r="B36" s="625" t="s">
        <v>232</v>
      </c>
      <c r="C36" s="626" t="s">
        <v>99</v>
      </c>
      <c r="D36" s="710"/>
      <c r="E36" s="706"/>
      <c r="F36" s="679"/>
      <c r="G36" s="678"/>
      <c r="H36" s="113" t="s">
        <v>233</v>
      </c>
      <c r="I36" s="113" t="s">
        <v>234</v>
      </c>
      <c r="J36" s="634" t="s">
        <v>126</v>
      </c>
      <c r="K36" s="634"/>
      <c r="L36" s="634"/>
      <c r="M36" s="634"/>
      <c r="N36" s="634"/>
      <c r="O36" s="634"/>
      <c r="P36" s="634" t="s">
        <v>107</v>
      </c>
      <c r="Q36" s="634" t="str">
        <f t="shared" si="0"/>
        <v>grnt03</v>
      </c>
      <c r="R36" s="43" t="str">
        <f t="shared" si="1"/>
        <v>GRNT0313.jsp</v>
      </c>
      <c r="S36" s="634"/>
      <c r="T36" s="634"/>
      <c r="U36" s="634"/>
      <c r="V36" s="123" t="s">
        <v>235</v>
      </c>
      <c r="W36" s="30" t="str">
        <f t="shared" si="2"/>
        <v>grnt</v>
      </c>
      <c r="X36" s="30" t="str">
        <f t="shared" si="3"/>
        <v>03</v>
      </c>
      <c r="Y36" s="30" t="s">
        <v>108</v>
      </c>
      <c r="Z36" s="154" t="s">
        <v>81</v>
      </c>
      <c r="AA36" s="154" t="s">
        <v>176</v>
      </c>
    </row>
    <row r="37" spans="1:27">
      <c r="A37" s="686"/>
      <c r="B37" s="625" t="s">
        <v>236</v>
      </c>
      <c r="C37" s="626" t="s">
        <v>99</v>
      </c>
      <c r="D37" s="710"/>
      <c r="E37" s="706"/>
      <c r="F37" s="679"/>
      <c r="G37" s="678"/>
      <c r="H37" s="113" t="s">
        <v>237</v>
      </c>
      <c r="I37" s="113" t="s">
        <v>238</v>
      </c>
      <c r="J37" s="634" t="s">
        <v>119</v>
      </c>
      <c r="K37" s="634"/>
      <c r="L37" s="634"/>
      <c r="M37" s="634"/>
      <c r="N37" s="634"/>
      <c r="O37" s="634"/>
      <c r="P37" s="634" t="s">
        <v>107</v>
      </c>
      <c r="Q37" s="634" t="str">
        <f t="shared" si="0"/>
        <v>grnt03</v>
      </c>
      <c r="R37" s="43" t="str">
        <f t="shared" si="1"/>
        <v>GRNT0314.jsp</v>
      </c>
      <c r="S37" s="634"/>
      <c r="T37" s="634"/>
      <c r="U37" s="634"/>
      <c r="V37" s="123"/>
      <c r="W37" s="30" t="str">
        <f t="shared" si="2"/>
        <v>grnt</v>
      </c>
      <c r="X37" s="30" t="str">
        <f t="shared" si="3"/>
        <v>03</v>
      </c>
      <c r="Y37" s="30" t="s">
        <v>108</v>
      </c>
      <c r="Z37" s="154" t="s">
        <v>81</v>
      </c>
      <c r="AA37" s="154" t="s">
        <v>185</v>
      </c>
    </row>
    <row r="38" spans="1:27">
      <c r="A38" s="686"/>
      <c r="B38" s="625" t="s">
        <v>239</v>
      </c>
      <c r="C38" s="626" t="s">
        <v>99</v>
      </c>
      <c r="D38" s="710"/>
      <c r="E38" s="706"/>
      <c r="F38" s="679"/>
      <c r="G38" s="678"/>
      <c r="H38" s="113" t="s">
        <v>240</v>
      </c>
      <c r="I38" s="113" t="s">
        <v>241</v>
      </c>
      <c r="J38" s="634" t="s">
        <v>119</v>
      </c>
      <c r="K38" s="634"/>
      <c r="L38" s="634"/>
      <c r="M38" s="634"/>
      <c r="N38" s="634"/>
      <c r="O38" s="634"/>
      <c r="P38" s="634" t="s">
        <v>107</v>
      </c>
      <c r="Q38" s="634" t="str">
        <f t="shared" si="0"/>
        <v>grnt03</v>
      </c>
      <c r="R38" s="43" t="str">
        <f t="shared" si="1"/>
        <v>GRNT0315.jsp</v>
      </c>
      <c r="S38" s="634"/>
      <c r="T38" s="634"/>
      <c r="U38" s="634"/>
      <c r="V38" s="123"/>
      <c r="W38" s="30" t="str">
        <f t="shared" si="2"/>
        <v>grnt</v>
      </c>
      <c r="X38" s="30" t="str">
        <f t="shared" si="3"/>
        <v>03</v>
      </c>
      <c r="Y38" s="30" t="s">
        <v>108</v>
      </c>
      <c r="Z38" s="154" t="s">
        <v>81</v>
      </c>
      <c r="AA38" s="154" t="s">
        <v>242</v>
      </c>
    </row>
    <row r="39" spans="1:27">
      <c r="A39" s="686"/>
      <c r="B39" s="625" t="s">
        <v>243</v>
      </c>
      <c r="C39" s="626" t="s">
        <v>99</v>
      </c>
      <c r="D39" s="710"/>
      <c r="E39" s="706"/>
      <c r="F39" s="679"/>
      <c r="G39" s="678"/>
      <c r="H39" s="113" t="s">
        <v>244</v>
      </c>
      <c r="I39" s="113" t="s">
        <v>245</v>
      </c>
      <c r="J39" s="634" t="s">
        <v>119</v>
      </c>
      <c r="K39" s="634"/>
      <c r="L39" s="634"/>
      <c r="M39" s="634"/>
      <c r="N39" s="634"/>
      <c r="O39" s="634"/>
      <c r="P39" s="634" t="s">
        <v>107</v>
      </c>
      <c r="Q39" s="634" t="str">
        <f t="shared" si="0"/>
        <v>grnt03</v>
      </c>
      <c r="R39" s="43" t="str">
        <f t="shared" si="1"/>
        <v>GRNT0316.jsp</v>
      </c>
      <c r="S39" s="634"/>
      <c r="T39" s="634"/>
      <c r="U39" s="634"/>
      <c r="V39" s="123"/>
      <c r="W39" s="30" t="str">
        <f t="shared" si="2"/>
        <v>grnt</v>
      </c>
      <c r="X39" s="30" t="str">
        <f t="shared" si="3"/>
        <v>03</v>
      </c>
      <c r="Y39" s="30" t="s">
        <v>108</v>
      </c>
      <c r="Z39" s="154" t="s">
        <v>81</v>
      </c>
      <c r="AA39" s="154" t="s">
        <v>246</v>
      </c>
    </row>
    <row r="40" spans="1:27" ht="15.6" customHeight="1">
      <c r="A40" s="686"/>
      <c r="B40" s="625" t="s">
        <v>247</v>
      </c>
      <c r="C40" s="626" t="s">
        <v>99</v>
      </c>
      <c r="D40" s="710"/>
      <c r="E40" s="706"/>
      <c r="F40" s="679" t="s">
        <v>248</v>
      </c>
      <c r="G40" s="130" t="s">
        <v>249</v>
      </c>
      <c r="H40" s="62" t="s">
        <v>250</v>
      </c>
      <c r="I40" s="122" t="s">
        <v>251</v>
      </c>
      <c r="J40" s="634" t="s">
        <v>126</v>
      </c>
      <c r="K40" s="634"/>
      <c r="L40" s="634"/>
      <c r="M40" s="634"/>
      <c r="N40" s="634"/>
      <c r="O40" s="634"/>
      <c r="P40" s="634" t="s">
        <v>107</v>
      </c>
      <c r="Q40" s="634" t="str">
        <f t="shared" si="0"/>
        <v>grnt04</v>
      </c>
      <c r="R40" s="43" t="str">
        <f t="shared" si="1"/>
        <v>GRNT0401.jsp</v>
      </c>
      <c r="S40" s="634"/>
      <c r="T40" s="634"/>
      <c r="U40" s="634"/>
      <c r="V40" s="123"/>
      <c r="W40" s="30" t="str">
        <f t="shared" si="2"/>
        <v>grnt</v>
      </c>
      <c r="X40" s="30" t="str">
        <f t="shared" si="3"/>
        <v>04</v>
      </c>
      <c r="Y40" s="30" t="s">
        <v>108</v>
      </c>
      <c r="Z40" s="154" t="s">
        <v>87</v>
      </c>
      <c r="AA40" s="154" t="s">
        <v>60</v>
      </c>
    </row>
    <row r="41" spans="1:27">
      <c r="A41" s="686"/>
      <c r="B41" s="625" t="s">
        <v>252</v>
      </c>
      <c r="C41" s="626" t="s">
        <v>99</v>
      </c>
      <c r="D41" s="710"/>
      <c r="E41" s="706"/>
      <c r="F41" s="679"/>
      <c r="G41" s="114" t="s">
        <v>253</v>
      </c>
      <c r="H41" s="62" t="s">
        <v>254</v>
      </c>
      <c r="I41" s="122" t="s">
        <v>255</v>
      </c>
      <c r="J41" s="168" t="s">
        <v>131</v>
      </c>
      <c r="K41" s="97"/>
      <c r="L41" s="97"/>
      <c r="M41" s="97"/>
      <c r="N41" s="97"/>
      <c r="O41" s="97"/>
      <c r="P41" s="170" t="s">
        <v>120</v>
      </c>
      <c r="Q41" s="634"/>
      <c r="R41" s="43"/>
      <c r="S41" s="634"/>
      <c r="T41" s="634"/>
      <c r="U41" s="634"/>
      <c r="V41" s="123" t="s">
        <v>256</v>
      </c>
      <c r="W41" s="158" t="str">
        <f t="shared" si="2"/>
        <v>grnt</v>
      </c>
      <c r="X41" s="158" t="str">
        <f t="shared" si="3"/>
        <v>04</v>
      </c>
      <c r="Y41" s="158" t="s">
        <v>108</v>
      </c>
      <c r="Z41" s="159" t="s">
        <v>87</v>
      </c>
    </row>
    <row r="42" spans="1:27">
      <c r="A42" s="686"/>
      <c r="B42" s="625" t="s">
        <v>257</v>
      </c>
      <c r="C42" s="626" t="s">
        <v>99</v>
      </c>
      <c r="D42" s="710"/>
      <c r="E42" s="706"/>
      <c r="F42" s="679"/>
      <c r="G42" s="114" t="s">
        <v>258</v>
      </c>
      <c r="H42" s="62" t="s">
        <v>259</v>
      </c>
      <c r="I42" s="122" t="s">
        <v>260</v>
      </c>
      <c r="J42" s="168" t="s">
        <v>131</v>
      </c>
      <c r="K42" s="97"/>
      <c r="L42" s="97"/>
      <c r="M42" s="97"/>
      <c r="N42" s="97"/>
      <c r="O42" s="97"/>
      <c r="P42" s="170" t="s">
        <v>120</v>
      </c>
      <c r="Q42" s="634"/>
      <c r="R42" s="43"/>
      <c r="S42" s="634"/>
      <c r="T42" s="634"/>
      <c r="U42" s="634"/>
      <c r="V42" s="123" t="s">
        <v>256</v>
      </c>
      <c r="W42" s="158" t="str">
        <f t="shared" si="2"/>
        <v>grnt</v>
      </c>
      <c r="X42" s="158" t="str">
        <f t="shared" si="3"/>
        <v>04</v>
      </c>
      <c r="Y42" s="158" t="s">
        <v>108</v>
      </c>
      <c r="Z42" s="159" t="s">
        <v>87</v>
      </c>
    </row>
    <row r="43" spans="1:27" ht="15.6" customHeight="1">
      <c r="A43" s="686"/>
      <c r="B43" s="625" t="s">
        <v>261</v>
      </c>
      <c r="C43" s="626" t="s">
        <v>99</v>
      </c>
      <c r="D43" s="710"/>
      <c r="E43" s="706"/>
      <c r="F43" s="697" t="s">
        <v>262</v>
      </c>
      <c r="G43" s="128" t="s">
        <v>263</v>
      </c>
      <c r="H43" s="62" t="s">
        <v>264</v>
      </c>
      <c r="I43" s="122" t="s">
        <v>265</v>
      </c>
      <c r="J43" s="168" t="s">
        <v>131</v>
      </c>
      <c r="K43" s="97"/>
      <c r="L43" s="97"/>
      <c r="M43" s="97"/>
      <c r="N43" s="97"/>
      <c r="O43" s="97"/>
      <c r="P43" s="170" t="s">
        <v>120</v>
      </c>
      <c r="Q43" s="634"/>
      <c r="R43" s="43"/>
      <c r="S43" s="634"/>
      <c r="T43" s="634"/>
      <c r="U43" s="634"/>
      <c r="V43" s="123" t="s">
        <v>256</v>
      </c>
      <c r="W43" s="158" t="str">
        <f t="shared" si="2"/>
        <v>grnt</v>
      </c>
      <c r="X43" s="158" t="str">
        <f t="shared" si="3"/>
        <v>05</v>
      </c>
      <c r="Y43" s="158" t="s">
        <v>108</v>
      </c>
      <c r="Z43" s="159" t="s">
        <v>266</v>
      </c>
    </row>
    <row r="44" spans="1:27" ht="9.6" customHeight="1">
      <c r="A44" s="686"/>
      <c r="B44" s="625" t="s">
        <v>267</v>
      </c>
      <c r="C44" s="626" t="s">
        <v>99</v>
      </c>
      <c r="D44" s="710"/>
      <c r="E44" s="706"/>
      <c r="F44" s="697"/>
      <c r="G44" s="128" t="s">
        <v>268</v>
      </c>
      <c r="H44" s="62" t="s">
        <v>269</v>
      </c>
      <c r="I44" s="122" t="s">
        <v>270</v>
      </c>
      <c r="J44" s="168" t="s">
        <v>131</v>
      </c>
      <c r="K44" s="97"/>
      <c r="L44" s="97"/>
      <c r="M44" s="97"/>
      <c r="N44" s="97"/>
      <c r="O44" s="97"/>
      <c r="P44" s="170" t="s">
        <v>120</v>
      </c>
      <c r="Q44" s="634"/>
      <c r="R44" s="43"/>
      <c r="S44" s="634"/>
      <c r="T44" s="634"/>
      <c r="U44" s="634"/>
      <c r="V44" s="123" t="s">
        <v>256</v>
      </c>
      <c r="W44" s="158" t="str">
        <f t="shared" si="2"/>
        <v>grnt</v>
      </c>
      <c r="X44" s="158" t="str">
        <f t="shared" si="3"/>
        <v>05</v>
      </c>
      <c r="Y44" s="158" t="s">
        <v>108</v>
      </c>
      <c r="Z44" s="159" t="s">
        <v>266</v>
      </c>
    </row>
    <row r="45" spans="1:27">
      <c r="A45" s="686"/>
      <c r="B45" s="625" t="s">
        <v>271</v>
      </c>
      <c r="C45" s="626" t="s">
        <v>99</v>
      </c>
      <c r="D45" s="710"/>
      <c r="E45" s="706"/>
      <c r="F45" s="697"/>
      <c r="G45" s="712" t="s">
        <v>272</v>
      </c>
      <c r="H45" s="200" t="s">
        <v>273</v>
      </c>
      <c r="I45" s="201" t="s">
        <v>274</v>
      </c>
      <c r="J45" s="304" t="s">
        <v>106</v>
      </c>
      <c r="K45" s="304"/>
      <c r="L45" s="304"/>
      <c r="M45" s="304"/>
      <c r="N45" s="304"/>
      <c r="O45" s="634"/>
      <c r="P45" s="304" t="s">
        <v>120</v>
      </c>
      <c r="Q45" s="304" t="str">
        <f t="shared" si="0"/>
        <v>grnt05</v>
      </c>
      <c r="R45" s="164" t="str">
        <f t="shared" si="1"/>
        <v>GRNT0501.jsp</v>
      </c>
      <c r="S45" s="304"/>
      <c r="T45" s="634"/>
      <c r="U45" s="634"/>
      <c r="V45" s="631" t="s">
        <v>275</v>
      </c>
      <c r="W45" s="30" t="str">
        <f t="shared" si="2"/>
        <v>grnt</v>
      </c>
      <c r="X45" s="30" t="str">
        <f t="shared" si="3"/>
        <v>05</v>
      </c>
      <c r="Y45" s="30" t="s">
        <v>108</v>
      </c>
      <c r="Z45" s="154" t="s">
        <v>266</v>
      </c>
      <c r="AA45" s="154" t="s">
        <v>60</v>
      </c>
    </row>
    <row r="46" spans="1:27">
      <c r="A46" s="686"/>
      <c r="B46" s="625" t="s">
        <v>276</v>
      </c>
      <c r="C46" s="626" t="s">
        <v>99</v>
      </c>
      <c r="D46" s="710"/>
      <c r="E46" s="706"/>
      <c r="F46" s="697"/>
      <c r="G46" s="712"/>
      <c r="H46" s="200" t="s">
        <v>277</v>
      </c>
      <c r="I46" s="201" t="s">
        <v>278</v>
      </c>
      <c r="J46" s="304" t="s">
        <v>119</v>
      </c>
      <c r="K46" s="304"/>
      <c r="L46" s="304"/>
      <c r="M46" s="304"/>
      <c r="N46" s="304"/>
      <c r="O46" s="634"/>
      <c r="P46" s="304" t="s">
        <v>120</v>
      </c>
      <c r="Q46" s="304" t="str">
        <f t="shared" si="0"/>
        <v>grnt05</v>
      </c>
      <c r="R46" s="164" t="str">
        <f t="shared" si="1"/>
        <v>GRNT0502.jsp</v>
      </c>
      <c r="S46" s="304"/>
      <c r="T46" s="634"/>
      <c r="U46" s="634"/>
      <c r="V46" s="631" t="s">
        <v>279</v>
      </c>
      <c r="W46" s="30" t="str">
        <f t="shared" si="2"/>
        <v>grnt</v>
      </c>
      <c r="X46" s="30" t="str">
        <f t="shared" si="3"/>
        <v>05</v>
      </c>
      <c r="Y46" s="30" t="s">
        <v>108</v>
      </c>
      <c r="Z46" s="154" t="s">
        <v>266</v>
      </c>
      <c r="AA46" s="154" t="s">
        <v>63</v>
      </c>
    </row>
    <row r="47" spans="1:27">
      <c r="A47" s="686"/>
      <c r="B47" s="625" t="s">
        <v>280</v>
      </c>
      <c r="C47" s="626" t="s">
        <v>99</v>
      </c>
      <c r="D47" s="710"/>
      <c r="E47" s="706"/>
      <c r="F47" s="697"/>
      <c r="G47" s="712"/>
      <c r="H47" s="200" t="s">
        <v>281</v>
      </c>
      <c r="I47" s="201" t="s">
        <v>282</v>
      </c>
      <c r="J47" s="304" t="s">
        <v>119</v>
      </c>
      <c r="K47" s="304"/>
      <c r="L47" s="304"/>
      <c r="M47" s="304"/>
      <c r="N47" s="304"/>
      <c r="O47" s="634"/>
      <c r="P47" s="304" t="s">
        <v>120</v>
      </c>
      <c r="Q47" s="304" t="str">
        <f t="shared" si="0"/>
        <v>grnt05</v>
      </c>
      <c r="R47" s="164" t="str">
        <f t="shared" si="1"/>
        <v>GRNT0503.jsp</v>
      </c>
      <c r="S47" s="304"/>
      <c r="T47" s="634"/>
      <c r="U47" s="634"/>
      <c r="V47" s="631" t="s">
        <v>279</v>
      </c>
      <c r="W47" s="30" t="str">
        <f t="shared" si="2"/>
        <v>grnt</v>
      </c>
      <c r="X47" s="30" t="str">
        <f t="shared" si="3"/>
        <v>05</v>
      </c>
      <c r="Y47" s="30" t="s">
        <v>108</v>
      </c>
      <c r="Z47" s="154" t="s">
        <v>266</v>
      </c>
      <c r="AA47" s="154" t="s">
        <v>66</v>
      </c>
    </row>
    <row r="48" spans="1:27">
      <c r="A48" s="686"/>
      <c r="B48" s="625" t="s">
        <v>283</v>
      </c>
      <c r="C48" s="626" t="s">
        <v>99</v>
      </c>
      <c r="D48" s="710"/>
      <c r="E48" s="706"/>
      <c r="F48" s="697"/>
      <c r="G48" s="712"/>
      <c r="H48" s="200" t="s">
        <v>284</v>
      </c>
      <c r="I48" s="201" t="s">
        <v>285</v>
      </c>
      <c r="J48" s="304" t="s">
        <v>119</v>
      </c>
      <c r="K48" s="304"/>
      <c r="L48" s="304"/>
      <c r="M48" s="304"/>
      <c r="N48" s="304"/>
      <c r="O48" s="634"/>
      <c r="P48" s="304" t="s">
        <v>120</v>
      </c>
      <c r="Q48" s="304" t="str">
        <f t="shared" si="0"/>
        <v>grnt05</v>
      </c>
      <c r="R48" s="164" t="str">
        <f t="shared" si="1"/>
        <v>GRNT0504.jsp</v>
      </c>
      <c r="S48" s="304"/>
      <c r="T48" s="634"/>
      <c r="U48" s="634"/>
      <c r="V48" s="631" t="s">
        <v>279</v>
      </c>
      <c r="W48" s="30" t="str">
        <f t="shared" si="2"/>
        <v>grnt</v>
      </c>
      <c r="X48" s="30" t="str">
        <f t="shared" si="3"/>
        <v>05</v>
      </c>
      <c r="Y48" s="30" t="s">
        <v>108</v>
      </c>
      <c r="Z48" s="154" t="s">
        <v>266</v>
      </c>
      <c r="AA48" s="154" t="s">
        <v>70</v>
      </c>
    </row>
    <row r="49" spans="1:27">
      <c r="A49" s="686"/>
      <c r="B49" s="625" t="s">
        <v>286</v>
      </c>
      <c r="C49" s="626" t="s">
        <v>99</v>
      </c>
      <c r="D49" s="710"/>
      <c r="E49" s="706"/>
      <c r="F49" s="697"/>
      <c r="G49" s="717" t="s">
        <v>287</v>
      </c>
      <c r="H49" s="112" t="s">
        <v>288</v>
      </c>
      <c r="I49" s="122" t="s">
        <v>289</v>
      </c>
      <c r="J49" s="634" t="s">
        <v>106</v>
      </c>
      <c r="K49" s="634"/>
      <c r="L49" s="634"/>
      <c r="M49" s="634"/>
      <c r="N49" s="634"/>
      <c r="O49" s="634"/>
      <c r="P49" s="634" t="s">
        <v>107</v>
      </c>
      <c r="Q49" s="634" t="str">
        <f t="shared" si="0"/>
        <v>grnt05</v>
      </c>
      <c r="R49" s="43" t="str">
        <f t="shared" si="1"/>
        <v>GRNT0505.jsp</v>
      </c>
      <c r="S49" s="634"/>
      <c r="T49" s="634"/>
      <c r="U49" s="634"/>
      <c r="V49" s="123"/>
      <c r="W49" s="30" t="str">
        <f t="shared" si="2"/>
        <v>grnt</v>
      </c>
      <c r="X49" s="30" t="str">
        <f t="shared" si="3"/>
        <v>05</v>
      </c>
      <c r="Y49" s="30" t="s">
        <v>108</v>
      </c>
      <c r="Z49" s="154" t="s">
        <v>266</v>
      </c>
      <c r="AA49" s="154" t="s">
        <v>144</v>
      </c>
    </row>
    <row r="50" spans="1:27">
      <c r="A50" s="686"/>
      <c r="B50" s="625" t="s">
        <v>290</v>
      </c>
      <c r="C50" s="626" t="s">
        <v>99</v>
      </c>
      <c r="D50" s="710"/>
      <c r="E50" s="706"/>
      <c r="F50" s="697"/>
      <c r="G50" s="717"/>
      <c r="H50" s="112" t="s">
        <v>117</v>
      </c>
      <c r="I50" s="122" t="s">
        <v>291</v>
      </c>
      <c r="J50" s="634" t="s">
        <v>119</v>
      </c>
      <c r="K50" s="634"/>
      <c r="L50" s="634"/>
      <c r="M50" s="634"/>
      <c r="N50" s="634"/>
      <c r="O50" s="634"/>
      <c r="P50" s="634" t="s">
        <v>107</v>
      </c>
      <c r="Q50" s="634" t="str">
        <f t="shared" si="0"/>
        <v>comn01</v>
      </c>
      <c r="R50" s="43" t="str">
        <f t="shared" si="1"/>
        <v>COMN0102.jsp</v>
      </c>
      <c r="S50" s="634"/>
      <c r="T50" s="634"/>
      <c r="U50" s="634"/>
      <c r="V50" s="123" t="s">
        <v>114</v>
      </c>
      <c r="W50" s="162" t="str">
        <f t="shared" si="2"/>
        <v>comn</v>
      </c>
      <c r="X50" s="162" t="str">
        <f t="shared" si="3"/>
        <v>01</v>
      </c>
      <c r="Y50" s="162" t="s">
        <v>115</v>
      </c>
      <c r="Z50" s="163" t="s">
        <v>60</v>
      </c>
      <c r="AA50" s="163" t="s">
        <v>75</v>
      </c>
    </row>
    <row r="51" spans="1:27">
      <c r="A51" s="686"/>
      <c r="B51" s="625" t="s">
        <v>292</v>
      </c>
      <c r="C51" s="626" t="s">
        <v>99</v>
      </c>
      <c r="D51" s="710"/>
      <c r="E51" s="706"/>
      <c r="F51" s="697"/>
      <c r="G51" s="717"/>
      <c r="H51" s="112" t="s">
        <v>293</v>
      </c>
      <c r="I51" s="122" t="s">
        <v>294</v>
      </c>
      <c r="J51" s="634" t="s">
        <v>119</v>
      </c>
      <c r="K51" s="634"/>
      <c r="L51" s="634"/>
      <c r="M51" s="634"/>
      <c r="N51" s="634"/>
      <c r="O51" s="634"/>
      <c r="P51" s="634" t="s">
        <v>107</v>
      </c>
      <c r="Q51" s="634" t="str">
        <f t="shared" si="0"/>
        <v>comn01</v>
      </c>
      <c r="R51" s="43" t="str">
        <f t="shared" si="1"/>
        <v>COMN0103.jsp</v>
      </c>
      <c r="S51" s="634"/>
      <c r="T51" s="634"/>
      <c r="U51" s="634"/>
      <c r="V51" s="123" t="s">
        <v>114</v>
      </c>
      <c r="W51" s="162" t="str">
        <f t="shared" si="2"/>
        <v>comn</v>
      </c>
      <c r="X51" s="162" t="str">
        <f t="shared" si="3"/>
        <v>01</v>
      </c>
      <c r="Y51" s="162" t="s">
        <v>115</v>
      </c>
      <c r="Z51" s="163" t="s">
        <v>60</v>
      </c>
      <c r="AA51" s="163" t="s">
        <v>81</v>
      </c>
    </row>
    <row r="52" spans="1:27">
      <c r="A52" s="686"/>
      <c r="B52" s="625" t="s">
        <v>295</v>
      </c>
      <c r="C52" s="626" t="s">
        <v>99</v>
      </c>
      <c r="D52" s="710"/>
      <c r="E52" s="706"/>
      <c r="F52" s="697"/>
      <c r="G52" s="717"/>
      <c r="H52" s="112" t="s">
        <v>296</v>
      </c>
      <c r="I52" s="122" t="s">
        <v>287</v>
      </c>
      <c r="J52" s="634" t="s">
        <v>126</v>
      </c>
      <c r="K52" s="634"/>
      <c r="L52" s="634"/>
      <c r="M52" s="634"/>
      <c r="N52" s="634"/>
      <c r="O52" s="634"/>
      <c r="P52" s="634" t="s">
        <v>107</v>
      </c>
      <c r="Q52" s="634" t="str">
        <f t="shared" si="0"/>
        <v>grnt05</v>
      </c>
      <c r="R52" s="43" t="str">
        <f t="shared" si="1"/>
        <v>GRNT0506.jsp</v>
      </c>
      <c r="S52" s="634"/>
      <c r="T52" s="634"/>
      <c r="U52" s="634"/>
      <c r="V52" s="123"/>
      <c r="W52" s="30" t="str">
        <f t="shared" si="2"/>
        <v>grnt</v>
      </c>
      <c r="X52" s="30" t="str">
        <f t="shared" si="3"/>
        <v>05</v>
      </c>
      <c r="Y52" s="30" t="s">
        <v>108</v>
      </c>
      <c r="Z52" s="154" t="s">
        <v>266</v>
      </c>
      <c r="AA52" s="154" t="s">
        <v>297</v>
      </c>
    </row>
    <row r="53" spans="1:27">
      <c r="A53" s="686"/>
      <c r="B53" s="625" t="s">
        <v>298</v>
      </c>
      <c r="C53" s="626" t="s">
        <v>99</v>
      </c>
      <c r="D53" s="710"/>
      <c r="E53" s="706"/>
      <c r="F53" s="697"/>
      <c r="G53" s="717"/>
      <c r="H53" s="112" t="s">
        <v>299</v>
      </c>
      <c r="I53" s="122" t="s">
        <v>300</v>
      </c>
      <c r="J53" s="634" t="s">
        <v>90</v>
      </c>
      <c r="K53" s="634" t="s">
        <v>28</v>
      </c>
      <c r="L53" s="634" t="s">
        <v>202</v>
      </c>
      <c r="M53" s="634"/>
      <c r="N53" s="634"/>
      <c r="O53" s="634"/>
      <c r="P53" s="634" t="s">
        <v>107</v>
      </c>
      <c r="Q53" s="634" t="str">
        <f t="shared" si="0"/>
        <v>grnt05</v>
      </c>
      <c r="R53" s="43" t="str">
        <f t="shared" si="1"/>
        <v>GRNT0507.jsp</v>
      </c>
      <c r="S53" s="634"/>
      <c r="T53" s="634"/>
      <c r="U53" s="634"/>
      <c r="V53" s="123" t="s">
        <v>301</v>
      </c>
      <c r="W53" s="30" t="str">
        <f t="shared" si="2"/>
        <v>grnt</v>
      </c>
      <c r="X53" s="30" t="str">
        <f t="shared" si="3"/>
        <v>05</v>
      </c>
      <c r="Y53" s="30" t="s">
        <v>108</v>
      </c>
      <c r="Z53" s="154" t="s">
        <v>266</v>
      </c>
      <c r="AA53" s="154" t="s">
        <v>152</v>
      </c>
    </row>
    <row r="54" spans="1:27">
      <c r="A54" s="686"/>
      <c r="B54" s="625" t="s">
        <v>302</v>
      </c>
      <c r="C54" s="626" t="s">
        <v>99</v>
      </c>
      <c r="D54" s="710"/>
      <c r="E54" s="706"/>
      <c r="F54" s="697"/>
      <c r="G54" s="551" t="s">
        <v>303</v>
      </c>
      <c r="H54" s="62" t="s">
        <v>304</v>
      </c>
      <c r="I54" s="122" t="s">
        <v>305</v>
      </c>
      <c r="J54" s="634" t="s">
        <v>106</v>
      </c>
      <c r="K54" s="634"/>
      <c r="L54" s="634"/>
      <c r="M54" s="634"/>
      <c r="N54" s="634"/>
      <c r="O54" s="634"/>
      <c r="P54" s="634" t="s">
        <v>107</v>
      </c>
      <c r="Q54" s="634" t="str">
        <f t="shared" si="0"/>
        <v>grnt05</v>
      </c>
      <c r="R54" s="43" t="str">
        <f t="shared" si="1"/>
        <v>GRNT0508.jsp</v>
      </c>
      <c r="S54" s="634"/>
      <c r="T54" s="634"/>
      <c r="U54" s="634"/>
      <c r="V54" s="123"/>
      <c r="W54" s="30" t="str">
        <f t="shared" si="2"/>
        <v>grnt</v>
      </c>
      <c r="X54" s="30" t="str">
        <f t="shared" si="3"/>
        <v>05</v>
      </c>
      <c r="Y54" s="30" t="s">
        <v>108</v>
      </c>
      <c r="Z54" s="154" t="s">
        <v>266</v>
      </c>
      <c r="AA54" s="154" t="s">
        <v>156</v>
      </c>
    </row>
    <row r="55" spans="1:27" ht="24">
      <c r="A55" s="686"/>
      <c r="B55" s="625" t="s">
        <v>306</v>
      </c>
      <c r="C55" s="626" t="s">
        <v>99</v>
      </c>
      <c r="D55" s="710"/>
      <c r="E55" s="706"/>
      <c r="F55" s="629" t="s">
        <v>307</v>
      </c>
      <c r="G55" s="130"/>
      <c r="H55" s="62" t="s">
        <v>308</v>
      </c>
      <c r="I55" s="58" t="s">
        <v>309</v>
      </c>
      <c r="J55" s="634" t="s">
        <v>126</v>
      </c>
      <c r="K55" s="634"/>
      <c r="L55" s="634"/>
      <c r="M55" s="634"/>
      <c r="N55" s="634"/>
      <c r="O55" s="634"/>
      <c r="P55" s="634" t="s">
        <v>113</v>
      </c>
      <c r="Q55" s="634" t="str">
        <f t="shared" si="0"/>
        <v>grnt06</v>
      </c>
      <c r="R55" s="43" t="str">
        <f t="shared" si="1"/>
        <v>GRNT0601.jsp</v>
      </c>
      <c r="S55" s="634"/>
      <c r="T55" s="634"/>
      <c r="U55" s="634"/>
      <c r="V55" s="123"/>
      <c r="W55" s="30" t="str">
        <f t="shared" si="2"/>
        <v>grnt</v>
      </c>
      <c r="X55" s="30" t="str">
        <f t="shared" si="3"/>
        <v>06</v>
      </c>
      <c r="Y55" s="30" t="s">
        <v>108</v>
      </c>
      <c r="Z55" s="154" t="s">
        <v>297</v>
      </c>
      <c r="AA55" s="154" t="s">
        <v>60</v>
      </c>
    </row>
    <row r="56" spans="1:27" ht="15.6" customHeight="1">
      <c r="A56" s="686"/>
      <c r="B56" s="625" t="s">
        <v>310</v>
      </c>
      <c r="C56" s="626" t="s">
        <v>99</v>
      </c>
      <c r="D56" s="710"/>
      <c r="E56" s="706"/>
      <c r="F56" s="697" t="s">
        <v>311</v>
      </c>
      <c r="G56" s="130" t="s">
        <v>312</v>
      </c>
      <c r="H56" s="62" t="s">
        <v>313</v>
      </c>
      <c r="I56" s="58" t="s">
        <v>314</v>
      </c>
      <c r="J56" s="634" t="s">
        <v>131</v>
      </c>
      <c r="K56" s="634"/>
      <c r="L56" s="634"/>
      <c r="M56" s="634"/>
      <c r="N56" s="634"/>
      <c r="O56" s="634"/>
      <c r="P56" s="634" t="s">
        <v>113</v>
      </c>
      <c r="Q56" s="634" t="str">
        <f t="shared" si="0"/>
        <v>grnt07</v>
      </c>
      <c r="R56" s="43" t="str">
        <f t="shared" si="1"/>
        <v>GRNT0701.jsp</v>
      </c>
      <c r="S56" s="634"/>
      <c r="T56" s="634"/>
      <c r="U56" s="634"/>
      <c r="V56" s="123"/>
      <c r="W56" s="30" t="str">
        <f t="shared" si="2"/>
        <v>grnt</v>
      </c>
      <c r="X56" s="30" t="str">
        <f t="shared" si="3"/>
        <v>07</v>
      </c>
      <c r="Y56" s="30" t="s">
        <v>108</v>
      </c>
      <c r="Z56" s="154" t="s">
        <v>315</v>
      </c>
      <c r="AA56" s="154" t="s">
        <v>60</v>
      </c>
    </row>
    <row r="57" spans="1:27">
      <c r="A57" s="686"/>
      <c r="B57" s="625" t="s">
        <v>316</v>
      </c>
      <c r="C57" s="626" t="s">
        <v>99</v>
      </c>
      <c r="D57" s="710"/>
      <c r="E57" s="706"/>
      <c r="F57" s="697"/>
      <c r="G57" s="130" t="s">
        <v>317</v>
      </c>
      <c r="H57" s="62" t="s">
        <v>318</v>
      </c>
      <c r="I57" s="58" t="s">
        <v>319</v>
      </c>
      <c r="J57" s="634" t="s">
        <v>131</v>
      </c>
      <c r="K57" s="634"/>
      <c r="L57" s="634"/>
      <c r="M57" s="634"/>
      <c r="N57" s="634"/>
      <c r="O57" s="634"/>
      <c r="P57" s="634" t="s">
        <v>113</v>
      </c>
      <c r="Q57" s="634" t="str">
        <f t="shared" si="0"/>
        <v>grnt07</v>
      </c>
      <c r="R57" s="43" t="str">
        <f t="shared" si="1"/>
        <v>GRNT0702.jsp</v>
      </c>
      <c r="S57" s="634"/>
      <c r="T57" s="634"/>
      <c r="U57" s="634"/>
      <c r="V57" s="123"/>
      <c r="W57" s="30" t="str">
        <f t="shared" si="2"/>
        <v>grnt</v>
      </c>
      <c r="X57" s="30" t="str">
        <f t="shared" si="3"/>
        <v>07</v>
      </c>
      <c r="Y57" s="30" t="s">
        <v>108</v>
      </c>
      <c r="Z57" s="154" t="s">
        <v>315</v>
      </c>
      <c r="AA57" s="154" t="s">
        <v>63</v>
      </c>
    </row>
    <row r="58" spans="1:27">
      <c r="A58" s="686"/>
      <c r="B58" s="625" t="s">
        <v>320</v>
      </c>
      <c r="C58" s="626" t="s">
        <v>99</v>
      </c>
      <c r="D58" s="710"/>
      <c r="E58" s="706"/>
      <c r="F58" s="697"/>
      <c r="G58" s="678" t="s">
        <v>321</v>
      </c>
      <c r="H58" s="112" t="s">
        <v>322</v>
      </c>
      <c r="I58" s="107" t="s">
        <v>323</v>
      </c>
      <c r="J58" s="634" t="s">
        <v>131</v>
      </c>
      <c r="K58" s="634"/>
      <c r="L58" s="634"/>
      <c r="M58" s="634"/>
      <c r="N58" s="634"/>
      <c r="O58" s="634"/>
      <c r="P58" s="634" t="s">
        <v>113</v>
      </c>
      <c r="Q58" s="634" t="str">
        <f t="shared" si="0"/>
        <v>grnt07</v>
      </c>
      <c r="R58" s="43" t="str">
        <f t="shared" si="1"/>
        <v>GRNT0703.jsp</v>
      </c>
      <c r="S58" s="634"/>
      <c r="T58" s="634"/>
      <c r="U58" s="634"/>
      <c r="V58" s="123"/>
      <c r="W58" s="30" t="str">
        <f t="shared" si="2"/>
        <v>grnt</v>
      </c>
      <c r="X58" s="30" t="str">
        <f t="shared" si="3"/>
        <v>07</v>
      </c>
      <c r="Y58" s="30" t="s">
        <v>108</v>
      </c>
      <c r="Z58" s="154" t="s">
        <v>315</v>
      </c>
      <c r="AA58" s="154" t="s">
        <v>66</v>
      </c>
    </row>
    <row r="59" spans="1:27">
      <c r="A59" s="686"/>
      <c r="B59" s="625" t="s">
        <v>324</v>
      </c>
      <c r="C59" s="626" t="s">
        <v>99</v>
      </c>
      <c r="D59" s="710"/>
      <c r="E59" s="706"/>
      <c r="F59" s="697"/>
      <c r="G59" s="678"/>
      <c r="H59" s="112" t="s">
        <v>325</v>
      </c>
      <c r="I59" s="107" t="s">
        <v>326</v>
      </c>
      <c r="J59" s="634" t="s">
        <v>112</v>
      </c>
      <c r="K59" s="634"/>
      <c r="L59" s="634"/>
      <c r="M59" s="634"/>
      <c r="N59" s="634"/>
      <c r="O59" s="634"/>
      <c r="P59" s="634" t="s">
        <v>113</v>
      </c>
      <c r="Q59" s="634" t="str">
        <f t="shared" si="0"/>
        <v>grnt07</v>
      </c>
      <c r="R59" s="43" t="str">
        <f t="shared" si="1"/>
        <v>GRNT0704.jsp</v>
      </c>
      <c r="S59" s="634"/>
      <c r="T59" s="634"/>
      <c r="U59" s="634"/>
      <c r="V59" s="123"/>
      <c r="W59" s="30" t="str">
        <f t="shared" si="2"/>
        <v>grnt</v>
      </c>
      <c r="X59" s="30" t="str">
        <f t="shared" si="3"/>
        <v>07</v>
      </c>
      <c r="Y59" s="30" t="s">
        <v>108</v>
      </c>
      <c r="Z59" s="154" t="s">
        <v>315</v>
      </c>
      <c r="AA59" s="154" t="s">
        <v>70</v>
      </c>
    </row>
    <row r="60" spans="1:27">
      <c r="A60" s="686"/>
      <c r="B60" s="625" t="s">
        <v>327</v>
      </c>
      <c r="C60" s="626" t="s">
        <v>99</v>
      </c>
      <c r="D60" s="710"/>
      <c r="E60" s="706"/>
      <c r="F60" s="697"/>
      <c r="G60" s="678"/>
      <c r="H60" s="112" t="s">
        <v>328</v>
      </c>
      <c r="I60" s="107" t="s">
        <v>329</v>
      </c>
      <c r="J60" s="634" t="s">
        <v>106</v>
      </c>
      <c r="K60" s="634"/>
      <c r="L60" s="634"/>
      <c r="M60" s="634"/>
      <c r="N60" s="634"/>
      <c r="O60" s="634"/>
      <c r="P60" s="634" t="s">
        <v>113</v>
      </c>
      <c r="Q60" s="634" t="str">
        <f t="shared" si="0"/>
        <v>grnt07</v>
      </c>
      <c r="R60" s="43" t="str">
        <f t="shared" si="1"/>
        <v>GRNT0705.jsp</v>
      </c>
      <c r="S60" s="634"/>
      <c r="T60" s="634"/>
      <c r="U60" s="634"/>
      <c r="V60" s="123"/>
      <c r="W60" s="30" t="str">
        <f t="shared" si="2"/>
        <v>grnt</v>
      </c>
      <c r="X60" s="30" t="str">
        <f t="shared" si="3"/>
        <v>07</v>
      </c>
      <c r="Y60" s="30" t="s">
        <v>108</v>
      </c>
      <c r="Z60" s="154" t="s">
        <v>315</v>
      </c>
      <c r="AA60" s="154" t="s">
        <v>144</v>
      </c>
    </row>
    <row r="61" spans="1:27">
      <c r="A61" s="686"/>
      <c r="B61" s="625" t="s">
        <v>330</v>
      </c>
      <c r="C61" s="626" t="s">
        <v>99</v>
      </c>
      <c r="D61" s="710"/>
      <c r="E61" s="706"/>
      <c r="F61" s="697"/>
      <c r="G61" s="678"/>
      <c r="H61" s="112" t="s">
        <v>331</v>
      </c>
      <c r="I61" s="107" t="s">
        <v>332</v>
      </c>
      <c r="J61" s="634" t="s">
        <v>106</v>
      </c>
      <c r="K61" s="634"/>
      <c r="L61" s="634"/>
      <c r="M61" s="634"/>
      <c r="N61" s="634"/>
      <c r="O61" s="634"/>
      <c r="P61" s="634" t="s">
        <v>113</v>
      </c>
      <c r="Q61" s="634" t="str">
        <f t="shared" si="0"/>
        <v>grnt07</v>
      </c>
      <c r="R61" s="43" t="str">
        <f t="shared" si="1"/>
        <v>GRNT0706.jsp</v>
      </c>
      <c r="S61" s="634"/>
      <c r="T61" s="634"/>
      <c r="U61" s="634"/>
      <c r="V61" s="123"/>
      <c r="W61" s="30" t="str">
        <f t="shared" si="2"/>
        <v>grnt</v>
      </c>
      <c r="X61" s="30" t="str">
        <f t="shared" si="3"/>
        <v>07</v>
      </c>
      <c r="Y61" s="30" t="s">
        <v>108</v>
      </c>
      <c r="Z61" s="154" t="s">
        <v>315</v>
      </c>
      <c r="AA61" s="154" t="s">
        <v>148</v>
      </c>
    </row>
    <row r="62" spans="1:27">
      <c r="A62" s="686"/>
      <c r="B62" s="625" t="s">
        <v>333</v>
      </c>
      <c r="C62" s="626" t="s">
        <v>99</v>
      </c>
      <c r="D62" s="710"/>
      <c r="E62" s="706"/>
      <c r="F62" s="697"/>
      <c r="G62" s="678"/>
      <c r="H62" s="112" t="s">
        <v>334</v>
      </c>
      <c r="I62" s="107" t="s">
        <v>335</v>
      </c>
      <c r="J62" s="634" t="s">
        <v>106</v>
      </c>
      <c r="K62" s="634"/>
      <c r="L62" s="634"/>
      <c r="M62" s="634"/>
      <c r="N62" s="634"/>
      <c r="O62" s="634"/>
      <c r="P62" s="634" t="s">
        <v>113</v>
      </c>
      <c r="Q62" s="634" t="str">
        <f t="shared" si="0"/>
        <v>grnt07</v>
      </c>
      <c r="R62" s="43" t="str">
        <f t="shared" si="1"/>
        <v>GRNT0707.jsp</v>
      </c>
      <c r="S62" s="634"/>
      <c r="T62" s="634"/>
      <c r="U62" s="634"/>
      <c r="V62" s="123"/>
      <c r="W62" s="30" t="str">
        <f t="shared" si="2"/>
        <v>grnt</v>
      </c>
      <c r="X62" s="30" t="str">
        <f t="shared" si="3"/>
        <v>07</v>
      </c>
      <c r="Y62" s="30" t="s">
        <v>108</v>
      </c>
      <c r="Z62" s="154" t="s">
        <v>315</v>
      </c>
      <c r="AA62" s="154" t="s">
        <v>152</v>
      </c>
    </row>
    <row r="63" spans="1:27">
      <c r="A63" s="686"/>
      <c r="B63" s="625" t="s">
        <v>336</v>
      </c>
      <c r="C63" s="626" t="s">
        <v>99</v>
      </c>
      <c r="D63" s="710"/>
      <c r="E63" s="706"/>
      <c r="F63" s="697"/>
      <c r="G63" s="678"/>
      <c r="H63" s="112" t="s">
        <v>337</v>
      </c>
      <c r="I63" s="107" t="s">
        <v>338</v>
      </c>
      <c r="J63" s="634" t="s">
        <v>106</v>
      </c>
      <c r="K63" s="634"/>
      <c r="L63" s="634"/>
      <c r="M63" s="634"/>
      <c r="N63" s="634"/>
      <c r="O63" s="634"/>
      <c r="P63" s="634" t="s">
        <v>113</v>
      </c>
      <c r="Q63" s="634" t="str">
        <f t="shared" si="0"/>
        <v>grnt07</v>
      </c>
      <c r="R63" s="43" t="str">
        <f t="shared" si="1"/>
        <v>GRNT0708.jsp</v>
      </c>
      <c r="S63" s="634"/>
      <c r="T63" s="634"/>
      <c r="U63" s="634"/>
      <c r="V63" s="123"/>
      <c r="W63" s="30" t="str">
        <f t="shared" si="2"/>
        <v>grnt</v>
      </c>
      <c r="X63" s="30" t="str">
        <f t="shared" si="3"/>
        <v>07</v>
      </c>
      <c r="Y63" s="30" t="s">
        <v>108</v>
      </c>
      <c r="Z63" s="154" t="s">
        <v>315</v>
      </c>
      <c r="AA63" s="154" t="s">
        <v>156</v>
      </c>
    </row>
    <row r="64" spans="1:27">
      <c r="A64" s="686"/>
      <c r="B64" s="625" t="s">
        <v>339</v>
      </c>
      <c r="C64" s="626" t="s">
        <v>99</v>
      </c>
      <c r="D64" s="710"/>
      <c r="E64" s="706"/>
      <c r="F64" s="697"/>
      <c r="G64" s="678"/>
      <c r="H64" s="112" t="s">
        <v>340</v>
      </c>
      <c r="I64" s="107" t="s">
        <v>341</v>
      </c>
      <c r="J64" s="634" t="s">
        <v>106</v>
      </c>
      <c r="K64" s="634"/>
      <c r="L64" s="634"/>
      <c r="M64" s="634"/>
      <c r="N64" s="634"/>
      <c r="O64" s="634"/>
      <c r="P64" s="634" t="s">
        <v>113</v>
      </c>
      <c r="Q64" s="634" t="str">
        <f t="shared" si="0"/>
        <v>grnt07</v>
      </c>
      <c r="R64" s="43" t="str">
        <f t="shared" si="1"/>
        <v>GRNT0709.jsp</v>
      </c>
      <c r="S64" s="634"/>
      <c r="T64" s="634"/>
      <c r="U64" s="634"/>
      <c r="V64" s="123"/>
      <c r="W64" s="30" t="str">
        <f t="shared" si="2"/>
        <v>grnt</v>
      </c>
      <c r="X64" s="30" t="str">
        <f t="shared" si="3"/>
        <v>07</v>
      </c>
      <c r="Y64" s="30" t="s">
        <v>108</v>
      </c>
      <c r="Z64" s="154" t="s">
        <v>315</v>
      </c>
      <c r="AA64" s="154" t="s">
        <v>160</v>
      </c>
    </row>
    <row r="65" spans="1:27">
      <c r="A65" s="686"/>
      <c r="B65" s="625" t="s">
        <v>342</v>
      </c>
      <c r="C65" s="626" t="s">
        <v>99</v>
      </c>
      <c r="D65" s="710"/>
      <c r="E65" s="706"/>
      <c r="F65" s="697"/>
      <c r="G65" s="678"/>
      <c r="H65" s="112" t="s">
        <v>343</v>
      </c>
      <c r="I65" s="107" t="s">
        <v>344</v>
      </c>
      <c r="J65" s="634" t="s">
        <v>106</v>
      </c>
      <c r="K65" s="634"/>
      <c r="L65" s="634"/>
      <c r="M65" s="634"/>
      <c r="N65" s="634"/>
      <c r="O65" s="634"/>
      <c r="P65" s="634" t="s">
        <v>113</v>
      </c>
      <c r="Q65" s="634" t="str">
        <f t="shared" si="0"/>
        <v>grnt07</v>
      </c>
      <c r="R65" s="43" t="str">
        <f t="shared" si="1"/>
        <v>GRNT0710.jsp</v>
      </c>
      <c r="S65" s="634"/>
      <c r="T65" s="634"/>
      <c r="U65" s="634"/>
      <c r="V65" s="123"/>
      <c r="W65" s="30" t="str">
        <f t="shared" si="2"/>
        <v>grnt</v>
      </c>
      <c r="X65" s="30" t="str">
        <f t="shared" si="3"/>
        <v>07</v>
      </c>
      <c r="Y65" s="30" t="s">
        <v>108</v>
      </c>
      <c r="Z65" s="154" t="s">
        <v>315</v>
      </c>
      <c r="AA65" s="154" t="s">
        <v>164</v>
      </c>
    </row>
    <row r="66" spans="1:27">
      <c r="A66" s="686"/>
      <c r="B66" s="625" t="s">
        <v>345</v>
      </c>
      <c r="C66" s="626" t="s">
        <v>99</v>
      </c>
      <c r="D66" s="710"/>
      <c r="E66" s="706"/>
      <c r="F66" s="697"/>
      <c r="G66" s="678"/>
      <c r="H66" s="112" t="s">
        <v>346</v>
      </c>
      <c r="I66" s="107" t="s">
        <v>347</v>
      </c>
      <c r="J66" s="634" t="s">
        <v>106</v>
      </c>
      <c r="K66" s="634"/>
      <c r="L66" s="634"/>
      <c r="M66" s="634"/>
      <c r="N66" s="634"/>
      <c r="O66" s="634"/>
      <c r="P66" s="634" t="s">
        <v>113</v>
      </c>
      <c r="Q66" s="634" t="str">
        <f t="shared" si="0"/>
        <v>grnt07</v>
      </c>
      <c r="R66" s="43" t="str">
        <f t="shared" si="1"/>
        <v>GRNT0711.jsp</v>
      </c>
      <c r="S66" s="634"/>
      <c r="T66" s="634"/>
      <c r="U66" s="634"/>
      <c r="V66" s="123"/>
      <c r="W66" s="30" t="str">
        <f t="shared" si="2"/>
        <v>grnt</v>
      </c>
      <c r="X66" s="30" t="str">
        <f t="shared" si="3"/>
        <v>07</v>
      </c>
      <c r="Y66" s="30" t="s">
        <v>108</v>
      </c>
      <c r="Z66" s="154" t="s">
        <v>315</v>
      </c>
      <c r="AA66" s="154" t="s">
        <v>168</v>
      </c>
    </row>
    <row r="67" spans="1:27">
      <c r="A67" s="686"/>
      <c r="B67" s="625" t="s">
        <v>348</v>
      </c>
      <c r="C67" s="626" t="s">
        <v>99</v>
      </c>
      <c r="D67" s="710"/>
      <c r="E67" s="706"/>
      <c r="F67" s="697"/>
      <c r="G67" s="678"/>
      <c r="H67" s="112" t="s">
        <v>349</v>
      </c>
      <c r="I67" s="107" t="s">
        <v>350</v>
      </c>
      <c r="J67" s="634" t="s">
        <v>112</v>
      </c>
      <c r="K67" s="634"/>
      <c r="L67" s="634"/>
      <c r="M67" s="634"/>
      <c r="N67" s="634"/>
      <c r="O67" s="634"/>
      <c r="P67" s="634" t="s">
        <v>113</v>
      </c>
      <c r="Q67" s="634" t="str">
        <f t="shared" si="0"/>
        <v>grnt07</v>
      </c>
      <c r="R67" s="43" t="str">
        <f t="shared" si="1"/>
        <v>GRNT0712.jsp</v>
      </c>
      <c r="S67" s="634"/>
      <c r="T67" s="634"/>
      <c r="U67" s="634"/>
      <c r="V67" s="123"/>
      <c r="W67" s="30" t="str">
        <f t="shared" si="2"/>
        <v>grnt</v>
      </c>
      <c r="X67" s="30" t="str">
        <f t="shared" si="3"/>
        <v>07</v>
      </c>
      <c r="Y67" s="30" t="s">
        <v>108</v>
      </c>
      <c r="Z67" s="154" t="s">
        <v>315</v>
      </c>
      <c r="AA67" s="154" t="s">
        <v>172</v>
      </c>
    </row>
    <row r="68" spans="1:27">
      <c r="A68" s="686"/>
      <c r="B68" s="625" t="s">
        <v>351</v>
      </c>
      <c r="C68" s="626" t="s">
        <v>99</v>
      </c>
      <c r="D68" s="710"/>
      <c r="E68" s="706"/>
      <c r="F68" s="697"/>
      <c r="G68" s="678"/>
      <c r="H68" s="112" t="s">
        <v>352</v>
      </c>
      <c r="I68" s="107" t="s">
        <v>353</v>
      </c>
      <c r="J68" s="634" t="s">
        <v>106</v>
      </c>
      <c r="K68" s="634"/>
      <c r="L68" s="634"/>
      <c r="M68" s="634"/>
      <c r="N68" s="634"/>
      <c r="O68" s="634"/>
      <c r="P68" s="634" t="s">
        <v>113</v>
      </c>
      <c r="Q68" s="634" t="str">
        <f t="shared" si="0"/>
        <v>grnt07</v>
      </c>
      <c r="R68" s="43" t="str">
        <f t="shared" si="1"/>
        <v>GRNT0713.jsp</v>
      </c>
      <c r="S68" s="634"/>
      <c r="T68" s="634"/>
      <c r="U68" s="634"/>
      <c r="V68" s="123"/>
      <c r="W68" s="30" t="str">
        <f t="shared" si="2"/>
        <v>grnt</v>
      </c>
      <c r="X68" s="30" t="str">
        <f t="shared" si="3"/>
        <v>07</v>
      </c>
      <c r="Y68" s="30" t="s">
        <v>108</v>
      </c>
      <c r="Z68" s="154" t="s">
        <v>315</v>
      </c>
      <c r="AA68" s="154" t="s">
        <v>176</v>
      </c>
    </row>
    <row r="69" spans="1:27">
      <c r="A69" s="686"/>
      <c r="B69" s="625" t="s">
        <v>354</v>
      </c>
      <c r="C69" s="626" t="s">
        <v>99</v>
      </c>
      <c r="D69" s="710"/>
      <c r="E69" s="706"/>
      <c r="F69" s="697"/>
      <c r="G69" s="678"/>
      <c r="H69" s="112" t="s">
        <v>355</v>
      </c>
      <c r="I69" s="107" t="s">
        <v>356</v>
      </c>
      <c r="J69" s="634" t="s">
        <v>106</v>
      </c>
      <c r="K69" s="634"/>
      <c r="L69" s="634"/>
      <c r="M69" s="634"/>
      <c r="N69" s="634"/>
      <c r="O69" s="634"/>
      <c r="P69" s="634" t="s">
        <v>113</v>
      </c>
      <c r="Q69" s="634" t="str">
        <f t="shared" si="0"/>
        <v>grnt07</v>
      </c>
      <c r="R69" s="43" t="str">
        <f t="shared" si="1"/>
        <v>GRNT0714.jsp</v>
      </c>
      <c r="S69" s="634"/>
      <c r="T69" s="634"/>
      <c r="U69" s="634"/>
      <c r="V69" s="123"/>
      <c r="W69" s="30" t="str">
        <f t="shared" si="2"/>
        <v>grnt</v>
      </c>
      <c r="X69" s="30" t="str">
        <f t="shared" si="3"/>
        <v>07</v>
      </c>
      <c r="Y69" s="30" t="s">
        <v>108</v>
      </c>
      <c r="Z69" s="154" t="s">
        <v>315</v>
      </c>
      <c r="AA69" s="154" t="s">
        <v>185</v>
      </c>
    </row>
    <row r="70" spans="1:27">
      <c r="A70" s="686"/>
      <c r="B70" s="625" t="s">
        <v>357</v>
      </c>
      <c r="C70" s="626" t="s">
        <v>99</v>
      </c>
      <c r="D70" s="710"/>
      <c r="E70" s="706"/>
      <c r="F70" s="697"/>
      <c r="G70" s="678"/>
      <c r="H70" s="112" t="s">
        <v>358</v>
      </c>
      <c r="I70" s="107" t="s">
        <v>359</v>
      </c>
      <c r="J70" s="634" t="s">
        <v>126</v>
      </c>
      <c r="K70" s="634"/>
      <c r="L70" s="634"/>
      <c r="M70" s="634"/>
      <c r="N70" s="634"/>
      <c r="O70" s="634"/>
      <c r="P70" s="634" t="s">
        <v>113</v>
      </c>
      <c r="Q70" s="634" t="str">
        <f t="shared" si="0"/>
        <v>grnt07</v>
      </c>
      <c r="R70" s="43" t="str">
        <f t="shared" si="1"/>
        <v>GRNT0715.jsp</v>
      </c>
      <c r="S70" s="634"/>
      <c r="T70" s="634"/>
      <c r="U70" s="634"/>
      <c r="V70" s="123"/>
      <c r="W70" s="30" t="str">
        <f t="shared" si="2"/>
        <v>grnt</v>
      </c>
      <c r="X70" s="30" t="str">
        <f t="shared" si="3"/>
        <v>07</v>
      </c>
      <c r="Y70" s="30" t="s">
        <v>108</v>
      </c>
      <c r="Z70" s="154" t="s">
        <v>315</v>
      </c>
      <c r="AA70" s="154" t="s">
        <v>242</v>
      </c>
    </row>
    <row r="71" spans="1:27" ht="36">
      <c r="A71" s="686"/>
      <c r="B71" s="625" t="s">
        <v>360</v>
      </c>
      <c r="C71" s="626" t="s">
        <v>99</v>
      </c>
      <c r="D71" s="710"/>
      <c r="E71" s="706"/>
      <c r="F71" s="697"/>
      <c r="G71" s="678"/>
      <c r="H71" s="112" t="s">
        <v>361</v>
      </c>
      <c r="I71" s="107" t="s">
        <v>362</v>
      </c>
      <c r="J71" s="634" t="s">
        <v>126</v>
      </c>
      <c r="K71" s="634"/>
      <c r="L71" s="634"/>
      <c r="M71" s="634" t="s">
        <v>28</v>
      </c>
      <c r="N71" s="634" t="s">
        <v>182</v>
      </c>
      <c r="O71" s="626" t="s">
        <v>363</v>
      </c>
      <c r="P71" s="634" t="s">
        <v>113</v>
      </c>
      <c r="Q71" s="634" t="str">
        <f t="shared" ref="Q71:Q76" si="4">W71&amp;X71</f>
        <v>grnt07</v>
      </c>
      <c r="R71" s="43" t="str">
        <f t="shared" ref="R71:R76" si="5">Y71&amp;Z71&amp;AA71&amp;".jsp"</f>
        <v>GRNT0716.jsp</v>
      </c>
      <c r="S71" s="634"/>
      <c r="T71" s="634"/>
      <c r="U71" s="634"/>
      <c r="V71" s="123"/>
      <c r="W71" s="30" t="str">
        <f t="shared" ref="W71:W134" si="6">LOWER(Y71)</f>
        <v>grnt</v>
      </c>
      <c r="X71" s="30" t="str">
        <f t="shared" ref="X71:X134" si="7">Z71</f>
        <v>07</v>
      </c>
      <c r="Y71" s="30" t="s">
        <v>108</v>
      </c>
      <c r="Z71" s="154" t="s">
        <v>315</v>
      </c>
      <c r="AA71" s="154" t="s">
        <v>246</v>
      </c>
    </row>
    <row r="72" spans="1:27" ht="36">
      <c r="A72" s="686"/>
      <c r="B72" s="625" t="s">
        <v>364</v>
      </c>
      <c r="C72" s="626" t="s">
        <v>365</v>
      </c>
      <c r="D72" s="710"/>
      <c r="E72" s="706"/>
      <c r="F72" s="697"/>
      <c r="G72" s="678"/>
      <c r="H72" s="112" t="s">
        <v>366</v>
      </c>
      <c r="I72" s="107" t="s">
        <v>367</v>
      </c>
      <c r="J72" s="634" t="s">
        <v>126</v>
      </c>
      <c r="K72" s="634"/>
      <c r="L72" s="634"/>
      <c r="M72" s="634" t="s">
        <v>28</v>
      </c>
      <c r="N72" s="634" t="s">
        <v>182</v>
      </c>
      <c r="O72" s="626" t="s">
        <v>363</v>
      </c>
      <c r="P72" s="634" t="s">
        <v>113</v>
      </c>
      <c r="Q72" s="634" t="str">
        <f t="shared" si="4"/>
        <v>grnt07</v>
      </c>
      <c r="R72" s="43" t="str">
        <f t="shared" si="5"/>
        <v>GRNT0717.jsp</v>
      </c>
      <c r="S72" s="634"/>
      <c r="T72" s="634"/>
      <c r="U72" s="634"/>
      <c r="V72" s="123"/>
      <c r="W72" s="30" t="str">
        <f t="shared" si="6"/>
        <v>grnt</v>
      </c>
      <c r="X72" s="30" t="str">
        <f t="shared" si="7"/>
        <v>07</v>
      </c>
      <c r="Y72" s="30" t="s">
        <v>108</v>
      </c>
      <c r="Z72" s="154" t="s">
        <v>315</v>
      </c>
      <c r="AA72" s="154" t="s">
        <v>368</v>
      </c>
    </row>
    <row r="73" spans="1:27">
      <c r="A73" s="686"/>
      <c r="B73" s="625" t="s">
        <v>369</v>
      </c>
      <c r="C73" s="626" t="s">
        <v>99</v>
      </c>
      <c r="D73" s="710"/>
      <c r="E73" s="706"/>
      <c r="F73" s="697"/>
      <c r="G73" s="678" t="s">
        <v>370</v>
      </c>
      <c r="H73" s="112" t="s">
        <v>371</v>
      </c>
      <c r="I73" s="107" t="s">
        <v>372</v>
      </c>
      <c r="J73" s="634" t="s">
        <v>126</v>
      </c>
      <c r="K73" s="634"/>
      <c r="L73" s="634"/>
      <c r="M73" s="634"/>
      <c r="N73" s="634"/>
      <c r="O73" s="634"/>
      <c r="P73" s="634" t="s">
        <v>113</v>
      </c>
      <c r="Q73" s="634" t="str">
        <f t="shared" si="4"/>
        <v>grnt07</v>
      </c>
      <c r="R73" s="43" t="str">
        <f t="shared" si="5"/>
        <v>GRNT0718.jsp</v>
      </c>
      <c r="S73" s="634"/>
      <c r="T73" s="634"/>
      <c r="U73" s="634"/>
      <c r="V73" s="123"/>
      <c r="W73" s="30" t="str">
        <f t="shared" si="6"/>
        <v>grnt</v>
      </c>
      <c r="X73" s="30" t="str">
        <f t="shared" si="7"/>
        <v>07</v>
      </c>
      <c r="Y73" s="30" t="s">
        <v>108</v>
      </c>
      <c r="Z73" s="154" t="s">
        <v>315</v>
      </c>
      <c r="AA73" s="154" t="s">
        <v>373</v>
      </c>
    </row>
    <row r="74" spans="1:27">
      <c r="A74" s="686"/>
      <c r="B74" s="625" t="s">
        <v>374</v>
      </c>
      <c r="C74" s="626" t="s">
        <v>99</v>
      </c>
      <c r="D74" s="710"/>
      <c r="E74" s="706"/>
      <c r="F74" s="697"/>
      <c r="G74" s="678"/>
      <c r="H74" s="112" t="s">
        <v>375</v>
      </c>
      <c r="I74" s="107" t="s">
        <v>376</v>
      </c>
      <c r="J74" s="634" t="s">
        <v>112</v>
      </c>
      <c r="K74" s="634"/>
      <c r="L74" s="634"/>
      <c r="M74" s="634"/>
      <c r="N74" s="634"/>
      <c r="O74" s="634"/>
      <c r="P74" s="634" t="s">
        <v>113</v>
      </c>
      <c r="Q74" s="634" t="str">
        <f t="shared" si="4"/>
        <v>grnt07</v>
      </c>
      <c r="R74" s="43" t="str">
        <f t="shared" si="5"/>
        <v>GRNT0719.jsp</v>
      </c>
      <c r="S74" s="634"/>
      <c r="T74" s="634"/>
      <c r="U74" s="634"/>
      <c r="V74" s="123"/>
      <c r="W74" s="30" t="str">
        <f t="shared" si="6"/>
        <v>grnt</v>
      </c>
      <c r="X74" s="30" t="str">
        <f t="shared" si="7"/>
        <v>07</v>
      </c>
      <c r="Y74" s="30" t="s">
        <v>108</v>
      </c>
      <c r="Z74" s="154" t="s">
        <v>315</v>
      </c>
      <c r="AA74" s="154" t="s">
        <v>377</v>
      </c>
    </row>
    <row r="75" spans="1:27" ht="24">
      <c r="A75" s="686"/>
      <c r="B75" s="625" t="s">
        <v>378</v>
      </c>
      <c r="C75" s="626" t="s">
        <v>99</v>
      </c>
      <c r="D75" s="710"/>
      <c r="E75" s="706"/>
      <c r="F75" s="697"/>
      <c r="G75" s="130" t="s">
        <v>379</v>
      </c>
      <c r="H75" s="112" t="s">
        <v>380</v>
      </c>
      <c r="I75" s="58" t="s">
        <v>381</v>
      </c>
      <c r="J75" s="634" t="s">
        <v>126</v>
      </c>
      <c r="K75" s="634" t="s">
        <v>28</v>
      </c>
      <c r="L75" s="634" t="s">
        <v>202</v>
      </c>
      <c r="M75" s="634"/>
      <c r="N75" s="634"/>
      <c r="O75" s="634"/>
      <c r="P75" s="304" t="s">
        <v>120</v>
      </c>
      <c r="Q75" s="634" t="str">
        <f t="shared" si="4"/>
        <v>grnt07</v>
      </c>
      <c r="R75" s="43" t="str">
        <f t="shared" si="5"/>
        <v>GRNT0720.jsp</v>
      </c>
      <c r="S75" s="634"/>
      <c r="T75" s="634"/>
      <c r="U75" s="634"/>
      <c r="V75" s="123" t="s">
        <v>382</v>
      </c>
      <c r="W75" s="30" t="str">
        <f t="shared" si="6"/>
        <v>grnt</v>
      </c>
      <c r="X75" s="30" t="str">
        <f t="shared" si="7"/>
        <v>07</v>
      </c>
      <c r="Y75" s="30" t="s">
        <v>108</v>
      </c>
      <c r="Z75" s="154" t="s">
        <v>315</v>
      </c>
      <c r="AA75" s="154" t="s">
        <v>383</v>
      </c>
    </row>
    <row r="76" spans="1:27" ht="36">
      <c r="A76" s="686"/>
      <c r="B76" s="625" t="s">
        <v>384</v>
      </c>
      <c r="C76" s="626" t="s">
        <v>99</v>
      </c>
      <c r="D76" s="710"/>
      <c r="E76" s="706"/>
      <c r="F76" s="697"/>
      <c r="G76" s="130" t="s">
        <v>385</v>
      </c>
      <c r="H76" s="120" t="s">
        <v>386</v>
      </c>
      <c r="I76" s="58" t="s">
        <v>190</v>
      </c>
      <c r="J76" s="634" t="s">
        <v>131</v>
      </c>
      <c r="K76" s="634"/>
      <c r="L76" s="634"/>
      <c r="M76" s="634"/>
      <c r="N76" s="634"/>
      <c r="O76" s="634"/>
      <c r="P76" s="634" t="s">
        <v>113</v>
      </c>
      <c r="Q76" s="634" t="str">
        <f t="shared" si="4"/>
        <v>grnt07</v>
      </c>
      <c r="R76" s="43" t="str">
        <f t="shared" si="5"/>
        <v>GRNT0721.jsp</v>
      </c>
      <c r="S76" s="634"/>
      <c r="T76" s="634"/>
      <c r="U76" s="634"/>
      <c r="V76" s="123"/>
      <c r="W76" s="30" t="str">
        <f t="shared" si="6"/>
        <v>grnt</v>
      </c>
      <c r="X76" s="30" t="str">
        <f t="shared" si="7"/>
        <v>07</v>
      </c>
      <c r="Y76" s="30" t="s">
        <v>108</v>
      </c>
      <c r="Z76" s="154" t="s">
        <v>315</v>
      </c>
      <c r="AA76" s="154" t="s">
        <v>387</v>
      </c>
    </row>
    <row r="77" spans="1:27" ht="15.6" customHeight="1">
      <c r="A77" s="686"/>
      <c r="B77" s="625" t="s">
        <v>388</v>
      </c>
      <c r="C77" s="626" t="s">
        <v>99</v>
      </c>
      <c r="D77" s="710"/>
      <c r="E77" s="706"/>
      <c r="F77" s="679" t="s">
        <v>389</v>
      </c>
      <c r="G77" s="678" t="s">
        <v>390</v>
      </c>
      <c r="H77" s="112" t="s">
        <v>391</v>
      </c>
      <c r="I77" s="107" t="s">
        <v>392</v>
      </c>
      <c r="J77" s="168" t="s">
        <v>126</v>
      </c>
      <c r="K77" s="634"/>
      <c r="L77" s="634"/>
      <c r="M77" s="634"/>
      <c r="N77" s="634"/>
      <c r="O77" s="634"/>
      <c r="P77" s="169" t="s">
        <v>120</v>
      </c>
      <c r="Q77" s="634"/>
      <c r="R77" s="43"/>
      <c r="S77" s="304"/>
      <c r="T77" s="304"/>
      <c r="U77" s="304"/>
      <c r="V77" s="711" t="s">
        <v>393</v>
      </c>
      <c r="W77" s="158" t="str">
        <f t="shared" si="6"/>
        <v>grnt</v>
      </c>
      <c r="X77" s="158" t="str">
        <f t="shared" si="7"/>
        <v>08</v>
      </c>
      <c r="Y77" s="158" t="s">
        <v>108</v>
      </c>
      <c r="Z77" s="159" t="s">
        <v>394</v>
      </c>
      <c r="AA77" s="154"/>
    </row>
    <row r="78" spans="1:27">
      <c r="A78" s="686"/>
      <c r="B78" s="625" t="s">
        <v>395</v>
      </c>
      <c r="C78" s="626" t="s">
        <v>99</v>
      </c>
      <c r="D78" s="710"/>
      <c r="E78" s="706"/>
      <c r="F78" s="679"/>
      <c r="G78" s="678"/>
      <c r="H78" s="112" t="s">
        <v>396</v>
      </c>
      <c r="I78" s="107" t="s">
        <v>397</v>
      </c>
      <c r="J78" s="168" t="s">
        <v>126</v>
      </c>
      <c r="K78" s="634"/>
      <c r="L78" s="634"/>
      <c r="M78" s="634"/>
      <c r="N78" s="634"/>
      <c r="O78" s="634"/>
      <c r="P78" s="169" t="s">
        <v>120</v>
      </c>
      <c r="Q78" s="634"/>
      <c r="R78" s="43"/>
      <c r="S78" s="304"/>
      <c r="T78" s="304"/>
      <c r="U78" s="304"/>
      <c r="V78" s="711"/>
      <c r="W78" s="158" t="str">
        <f t="shared" si="6"/>
        <v>grnt</v>
      </c>
      <c r="X78" s="158" t="str">
        <f t="shared" si="7"/>
        <v>08</v>
      </c>
      <c r="Y78" s="158" t="s">
        <v>108</v>
      </c>
      <c r="Z78" s="159" t="s">
        <v>394</v>
      </c>
    </row>
    <row r="79" spans="1:27" ht="16.5" customHeight="1">
      <c r="A79" s="686"/>
      <c r="B79" s="625" t="s">
        <v>398</v>
      </c>
      <c r="C79" s="626" t="s">
        <v>99</v>
      </c>
      <c r="D79" s="710"/>
      <c r="E79" s="706"/>
      <c r="F79" s="679"/>
      <c r="G79" s="678" t="s">
        <v>399</v>
      </c>
      <c r="H79" s="112" t="s">
        <v>400</v>
      </c>
      <c r="I79" s="107" t="s">
        <v>401</v>
      </c>
      <c r="J79" s="168" t="s">
        <v>126</v>
      </c>
      <c r="K79" s="634"/>
      <c r="L79" s="634"/>
      <c r="M79" s="634"/>
      <c r="N79" s="634"/>
      <c r="O79" s="634"/>
      <c r="P79" s="169" t="s">
        <v>120</v>
      </c>
      <c r="Q79" s="634"/>
      <c r="R79" s="43"/>
      <c r="S79" s="304"/>
      <c r="T79" s="304"/>
      <c r="U79" s="304"/>
      <c r="V79" s="711"/>
      <c r="W79" s="158" t="str">
        <f t="shared" si="6"/>
        <v>grnt</v>
      </c>
      <c r="X79" s="158" t="str">
        <f t="shared" si="7"/>
        <v>08</v>
      </c>
      <c r="Y79" s="158" t="s">
        <v>108</v>
      </c>
      <c r="Z79" s="159" t="s">
        <v>394</v>
      </c>
    </row>
    <row r="80" spans="1:27">
      <c r="A80" s="686"/>
      <c r="B80" s="625" t="s">
        <v>402</v>
      </c>
      <c r="C80" s="626" t="s">
        <v>99</v>
      </c>
      <c r="D80" s="710"/>
      <c r="E80" s="706"/>
      <c r="F80" s="679"/>
      <c r="G80" s="678"/>
      <c r="H80" s="112" t="s">
        <v>403</v>
      </c>
      <c r="I80" s="107" t="s">
        <v>404</v>
      </c>
      <c r="J80" s="168" t="s">
        <v>106</v>
      </c>
      <c r="K80" s="634"/>
      <c r="L80" s="634"/>
      <c r="M80" s="634"/>
      <c r="N80" s="634"/>
      <c r="O80" s="634"/>
      <c r="P80" s="169" t="s">
        <v>120</v>
      </c>
      <c r="Q80" s="634"/>
      <c r="R80" s="43"/>
      <c r="S80" s="304"/>
      <c r="T80" s="304"/>
      <c r="U80" s="304"/>
      <c r="V80" s="711"/>
      <c r="W80" s="158" t="str">
        <f t="shared" si="6"/>
        <v>grnt</v>
      </c>
      <c r="X80" s="158" t="str">
        <f t="shared" si="7"/>
        <v>08</v>
      </c>
      <c r="Y80" s="158" t="s">
        <v>108</v>
      </c>
      <c r="Z80" s="159" t="s">
        <v>394</v>
      </c>
    </row>
    <row r="81" spans="1:27">
      <c r="A81" s="686"/>
      <c r="B81" s="625" t="s">
        <v>405</v>
      </c>
      <c r="C81" s="626" t="s">
        <v>99</v>
      </c>
      <c r="D81" s="710"/>
      <c r="E81" s="706"/>
      <c r="F81" s="679"/>
      <c r="G81" s="130" t="s">
        <v>385</v>
      </c>
      <c r="H81" s="62" t="s">
        <v>406</v>
      </c>
      <c r="I81" s="58" t="s">
        <v>407</v>
      </c>
      <c r="J81" s="168" t="s">
        <v>126</v>
      </c>
      <c r="K81" s="634"/>
      <c r="L81" s="634"/>
      <c r="M81" s="634"/>
      <c r="N81" s="634"/>
      <c r="O81" s="634"/>
      <c r="P81" s="169" t="s">
        <v>120</v>
      </c>
      <c r="Q81" s="634"/>
      <c r="R81" s="43"/>
      <c r="S81" s="304"/>
      <c r="T81" s="304"/>
      <c r="U81" s="304"/>
      <c r="V81" s="711"/>
      <c r="W81" s="158" t="str">
        <f t="shared" si="6"/>
        <v>grnt</v>
      </c>
      <c r="X81" s="158" t="str">
        <f t="shared" si="7"/>
        <v>08</v>
      </c>
      <c r="Y81" s="158" t="s">
        <v>108</v>
      </c>
      <c r="Z81" s="159" t="s">
        <v>394</v>
      </c>
    </row>
    <row r="82" spans="1:27">
      <c r="A82" s="686"/>
      <c r="B82" s="625" t="s">
        <v>408</v>
      </c>
      <c r="C82" s="626" t="s">
        <v>99</v>
      </c>
      <c r="D82" s="710"/>
      <c r="E82" s="706"/>
      <c r="F82" s="679"/>
      <c r="G82" s="678" t="s">
        <v>409</v>
      </c>
      <c r="H82" s="112" t="s">
        <v>410</v>
      </c>
      <c r="I82" s="107" t="s">
        <v>411</v>
      </c>
      <c r="J82" s="168" t="s">
        <v>126</v>
      </c>
      <c r="K82" s="634"/>
      <c r="L82" s="634"/>
      <c r="M82" s="634"/>
      <c r="N82" s="634"/>
      <c r="O82" s="634"/>
      <c r="P82" s="169" t="s">
        <v>120</v>
      </c>
      <c r="Q82" s="634"/>
      <c r="R82" s="43"/>
      <c r="S82" s="304"/>
      <c r="T82" s="304"/>
      <c r="U82" s="304"/>
      <c r="V82" s="711"/>
      <c r="W82" s="158" t="str">
        <f t="shared" si="6"/>
        <v>grnt</v>
      </c>
      <c r="X82" s="158" t="str">
        <f t="shared" si="7"/>
        <v>08</v>
      </c>
      <c r="Y82" s="158" t="s">
        <v>108</v>
      </c>
      <c r="Z82" s="159" t="s">
        <v>394</v>
      </c>
    </row>
    <row r="83" spans="1:27">
      <c r="A83" s="686"/>
      <c r="B83" s="625" t="s">
        <v>412</v>
      </c>
      <c r="C83" s="626" t="s">
        <v>99</v>
      </c>
      <c r="D83" s="710"/>
      <c r="E83" s="706"/>
      <c r="F83" s="679"/>
      <c r="G83" s="678"/>
      <c r="H83" s="112" t="s">
        <v>413</v>
      </c>
      <c r="I83" s="107" t="s">
        <v>414</v>
      </c>
      <c r="J83" s="168" t="s">
        <v>106</v>
      </c>
      <c r="K83" s="634"/>
      <c r="L83" s="634"/>
      <c r="M83" s="634"/>
      <c r="N83" s="634"/>
      <c r="O83" s="634"/>
      <c r="P83" s="169" t="s">
        <v>120</v>
      </c>
      <c r="Q83" s="634"/>
      <c r="R83" s="43"/>
      <c r="S83" s="304"/>
      <c r="T83" s="304"/>
      <c r="U83" s="304"/>
      <c r="V83" s="631"/>
      <c r="W83" s="158" t="str">
        <f t="shared" si="6"/>
        <v>grnt</v>
      </c>
      <c r="X83" s="158" t="str">
        <f t="shared" si="7"/>
        <v>08</v>
      </c>
      <c r="Y83" s="158" t="s">
        <v>108</v>
      </c>
      <c r="Z83" s="159" t="s">
        <v>394</v>
      </c>
    </row>
    <row r="84" spans="1:27">
      <c r="A84" s="686"/>
      <c r="B84" s="625" t="s">
        <v>415</v>
      </c>
      <c r="C84" s="626" t="s">
        <v>99</v>
      </c>
      <c r="D84" s="710"/>
      <c r="E84" s="706"/>
      <c r="F84" s="679"/>
      <c r="G84" s="678"/>
      <c r="H84" s="112" t="s">
        <v>416</v>
      </c>
      <c r="I84" s="107" t="s">
        <v>417</v>
      </c>
      <c r="J84" s="168" t="s">
        <v>106</v>
      </c>
      <c r="K84" s="634"/>
      <c r="L84" s="634"/>
      <c r="M84" s="634"/>
      <c r="N84" s="634"/>
      <c r="O84" s="634"/>
      <c r="P84" s="169" t="s">
        <v>120</v>
      </c>
      <c r="Q84" s="634"/>
      <c r="R84" s="43"/>
      <c r="S84" s="304"/>
      <c r="T84" s="304"/>
      <c r="U84" s="304"/>
      <c r="V84" s="631"/>
      <c r="W84" s="158" t="str">
        <f t="shared" si="6"/>
        <v>grnt</v>
      </c>
      <c r="X84" s="158" t="str">
        <f t="shared" si="7"/>
        <v>08</v>
      </c>
      <c r="Y84" s="158" t="s">
        <v>108</v>
      </c>
      <c r="Z84" s="159" t="s">
        <v>394</v>
      </c>
    </row>
    <row r="85" spans="1:27">
      <c r="A85" s="686"/>
      <c r="B85" s="625" t="s">
        <v>418</v>
      </c>
      <c r="C85" s="626" t="s">
        <v>99</v>
      </c>
      <c r="D85" s="710"/>
      <c r="E85" s="706"/>
      <c r="F85" s="679"/>
      <c r="G85" s="678"/>
      <c r="H85" s="112" t="s">
        <v>419</v>
      </c>
      <c r="I85" s="107" t="s">
        <v>420</v>
      </c>
      <c r="J85" s="168" t="s">
        <v>106</v>
      </c>
      <c r="K85" s="634"/>
      <c r="L85" s="634"/>
      <c r="M85" s="634"/>
      <c r="N85" s="634"/>
      <c r="O85" s="634"/>
      <c r="P85" s="169" t="s">
        <v>120</v>
      </c>
      <c r="Q85" s="634"/>
      <c r="R85" s="43"/>
      <c r="S85" s="304"/>
      <c r="T85" s="304"/>
      <c r="U85" s="304"/>
      <c r="V85" s="631"/>
      <c r="W85" s="158" t="str">
        <f t="shared" si="6"/>
        <v>grnt</v>
      </c>
      <c r="X85" s="158" t="str">
        <f t="shared" si="7"/>
        <v>08</v>
      </c>
      <c r="Y85" s="158" t="s">
        <v>108</v>
      </c>
      <c r="Z85" s="159" t="s">
        <v>394</v>
      </c>
    </row>
    <row r="86" spans="1:27">
      <c r="A86" s="686"/>
      <c r="B86" s="625" t="s">
        <v>421</v>
      </c>
      <c r="C86" s="626" t="s">
        <v>99</v>
      </c>
      <c r="D86" s="710"/>
      <c r="E86" s="706"/>
      <c r="F86" s="679"/>
      <c r="G86" s="678"/>
      <c r="H86" s="112" t="s">
        <v>422</v>
      </c>
      <c r="I86" s="107" t="s">
        <v>423</v>
      </c>
      <c r="J86" s="168" t="s">
        <v>106</v>
      </c>
      <c r="K86" s="634"/>
      <c r="L86" s="634"/>
      <c r="M86" s="634"/>
      <c r="N86" s="634"/>
      <c r="O86" s="634"/>
      <c r="P86" s="169" t="s">
        <v>120</v>
      </c>
      <c r="Q86" s="634"/>
      <c r="R86" s="43"/>
      <c r="S86" s="304"/>
      <c r="T86" s="304"/>
      <c r="U86" s="304"/>
      <c r="V86" s="631"/>
      <c r="W86" s="158" t="str">
        <f t="shared" si="6"/>
        <v>grnt</v>
      </c>
      <c r="X86" s="158" t="str">
        <f t="shared" si="7"/>
        <v>08</v>
      </c>
      <c r="Y86" s="158" t="s">
        <v>108</v>
      </c>
      <c r="Z86" s="159" t="s">
        <v>394</v>
      </c>
    </row>
    <row r="87" spans="1:27">
      <c r="A87" s="686"/>
      <c r="B87" s="625" t="s">
        <v>424</v>
      </c>
      <c r="C87" s="626" t="s">
        <v>99</v>
      </c>
      <c r="D87" s="710"/>
      <c r="E87" s="706"/>
      <c r="F87" s="679"/>
      <c r="G87" s="678"/>
      <c r="H87" s="112" t="s">
        <v>425</v>
      </c>
      <c r="I87" s="107" t="s">
        <v>426</v>
      </c>
      <c r="J87" s="168" t="s">
        <v>106</v>
      </c>
      <c r="K87" s="634"/>
      <c r="L87" s="634"/>
      <c r="M87" s="634"/>
      <c r="N87" s="634"/>
      <c r="O87" s="634"/>
      <c r="P87" s="169" t="s">
        <v>120</v>
      </c>
      <c r="Q87" s="634"/>
      <c r="R87" s="43"/>
      <c r="S87" s="304"/>
      <c r="T87" s="304"/>
      <c r="U87" s="304"/>
      <c r="V87" s="631"/>
      <c r="W87" s="158" t="str">
        <f t="shared" si="6"/>
        <v>grnt</v>
      </c>
      <c r="X87" s="158" t="str">
        <f t="shared" si="7"/>
        <v>08</v>
      </c>
      <c r="Y87" s="158" t="s">
        <v>108</v>
      </c>
      <c r="Z87" s="159" t="s">
        <v>394</v>
      </c>
    </row>
    <row r="88" spans="1:27">
      <c r="A88" s="686"/>
      <c r="B88" s="625" t="s">
        <v>427</v>
      </c>
      <c r="C88" s="626" t="s">
        <v>99</v>
      </c>
      <c r="D88" s="710"/>
      <c r="E88" s="706"/>
      <c r="F88" s="679"/>
      <c r="G88" s="678"/>
      <c r="H88" s="112" t="s">
        <v>428</v>
      </c>
      <c r="I88" s="107" t="s">
        <v>429</v>
      </c>
      <c r="J88" s="168" t="s">
        <v>106</v>
      </c>
      <c r="K88" s="634"/>
      <c r="L88" s="634"/>
      <c r="M88" s="634"/>
      <c r="N88" s="634"/>
      <c r="O88" s="634"/>
      <c r="P88" s="169" t="s">
        <v>120</v>
      </c>
      <c r="Q88" s="634"/>
      <c r="R88" s="43"/>
      <c r="S88" s="304"/>
      <c r="T88" s="304"/>
      <c r="U88" s="304"/>
      <c r="V88" s="631"/>
      <c r="W88" s="158" t="str">
        <f t="shared" si="6"/>
        <v>grnt</v>
      </c>
      <c r="X88" s="158" t="str">
        <f t="shared" si="7"/>
        <v>08</v>
      </c>
      <c r="Y88" s="158" t="s">
        <v>108</v>
      </c>
      <c r="Z88" s="159" t="s">
        <v>394</v>
      </c>
    </row>
    <row r="89" spans="1:27">
      <c r="A89" s="686"/>
      <c r="B89" s="625" t="s">
        <v>430</v>
      </c>
      <c r="C89" s="626" t="s">
        <v>99</v>
      </c>
      <c r="D89" s="710"/>
      <c r="E89" s="706"/>
      <c r="F89" s="679"/>
      <c r="G89" s="678"/>
      <c r="H89" s="112" t="s">
        <v>431</v>
      </c>
      <c r="I89" s="107" t="s">
        <v>432</v>
      </c>
      <c r="J89" s="168" t="s">
        <v>106</v>
      </c>
      <c r="K89" s="634"/>
      <c r="L89" s="634"/>
      <c r="M89" s="634"/>
      <c r="N89" s="634"/>
      <c r="O89" s="634"/>
      <c r="P89" s="169" t="s">
        <v>120</v>
      </c>
      <c r="Q89" s="634"/>
      <c r="R89" s="43"/>
      <c r="S89" s="304"/>
      <c r="T89" s="304"/>
      <c r="U89" s="304"/>
      <c r="V89" s="631"/>
      <c r="W89" s="158" t="str">
        <f t="shared" si="6"/>
        <v>grnt</v>
      </c>
      <c r="X89" s="158" t="str">
        <f t="shared" si="7"/>
        <v>08</v>
      </c>
      <c r="Y89" s="158" t="s">
        <v>108</v>
      </c>
      <c r="Z89" s="159" t="s">
        <v>394</v>
      </c>
    </row>
    <row r="90" spans="1:27">
      <c r="A90" s="686"/>
      <c r="B90" s="625" t="s">
        <v>433</v>
      </c>
      <c r="C90" s="626" t="s">
        <v>99</v>
      </c>
      <c r="D90" s="710"/>
      <c r="E90" s="706"/>
      <c r="F90" s="679"/>
      <c r="G90" s="678"/>
      <c r="H90" s="112" t="s">
        <v>434</v>
      </c>
      <c r="I90" s="107" t="s">
        <v>435</v>
      </c>
      <c r="J90" s="168" t="s">
        <v>106</v>
      </c>
      <c r="K90" s="634"/>
      <c r="L90" s="634"/>
      <c r="M90" s="634"/>
      <c r="N90" s="634"/>
      <c r="O90" s="634"/>
      <c r="P90" s="169" t="s">
        <v>120</v>
      </c>
      <c r="Q90" s="634"/>
      <c r="R90" s="43"/>
      <c r="S90" s="304"/>
      <c r="T90" s="304"/>
      <c r="U90" s="304"/>
      <c r="V90" s="631"/>
      <c r="W90" s="158" t="str">
        <f t="shared" si="6"/>
        <v>grnt</v>
      </c>
      <c r="X90" s="158" t="str">
        <f t="shared" si="7"/>
        <v>08</v>
      </c>
      <c r="Y90" s="158" t="s">
        <v>108</v>
      </c>
      <c r="Z90" s="159" t="s">
        <v>394</v>
      </c>
    </row>
    <row r="91" spans="1:27">
      <c r="A91" s="686"/>
      <c r="B91" s="625" t="s">
        <v>436</v>
      </c>
      <c r="C91" s="626" t="s">
        <v>99</v>
      </c>
      <c r="D91" s="710"/>
      <c r="E91" s="706"/>
      <c r="F91" s="679"/>
      <c r="G91" s="678"/>
      <c r="H91" s="112" t="s">
        <v>437</v>
      </c>
      <c r="I91" s="107" t="s">
        <v>438</v>
      </c>
      <c r="J91" s="168" t="s">
        <v>106</v>
      </c>
      <c r="K91" s="634"/>
      <c r="L91" s="634"/>
      <c r="M91" s="634"/>
      <c r="N91" s="634"/>
      <c r="O91" s="634"/>
      <c r="P91" s="169" t="s">
        <v>120</v>
      </c>
      <c r="Q91" s="634"/>
      <c r="R91" s="43"/>
      <c r="S91" s="304"/>
      <c r="T91" s="304"/>
      <c r="U91" s="304"/>
      <c r="V91" s="631"/>
      <c r="W91" s="158" t="str">
        <f t="shared" si="6"/>
        <v>grnt</v>
      </c>
      <c r="X91" s="158" t="str">
        <f t="shared" si="7"/>
        <v>08</v>
      </c>
      <c r="Y91" s="158" t="s">
        <v>108</v>
      </c>
      <c r="Z91" s="159" t="s">
        <v>394</v>
      </c>
    </row>
    <row r="92" spans="1:27">
      <c r="A92" s="686"/>
      <c r="B92" s="625" t="s">
        <v>439</v>
      </c>
      <c r="C92" s="626" t="s">
        <v>99</v>
      </c>
      <c r="D92" s="710"/>
      <c r="E92" s="706"/>
      <c r="F92" s="679"/>
      <c r="G92" s="678"/>
      <c r="H92" s="112" t="s">
        <v>440</v>
      </c>
      <c r="I92" s="107" t="s">
        <v>441</v>
      </c>
      <c r="J92" s="168" t="s">
        <v>106</v>
      </c>
      <c r="K92" s="634"/>
      <c r="L92" s="634"/>
      <c r="M92" s="634"/>
      <c r="N92" s="634"/>
      <c r="O92" s="634"/>
      <c r="P92" s="169" t="s">
        <v>120</v>
      </c>
      <c r="Q92" s="634"/>
      <c r="R92" s="43"/>
      <c r="S92" s="304"/>
      <c r="T92" s="304"/>
      <c r="U92" s="304"/>
      <c r="V92" s="631"/>
      <c r="W92" s="158" t="str">
        <f t="shared" si="6"/>
        <v>grnt</v>
      </c>
      <c r="X92" s="158" t="str">
        <f t="shared" si="7"/>
        <v>08</v>
      </c>
      <c r="Y92" s="158" t="s">
        <v>108</v>
      </c>
      <c r="Z92" s="159" t="s">
        <v>394</v>
      </c>
    </row>
    <row r="93" spans="1:27" ht="36">
      <c r="A93" s="686"/>
      <c r="B93" s="625" t="s">
        <v>442</v>
      </c>
      <c r="C93" s="626" t="s">
        <v>443</v>
      </c>
      <c r="D93" s="710"/>
      <c r="E93" s="706"/>
      <c r="F93" s="679"/>
      <c r="G93" s="707" t="s">
        <v>444</v>
      </c>
      <c r="H93" s="112" t="s">
        <v>445</v>
      </c>
      <c r="I93" s="107" t="s">
        <v>446</v>
      </c>
      <c r="J93" s="168" t="s">
        <v>126</v>
      </c>
      <c r="K93" s="634"/>
      <c r="L93" s="634"/>
      <c r="M93" s="634"/>
      <c r="N93" s="634"/>
      <c r="O93" s="634"/>
      <c r="P93" s="169" t="s">
        <v>120</v>
      </c>
      <c r="Q93" s="634"/>
      <c r="R93" s="43"/>
      <c r="S93" s="304"/>
      <c r="T93" s="304"/>
      <c r="U93" s="304"/>
      <c r="V93" s="631"/>
      <c r="W93" s="158" t="str">
        <f t="shared" si="6"/>
        <v>grnt</v>
      </c>
      <c r="X93" s="158" t="str">
        <f t="shared" si="7"/>
        <v>08</v>
      </c>
      <c r="Y93" s="158" t="s">
        <v>108</v>
      </c>
      <c r="Z93" s="159" t="s">
        <v>394</v>
      </c>
      <c r="AA93" s="158"/>
    </row>
    <row r="94" spans="1:27" ht="36">
      <c r="A94" s="686"/>
      <c r="B94" s="625" t="s">
        <v>447</v>
      </c>
      <c r="C94" s="626" t="s">
        <v>443</v>
      </c>
      <c r="D94" s="710"/>
      <c r="E94" s="706"/>
      <c r="F94" s="679"/>
      <c r="G94" s="707"/>
      <c r="H94" s="112" t="s">
        <v>448</v>
      </c>
      <c r="I94" s="107" t="s">
        <v>449</v>
      </c>
      <c r="J94" s="168" t="s">
        <v>126</v>
      </c>
      <c r="K94" s="634"/>
      <c r="L94" s="634"/>
      <c r="M94" s="634"/>
      <c r="N94" s="634"/>
      <c r="O94" s="634"/>
      <c r="P94" s="169" t="s">
        <v>120</v>
      </c>
      <c r="Q94" s="634"/>
      <c r="R94" s="43"/>
      <c r="S94" s="304"/>
      <c r="T94" s="304"/>
      <c r="U94" s="304"/>
      <c r="V94" s="631"/>
      <c r="W94" s="158" t="str">
        <f t="shared" si="6"/>
        <v>grnt</v>
      </c>
      <c r="X94" s="158" t="str">
        <f t="shared" si="7"/>
        <v>08</v>
      </c>
      <c r="Y94" s="158" t="s">
        <v>108</v>
      </c>
      <c r="Z94" s="159" t="s">
        <v>394</v>
      </c>
      <c r="AA94" s="158"/>
    </row>
    <row r="95" spans="1:27" ht="36">
      <c r="A95" s="686"/>
      <c r="B95" s="625" t="s">
        <v>450</v>
      </c>
      <c r="C95" s="626" t="s">
        <v>443</v>
      </c>
      <c r="D95" s="710"/>
      <c r="E95" s="706"/>
      <c r="F95" s="679"/>
      <c r="G95" s="707"/>
      <c r="H95" s="112" t="s">
        <v>451</v>
      </c>
      <c r="I95" s="107" t="s">
        <v>452</v>
      </c>
      <c r="J95" s="168" t="s">
        <v>106</v>
      </c>
      <c r="K95" s="634"/>
      <c r="L95" s="634"/>
      <c r="M95" s="634"/>
      <c r="N95" s="634"/>
      <c r="O95" s="634"/>
      <c r="P95" s="169" t="s">
        <v>120</v>
      </c>
      <c r="Q95" s="634"/>
      <c r="R95" s="43"/>
      <c r="S95" s="304"/>
      <c r="T95" s="304"/>
      <c r="U95" s="304"/>
      <c r="V95" s="631"/>
      <c r="W95" s="158" t="str">
        <f t="shared" si="6"/>
        <v>grnt</v>
      </c>
      <c r="X95" s="158" t="str">
        <f t="shared" si="7"/>
        <v>08</v>
      </c>
      <c r="Y95" s="158" t="s">
        <v>108</v>
      </c>
      <c r="Z95" s="159" t="s">
        <v>394</v>
      </c>
      <c r="AA95" s="158"/>
    </row>
    <row r="96" spans="1:27" ht="36">
      <c r="A96" s="686"/>
      <c r="B96" s="625" t="s">
        <v>453</v>
      </c>
      <c r="C96" s="626" t="s">
        <v>443</v>
      </c>
      <c r="D96" s="710"/>
      <c r="E96" s="706"/>
      <c r="F96" s="679"/>
      <c r="G96" s="707"/>
      <c r="H96" s="112" t="s">
        <v>454</v>
      </c>
      <c r="I96" s="107" t="s">
        <v>390</v>
      </c>
      <c r="J96" s="168" t="s">
        <v>126</v>
      </c>
      <c r="K96" s="634"/>
      <c r="L96" s="634"/>
      <c r="M96" s="634"/>
      <c r="N96" s="634"/>
      <c r="O96" s="634"/>
      <c r="P96" s="169" t="s">
        <v>120</v>
      </c>
      <c r="Q96" s="634"/>
      <c r="R96" s="43"/>
      <c r="S96" s="304"/>
      <c r="T96" s="304"/>
      <c r="U96" s="304"/>
      <c r="V96" s="631"/>
      <c r="W96" s="158" t="str">
        <f t="shared" si="6"/>
        <v>grnt</v>
      </c>
      <c r="X96" s="158" t="str">
        <f t="shared" si="7"/>
        <v>08</v>
      </c>
      <c r="Y96" s="158" t="s">
        <v>108</v>
      </c>
      <c r="Z96" s="159" t="s">
        <v>394</v>
      </c>
      <c r="AA96" s="158"/>
    </row>
    <row r="97" spans="1:27" ht="36">
      <c r="A97" s="686"/>
      <c r="B97" s="625" t="s">
        <v>455</v>
      </c>
      <c r="C97" s="626" t="s">
        <v>443</v>
      </c>
      <c r="D97" s="710"/>
      <c r="E97" s="706"/>
      <c r="F97" s="679"/>
      <c r="G97" s="707"/>
      <c r="H97" s="112" t="s">
        <v>456</v>
      </c>
      <c r="I97" s="107" t="s">
        <v>457</v>
      </c>
      <c r="J97" s="168" t="s">
        <v>106</v>
      </c>
      <c r="K97" s="634"/>
      <c r="L97" s="634"/>
      <c r="M97" s="634"/>
      <c r="N97" s="634"/>
      <c r="O97" s="634"/>
      <c r="P97" s="169" t="s">
        <v>120</v>
      </c>
      <c r="Q97" s="634"/>
      <c r="R97" s="43"/>
      <c r="S97" s="304"/>
      <c r="T97" s="304"/>
      <c r="U97" s="304"/>
      <c r="V97" s="631"/>
      <c r="W97" s="158" t="str">
        <f t="shared" si="6"/>
        <v>grnt</v>
      </c>
      <c r="X97" s="158" t="str">
        <f t="shared" si="7"/>
        <v>08</v>
      </c>
      <c r="Y97" s="158" t="s">
        <v>108</v>
      </c>
      <c r="Z97" s="159" t="s">
        <v>394</v>
      </c>
      <c r="AA97" s="158"/>
    </row>
    <row r="98" spans="1:27" ht="36">
      <c r="A98" s="686"/>
      <c r="B98" s="625" t="s">
        <v>458</v>
      </c>
      <c r="C98" s="626" t="s">
        <v>443</v>
      </c>
      <c r="D98" s="710"/>
      <c r="E98" s="706"/>
      <c r="F98" s="679"/>
      <c r="G98" s="707"/>
      <c r="H98" s="112" t="s">
        <v>459</v>
      </c>
      <c r="I98" s="107" t="s">
        <v>460</v>
      </c>
      <c r="J98" s="168" t="s">
        <v>126</v>
      </c>
      <c r="K98" s="634"/>
      <c r="L98" s="634"/>
      <c r="M98" s="634"/>
      <c r="N98" s="634"/>
      <c r="O98" s="634"/>
      <c r="P98" s="169" t="s">
        <v>120</v>
      </c>
      <c r="Q98" s="634"/>
      <c r="R98" s="43"/>
      <c r="S98" s="304"/>
      <c r="T98" s="304"/>
      <c r="U98" s="304"/>
      <c r="V98" s="631"/>
      <c r="W98" s="158" t="str">
        <f t="shared" si="6"/>
        <v>grnt</v>
      </c>
      <c r="X98" s="158" t="str">
        <f t="shared" si="7"/>
        <v>08</v>
      </c>
      <c r="Y98" s="158" t="s">
        <v>108</v>
      </c>
      <c r="Z98" s="159" t="s">
        <v>394</v>
      </c>
      <c r="AA98" s="158"/>
    </row>
    <row r="99" spans="1:27" ht="36">
      <c r="A99" s="686"/>
      <c r="B99" s="625" t="s">
        <v>461</v>
      </c>
      <c r="C99" s="626" t="s">
        <v>443</v>
      </c>
      <c r="D99" s="710"/>
      <c r="E99" s="706"/>
      <c r="F99" s="679"/>
      <c r="G99" s="707"/>
      <c r="H99" s="112" t="s">
        <v>462</v>
      </c>
      <c r="I99" s="107" t="s">
        <v>407</v>
      </c>
      <c r="J99" s="168" t="s">
        <v>126</v>
      </c>
      <c r="K99" s="634"/>
      <c r="L99" s="634"/>
      <c r="M99" s="634"/>
      <c r="N99" s="634"/>
      <c r="O99" s="634"/>
      <c r="P99" s="169" t="s">
        <v>120</v>
      </c>
      <c r="Q99" s="634"/>
      <c r="R99" s="43"/>
      <c r="S99" s="304"/>
      <c r="T99" s="304"/>
      <c r="U99" s="304"/>
      <c r="V99" s="631"/>
      <c r="W99" s="158" t="str">
        <f t="shared" si="6"/>
        <v>grnt</v>
      </c>
      <c r="X99" s="158" t="str">
        <f t="shared" si="7"/>
        <v>08</v>
      </c>
      <c r="Y99" s="158" t="s">
        <v>108</v>
      </c>
      <c r="Z99" s="159" t="s">
        <v>394</v>
      </c>
      <c r="AA99" s="158"/>
    </row>
    <row r="100" spans="1:27" ht="36">
      <c r="A100" s="686"/>
      <c r="B100" s="625" t="s">
        <v>463</v>
      </c>
      <c r="C100" s="626" t="s">
        <v>443</v>
      </c>
      <c r="D100" s="710"/>
      <c r="E100" s="706"/>
      <c r="F100" s="679"/>
      <c r="G100" s="707"/>
      <c r="H100" s="112" t="s">
        <v>464</v>
      </c>
      <c r="I100" s="107" t="s">
        <v>465</v>
      </c>
      <c r="J100" s="168" t="s">
        <v>106</v>
      </c>
      <c r="K100" s="634"/>
      <c r="L100" s="634"/>
      <c r="M100" s="634"/>
      <c r="N100" s="634"/>
      <c r="O100" s="634"/>
      <c r="P100" s="169" t="s">
        <v>120</v>
      </c>
      <c r="Q100" s="634"/>
      <c r="R100" s="43"/>
      <c r="S100" s="304"/>
      <c r="T100" s="304"/>
      <c r="U100" s="304"/>
      <c r="V100" s="631"/>
      <c r="W100" s="158" t="str">
        <f t="shared" si="6"/>
        <v>grnt</v>
      </c>
      <c r="X100" s="158" t="str">
        <f t="shared" si="7"/>
        <v>08</v>
      </c>
      <c r="Y100" s="158" t="s">
        <v>108</v>
      </c>
      <c r="Z100" s="159" t="s">
        <v>394</v>
      </c>
      <c r="AA100" s="158"/>
    </row>
    <row r="101" spans="1:27" ht="36">
      <c r="A101" s="686"/>
      <c r="B101" s="625" t="s">
        <v>466</v>
      </c>
      <c r="C101" s="626" t="s">
        <v>443</v>
      </c>
      <c r="D101" s="710"/>
      <c r="E101" s="706"/>
      <c r="F101" s="679"/>
      <c r="G101" s="707"/>
      <c r="H101" s="112" t="s">
        <v>467</v>
      </c>
      <c r="I101" s="107" t="s">
        <v>468</v>
      </c>
      <c r="J101" s="168" t="s">
        <v>126</v>
      </c>
      <c r="K101" s="634"/>
      <c r="L101" s="634"/>
      <c r="M101" s="634"/>
      <c r="N101" s="634"/>
      <c r="O101" s="634"/>
      <c r="P101" s="169" t="s">
        <v>120</v>
      </c>
      <c r="Q101" s="634"/>
      <c r="R101" s="43"/>
      <c r="S101" s="304"/>
      <c r="T101" s="304"/>
      <c r="U101" s="304"/>
      <c r="V101" s="631"/>
      <c r="W101" s="158" t="str">
        <f t="shared" si="6"/>
        <v>grnt</v>
      </c>
      <c r="X101" s="158" t="str">
        <f t="shared" si="7"/>
        <v>08</v>
      </c>
      <c r="Y101" s="158" t="s">
        <v>108</v>
      </c>
      <c r="Z101" s="159" t="s">
        <v>394</v>
      </c>
      <c r="AA101" s="158"/>
    </row>
    <row r="102" spans="1:27" ht="36">
      <c r="A102" s="686"/>
      <c r="B102" s="625" t="s">
        <v>469</v>
      </c>
      <c r="C102" s="626" t="s">
        <v>443</v>
      </c>
      <c r="D102" s="710"/>
      <c r="E102" s="706"/>
      <c r="F102" s="679"/>
      <c r="G102" s="707"/>
      <c r="H102" s="112" t="s">
        <v>470</v>
      </c>
      <c r="I102" s="107" t="s">
        <v>409</v>
      </c>
      <c r="J102" s="168" t="s">
        <v>126</v>
      </c>
      <c r="K102" s="634"/>
      <c r="L102" s="634"/>
      <c r="M102" s="634"/>
      <c r="N102" s="634"/>
      <c r="O102" s="634"/>
      <c r="P102" s="169" t="s">
        <v>120</v>
      </c>
      <c r="Q102" s="634"/>
      <c r="R102" s="43"/>
      <c r="S102" s="304"/>
      <c r="T102" s="304"/>
      <c r="U102" s="304"/>
      <c r="V102" s="631"/>
      <c r="W102" s="158" t="str">
        <f t="shared" si="6"/>
        <v>grnt</v>
      </c>
      <c r="X102" s="158" t="str">
        <f t="shared" si="7"/>
        <v>08</v>
      </c>
      <c r="Y102" s="158" t="s">
        <v>108</v>
      </c>
      <c r="Z102" s="159" t="s">
        <v>394</v>
      </c>
      <c r="AA102" s="158"/>
    </row>
    <row r="103" spans="1:27" ht="36">
      <c r="A103" s="686"/>
      <c r="B103" s="625" t="s">
        <v>471</v>
      </c>
      <c r="C103" s="626" t="s">
        <v>443</v>
      </c>
      <c r="D103" s="710"/>
      <c r="E103" s="706"/>
      <c r="F103" s="679"/>
      <c r="G103" s="707"/>
      <c r="H103" s="112" t="s">
        <v>472</v>
      </c>
      <c r="I103" s="107" t="s">
        <v>473</v>
      </c>
      <c r="J103" s="168" t="s">
        <v>106</v>
      </c>
      <c r="K103" s="634"/>
      <c r="L103" s="634"/>
      <c r="M103" s="634"/>
      <c r="N103" s="634"/>
      <c r="O103" s="634"/>
      <c r="P103" s="169" t="s">
        <v>120</v>
      </c>
      <c r="Q103" s="634"/>
      <c r="R103" s="43"/>
      <c r="S103" s="304"/>
      <c r="T103" s="304"/>
      <c r="U103" s="304"/>
      <c r="V103" s="631"/>
      <c r="W103" s="158" t="str">
        <f t="shared" si="6"/>
        <v>grnt</v>
      </c>
      <c r="X103" s="158" t="str">
        <f t="shared" si="7"/>
        <v>08</v>
      </c>
      <c r="Y103" s="158" t="s">
        <v>108</v>
      </c>
      <c r="Z103" s="159" t="s">
        <v>394</v>
      </c>
      <c r="AA103" s="158"/>
    </row>
    <row r="104" spans="1:27" ht="36">
      <c r="A104" s="686"/>
      <c r="B104" s="625" t="s">
        <v>474</v>
      </c>
      <c r="C104" s="626" t="s">
        <v>443</v>
      </c>
      <c r="D104" s="710"/>
      <c r="E104" s="706"/>
      <c r="F104" s="679"/>
      <c r="G104" s="707"/>
      <c r="H104" s="112" t="s">
        <v>475</v>
      </c>
      <c r="I104" s="107" t="s">
        <v>476</v>
      </c>
      <c r="J104" s="168" t="s">
        <v>126</v>
      </c>
      <c r="K104" s="634"/>
      <c r="L104" s="634"/>
      <c r="M104" s="634"/>
      <c r="N104" s="634"/>
      <c r="O104" s="634"/>
      <c r="P104" s="169" t="s">
        <v>120</v>
      </c>
      <c r="Q104" s="634"/>
      <c r="R104" s="43"/>
      <c r="S104" s="304"/>
      <c r="T104" s="304"/>
      <c r="U104" s="304"/>
      <c r="V104" s="631"/>
      <c r="W104" s="158" t="str">
        <f t="shared" si="6"/>
        <v>grnt</v>
      </c>
      <c r="X104" s="158" t="str">
        <f t="shared" si="7"/>
        <v>08</v>
      </c>
      <c r="Y104" s="158" t="s">
        <v>108</v>
      </c>
      <c r="Z104" s="159" t="s">
        <v>394</v>
      </c>
      <c r="AA104" s="158"/>
    </row>
    <row r="105" spans="1:27" ht="36">
      <c r="A105" s="686"/>
      <c r="B105" s="625" t="s">
        <v>477</v>
      </c>
      <c r="C105" s="626" t="s">
        <v>443</v>
      </c>
      <c r="D105" s="710"/>
      <c r="E105" s="706"/>
      <c r="F105" s="679"/>
      <c r="G105" s="707"/>
      <c r="H105" s="112" t="s">
        <v>478</v>
      </c>
      <c r="I105" s="107" t="s">
        <v>479</v>
      </c>
      <c r="J105" s="168" t="s">
        <v>126</v>
      </c>
      <c r="K105" s="634"/>
      <c r="L105" s="634"/>
      <c r="M105" s="634"/>
      <c r="N105" s="634"/>
      <c r="O105" s="634"/>
      <c r="P105" s="169" t="s">
        <v>120</v>
      </c>
      <c r="Q105" s="634"/>
      <c r="R105" s="43"/>
      <c r="S105" s="304"/>
      <c r="T105" s="304"/>
      <c r="U105" s="304"/>
      <c r="V105" s="631"/>
      <c r="W105" s="158" t="str">
        <f t="shared" si="6"/>
        <v>grnt</v>
      </c>
      <c r="X105" s="158" t="str">
        <f t="shared" si="7"/>
        <v>08</v>
      </c>
      <c r="Y105" s="158" t="s">
        <v>108</v>
      </c>
      <c r="Z105" s="159" t="s">
        <v>394</v>
      </c>
      <c r="AA105" s="158"/>
    </row>
    <row r="106" spans="1:27" ht="36">
      <c r="A106" s="686"/>
      <c r="B106" s="625" t="s">
        <v>480</v>
      </c>
      <c r="C106" s="626" t="s">
        <v>443</v>
      </c>
      <c r="D106" s="710"/>
      <c r="E106" s="706"/>
      <c r="F106" s="679"/>
      <c r="G106" s="707"/>
      <c r="H106" s="112" t="s">
        <v>481</v>
      </c>
      <c r="I106" s="107" t="s">
        <v>482</v>
      </c>
      <c r="J106" s="168" t="s">
        <v>126</v>
      </c>
      <c r="K106" s="634"/>
      <c r="L106" s="634"/>
      <c r="M106" s="634"/>
      <c r="N106" s="634"/>
      <c r="O106" s="634"/>
      <c r="P106" s="169" t="s">
        <v>120</v>
      </c>
      <c r="Q106" s="634"/>
      <c r="R106" s="43"/>
      <c r="S106" s="304"/>
      <c r="T106" s="304"/>
      <c r="U106" s="304"/>
      <c r="V106" s="631"/>
      <c r="W106" s="158" t="str">
        <f t="shared" si="6"/>
        <v>grnt</v>
      </c>
      <c r="X106" s="158" t="str">
        <f t="shared" si="7"/>
        <v>08</v>
      </c>
      <c r="Y106" s="158" t="s">
        <v>108</v>
      </c>
      <c r="Z106" s="159" t="s">
        <v>394</v>
      </c>
      <c r="AA106" s="158"/>
    </row>
    <row r="107" spans="1:27" ht="15.6" customHeight="1">
      <c r="A107" s="686"/>
      <c r="B107" s="625" t="s">
        <v>483</v>
      </c>
      <c r="C107" s="626" t="s">
        <v>99</v>
      </c>
      <c r="D107" s="710"/>
      <c r="E107" s="706"/>
      <c r="F107" s="679" t="s">
        <v>484</v>
      </c>
      <c r="G107" s="107" t="s">
        <v>485</v>
      </c>
      <c r="H107" s="112" t="s">
        <v>486</v>
      </c>
      <c r="I107" s="107" t="s">
        <v>485</v>
      </c>
      <c r="J107" s="634" t="s">
        <v>106</v>
      </c>
      <c r="K107" s="634"/>
      <c r="L107" s="634"/>
      <c r="M107" s="634"/>
      <c r="N107" s="634"/>
      <c r="O107" s="634"/>
      <c r="P107" s="634" t="s">
        <v>107</v>
      </c>
      <c r="Q107" s="634" t="str">
        <f t="shared" ref="Q107:Q117" si="8">W107&amp;X107</f>
        <v>grnt08</v>
      </c>
      <c r="R107" s="43" t="str">
        <f t="shared" ref="R107:R117" si="9">Y107&amp;Z107&amp;AA107&amp;".jsp"</f>
        <v>GRNT0801.jsp</v>
      </c>
      <c r="S107" s="634"/>
      <c r="T107" s="634"/>
      <c r="U107" s="634"/>
      <c r="V107" s="123"/>
      <c r="W107" s="30" t="str">
        <f t="shared" si="6"/>
        <v>grnt</v>
      </c>
      <c r="X107" s="30" t="str">
        <f t="shared" si="7"/>
        <v>08</v>
      </c>
      <c r="Y107" s="30" t="s">
        <v>108</v>
      </c>
      <c r="Z107" s="154" t="s">
        <v>394</v>
      </c>
      <c r="AA107" s="154" t="s">
        <v>60</v>
      </c>
    </row>
    <row r="108" spans="1:27">
      <c r="A108" s="686"/>
      <c r="B108" s="625" t="s">
        <v>487</v>
      </c>
      <c r="C108" s="626" t="s">
        <v>99</v>
      </c>
      <c r="D108" s="710"/>
      <c r="E108" s="706"/>
      <c r="F108" s="679"/>
      <c r="G108" s="295" t="s">
        <v>488</v>
      </c>
      <c r="H108" s="112" t="s">
        <v>489</v>
      </c>
      <c r="I108" s="107" t="s">
        <v>490</v>
      </c>
      <c r="J108" s="634" t="s">
        <v>126</v>
      </c>
      <c r="K108" s="634"/>
      <c r="L108" s="634"/>
      <c r="M108" s="634"/>
      <c r="N108" s="634"/>
      <c r="O108" s="634"/>
      <c r="P108" s="634" t="s">
        <v>107</v>
      </c>
      <c r="Q108" s="634" t="str">
        <f t="shared" si="8"/>
        <v>grnt08</v>
      </c>
      <c r="R108" s="43" t="str">
        <f t="shared" si="9"/>
        <v>GRNT0802.jsp</v>
      </c>
      <c r="S108" s="634"/>
      <c r="T108" s="634"/>
      <c r="U108" s="634"/>
      <c r="V108" s="123"/>
      <c r="W108" s="30" t="str">
        <f t="shared" si="6"/>
        <v>grnt</v>
      </c>
      <c r="X108" s="30" t="str">
        <f t="shared" si="7"/>
        <v>08</v>
      </c>
      <c r="Y108" s="30" t="s">
        <v>108</v>
      </c>
      <c r="Z108" s="154" t="s">
        <v>394</v>
      </c>
      <c r="AA108" s="154" t="s">
        <v>63</v>
      </c>
    </row>
    <row r="109" spans="1:27">
      <c r="A109" s="686"/>
      <c r="B109" s="625" t="s">
        <v>491</v>
      </c>
      <c r="C109" s="626" t="s">
        <v>99</v>
      </c>
      <c r="D109" s="710"/>
      <c r="E109" s="706"/>
      <c r="F109" s="679"/>
      <c r="G109" s="295" t="s">
        <v>492</v>
      </c>
      <c r="H109" s="112" t="s">
        <v>493</v>
      </c>
      <c r="I109" s="107" t="s">
        <v>494</v>
      </c>
      <c r="J109" s="634" t="s">
        <v>90</v>
      </c>
      <c r="K109" s="634" t="s">
        <v>28</v>
      </c>
      <c r="L109" s="634" t="s">
        <v>495</v>
      </c>
      <c r="M109" s="634"/>
      <c r="N109" s="634"/>
      <c r="O109" s="634"/>
      <c r="P109" s="634" t="s">
        <v>107</v>
      </c>
      <c r="Q109" s="634" t="str">
        <f t="shared" si="8"/>
        <v>grnt08</v>
      </c>
      <c r="R109" s="43" t="str">
        <f t="shared" si="9"/>
        <v>GRNT0803.jsp</v>
      </c>
      <c r="S109" s="634"/>
      <c r="T109" s="634"/>
      <c r="U109" s="634"/>
      <c r="V109" s="123"/>
      <c r="W109" s="30" t="str">
        <f t="shared" si="6"/>
        <v>grnt</v>
      </c>
      <c r="X109" s="30" t="str">
        <f t="shared" si="7"/>
        <v>08</v>
      </c>
      <c r="Y109" s="30" t="s">
        <v>108</v>
      </c>
      <c r="Z109" s="154" t="s">
        <v>394</v>
      </c>
      <c r="AA109" s="154" t="s">
        <v>66</v>
      </c>
    </row>
    <row r="110" spans="1:27" ht="36">
      <c r="A110" s="686"/>
      <c r="B110" s="625" t="s">
        <v>496</v>
      </c>
      <c r="C110" s="626" t="s">
        <v>178</v>
      </c>
      <c r="D110" s="710"/>
      <c r="E110" s="706"/>
      <c r="F110" s="679"/>
      <c r="G110" s="107" t="s">
        <v>497</v>
      </c>
      <c r="H110" s="112" t="s">
        <v>498</v>
      </c>
      <c r="I110" s="107" t="s">
        <v>497</v>
      </c>
      <c r="J110" s="634" t="s">
        <v>126</v>
      </c>
      <c r="K110" s="634"/>
      <c r="L110" s="634"/>
      <c r="M110" s="634" t="s">
        <v>28</v>
      </c>
      <c r="N110" s="634" t="s">
        <v>182</v>
      </c>
      <c r="O110" s="626" t="s">
        <v>499</v>
      </c>
      <c r="P110" s="634" t="s">
        <v>107</v>
      </c>
      <c r="Q110" s="634" t="str">
        <f t="shared" si="8"/>
        <v>grnt08</v>
      </c>
      <c r="R110" s="43" t="str">
        <f t="shared" si="9"/>
        <v>GRNT0804.jsp</v>
      </c>
      <c r="S110" s="634"/>
      <c r="T110" s="634"/>
      <c r="U110" s="634"/>
      <c r="V110" s="123"/>
      <c r="W110" s="30" t="str">
        <f t="shared" si="6"/>
        <v>grnt</v>
      </c>
      <c r="X110" s="30" t="str">
        <f t="shared" si="7"/>
        <v>08</v>
      </c>
      <c r="Y110" s="30" t="s">
        <v>108</v>
      </c>
      <c r="Z110" s="154" t="s">
        <v>394</v>
      </c>
      <c r="AA110" s="154" t="s">
        <v>70</v>
      </c>
    </row>
    <row r="111" spans="1:27">
      <c r="A111" s="686"/>
      <c r="B111" s="625" t="s">
        <v>500</v>
      </c>
      <c r="C111" s="626" t="s">
        <v>501</v>
      </c>
      <c r="D111" s="710"/>
      <c r="E111" s="706"/>
      <c r="F111" s="679"/>
      <c r="G111" s="107" t="s">
        <v>502</v>
      </c>
      <c r="H111" s="112" t="s">
        <v>3525</v>
      </c>
      <c r="I111" s="107" t="s">
        <v>503</v>
      </c>
      <c r="J111" s="634" t="s">
        <v>106</v>
      </c>
      <c r="K111" s="634"/>
      <c r="L111" s="634"/>
      <c r="M111" s="634"/>
      <c r="N111" s="634"/>
      <c r="O111" s="626"/>
      <c r="P111" s="634" t="s">
        <v>107</v>
      </c>
      <c r="Q111" s="634" t="str">
        <f t="shared" si="8"/>
        <v>grnt08</v>
      </c>
      <c r="R111" s="43" t="str">
        <f t="shared" si="9"/>
        <v>GRNT0805.jsp</v>
      </c>
      <c r="S111" s="634"/>
      <c r="T111" s="634"/>
      <c r="U111" s="634"/>
      <c r="V111" s="123"/>
      <c r="W111" s="30" t="str">
        <f t="shared" si="6"/>
        <v>grnt</v>
      </c>
      <c r="X111" s="30" t="str">
        <f t="shared" si="7"/>
        <v>08</v>
      </c>
      <c r="Y111" s="30" t="s">
        <v>108</v>
      </c>
      <c r="Z111" s="154" t="s">
        <v>394</v>
      </c>
      <c r="AA111" s="154" t="s">
        <v>144</v>
      </c>
    </row>
    <row r="112" spans="1:27" ht="24">
      <c r="A112" s="686"/>
      <c r="B112" s="625" t="s">
        <v>504</v>
      </c>
      <c r="C112" s="626" t="s">
        <v>99</v>
      </c>
      <c r="D112" s="710"/>
      <c r="E112" s="706"/>
      <c r="F112" s="629" t="s">
        <v>505</v>
      </c>
      <c r="G112" s="130"/>
      <c r="H112" s="114" t="s">
        <v>506</v>
      </c>
      <c r="I112" s="58" t="s">
        <v>507</v>
      </c>
      <c r="J112" s="168" t="s">
        <v>106</v>
      </c>
      <c r="K112" s="97"/>
      <c r="L112" s="97"/>
      <c r="M112" s="97"/>
      <c r="N112" s="97"/>
      <c r="O112" s="97"/>
      <c r="P112" s="170" t="s">
        <v>120</v>
      </c>
      <c r="Q112" s="634"/>
      <c r="R112" s="43"/>
      <c r="S112" s="634"/>
      <c r="T112" s="634"/>
      <c r="U112" s="634"/>
      <c r="V112" s="123"/>
      <c r="W112" s="158" t="str">
        <f t="shared" si="6"/>
        <v>grnt</v>
      </c>
      <c r="X112" s="158" t="str">
        <f t="shared" si="7"/>
        <v>10</v>
      </c>
      <c r="Y112" s="158" t="s">
        <v>108</v>
      </c>
      <c r="Z112" s="159" t="s">
        <v>508</v>
      </c>
    </row>
    <row r="113" spans="1:27" ht="15.6" customHeight="1">
      <c r="A113" s="686"/>
      <c r="B113" s="625" t="s">
        <v>509</v>
      </c>
      <c r="C113" s="626" t="s">
        <v>99</v>
      </c>
      <c r="D113" s="710"/>
      <c r="E113" s="706"/>
      <c r="F113" s="679" t="s">
        <v>510</v>
      </c>
      <c r="G113" s="676" t="s">
        <v>511</v>
      </c>
      <c r="H113" s="112" t="s">
        <v>512</v>
      </c>
      <c r="I113" s="107" t="s">
        <v>513</v>
      </c>
      <c r="J113" s="634" t="s">
        <v>514</v>
      </c>
      <c r="K113" s="634"/>
      <c r="L113" s="634"/>
      <c r="M113" s="634"/>
      <c r="N113" s="634"/>
      <c r="O113" s="634"/>
      <c r="P113" s="634" t="s">
        <v>107</v>
      </c>
      <c r="Q113" s="634" t="str">
        <f t="shared" si="8"/>
        <v>grnt09</v>
      </c>
      <c r="R113" s="43" t="str">
        <f t="shared" si="9"/>
        <v>GRNT0901.jsp</v>
      </c>
      <c r="S113" s="634"/>
      <c r="T113" s="634"/>
      <c r="U113" s="634"/>
      <c r="V113" s="123"/>
      <c r="W113" s="30" t="str">
        <f t="shared" si="6"/>
        <v>grnt</v>
      </c>
      <c r="X113" s="30" t="str">
        <f t="shared" si="7"/>
        <v>09</v>
      </c>
      <c r="Y113" s="30" t="s">
        <v>108</v>
      </c>
      <c r="Z113" s="154" t="s">
        <v>515</v>
      </c>
      <c r="AA113" s="154" t="s">
        <v>60</v>
      </c>
    </row>
    <row r="114" spans="1:27">
      <c r="A114" s="686"/>
      <c r="B114" s="625" t="s">
        <v>516</v>
      </c>
      <c r="C114" s="626" t="s">
        <v>99</v>
      </c>
      <c r="D114" s="710"/>
      <c r="E114" s="706"/>
      <c r="F114" s="679"/>
      <c r="G114" s="676"/>
      <c r="H114" s="112" t="s">
        <v>517</v>
      </c>
      <c r="I114" s="107" t="s">
        <v>518</v>
      </c>
      <c r="J114" s="634" t="s">
        <v>514</v>
      </c>
      <c r="K114" s="634"/>
      <c r="L114" s="634"/>
      <c r="M114" s="634"/>
      <c r="N114" s="634"/>
      <c r="O114" s="634"/>
      <c r="P114" s="634" t="s">
        <v>107</v>
      </c>
      <c r="Q114" s="634" t="str">
        <f t="shared" si="8"/>
        <v>grnt09</v>
      </c>
      <c r="R114" s="43" t="str">
        <f t="shared" si="9"/>
        <v>GRNT0902.jsp</v>
      </c>
      <c r="S114" s="634"/>
      <c r="T114" s="634"/>
      <c r="U114" s="634"/>
      <c r="V114" s="123"/>
      <c r="W114" s="30" t="str">
        <f t="shared" si="6"/>
        <v>grnt</v>
      </c>
      <c r="X114" s="30" t="str">
        <f t="shared" si="7"/>
        <v>09</v>
      </c>
      <c r="Y114" s="30" t="s">
        <v>108</v>
      </c>
      <c r="Z114" s="154" t="s">
        <v>515</v>
      </c>
      <c r="AA114" s="154" t="s">
        <v>63</v>
      </c>
    </row>
    <row r="115" spans="1:27">
      <c r="A115" s="686"/>
      <c r="B115" s="625" t="s">
        <v>519</v>
      </c>
      <c r="C115" s="626" t="s">
        <v>99</v>
      </c>
      <c r="D115" s="710"/>
      <c r="E115" s="706"/>
      <c r="F115" s="679"/>
      <c r="G115" s="676"/>
      <c r="H115" s="112" t="s">
        <v>520</v>
      </c>
      <c r="I115" s="107" t="s">
        <v>521</v>
      </c>
      <c r="J115" s="634" t="s">
        <v>131</v>
      </c>
      <c r="K115" s="634"/>
      <c r="L115" s="634"/>
      <c r="M115" s="634"/>
      <c r="N115" s="634"/>
      <c r="O115" s="634"/>
      <c r="P115" s="634" t="s">
        <v>107</v>
      </c>
      <c r="Q115" s="634" t="str">
        <f t="shared" si="8"/>
        <v>grnt09</v>
      </c>
      <c r="R115" s="43" t="str">
        <f t="shared" si="9"/>
        <v>GRNT0903.jsp</v>
      </c>
      <c r="S115" s="634"/>
      <c r="T115" s="634"/>
      <c r="U115" s="634"/>
      <c r="V115" s="123"/>
      <c r="W115" s="30" t="str">
        <f t="shared" si="6"/>
        <v>grnt</v>
      </c>
      <c r="X115" s="30" t="str">
        <f t="shared" si="7"/>
        <v>09</v>
      </c>
      <c r="Y115" s="30" t="s">
        <v>108</v>
      </c>
      <c r="Z115" s="154" t="s">
        <v>515</v>
      </c>
      <c r="AA115" s="154" t="s">
        <v>66</v>
      </c>
    </row>
    <row r="116" spans="1:27">
      <c r="A116" s="686"/>
      <c r="B116" s="625" t="s">
        <v>522</v>
      </c>
      <c r="C116" s="626" t="s">
        <v>99</v>
      </c>
      <c r="D116" s="710"/>
      <c r="E116" s="706"/>
      <c r="F116" s="679"/>
      <c r="G116" s="128" t="s">
        <v>321</v>
      </c>
      <c r="H116" s="62" t="s">
        <v>523</v>
      </c>
      <c r="I116" s="58" t="s">
        <v>524</v>
      </c>
      <c r="J116" s="634" t="s">
        <v>106</v>
      </c>
      <c r="K116" s="634"/>
      <c r="L116" s="634"/>
      <c r="M116" s="634"/>
      <c r="N116" s="634"/>
      <c r="O116" s="634"/>
      <c r="P116" s="634" t="s">
        <v>107</v>
      </c>
      <c r="Q116" s="634" t="str">
        <f t="shared" si="8"/>
        <v>grnt09</v>
      </c>
      <c r="R116" s="43" t="str">
        <f t="shared" si="9"/>
        <v>GRNT0904.jsp</v>
      </c>
      <c r="S116" s="634"/>
      <c r="T116" s="634"/>
      <c r="U116" s="634"/>
      <c r="V116" s="123"/>
      <c r="W116" s="30" t="str">
        <f t="shared" si="6"/>
        <v>grnt</v>
      </c>
      <c r="X116" s="30" t="str">
        <f t="shared" si="7"/>
        <v>09</v>
      </c>
      <c r="Y116" s="30" t="s">
        <v>108</v>
      </c>
      <c r="Z116" s="154" t="s">
        <v>515</v>
      </c>
      <c r="AA116" s="154" t="s">
        <v>70</v>
      </c>
    </row>
    <row r="117" spans="1:27">
      <c r="A117" s="686"/>
      <c r="B117" s="625" t="s">
        <v>525</v>
      </c>
      <c r="C117" s="626" t="s">
        <v>99</v>
      </c>
      <c r="D117" s="710"/>
      <c r="E117" s="706"/>
      <c r="F117" s="679"/>
      <c r="G117" s="128" t="s">
        <v>379</v>
      </c>
      <c r="H117" s="62" t="s">
        <v>526</v>
      </c>
      <c r="I117" s="58" t="s">
        <v>527</v>
      </c>
      <c r="J117" s="634" t="s">
        <v>126</v>
      </c>
      <c r="K117" s="634"/>
      <c r="L117" s="634"/>
      <c r="M117" s="634"/>
      <c r="N117" s="634"/>
      <c r="O117" s="634"/>
      <c r="P117" s="304" t="s">
        <v>120</v>
      </c>
      <c r="Q117" s="634" t="str">
        <f t="shared" si="8"/>
        <v>grnt09</v>
      </c>
      <c r="R117" s="43" t="str">
        <f t="shared" si="9"/>
        <v>GRNT0905.jsp</v>
      </c>
      <c r="S117" s="634"/>
      <c r="T117" s="634"/>
      <c r="U117" s="634"/>
      <c r="V117" s="631" t="s">
        <v>528</v>
      </c>
      <c r="W117" s="30" t="str">
        <f t="shared" si="6"/>
        <v>grnt</v>
      </c>
      <c r="X117" s="30" t="str">
        <f t="shared" si="7"/>
        <v>09</v>
      </c>
      <c r="Y117" s="30" t="s">
        <v>108</v>
      </c>
      <c r="Z117" s="154" t="s">
        <v>515</v>
      </c>
      <c r="AA117" s="154" t="s">
        <v>144</v>
      </c>
    </row>
    <row r="118" spans="1:27" ht="15.6" customHeight="1">
      <c r="A118" s="686"/>
      <c r="B118" s="625" t="s">
        <v>529</v>
      </c>
      <c r="C118" s="626" t="s">
        <v>99</v>
      </c>
      <c r="D118" s="710"/>
      <c r="E118" s="706"/>
      <c r="F118" s="697" t="s">
        <v>530</v>
      </c>
      <c r="G118" s="130" t="s">
        <v>531</v>
      </c>
      <c r="H118" s="114" t="s">
        <v>532</v>
      </c>
      <c r="I118" s="58" t="s">
        <v>533</v>
      </c>
      <c r="J118" s="168" t="s">
        <v>131</v>
      </c>
      <c r="K118" s="97"/>
      <c r="L118" s="97"/>
      <c r="M118" s="97"/>
      <c r="N118" s="97"/>
      <c r="O118" s="97"/>
      <c r="P118" s="170" t="s">
        <v>120</v>
      </c>
      <c r="Q118" s="634"/>
      <c r="R118" s="43"/>
      <c r="S118" s="634"/>
      <c r="T118" s="634"/>
      <c r="U118" s="634"/>
      <c r="V118" s="123"/>
      <c r="W118" s="158" t="str">
        <f t="shared" si="6"/>
        <v>grnt</v>
      </c>
      <c r="X118" s="158" t="str">
        <f t="shared" si="7"/>
        <v>12</v>
      </c>
      <c r="Y118" s="158" t="s">
        <v>108</v>
      </c>
      <c r="Z118" s="159" t="s">
        <v>534</v>
      </c>
    </row>
    <row r="119" spans="1:27">
      <c r="A119" s="686"/>
      <c r="B119" s="625" t="s">
        <v>535</v>
      </c>
      <c r="C119" s="626" t="s">
        <v>99</v>
      </c>
      <c r="D119" s="710"/>
      <c r="E119" s="706"/>
      <c r="F119" s="697"/>
      <c r="G119" s="678" t="s">
        <v>536</v>
      </c>
      <c r="H119" s="112" t="s">
        <v>537</v>
      </c>
      <c r="I119" s="113" t="s">
        <v>538</v>
      </c>
      <c r="J119" s="168" t="s">
        <v>106</v>
      </c>
      <c r="K119" s="97"/>
      <c r="L119" s="97"/>
      <c r="M119" s="97"/>
      <c r="N119" s="97"/>
      <c r="O119" s="97"/>
      <c r="P119" s="170" t="s">
        <v>120</v>
      </c>
      <c r="Q119" s="634"/>
      <c r="R119" s="43"/>
      <c r="S119" s="634"/>
      <c r="T119" s="634"/>
      <c r="U119" s="634"/>
      <c r="V119" s="123"/>
      <c r="W119" s="158" t="str">
        <f t="shared" si="6"/>
        <v>grnt</v>
      </c>
      <c r="X119" s="158" t="str">
        <f t="shared" si="7"/>
        <v>12</v>
      </c>
      <c r="Y119" s="158" t="s">
        <v>108</v>
      </c>
      <c r="Z119" s="159" t="s">
        <v>534</v>
      </c>
    </row>
    <row r="120" spans="1:27">
      <c r="A120" s="686"/>
      <c r="B120" s="625" t="s">
        <v>539</v>
      </c>
      <c r="C120" s="626" t="s">
        <v>99</v>
      </c>
      <c r="D120" s="710"/>
      <c r="E120" s="706"/>
      <c r="F120" s="697"/>
      <c r="G120" s="678"/>
      <c r="H120" s="112" t="s">
        <v>540</v>
      </c>
      <c r="I120" s="113" t="s">
        <v>541</v>
      </c>
      <c r="J120" s="168" t="s">
        <v>106</v>
      </c>
      <c r="K120" s="97"/>
      <c r="L120" s="97"/>
      <c r="M120" s="97"/>
      <c r="N120" s="97"/>
      <c r="O120" s="97"/>
      <c r="P120" s="170" t="s">
        <v>120</v>
      </c>
      <c r="Q120" s="634"/>
      <c r="R120" s="43"/>
      <c r="S120" s="634"/>
      <c r="T120" s="634"/>
      <c r="U120" s="634"/>
      <c r="V120" s="123"/>
      <c r="W120" s="158" t="str">
        <f t="shared" si="6"/>
        <v>grnt</v>
      </c>
      <c r="X120" s="158" t="str">
        <f t="shared" si="7"/>
        <v>12</v>
      </c>
      <c r="Y120" s="158" t="s">
        <v>108</v>
      </c>
      <c r="Z120" s="159" t="s">
        <v>534</v>
      </c>
    </row>
    <row r="121" spans="1:27">
      <c r="A121" s="686"/>
      <c r="B121" s="625" t="s">
        <v>542</v>
      </c>
      <c r="C121" s="626" t="s">
        <v>99</v>
      </c>
      <c r="D121" s="710"/>
      <c r="E121" s="706"/>
      <c r="F121" s="697"/>
      <c r="G121" s="678"/>
      <c r="H121" s="112" t="s">
        <v>543</v>
      </c>
      <c r="I121" s="113" t="s">
        <v>544</v>
      </c>
      <c r="J121" s="168" t="s">
        <v>106</v>
      </c>
      <c r="K121" s="97"/>
      <c r="L121" s="97"/>
      <c r="M121" s="97"/>
      <c r="N121" s="97"/>
      <c r="O121" s="97"/>
      <c r="P121" s="170" t="s">
        <v>120</v>
      </c>
      <c r="Q121" s="634"/>
      <c r="R121" s="43"/>
      <c r="S121" s="634"/>
      <c r="T121" s="634"/>
      <c r="U121" s="634"/>
      <c r="V121" s="123"/>
      <c r="W121" s="158" t="str">
        <f t="shared" si="6"/>
        <v>grnt</v>
      </c>
      <c r="X121" s="158" t="str">
        <f t="shared" si="7"/>
        <v>12</v>
      </c>
      <c r="Y121" s="158" t="s">
        <v>108</v>
      </c>
      <c r="Z121" s="159" t="s">
        <v>534</v>
      </c>
    </row>
    <row r="122" spans="1:27">
      <c r="A122" s="686"/>
      <c r="B122" s="625" t="s">
        <v>545</v>
      </c>
      <c r="C122" s="626" t="s">
        <v>99</v>
      </c>
      <c r="D122" s="710"/>
      <c r="E122" s="706"/>
      <c r="F122" s="697"/>
      <c r="G122" s="678"/>
      <c r="H122" s="112" t="s">
        <v>546</v>
      </c>
      <c r="I122" s="113" t="s">
        <v>547</v>
      </c>
      <c r="J122" s="168" t="s">
        <v>106</v>
      </c>
      <c r="K122" s="97"/>
      <c r="L122" s="97"/>
      <c r="M122" s="97"/>
      <c r="N122" s="97"/>
      <c r="O122" s="97"/>
      <c r="P122" s="170" t="s">
        <v>120</v>
      </c>
      <c r="Q122" s="634"/>
      <c r="R122" s="43"/>
      <c r="S122" s="634"/>
      <c r="T122" s="634"/>
      <c r="U122" s="634"/>
      <c r="V122" s="123"/>
      <c r="W122" s="158" t="str">
        <f t="shared" si="6"/>
        <v>grnt</v>
      </c>
      <c r="X122" s="158" t="str">
        <f t="shared" si="7"/>
        <v>12</v>
      </c>
      <c r="Y122" s="158" t="s">
        <v>108</v>
      </c>
      <c r="Z122" s="159" t="s">
        <v>534</v>
      </c>
    </row>
    <row r="123" spans="1:27">
      <c r="A123" s="686"/>
      <c r="B123" s="625" t="s">
        <v>548</v>
      </c>
      <c r="C123" s="626" t="s">
        <v>99</v>
      </c>
      <c r="D123" s="710"/>
      <c r="E123" s="706"/>
      <c r="F123" s="697"/>
      <c r="G123" s="678"/>
      <c r="H123" s="112" t="s">
        <v>549</v>
      </c>
      <c r="I123" s="113" t="s">
        <v>550</v>
      </c>
      <c r="J123" s="168" t="s">
        <v>106</v>
      </c>
      <c r="K123" s="97"/>
      <c r="L123" s="97"/>
      <c r="M123" s="97"/>
      <c r="N123" s="97"/>
      <c r="O123" s="97"/>
      <c r="P123" s="170" t="s">
        <v>120</v>
      </c>
      <c r="Q123" s="634"/>
      <c r="R123" s="43"/>
      <c r="S123" s="634"/>
      <c r="T123" s="634"/>
      <c r="U123" s="634"/>
      <c r="V123" s="123"/>
      <c r="W123" s="158" t="str">
        <f t="shared" si="6"/>
        <v>grnt</v>
      </c>
      <c r="X123" s="158" t="str">
        <f t="shared" si="7"/>
        <v>12</v>
      </c>
      <c r="Y123" s="158" t="s">
        <v>108</v>
      </c>
      <c r="Z123" s="159" t="s">
        <v>534</v>
      </c>
    </row>
    <row r="124" spans="1:27">
      <c r="A124" s="686"/>
      <c r="B124" s="625" t="s">
        <v>551</v>
      </c>
      <c r="C124" s="626" t="s">
        <v>99</v>
      </c>
      <c r="D124" s="710"/>
      <c r="E124" s="706"/>
      <c r="F124" s="697"/>
      <c r="G124" s="678"/>
      <c r="H124" s="112" t="s">
        <v>552</v>
      </c>
      <c r="I124" s="113" t="s">
        <v>553</v>
      </c>
      <c r="J124" s="168" t="s">
        <v>106</v>
      </c>
      <c r="K124" s="97"/>
      <c r="L124" s="97"/>
      <c r="M124" s="97"/>
      <c r="N124" s="97"/>
      <c r="O124" s="97"/>
      <c r="P124" s="170" t="s">
        <v>120</v>
      </c>
      <c r="Q124" s="634"/>
      <c r="R124" s="43"/>
      <c r="S124" s="634"/>
      <c r="T124" s="634"/>
      <c r="U124" s="634"/>
      <c r="V124" s="123"/>
      <c r="W124" s="158" t="str">
        <f t="shared" si="6"/>
        <v>grnt</v>
      </c>
      <c r="X124" s="158" t="str">
        <f t="shared" si="7"/>
        <v>12</v>
      </c>
      <c r="Y124" s="158" t="s">
        <v>108</v>
      </c>
      <c r="Z124" s="159" t="s">
        <v>534</v>
      </c>
    </row>
    <row r="125" spans="1:27">
      <c r="A125" s="686"/>
      <c r="B125" s="625" t="s">
        <v>554</v>
      </c>
      <c r="C125" s="626" t="s">
        <v>99</v>
      </c>
      <c r="D125" s="710"/>
      <c r="E125" s="706"/>
      <c r="F125" s="697"/>
      <c r="G125" s="678"/>
      <c r="H125" s="112" t="s">
        <v>555</v>
      </c>
      <c r="I125" s="113" t="s">
        <v>556</v>
      </c>
      <c r="J125" s="168" t="s">
        <v>106</v>
      </c>
      <c r="K125" s="97"/>
      <c r="L125" s="97"/>
      <c r="M125" s="97"/>
      <c r="N125" s="97"/>
      <c r="O125" s="97"/>
      <c r="P125" s="170" t="s">
        <v>120</v>
      </c>
      <c r="Q125" s="634"/>
      <c r="R125" s="43"/>
      <c r="S125" s="634"/>
      <c r="T125" s="634"/>
      <c r="U125" s="634"/>
      <c r="V125" s="123"/>
      <c r="W125" s="158" t="str">
        <f t="shared" si="6"/>
        <v>grnt</v>
      </c>
      <c r="X125" s="158" t="str">
        <f t="shared" si="7"/>
        <v>12</v>
      </c>
      <c r="Y125" s="158" t="s">
        <v>108</v>
      </c>
      <c r="Z125" s="159" t="s">
        <v>534</v>
      </c>
    </row>
    <row r="126" spans="1:27">
      <c r="A126" s="686"/>
      <c r="B126" s="625" t="s">
        <v>557</v>
      </c>
      <c r="C126" s="626" t="s">
        <v>99</v>
      </c>
      <c r="D126" s="710"/>
      <c r="E126" s="706"/>
      <c r="F126" s="697"/>
      <c r="G126" s="678"/>
      <c r="H126" s="112" t="s">
        <v>558</v>
      </c>
      <c r="I126" s="113" t="s">
        <v>559</v>
      </c>
      <c r="J126" s="168" t="s">
        <v>106</v>
      </c>
      <c r="K126" s="97"/>
      <c r="L126" s="97"/>
      <c r="M126" s="97"/>
      <c r="N126" s="97"/>
      <c r="O126" s="97"/>
      <c r="P126" s="170" t="s">
        <v>120</v>
      </c>
      <c r="Q126" s="634"/>
      <c r="R126" s="43"/>
      <c r="S126" s="634"/>
      <c r="T126" s="634"/>
      <c r="U126" s="634"/>
      <c r="V126" s="123"/>
      <c r="W126" s="158" t="str">
        <f t="shared" si="6"/>
        <v>grnt</v>
      </c>
      <c r="X126" s="158" t="str">
        <f t="shared" si="7"/>
        <v>12</v>
      </c>
      <c r="Y126" s="158" t="s">
        <v>108</v>
      </c>
      <c r="Z126" s="159" t="s">
        <v>534</v>
      </c>
    </row>
    <row r="127" spans="1:27">
      <c r="A127" s="686"/>
      <c r="B127" s="625" t="s">
        <v>560</v>
      </c>
      <c r="C127" s="626" t="s">
        <v>99</v>
      </c>
      <c r="D127" s="710"/>
      <c r="E127" s="706"/>
      <c r="F127" s="697"/>
      <c r="G127" s="678" t="s">
        <v>561</v>
      </c>
      <c r="H127" s="113" t="s">
        <v>562</v>
      </c>
      <c r="I127" s="113" t="s">
        <v>563</v>
      </c>
      <c r="J127" s="168" t="s">
        <v>106</v>
      </c>
      <c r="K127" s="97"/>
      <c r="L127" s="97"/>
      <c r="M127" s="97"/>
      <c r="N127" s="97"/>
      <c r="O127" s="97"/>
      <c r="P127" s="170" t="s">
        <v>120</v>
      </c>
      <c r="Q127" s="634"/>
      <c r="R127" s="43"/>
      <c r="S127" s="634"/>
      <c r="T127" s="634"/>
      <c r="U127" s="634"/>
      <c r="V127" s="98"/>
      <c r="W127" s="158" t="str">
        <f t="shared" si="6"/>
        <v>grnt</v>
      </c>
      <c r="X127" s="158" t="str">
        <f t="shared" si="7"/>
        <v>12</v>
      </c>
      <c r="Y127" s="158" t="s">
        <v>108</v>
      </c>
      <c r="Z127" s="159" t="s">
        <v>534</v>
      </c>
    </row>
    <row r="128" spans="1:27">
      <c r="A128" s="686"/>
      <c r="B128" s="625" t="s">
        <v>564</v>
      </c>
      <c r="C128" s="626" t="s">
        <v>99</v>
      </c>
      <c r="D128" s="710"/>
      <c r="E128" s="706"/>
      <c r="F128" s="697"/>
      <c r="G128" s="678"/>
      <c r="H128" s="113" t="s">
        <v>565</v>
      </c>
      <c r="I128" s="113" t="s">
        <v>566</v>
      </c>
      <c r="J128" s="168" t="s">
        <v>106</v>
      </c>
      <c r="K128" s="97"/>
      <c r="L128" s="97"/>
      <c r="M128" s="97"/>
      <c r="N128" s="97"/>
      <c r="O128" s="97"/>
      <c r="P128" s="170" t="s">
        <v>120</v>
      </c>
      <c r="Q128" s="634"/>
      <c r="R128" s="43"/>
      <c r="S128" s="634"/>
      <c r="T128" s="634"/>
      <c r="U128" s="634"/>
      <c r="V128" s="98"/>
      <c r="W128" s="158" t="str">
        <f t="shared" si="6"/>
        <v>grnt</v>
      </c>
      <c r="X128" s="158" t="str">
        <f t="shared" si="7"/>
        <v>12</v>
      </c>
      <c r="Y128" s="158" t="s">
        <v>108</v>
      </c>
      <c r="Z128" s="159" t="s">
        <v>534</v>
      </c>
    </row>
    <row r="129" spans="1:27">
      <c r="A129" s="686"/>
      <c r="B129" s="625" t="s">
        <v>567</v>
      </c>
      <c r="C129" s="626" t="s">
        <v>99</v>
      </c>
      <c r="D129" s="710"/>
      <c r="E129" s="706"/>
      <c r="F129" s="697"/>
      <c r="G129" s="678"/>
      <c r="H129" s="113" t="s">
        <v>568</v>
      </c>
      <c r="I129" s="113" t="s">
        <v>569</v>
      </c>
      <c r="J129" s="168" t="s">
        <v>106</v>
      </c>
      <c r="K129" s="97"/>
      <c r="L129" s="97"/>
      <c r="M129" s="97"/>
      <c r="N129" s="97"/>
      <c r="O129" s="97"/>
      <c r="P129" s="170" t="s">
        <v>120</v>
      </c>
      <c r="Q129" s="634"/>
      <c r="R129" s="43"/>
      <c r="S129" s="634"/>
      <c r="T129" s="634"/>
      <c r="U129" s="634"/>
      <c r="V129" s="98"/>
      <c r="W129" s="158" t="str">
        <f t="shared" si="6"/>
        <v>grnt</v>
      </c>
      <c r="X129" s="158" t="str">
        <f t="shared" si="7"/>
        <v>12</v>
      </c>
      <c r="Y129" s="158" t="s">
        <v>108</v>
      </c>
      <c r="Z129" s="159" t="s">
        <v>534</v>
      </c>
    </row>
    <row r="130" spans="1:27">
      <c r="A130" s="686"/>
      <c r="B130" s="625" t="s">
        <v>570</v>
      </c>
      <c r="C130" s="626" t="s">
        <v>99</v>
      </c>
      <c r="D130" s="710"/>
      <c r="E130" s="706"/>
      <c r="F130" s="697"/>
      <c r="G130" s="678"/>
      <c r="H130" s="113" t="s">
        <v>571</v>
      </c>
      <c r="I130" s="113" t="s">
        <v>572</v>
      </c>
      <c r="J130" s="168" t="s">
        <v>106</v>
      </c>
      <c r="K130" s="97"/>
      <c r="L130" s="97"/>
      <c r="M130" s="97"/>
      <c r="N130" s="97"/>
      <c r="O130" s="97"/>
      <c r="P130" s="170" t="s">
        <v>120</v>
      </c>
      <c r="Q130" s="634"/>
      <c r="R130" s="43"/>
      <c r="S130" s="634"/>
      <c r="T130" s="634"/>
      <c r="U130" s="634"/>
      <c r="V130" s="98"/>
      <c r="W130" s="158" t="str">
        <f t="shared" si="6"/>
        <v>grnt</v>
      </c>
      <c r="X130" s="158" t="str">
        <f t="shared" si="7"/>
        <v>12</v>
      </c>
      <c r="Y130" s="158" t="s">
        <v>108</v>
      </c>
      <c r="Z130" s="159" t="s">
        <v>534</v>
      </c>
    </row>
    <row r="131" spans="1:27">
      <c r="A131" s="686"/>
      <c r="B131" s="625" t="s">
        <v>573</v>
      </c>
      <c r="C131" s="626" t="s">
        <v>99</v>
      </c>
      <c r="D131" s="710"/>
      <c r="E131" s="706"/>
      <c r="F131" s="697"/>
      <c r="G131" s="678"/>
      <c r="H131" s="113" t="s">
        <v>574</v>
      </c>
      <c r="I131" s="113" t="s">
        <v>575</v>
      </c>
      <c r="J131" s="168" t="s">
        <v>106</v>
      </c>
      <c r="K131" s="97"/>
      <c r="L131" s="97"/>
      <c r="M131" s="97"/>
      <c r="N131" s="97"/>
      <c r="O131" s="97"/>
      <c r="P131" s="170" t="s">
        <v>120</v>
      </c>
      <c r="Q131" s="634"/>
      <c r="R131" s="43"/>
      <c r="S131" s="634"/>
      <c r="T131" s="634"/>
      <c r="U131" s="634"/>
      <c r="V131" s="98"/>
      <c r="W131" s="158" t="str">
        <f t="shared" si="6"/>
        <v>grnt</v>
      </c>
      <c r="X131" s="158" t="str">
        <f t="shared" si="7"/>
        <v>12</v>
      </c>
      <c r="Y131" s="158" t="s">
        <v>108</v>
      </c>
      <c r="Z131" s="159" t="s">
        <v>534</v>
      </c>
    </row>
    <row r="132" spans="1:27">
      <c r="A132" s="686"/>
      <c r="B132" s="625" t="s">
        <v>576</v>
      </c>
      <c r="C132" s="626" t="s">
        <v>99</v>
      </c>
      <c r="D132" s="710"/>
      <c r="E132" s="706"/>
      <c r="F132" s="697"/>
      <c r="G132" s="678"/>
      <c r="H132" s="113" t="s">
        <v>577</v>
      </c>
      <c r="I132" s="113" t="s">
        <v>578</v>
      </c>
      <c r="J132" s="168" t="s">
        <v>106</v>
      </c>
      <c r="K132" s="97"/>
      <c r="L132" s="97"/>
      <c r="M132" s="97"/>
      <c r="N132" s="97"/>
      <c r="O132" s="97"/>
      <c r="P132" s="170" t="s">
        <v>120</v>
      </c>
      <c r="Q132" s="634"/>
      <c r="R132" s="43"/>
      <c r="S132" s="634"/>
      <c r="T132" s="634"/>
      <c r="U132" s="634"/>
      <c r="V132" s="98"/>
      <c r="W132" s="158" t="str">
        <f t="shared" si="6"/>
        <v>grnt</v>
      </c>
      <c r="X132" s="158" t="str">
        <f t="shared" si="7"/>
        <v>12</v>
      </c>
      <c r="Y132" s="158" t="s">
        <v>108</v>
      </c>
      <c r="Z132" s="159" t="s">
        <v>534</v>
      </c>
    </row>
    <row r="133" spans="1:27">
      <c r="A133" s="686"/>
      <c r="B133" s="625" t="s">
        <v>579</v>
      </c>
      <c r="C133" s="626" t="s">
        <v>99</v>
      </c>
      <c r="D133" s="710"/>
      <c r="E133" s="706"/>
      <c r="F133" s="697"/>
      <c r="G133" s="678"/>
      <c r="H133" s="113" t="s">
        <v>580</v>
      </c>
      <c r="I133" s="113" t="s">
        <v>581</v>
      </c>
      <c r="J133" s="168" t="s">
        <v>106</v>
      </c>
      <c r="K133" s="97"/>
      <c r="L133" s="97"/>
      <c r="M133" s="97"/>
      <c r="N133" s="97"/>
      <c r="O133" s="97"/>
      <c r="P133" s="170" t="s">
        <v>120</v>
      </c>
      <c r="Q133" s="634"/>
      <c r="R133" s="43"/>
      <c r="S133" s="634"/>
      <c r="T133" s="634"/>
      <c r="U133" s="634"/>
      <c r="V133" s="98"/>
      <c r="W133" s="158" t="str">
        <f t="shared" si="6"/>
        <v>grnt</v>
      </c>
      <c r="X133" s="158" t="str">
        <f t="shared" si="7"/>
        <v>12</v>
      </c>
      <c r="Y133" s="158" t="s">
        <v>108</v>
      </c>
      <c r="Z133" s="159" t="s">
        <v>534</v>
      </c>
    </row>
    <row r="134" spans="1:27">
      <c r="A134" s="686"/>
      <c r="B134" s="625" t="s">
        <v>582</v>
      </c>
      <c r="C134" s="626" t="s">
        <v>99</v>
      </c>
      <c r="D134" s="710"/>
      <c r="E134" s="706"/>
      <c r="F134" s="697"/>
      <c r="G134" s="678"/>
      <c r="H134" s="113" t="s">
        <v>583</v>
      </c>
      <c r="I134" s="113" t="s">
        <v>584</v>
      </c>
      <c r="J134" s="168" t="s">
        <v>106</v>
      </c>
      <c r="K134" s="97"/>
      <c r="L134" s="97"/>
      <c r="M134" s="97"/>
      <c r="N134" s="97"/>
      <c r="O134" s="97"/>
      <c r="P134" s="170" t="s">
        <v>120</v>
      </c>
      <c r="Q134" s="634"/>
      <c r="R134" s="43"/>
      <c r="S134" s="634"/>
      <c r="T134" s="634"/>
      <c r="U134" s="634"/>
      <c r="V134" s="98"/>
      <c r="W134" s="158" t="str">
        <f t="shared" si="6"/>
        <v>grnt</v>
      </c>
      <c r="X134" s="158" t="str">
        <f t="shared" si="7"/>
        <v>12</v>
      </c>
      <c r="Y134" s="158" t="s">
        <v>108</v>
      </c>
      <c r="Z134" s="159" t="s">
        <v>534</v>
      </c>
    </row>
    <row r="135" spans="1:27">
      <c r="A135" s="686"/>
      <c r="B135" s="625" t="s">
        <v>585</v>
      </c>
      <c r="C135" s="626" t="s">
        <v>99</v>
      </c>
      <c r="D135" s="710"/>
      <c r="E135" s="706"/>
      <c r="F135" s="697"/>
      <c r="G135" s="678" t="s">
        <v>586</v>
      </c>
      <c r="H135" s="113" t="s">
        <v>587</v>
      </c>
      <c r="I135" s="113" t="s">
        <v>588</v>
      </c>
      <c r="J135" s="168" t="s">
        <v>106</v>
      </c>
      <c r="K135" s="97"/>
      <c r="L135" s="97"/>
      <c r="M135" s="97"/>
      <c r="N135" s="97"/>
      <c r="O135" s="97"/>
      <c r="P135" s="170" t="s">
        <v>120</v>
      </c>
      <c r="Q135" s="634"/>
      <c r="R135" s="43"/>
      <c r="S135" s="634"/>
      <c r="T135" s="634"/>
      <c r="U135" s="634"/>
      <c r="V135" s="123"/>
      <c r="W135" s="158" t="str">
        <f t="shared" ref="W135:W232" si="10">LOWER(Y135)</f>
        <v>grnt</v>
      </c>
      <c r="X135" s="158" t="str">
        <f t="shared" ref="X135:X232" si="11">Z135</f>
        <v>12</v>
      </c>
      <c r="Y135" s="158" t="s">
        <v>108</v>
      </c>
      <c r="Z135" s="159" t="s">
        <v>534</v>
      </c>
    </row>
    <row r="136" spans="1:27">
      <c r="A136" s="686"/>
      <c r="B136" s="625" t="s">
        <v>589</v>
      </c>
      <c r="C136" s="626" t="s">
        <v>99</v>
      </c>
      <c r="D136" s="710"/>
      <c r="E136" s="706"/>
      <c r="F136" s="697"/>
      <c r="G136" s="678"/>
      <c r="H136" s="113" t="s">
        <v>590</v>
      </c>
      <c r="I136" s="113" t="s">
        <v>591</v>
      </c>
      <c r="J136" s="168" t="s">
        <v>106</v>
      </c>
      <c r="K136" s="97"/>
      <c r="L136" s="97"/>
      <c r="M136" s="97"/>
      <c r="N136" s="97"/>
      <c r="O136" s="97"/>
      <c r="P136" s="170" t="s">
        <v>120</v>
      </c>
      <c r="Q136" s="634"/>
      <c r="R136" s="43"/>
      <c r="S136" s="634"/>
      <c r="T136" s="634"/>
      <c r="U136" s="634"/>
      <c r="V136" s="123"/>
      <c r="W136" s="158" t="str">
        <f t="shared" si="10"/>
        <v>grnt</v>
      </c>
      <c r="X136" s="158" t="str">
        <f t="shared" si="11"/>
        <v>12</v>
      </c>
      <c r="Y136" s="158" t="s">
        <v>108</v>
      </c>
      <c r="Z136" s="159" t="s">
        <v>534</v>
      </c>
    </row>
    <row r="137" spans="1:27">
      <c r="A137" s="686"/>
      <c r="B137" s="625" t="s">
        <v>592</v>
      </c>
      <c r="C137" s="626" t="s">
        <v>99</v>
      </c>
      <c r="D137" s="710"/>
      <c r="E137" s="706"/>
      <c r="F137" s="697"/>
      <c r="G137" s="678"/>
      <c r="H137" s="113" t="s">
        <v>593</v>
      </c>
      <c r="I137" s="113" t="s">
        <v>594</v>
      </c>
      <c r="J137" s="168" t="s">
        <v>106</v>
      </c>
      <c r="K137" s="97"/>
      <c r="L137" s="97"/>
      <c r="M137" s="97"/>
      <c r="N137" s="97"/>
      <c r="O137" s="97"/>
      <c r="P137" s="170" t="s">
        <v>120</v>
      </c>
      <c r="Q137" s="634"/>
      <c r="R137" s="43"/>
      <c r="S137" s="634"/>
      <c r="T137" s="634"/>
      <c r="U137" s="634"/>
      <c r="V137" s="123"/>
      <c r="W137" s="158" t="str">
        <f t="shared" si="10"/>
        <v>grnt</v>
      </c>
      <c r="X137" s="158" t="str">
        <f t="shared" si="11"/>
        <v>12</v>
      </c>
      <c r="Y137" s="158" t="s">
        <v>108</v>
      </c>
      <c r="Z137" s="159" t="s">
        <v>534</v>
      </c>
    </row>
    <row r="138" spans="1:27">
      <c r="A138" s="686"/>
      <c r="B138" s="625" t="s">
        <v>595</v>
      </c>
      <c r="C138" s="626" t="s">
        <v>99</v>
      </c>
      <c r="D138" s="710"/>
      <c r="E138" s="706"/>
      <c r="F138" s="697"/>
      <c r="G138" s="678"/>
      <c r="H138" s="113" t="s">
        <v>596</v>
      </c>
      <c r="I138" s="113" t="s">
        <v>597</v>
      </c>
      <c r="J138" s="168" t="s">
        <v>106</v>
      </c>
      <c r="K138" s="97"/>
      <c r="L138" s="97"/>
      <c r="M138" s="97"/>
      <c r="N138" s="97"/>
      <c r="O138" s="97"/>
      <c r="P138" s="170" t="s">
        <v>120</v>
      </c>
      <c r="Q138" s="634"/>
      <c r="R138" s="43"/>
      <c r="S138" s="634"/>
      <c r="T138" s="634"/>
      <c r="U138" s="634"/>
      <c r="V138" s="123"/>
      <c r="W138" s="158" t="str">
        <f t="shared" si="10"/>
        <v>grnt</v>
      </c>
      <c r="X138" s="158" t="str">
        <f t="shared" si="11"/>
        <v>12</v>
      </c>
      <c r="Y138" s="158" t="s">
        <v>108</v>
      </c>
      <c r="Z138" s="159" t="s">
        <v>534</v>
      </c>
    </row>
    <row r="139" spans="1:27">
      <c r="A139" s="686"/>
      <c r="B139" s="625" t="s">
        <v>598</v>
      </c>
      <c r="C139" s="626" t="s">
        <v>99</v>
      </c>
      <c r="D139" s="710"/>
      <c r="E139" s="706"/>
      <c r="F139" s="697"/>
      <c r="G139" s="678"/>
      <c r="H139" s="113" t="s">
        <v>599</v>
      </c>
      <c r="I139" s="113" t="s">
        <v>600</v>
      </c>
      <c r="J139" s="168" t="s">
        <v>106</v>
      </c>
      <c r="K139" s="97"/>
      <c r="L139" s="97"/>
      <c r="M139" s="97"/>
      <c r="N139" s="97"/>
      <c r="O139" s="97"/>
      <c r="P139" s="170" t="s">
        <v>120</v>
      </c>
      <c r="Q139" s="634"/>
      <c r="R139" s="43"/>
      <c r="S139" s="634"/>
      <c r="T139" s="634"/>
      <c r="U139" s="634"/>
      <c r="V139" s="123"/>
      <c r="W139" s="158" t="str">
        <f t="shared" si="10"/>
        <v>grnt</v>
      </c>
      <c r="X139" s="158" t="str">
        <f t="shared" si="11"/>
        <v>12</v>
      </c>
      <c r="Y139" s="158" t="s">
        <v>108</v>
      </c>
      <c r="Z139" s="159" t="s">
        <v>534</v>
      </c>
    </row>
    <row r="140" spans="1:27">
      <c r="A140" s="686"/>
      <c r="B140" s="625" t="s">
        <v>601</v>
      </c>
      <c r="C140" s="626" t="s">
        <v>99</v>
      </c>
      <c r="D140" s="710"/>
      <c r="E140" s="706"/>
      <c r="F140" s="697"/>
      <c r="G140" s="130" t="s">
        <v>602</v>
      </c>
      <c r="H140" s="114" t="s">
        <v>603</v>
      </c>
      <c r="I140" s="114" t="s">
        <v>604</v>
      </c>
      <c r="J140" s="168" t="s">
        <v>126</v>
      </c>
      <c r="K140" s="97"/>
      <c r="L140" s="97"/>
      <c r="M140" s="97"/>
      <c r="N140" s="97"/>
      <c r="O140" s="97"/>
      <c r="P140" s="170" t="s">
        <v>120</v>
      </c>
      <c r="Q140" s="634"/>
      <c r="R140" s="43"/>
      <c r="S140" s="634"/>
      <c r="T140" s="634"/>
      <c r="U140" s="634"/>
      <c r="V140" s="123"/>
      <c r="W140" s="158" t="str">
        <f t="shared" si="10"/>
        <v>grnt</v>
      </c>
      <c r="X140" s="158" t="str">
        <f t="shared" si="11"/>
        <v>12</v>
      </c>
      <c r="Y140" s="158" t="s">
        <v>108</v>
      </c>
      <c r="Z140" s="159" t="s">
        <v>534</v>
      </c>
    </row>
    <row r="141" spans="1:27">
      <c r="A141" s="686"/>
      <c r="B141" s="625"/>
      <c r="C141" s="626"/>
      <c r="D141" s="710"/>
      <c r="E141" s="706"/>
      <c r="F141" s="694" t="s">
        <v>605</v>
      </c>
      <c r="G141" s="227" t="s">
        <v>588</v>
      </c>
      <c r="H141" s="246" t="s">
        <v>606</v>
      </c>
      <c r="I141" s="246" t="s">
        <v>607</v>
      </c>
      <c r="J141" s="247" t="s">
        <v>131</v>
      </c>
      <c r="K141" s="248"/>
      <c r="L141" s="248"/>
      <c r="M141" s="248"/>
      <c r="N141" s="248"/>
      <c r="O141" s="248"/>
      <c r="P141" s="245" t="s">
        <v>608</v>
      </c>
      <c r="Q141" s="304" t="str">
        <f t="shared" ref="Q141" si="12">W141&amp;X141</f>
        <v>grnt10</v>
      </c>
      <c r="R141" s="164" t="str">
        <f t="shared" ref="R141" si="13">Y141&amp;Z141&amp;AA141&amp;".jsp"</f>
        <v>GRNT1001.jsp</v>
      </c>
      <c r="S141" s="304"/>
      <c r="T141" s="634"/>
      <c r="U141" s="634"/>
      <c r="V141" s="123"/>
      <c r="W141" s="158" t="str">
        <f t="shared" si="10"/>
        <v>grnt</v>
      </c>
      <c r="X141" s="158" t="str">
        <f t="shared" si="11"/>
        <v>10</v>
      </c>
      <c r="Y141" s="158" t="s">
        <v>108</v>
      </c>
      <c r="Z141" s="159" t="s">
        <v>508</v>
      </c>
      <c r="AA141" s="154" t="s">
        <v>60</v>
      </c>
    </row>
    <row r="142" spans="1:27">
      <c r="A142" s="686"/>
      <c r="B142" s="625"/>
      <c r="C142" s="626"/>
      <c r="D142" s="710"/>
      <c r="E142" s="706"/>
      <c r="F142" s="694"/>
      <c r="G142" s="227" t="s">
        <v>609</v>
      </c>
      <c r="H142" s="246" t="s">
        <v>610</v>
      </c>
      <c r="I142" s="246" t="s">
        <v>611</v>
      </c>
      <c r="J142" s="247" t="s">
        <v>106</v>
      </c>
      <c r="K142" s="248"/>
      <c r="L142" s="248"/>
      <c r="M142" s="248"/>
      <c r="N142" s="248"/>
      <c r="O142" s="248"/>
      <c r="P142" s="245" t="s">
        <v>608</v>
      </c>
      <c r="Q142" s="304" t="str">
        <f t="shared" ref="Q142:Q144" si="14">W142&amp;X142</f>
        <v>grnt10</v>
      </c>
      <c r="R142" s="164" t="str">
        <f t="shared" ref="R142:R144" si="15">Y142&amp;Z142&amp;AA142&amp;".jsp"</f>
        <v>GRNT1002.jsp</v>
      </c>
      <c r="S142" s="304"/>
      <c r="T142" s="634"/>
      <c r="U142" s="634"/>
      <c r="V142" s="123"/>
      <c r="W142" s="158" t="str">
        <f t="shared" ref="W142:W144" si="16">LOWER(Y142)</f>
        <v>grnt</v>
      </c>
      <c r="X142" s="158" t="str">
        <f t="shared" ref="X142:X144" si="17">Z142</f>
        <v>10</v>
      </c>
      <c r="Y142" s="158" t="s">
        <v>108</v>
      </c>
      <c r="Z142" s="159" t="s">
        <v>508</v>
      </c>
      <c r="AA142" s="154" t="s">
        <v>75</v>
      </c>
    </row>
    <row r="143" spans="1:27">
      <c r="A143" s="686"/>
      <c r="B143" s="625"/>
      <c r="C143" s="626"/>
      <c r="D143" s="710"/>
      <c r="E143" s="706"/>
      <c r="F143" s="694"/>
      <c r="G143" s="227" t="s">
        <v>612</v>
      </c>
      <c r="H143" s="246" t="s">
        <v>613</v>
      </c>
      <c r="I143" s="246" t="s">
        <v>614</v>
      </c>
      <c r="J143" s="247" t="s">
        <v>112</v>
      </c>
      <c r="K143" s="248"/>
      <c r="L143" s="248"/>
      <c r="M143" s="248"/>
      <c r="N143" s="248"/>
      <c r="O143" s="248"/>
      <c r="P143" s="245" t="s">
        <v>608</v>
      </c>
      <c r="Q143" s="304" t="str">
        <f t="shared" si="14"/>
        <v>comn03</v>
      </c>
      <c r="R143" s="164" t="str">
        <f t="shared" si="15"/>
        <v>COMN0305.jsp</v>
      </c>
      <c r="S143" s="304"/>
      <c r="T143" s="634"/>
      <c r="U143" s="634"/>
      <c r="V143" s="123"/>
      <c r="W143" s="158" t="str">
        <f t="shared" si="16"/>
        <v>comn</v>
      </c>
      <c r="X143" s="158" t="str">
        <f t="shared" si="17"/>
        <v>03</v>
      </c>
      <c r="Y143" s="158" t="s">
        <v>115</v>
      </c>
      <c r="Z143" s="159" t="s">
        <v>81</v>
      </c>
      <c r="AA143" s="154" t="s">
        <v>266</v>
      </c>
    </row>
    <row r="144" spans="1:27">
      <c r="A144" s="686"/>
      <c r="B144" s="625"/>
      <c r="C144" s="626"/>
      <c r="D144" s="710"/>
      <c r="E144" s="706"/>
      <c r="F144" s="694"/>
      <c r="G144" s="227" t="s">
        <v>615</v>
      </c>
      <c r="H144" s="246" t="s">
        <v>616</v>
      </c>
      <c r="I144" s="246" t="s">
        <v>617</v>
      </c>
      <c r="J144" s="247" t="s">
        <v>131</v>
      </c>
      <c r="K144" s="248"/>
      <c r="L144" s="248"/>
      <c r="M144" s="248"/>
      <c r="N144" s="248"/>
      <c r="O144" s="248"/>
      <c r="P144" s="245" t="s">
        <v>608</v>
      </c>
      <c r="Q144" s="304" t="str">
        <f t="shared" si="14"/>
        <v>grnt10</v>
      </c>
      <c r="R144" s="164" t="str">
        <f t="shared" si="15"/>
        <v>GRNT1003.jsp</v>
      </c>
      <c r="S144" s="304"/>
      <c r="T144" s="634"/>
      <c r="U144" s="634"/>
      <c r="V144" s="123"/>
      <c r="W144" s="158" t="str">
        <f t="shared" si="16"/>
        <v>grnt</v>
      </c>
      <c r="X144" s="158" t="str">
        <f t="shared" si="17"/>
        <v>10</v>
      </c>
      <c r="Y144" s="158" t="s">
        <v>108</v>
      </c>
      <c r="Z144" s="159" t="s">
        <v>508</v>
      </c>
      <c r="AA144" s="154" t="s">
        <v>81</v>
      </c>
    </row>
    <row r="145" spans="1:27" s="44" customFormat="1" ht="24">
      <c r="A145" s="686"/>
      <c r="B145" s="634"/>
      <c r="C145" s="626"/>
      <c r="D145" s="710"/>
      <c r="E145" s="706"/>
      <c r="F145" s="627" t="s">
        <v>618</v>
      </c>
      <c r="G145" s="130" t="s">
        <v>619</v>
      </c>
      <c r="H145" s="114" t="s">
        <v>620</v>
      </c>
      <c r="I145" s="114" t="s">
        <v>619</v>
      </c>
      <c r="J145" s="168" t="s">
        <v>126</v>
      </c>
      <c r="K145" s="97"/>
      <c r="L145" s="97"/>
      <c r="M145" s="97" t="s">
        <v>28</v>
      </c>
      <c r="N145" s="97" t="s">
        <v>182</v>
      </c>
      <c r="O145" s="137" t="s">
        <v>621</v>
      </c>
      <c r="P145" s="170" t="s">
        <v>120</v>
      </c>
      <c r="Q145" s="634"/>
      <c r="R145" s="43"/>
      <c r="S145" s="634"/>
      <c r="T145" s="634"/>
      <c r="U145" s="634"/>
      <c r="V145" s="123"/>
      <c r="W145" s="158" t="str">
        <f t="shared" ref="W145:W174" si="18">LOWER(Y145)</f>
        <v>grnt</v>
      </c>
      <c r="X145" s="158">
        <f t="shared" ref="X145:X174" si="19">Z145</f>
        <v>0</v>
      </c>
      <c r="Y145" s="158" t="s">
        <v>108</v>
      </c>
      <c r="Z145" s="159"/>
    </row>
    <row r="146" spans="1:27" s="44" customFormat="1">
      <c r="A146" s="686"/>
      <c r="B146" s="634"/>
      <c r="C146" s="626"/>
      <c r="D146" s="710"/>
      <c r="E146" s="706"/>
      <c r="F146" s="687" t="s">
        <v>622</v>
      </c>
      <c r="G146" s="329" t="s">
        <v>623</v>
      </c>
      <c r="H146" s="311"/>
      <c r="I146" s="330" t="s">
        <v>624</v>
      </c>
      <c r="J146" s="312" t="s">
        <v>126</v>
      </c>
      <c r="K146" s="312"/>
      <c r="L146" s="312"/>
      <c r="M146" s="312"/>
      <c r="N146" s="312"/>
      <c r="O146" s="312"/>
      <c r="P146" s="328" t="s">
        <v>608</v>
      </c>
      <c r="Q146" s="312" t="str">
        <f t="shared" ref="Q146:Q174" si="20">W146&amp;X146</f>
        <v>grnt22</v>
      </c>
      <c r="R146" s="314" t="str">
        <f t="shared" ref="R146:R174" si="21">Y146&amp;Z146&amp;AA146&amp;".jsp"</f>
        <v>GRNT2201.jsp</v>
      </c>
      <c r="S146" s="312"/>
      <c r="T146" s="312"/>
      <c r="U146" s="312"/>
      <c r="V146" s="123"/>
      <c r="W146" s="158" t="str">
        <f t="shared" si="18"/>
        <v>grnt</v>
      </c>
      <c r="X146" s="158" t="str">
        <f t="shared" si="19"/>
        <v>22</v>
      </c>
      <c r="Y146" s="158" t="s">
        <v>108</v>
      </c>
      <c r="Z146" s="190" t="s">
        <v>625</v>
      </c>
      <c r="AA146" s="191" t="s">
        <v>60</v>
      </c>
    </row>
    <row r="147" spans="1:27" s="44" customFormat="1">
      <c r="A147" s="686"/>
      <c r="B147" s="634"/>
      <c r="C147" s="626"/>
      <c r="D147" s="710"/>
      <c r="E147" s="706"/>
      <c r="F147" s="688"/>
      <c r="G147" s="321"/>
      <c r="H147" s="311"/>
      <c r="I147" s="331" t="s">
        <v>626</v>
      </c>
      <c r="J147" s="312" t="s">
        <v>119</v>
      </c>
      <c r="K147" s="312"/>
      <c r="L147" s="312"/>
      <c r="M147" s="312"/>
      <c r="N147" s="312"/>
      <c r="O147" s="312"/>
      <c r="P147" s="328" t="s">
        <v>608</v>
      </c>
      <c r="Q147" s="312" t="str">
        <f t="shared" si="20"/>
        <v>grnt22</v>
      </c>
      <c r="R147" s="314" t="str">
        <f t="shared" si="21"/>
        <v>GRNT2202.jsp</v>
      </c>
      <c r="S147" s="312"/>
      <c r="T147" s="312"/>
      <c r="U147" s="312"/>
      <c r="V147" s="123" t="s">
        <v>114</v>
      </c>
      <c r="W147" s="158" t="str">
        <f t="shared" si="18"/>
        <v>grnt</v>
      </c>
      <c r="X147" s="158" t="str">
        <f t="shared" si="19"/>
        <v>22</v>
      </c>
      <c r="Y147" s="158" t="s">
        <v>108</v>
      </c>
      <c r="Z147" s="190" t="s">
        <v>625</v>
      </c>
      <c r="AA147" s="191" t="s">
        <v>75</v>
      </c>
    </row>
    <row r="148" spans="1:27" s="44" customFormat="1">
      <c r="A148" s="686"/>
      <c r="B148" s="634"/>
      <c r="C148" s="626"/>
      <c r="D148" s="710"/>
      <c r="E148" s="706"/>
      <c r="F148" s="688"/>
      <c r="G148" s="321"/>
      <c r="H148" s="311"/>
      <c r="I148" s="327" t="s">
        <v>627</v>
      </c>
      <c r="J148" s="312" t="s">
        <v>628</v>
      </c>
      <c r="K148" s="312"/>
      <c r="L148" s="312"/>
      <c r="M148" s="312"/>
      <c r="N148" s="312"/>
      <c r="O148" s="312"/>
      <c r="P148" s="328" t="s">
        <v>608</v>
      </c>
      <c r="Q148" s="312" t="str">
        <f t="shared" si="20"/>
        <v>grnt22</v>
      </c>
      <c r="R148" s="314" t="str">
        <f t="shared" si="21"/>
        <v>GRNT2230.jsp</v>
      </c>
      <c r="S148" s="312"/>
      <c r="T148" s="312"/>
      <c r="U148" s="312"/>
      <c r="V148" s="123"/>
      <c r="W148" s="158" t="str">
        <f t="shared" si="18"/>
        <v>grnt</v>
      </c>
      <c r="X148" s="158" t="str">
        <f t="shared" si="19"/>
        <v>22</v>
      </c>
      <c r="Y148" s="158" t="s">
        <v>108</v>
      </c>
      <c r="Z148" s="190" t="s">
        <v>625</v>
      </c>
      <c r="AA148" s="191" t="s">
        <v>629</v>
      </c>
    </row>
    <row r="149" spans="1:27" s="44" customFormat="1">
      <c r="A149" s="686"/>
      <c r="B149" s="634"/>
      <c r="C149" s="626"/>
      <c r="D149" s="710"/>
      <c r="E149" s="706"/>
      <c r="F149" s="688"/>
      <c r="G149" s="321"/>
      <c r="H149" s="311"/>
      <c r="I149" s="327" t="s">
        <v>630</v>
      </c>
      <c r="J149" s="312" t="s">
        <v>126</v>
      </c>
      <c r="K149" s="312"/>
      <c r="L149" s="312"/>
      <c r="M149" s="312"/>
      <c r="N149" s="312"/>
      <c r="O149" s="312"/>
      <c r="P149" s="328" t="s">
        <v>608</v>
      </c>
      <c r="Q149" s="312" t="str">
        <f t="shared" si="20"/>
        <v>grnt22</v>
      </c>
      <c r="R149" s="314" t="str">
        <f t="shared" si="21"/>
        <v>GRNT2240.jsp</v>
      </c>
      <c r="S149" s="312"/>
      <c r="T149" s="312"/>
      <c r="U149" s="312"/>
      <c r="V149" s="123"/>
      <c r="W149" s="158" t="str">
        <f t="shared" si="18"/>
        <v>grnt</v>
      </c>
      <c r="X149" s="158" t="str">
        <f t="shared" si="19"/>
        <v>22</v>
      </c>
      <c r="Y149" s="158" t="s">
        <v>108</v>
      </c>
      <c r="Z149" s="190" t="s">
        <v>625</v>
      </c>
      <c r="AA149" s="191" t="s">
        <v>631</v>
      </c>
    </row>
    <row r="150" spans="1:27" s="44" customFormat="1">
      <c r="A150" s="686"/>
      <c r="B150" s="634" t="s">
        <v>632</v>
      </c>
      <c r="C150" s="626"/>
      <c r="D150" s="710"/>
      <c r="E150" s="706"/>
      <c r="F150" s="688"/>
      <c r="G150" s="321"/>
      <c r="H150" s="311"/>
      <c r="I150" s="327" t="s">
        <v>633</v>
      </c>
      <c r="J150" s="312" t="s">
        <v>126</v>
      </c>
      <c r="K150" s="312"/>
      <c r="L150" s="312"/>
      <c r="M150" s="312"/>
      <c r="N150" s="312"/>
      <c r="O150" s="312"/>
      <c r="P150" s="328" t="s">
        <v>608</v>
      </c>
      <c r="Q150" s="312" t="str">
        <f t="shared" si="20"/>
        <v>grnt22</v>
      </c>
      <c r="R150" s="314" t="str">
        <f t="shared" si="21"/>
        <v>GRNT2250.jsp</v>
      </c>
      <c r="S150" s="312"/>
      <c r="T150" s="312"/>
      <c r="U150" s="312"/>
      <c r="V150" s="123"/>
      <c r="W150" s="158" t="str">
        <f t="shared" si="18"/>
        <v>grnt</v>
      </c>
      <c r="X150" s="158" t="str">
        <f t="shared" si="19"/>
        <v>22</v>
      </c>
      <c r="Y150" s="158" t="s">
        <v>108</v>
      </c>
      <c r="Z150" s="190" t="s">
        <v>625</v>
      </c>
      <c r="AA150" s="191" t="s">
        <v>634</v>
      </c>
    </row>
    <row r="151" spans="1:27" s="44" customFormat="1">
      <c r="A151" s="686"/>
      <c r="B151" s="634"/>
      <c r="C151" s="626"/>
      <c r="D151" s="710"/>
      <c r="E151" s="706"/>
      <c r="F151" s="689"/>
      <c r="G151" s="332" t="s">
        <v>635</v>
      </c>
      <c r="H151" s="311"/>
      <c r="I151" s="327" t="s">
        <v>636</v>
      </c>
      <c r="J151" s="312" t="s">
        <v>126</v>
      </c>
      <c r="K151" s="312"/>
      <c r="L151" s="312"/>
      <c r="M151" s="312"/>
      <c r="N151" s="312"/>
      <c r="O151" s="312"/>
      <c r="P151" s="328" t="s">
        <v>608</v>
      </c>
      <c r="Q151" s="312" t="str">
        <f t="shared" si="20"/>
        <v>grnt22</v>
      </c>
      <c r="R151" s="314" t="str">
        <f t="shared" si="21"/>
        <v>GRNT2248.jsp</v>
      </c>
      <c r="S151" s="312"/>
      <c r="T151" s="312"/>
      <c r="U151" s="312"/>
      <c r="V151" s="123"/>
      <c r="W151" s="158" t="str">
        <f t="shared" si="18"/>
        <v>grnt</v>
      </c>
      <c r="X151" s="158" t="str">
        <f t="shared" si="19"/>
        <v>22</v>
      </c>
      <c r="Y151" s="158" t="s">
        <v>108</v>
      </c>
      <c r="Z151" s="190" t="s">
        <v>625</v>
      </c>
      <c r="AA151" s="191" t="s">
        <v>637</v>
      </c>
    </row>
    <row r="152" spans="1:27" s="44" customFormat="1">
      <c r="A152" s="686"/>
      <c r="B152" s="634"/>
      <c r="C152" s="626"/>
      <c r="D152" s="710"/>
      <c r="E152" s="706"/>
      <c r="F152" s="687" t="s">
        <v>638</v>
      </c>
      <c r="G152" s="333"/>
      <c r="H152" s="311"/>
      <c r="I152" s="330" t="s">
        <v>639</v>
      </c>
      <c r="J152" s="312" t="s">
        <v>126</v>
      </c>
      <c r="K152" s="312"/>
      <c r="L152" s="312"/>
      <c r="M152" s="312"/>
      <c r="N152" s="312"/>
      <c r="O152" s="312"/>
      <c r="P152" s="328" t="s">
        <v>608</v>
      </c>
      <c r="Q152" s="312" t="str">
        <f t="shared" si="20"/>
        <v>grnt23</v>
      </c>
      <c r="R152" s="314" t="str">
        <f t="shared" si="21"/>
        <v>GRNT2310.jsp</v>
      </c>
      <c r="S152" s="312"/>
      <c r="T152" s="312"/>
      <c r="U152" s="312"/>
      <c r="V152" s="123"/>
      <c r="W152" s="158" t="str">
        <f t="shared" si="18"/>
        <v>grnt</v>
      </c>
      <c r="X152" s="158" t="str">
        <f t="shared" si="19"/>
        <v>23</v>
      </c>
      <c r="Y152" s="158" t="s">
        <v>108</v>
      </c>
      <c r="Z152" s="190" t="s">
        <v>640</v>
      </c>
      <c r="AA152" s="191" t="s">
        <v>508</v>
      </c>
    </row>
    <row r="153" spans="1:27" s="44" customFormat="1" ht="12.75" customHeight="1">
      <c r="A153" s="686"/>
      <c r="B153" s="634"/>
      <c r="C153" s="626"/>
      <c r="D153" s="710"/>
      <c r="E153" s="706"/>
      <c r="F153" s="688"/>
      <c r="G153" s="334"/>
      <c r="H153" s="311"/>
      <c r="I153" s="327" t="s">
        <v>641</v>
      </c>
      <c r="J153" s="312" t="s">
        <v>126</v>
      </c>
      <c r="K153" s="312"/>
      <c r="L153" s="312"/>
      <c r="M153" s="312"/>
      <c r="N153" s="312"/>
      <c r="O153" s="312"/>
      <c r="P153" s="328" t="s">
        <v>608</v>
      </c>
      <c r="Q153" s="312" t="str">
        <f t="shared" si="20"/>
        <v>grnt23</v>
      </c>
      <c r="R153" s="314" t="str">
        <f t="shared" si="21"/>
        <v>GRNT2311.jsp</v>
      </c>
      <c r="S153" s="312"/>
      <c r="T153" s="312"/>
      <c r="U153" s="312"/>
      <c r="V153" s="123"/>
      <c r="W153" s="158" t="str">
        <f t="shared" si="18"/>
        <v>grnt</v>
      </c>
      <c r="X153" s="158" t="str">
        <f t="shared" si="19"/>
        <v>23</v>
      </c>
      <c r="Y153" s="158" t="s">
        <v>108</v>
      </c>
      <c r="Z153" s="190" t="s">
        <v>640</v>
      </c>
      <c r="AA153" s="191" t="s">
        <v>642</v>
      </c>
    </row>
    <row r="154" spans="1:27" s="44" customFormat="1">
      <c r="A154" s="686"/>
      <c r="B154" s="634"/>
      <c r="C154" s="626"/>
      <c r="D154" s="710"/>
      <c r="E154" s="706"/>
      <c r="F154" s="688"/>
      <c r="G154" s="334"/>
      <c r="H154" s="311"/>
      <c r="I154" s="327" t="s">
        <v>643</v>
      </c>
      <c r="J154" s="312" t="s">
        <v>628</v>
      </c>
      <c r="K154" s="312"/>
      <c r="L154" s="312"/>
      <c r="M154" s="312"/>
      <c r="N154" s="312"/>
      <c r="O154" s="312"/>
      <c r="P154" s="328" t="s">
        <v>608</v>
      </c>
      <c r="Q154" s="312" t="str">
        <f t="shared" si="20"/>
        <v>grnt23</v>
      </c>
      <c r="R154" s="314" t="str">
        <f t="shared" si="21"/>
        <v>GRNT2320.jsp</v>
      </c>
      <c r="S154" s="312"/>
      <c r="T154" s="312"/>
      <c r="U154" s="312"/>
      <c r="V154" s="123"/>
      <c r="W154" s="158" t="str">
        <f t="shared" si="18"/>
        <v>grnt</v>
      </c>
      <c r="X154" s="158" t="str">
        <f t="shared" si="19"/>
        <v>23</v>
      </c>
      <c r="Y154" s="158" t="s">
        <v>108</v>
      </c>
      <c r="Z154" s="190" t="s">
        <v>640</v>
      </c>
      <c r="AA154" s="191" t="s">
        <v>644</v>
      </c>
    </row>
    <row r="155" spans="1:27" s="44" customFormat="1">
      <c r="A155" s="686"/>
      <c r="B155" s="634"/>
      <c r="C155" s="626"/>
      <c r="D155" s="710"/>
      <c r="E155" s="706"/>
      <c r="F155" s="688"/>
      <c r="G155" s="334"/>
      <c r="H155" s="311"/>
      <c r="I155" s="327" t="s">
        <v>645</v>
      </c>
      <c r="J155" s="312" t="s">
        <v>628</v>
      </c>
      <c r="K155" s="312"/>
      <c r="L155" s="312"/>
      <c r="M155" s="312"/>
      <c r="N155" s="312"/>
      <c r="O155" s="312"/>
      <c r="P155" s="328" t="s">
        <v>608</v>
      </c>
      <c r="Q155" s="312" t="str">
        <f t="shared" si="20"/>
        <v>grnt23</v>
      </c>
      <c r="R155" s="314" t="str">
        <f t="shared" si="21"/>
        <v>GRNT2330.jsp</v>
      </c>
      <c r="S155" s="312"/>
      <c r="T155" s="312"/>
      <c r="U155" s="312"/>
      <c r="V155" s="123"/>
      <c r="W155" s="158" t="str">
        <f t="shared" si="18"/>
        <v>grnt</v>
      </c>
      <c r="X155" s="158" t="str">
        <f t="shared" si="19"/>
        <v>23</v>
      </c>
      <c r="Y155" s="158" t="s">
        <v>108</v>
      </c>
      <c r="Z155" s="190" t="s">
        <v>640</v>
      </c>
      <c r="AA155" s="191" t="s">
        <v>629</v>
      </c>
    </row>
    <row r="156" spans="1:27" s="44" customFormat="1">
      <c r="A156" s="686"/>
      <c r="B156" s="634"/>
      <c r="C156" s="626"/>
      <c r="D156" s="710"/>
      <c r="E156" s="706"/>
      <c r="F156" s="688"/>
      <c r="G156" s="334"/>
      <c r="H156" s="311"/>
      <c r="I156" s="327" t="s">
        <v>646</v>
      </c>
      <c r="J156" s="312" t="s">
        <v>628</v>
      </c>
      <c r="K156" s="312"/>
      <c r="L156" s="312"/>
      <c r="M156" s="312"/>
      <c r="N156" s="312"/>
      <c r="O156" s="312"/>
      <c r="P156" s="328" t="s">
        <v>608</v>
      </c>
      <c r="Q156" s="312" t="str">
        <f t="shared" si="20"/>
        <v>grnt23</v>
      </c>
      <c r="R156" s="314" t="str">
        <f t="shared" si="21"/>
        <v>GRNT2340.jsp</v>
      </c>
      <c r="S156" s="312"/>
      <c r="T156" s="312"/>
      <c r="U156" s="312"/>
      <c r="V156" s="123"/>
      <c r="W156" s="158" t="str">
        <f t="shared" si="18"/>
        <v>grnt</v>
      </c>
      <c r="X156" s="158" t="str">
        <f t="shared" si="19"/>
        <v>23</v>
      </c>
      <c r="Y156" s="158" t="s">
        <v>108</v>
      </c>
      <c r="Z156" s="190" t="s">
        <v>640</v>
      </c>
      <c r="AA156" s="191" t="s">
        <v>631</v>
      </c>
    </row>
    <row r="157" spans="1:27" s="44" customFormat="1">
      <c r="A157" s="686"/>
      <c r="B157" s="634"/>
      <c r="C157" s="626"/>
      <c r="D157" s="710"/>
      <c r="E157" s="706"/>
      <c r="F157" s="688"/>
      <c r="G157" s="334"/>
      <c r="H157" s="311"/>
      <c r="I157" s="327" t="s">
        <v>647</v>
      </c>
      <c r="J157" s="312" t="s">
        <v>628</v>
      </c>
      <c r="K157" s="312"/>
      <c r="L157" s="312"/>
      <c r="M157" s="312"/>
      <c r="N157" s="312"/>
      <c r="O157" s="312"/>
      <c r="P157" s="328" t="s">
        <v>608</v>
      </c>
      <c r="Q157" s="312" t="str">
        <f t="shared" si="20"/>
        <v>grnt23</v>
      </c>
      <c r="R157" s="314" t="str">
        <f t="shared" si="21"/>
        <v>GRNT2350.jsp</v>
      </c>
      <c r="S157" s="312"/>
      <c r="T157" s="312"/>
      <c r="U157" s="312"/>
      <c r="V157" s="123"/>
      <c r="W157" s="158" t="str">
        <f t="shared" si="18"/>
        <v>grnt</v>
      </c>
      <c r="X157" s="158" t="str">
        <f t="shared" si="19"/>
        <v>23</v>
      </c>
      <c r="Y157" s="158" t="s">
        <v>108</v>
      </c>
      <c r="Z157" s="190" t="s">
        <v>640</v>
      </c>
      <c r="AA157" s="191" t="s">
        <v>634</v>
      </c>
    </row>
    <row r="158" spans="1:27" s="44" customFormat="1">
      <c r="A158" s="686"/>
      <c r="B158" s="634"/>
      <c r="C158" s="626"/>
      <c r="D158" s="710"/>
      <c r="E158" s="706"/>
      <c r="F158" s="688"/>
      <c r="G158" s="334"/>
      <c r="H158" s="311"/>
      <c r="I158" s="327" t="s">
        <v>648</v>
      </c>
      <c r="J158" s="312" t="s">
        <v>628</v>
      </c>
      <c r="K158" s="312"/>
      <c r="L158" s="312"/>
      <c r="M158" s="312"/>
      <c r="N158" s="312"/>
      <c r="O158" s="312"/>
      <c r="P158" s="328" t="s">
        <v>608</v>
      </c>
      <c r="Q158" s="312" t="str">
        <f t="shared" si="20"/>
        <v>grnt23</v>
      </c>
      <c r="R158" s="314" t="str">
        <f t="shared" si="21"/>
        <v>GRNT2360.jsp</v>
      </c>
      <c r="S158" s="312"/>
      <c r="T158" s="312"/>
      <c r="U158" s="312"/>
      <c r="V158" s="123"/>
      <c r="W158" s="158" t="str">
        <f t="shared" si="18"/>
        <v>grnt</v>
      </c>
      <c r="X158" s="158" t="str">
        <f t="shared" si="19"/>
        <v>23</v>
      </c>
      <c r="Y158" s="158" t="s">
        <v>108</v>
      </c>
      <c r="Z158" s="190" t="s">
        <v>640</v>
      </c>
      <c r="AA158" s="191" t="s">
        <v>649</v>
      </c>
    </row>
    <row r="159" spans="1:27" s="44" customFormat="1">
      <c r="A159" s="686"/>
      <c r="B159" s="634"/>
      <c r="C159" s="626"/>
      <c r="D159" s="710"/>
      <c r="E159" s="706"/>
      <c r="F159" s="689"/>
      <c r="G159" s="335"/>
      <c r="H159" s="311"/>
      <c r="I159" s="336" t="s">
        <v>650</v>
      </c>
      <c r="J159" s="312" t="s">
        <v>126</v>
      </c>
      <c r="K159" s="312"/>
      <c r="L159" s="312"/>
      <c r="M159" s="312"/>
      <c r="N159" s="312"/>
      <c r="O159" s="312"/>
      <c r="P159" s="328" t="s">
        <v>608</v>
      </c>
      <c r="Q159" s="312" t="str">
        <f t="shared" si="20"/>
        <v>grnt23</v>
      </c>
      <c r="R159" s="314" t="str">
        <f t="shared" si="21"/>
        <v>GRNT2370.jsp</v>
      </c>
      <c r="S159" s="312"/>
      <c r="T159" s="312"/>
      <c r="U159" s="312"/>
      <c r="V159" s="123"/>
      <c r="W159" s="158" t="str">
        <f t="shared" si="18"/>
        <v>grnt</v>
      </c>
      <c r="X159" s="158" t="str">
        <f t="shared" si="19"/>
        <v>23</v>
      </c>
      <c r="Y159" s="158" t="s">
        <v>108</v>
      </c>
      <c r="Z159" s="190" t="s">
        <v>640</v>
      </c>
      <c r="AA159" s="191" t="s">
        <v>651</v>
      </c>
    </row>
    <row r="160" spans="1:27" s="44" customFormat="1">
      <c r="A160" s="686"/>
      <c r="B160" s="634"/>
      <c r="C160" s="626"/>
      <c r="D160" s="710"/>
      <c r="E160" s="706"/>
      <c r="F160" s="687" t="s">
        <v>652</v>
      </c>
      <c r="G160" s="332" t="s">
        <v>653</v>
      </c>
      <c r="H160" s="311"/>
      <c r="I160" s="327" t="s">
        <v>654</v>
      </c>
      <c r="J160" s="312" t="s">
        <v>655</v>
      </c>
      <c r="K160" s="312"/>
      <c r="L160" s="312"/>
      <c r="M160" s="312"/>
      <c r="N160" s="312"/>
      <c r="O160" s="312"/>
      <c r="P160" s="328" t="s">
        <v>608</v>
      </c>
      <c r="Q160" s="312" t="str">
        <f t="shared" si="20"/>
        <v>grnt24</v>
      </c>
      <c r="R160" s="314" t="str">
        <f t="shared" si="21"/>
        <v>GRNT2410.jsp</v>
      </c>
      <c r="S160" s="312"/>
      <c r="T160" s="312"/>
      <c r="U160" s="312"/>
      <c r="V160" s="123"/>
      <c r="W160" s="158" t="str">
        <f t="shared" si="18"/>
        <v>grnt</v>
      </c>
      <c r="X160" s="158" t="str">
        <f t="shared" si="19"/>
        <v>24</v>
      </c>
      <c r="Y160" s="158" t="s">
        <v>108</v>
      </c>
      <c r="Z160" s="190" t="s">
        <v>656</v>
      </c>
      <c r="AA160" s="191" t="s">
        <v>508</v>
      </c>
    </row>
    <row r="161" spans="1:27" s="44" customFormat="1">
      <c r="A161" s="686"/>
      <c r="B161" s="634"/>
      <c r="C161" s="626"/>
      <c r="D161" s="710"/>
      <c r="E161" s="706"/>
      <c r="F161" s="688"/>
      <c r="G161" s="332" t="s">
        <v>657</v>
      </c>
      <c r="H161" s="311"/>
      <c r="I161" s="327" t="s">
        <v>658</v>
      </c>
      <c r="J161" s="312" t="s">
        <v>126</v>
      </c>
      <c r="K161" s="312"/>
      <c r="L161" s="312"/>
      <c r="M161" s="312"/>
      <c r="N161" s="312"/>
      <c r="O161" s="312"/>
      <c r="P161" s="328" t="s">
        <v>608</v>
      </c>
      <c r="Q161" s="312" t="str">
        <f t="shared" si="20"/>
        <v>grnt24</v>
      </c>
      <c r="R161" s="314" t="str">
        <f t="shared" si="21"/>
        <v>GRNT2411.jsp</v>
      </c>
      <c r="S161" s="312"/>
      <c r="T161" s="312"/>
      <c r="U161" s="312"/>
      <c r="V161" s="123"/>
      <c r="W161" s="158" t="str">
        <f t="shared" si="18"/>
        <v>grnt</v>
      </c>
      <c r="X161" s="158" t="str">
        <f t="shared" si="19"/>
        <v>24</v>
      </c>
      <c r="Y161" s="158" t="s">
        <v>108</v>
      </c>
      <c r="Z161" s="190" t="s">
        <v>656</v>
      </c>
      <c r="AA161" s="191" t="s">
        <v>642</v>
      </c>
    </row>
    <row r="162" spans="1:27" s="44" customFormat="1">
      <c r="A162" s="686"/>
      <c r="B162" s="634"/>
      <c r="C162" s="626"/>
      <c r="D162" s="710"/>
      <c r="E162" s="706"/>
      <c r="F162" s="688"/>
      <c r="G162" s="332" t="s">
        <v>659</v>
      </c>
      <c r="H162" s="311"/>
      <c r="I162" s="327" t="s">
        <v>660</v>
      </c>
      <c r="J162" s="312" t="s">
        <v>126</v>
      </c>
      <c r="K162" s="312"/>
      <c r="L162" s="312"/>
      <c r="M162" s="312"/>
      <c r="N162" s="312"/>
      <c r="O162" s="312"/>
      <c r="P162" s="328" t="s">
        <v>608</v>
      </c>
      <c r="Q162" s="312" t="str">
        <f t="shared" si="20"/>
        <v>grnt24</v>
      </c>
      <c r="R162" s="314" t="str">
        <f t="shared" si="21"/>
        <v>GRNT2420.jsp</v>
      </c>
      <c r="S162" s="312"/>
      <c r="T162" s="312"/>
      <c r="U162" s="312"/>
      <c r="V162" s="123"/>
      <c r="W162" s="158" t="str">
        <f t="shared" si="18"/>
        <v>grnt</v>
      </c>
      <c r="X162" s="158" t="str">
        <f t="shared" si="19"/>
        <v>24</v>
      </c>
      <c r="Y162" s="158" t="s">
        <v>108</v>
      </c>
      <c r="Z162" s="190" t="s">
        <v>656</v>
      </c>
      <c r="AA162" s="191" t="s">
        <v>644</v>
      </c>
    </row>
    <row r="163" spans="1:27" s="44" customFormat="1">
      <c r="A163" s="686"/>
      <c r="B163" s="634"/>
      <c r="C163" s="626"/>
      <c r="D163" s="710"/>
      <c r="E163" s="706"/>
      <c r="F163" s="688"/>
      <c r="G163" s="332" t="s">
        <v>661</v>
      </c>
      <c r="H163" s="311"/>
      <c r="I163" s="327" t="s">
        <v>626</v>
      </c>
      <c r="J163" s="312" t="s">
        <v>119</v>
      </c>
      <c r="K163" s="312"/>
      <c r="L163" s="312"/>
      <c r="M163" s="312"/>
      <c r="N163" s="312"/>
      <c r="O163" s="312"/>
      <c r="P163" s="328" t="s">
        <v>608</v>
      </c>
      <c r="Q163" s="312" t="str">
        <f t="shared" si="20"/>
        <v>grnt24</v>
      </c>
      <c r="R163" s="314" t="str">
        <f t="shared" si="21"/>
        <v>GRNT2430.jsp</v>
      </c>
      <c r="S163" s="312"/>
      <c r="T163" s="312"/>
      <c r="U163" s="312"/>
      <c r="V163" s="123" t="s">
        <v>114</v>
      </c>
      <c r="W163" s="158" t="str">
        <f t="shared" si="18"/>
        <v>grnt</v>
      </c>
      <c r="X163" s="158" t="str">
        <f t="shared" si="19"/>
        <v>24</v>
      </c>
      <c r="Y163" s="158" t="s">
        <v>108</v>
      </c>
      <c r="Z163" s="190" t="s">
        <v>656</v>
      </c>
      <c r="AA163" s="191" t="s">
        <v>629</v>
      </c>
    </row>
    <row r="164" spans="1:27" s="44" customFormat="1">
      <c r="A164" s="686"/>
      <c r="B164" s="634"/>
      <c r="C164" s="626"/>
      <c r="D164" s="710"/>
      <c r="E164" s="706"/>
      <c r="F164" s="688"/>
      <c r="G164" s="332"/>
      <c r="H164" s="311"/>
      <c r="I164" s="327" t="s">
        <v>662</v>
      </c>
      <c r="J164" s="312" t="s">
        <v>628</v>
      </c>
      <c r="K164" s="312"/>
      <c r="L164" s="312"/>
      <c r="M164" s="312"/>
      <c r="N164" s="312"/>
      <c r="O164" s="312"/>
      <c r="P164" s="328" t="s">
        <v>608</v>
      </c>
      <c r="Q164" s="312" t="str">
        <f t="shared" si="20"/>
        <v>grnt24</v>
      </c>
      <c r="R164" s="314" t="str">
        <f t="shared" si="21"/>
        <v>GRNT2440.jsp</v>
      </c>
      <c r="S164" s="312"/>
      <c r="T164" s="312"/>
      <c r="U164" s="312"/>
      <c r="V164" s="123"/>
      <c r="W164" s="158" t="str">
        <f t="shared" si="18"/>
        <v>grnt</v>
      </c>
      <c r="X164" s="158" t="str">
        <f t="shared" si="19"/>
        <v>24</v>
      </c>
      <c r="Y164" s="158" t="s">
        <v>108</v>
      </c>
      <c r="Z164" s="190" t="s">
        <v>656</v>
      </c>
      <c r="AA164" s="191" t="s">
        <v>631</v>
      </c>
    </row>
    <row r="165" spans="1:27" s="44" customFormat="1">
      <c r="A165" s="686"/>
      <c r="B165" s="634"/>
      <c r="C165" s="626"/>
      <c r="D165" s="710"/>
      <c r="E165" s="706"/>
      <c r="F165" s="688"/>
      <c r="G165" s="332"/>
      <c r="H165" s="311"/>
      <c r="I165" s="327" t="s">
        <v>630</v>
      </c>
      <c r="J165" s="312" t="s">
        <v>126</v>
      </c>
      <c r="K165" s="312"/>
      <c r="L165" s="312"/>
      <c r="M165" s="312"/>
      <c r="N165" s="312"/>
      <c r="O165" s="312"/>
      <c r="P165" s="328" t="s">
        <v>608</v>
      </c>
      <c r="Q165" s="312" t="str">
        <f t="shared" si="20"/>
        <v>grnt24</v>
      </c>
      <c r="R165" s="314" t="str">
        <f t="shared" si="21"/>
        <v>GRNT2450.jsp</v>
      </c>
      <c r="S165" s="312"/>
      <c r="T165" s="312"/>
      <c r="U165" s="312"/>
      <c r="V165" s="123"/>
      <c r="W165" s="158" t="str">
        <f t="shared" si="18"/>
        <v>grnt</v>
      </c>
      <c r="X165" s="158" t="str">
        <f t="shared" si="19"/>
        <v>24</v>
      </c>
      <c r="Y165" s="158" t="s">
        <v>108</v>
      </c>
      <c r="Z165" s="190" t="s">
        <v>656</v>
      </c>
      <c r="AA165" s="191" t="s">
        <v>634</v>
      </c>
    </row>
    <row r="166" spans="1:27" s="44" customFormat="1">
      <c r="A166" s="686"/>
      <c r="B166" s="634"/>
      <c r="C166" s="626"/>
      <c r="D166" s="710"/>
      <c r="E166" s="706"/>
      <c r="F166" s="688"/>
      <c r="G166" s="332"/>
      <c r="H166" s="311"/>
      <c r="I166" s="327" t="s">
        <v>663</v>
      </c>
      <c r="J166" s="312" t="s">
        <v>628</v>
      </c>
      <c r="K166" s="312"/>
      <c r="L166" s="312"/>
      <c r="M166" s="312"/>
      <c r="N166" s="312"/>
      <c r="O166" s="312"/>
      <c r="P166" s="328" t="s">
        <v>608</v>
      </c>
      <c r="Q166" s="312" t="str">
        <f t="shared" si="20"/>
        <v>grnt24</v>
      </c>
      <c r="R166" s="314" t="str">
        <f t="shared" si="21"/>
        <v>GRNT2451.jsp</v>
      </c>
      <c r="S166" s="312"/>
      <c r="T166" s="312"/>
      <c r="U166" s="312"/>
      <c r="V166" s="123"/>
      <c r="W166" s="158" t="str">
        <f t="shared" si="18"/>
        <v>grnt</v>
      </c>
      <c r="X166" s="158" t="str">
        <f t="shared" si="19"/>
        <v>24</v>
      </c>
      <c r="Y166" s="158" t="s">
        <v>108</v>
      </c>
      <c r="Z166" s="190" t="s">
        <v>656</v>
      </c>
      <c r="AA166" s="191" t="s">
        <v>664</v>
      </c>
    </row>
    <row r="167" spans="1:27" s="44" customFormat="1">
      <c r="A167" s="686"/>
      <c r="B167" s="634"/>
      <c r="C167" s="626"/>
      <c r="D167" s="710"/>
      <c r="E167" s="706"/>
      <c r="F167" s="689"/>
      <c r="G167" s="332" t="s">
        <v>665</v>
      </c>
      <c r="H167" s="311"/>
      <c r="I167" s="327" t="s">
        <v>666</v>
      </c>
      <c r="J167" s="312" t="s">
        <v>126</v>
      </c>
      <c r="K167" s="312"/>
      <c r="L167" s="312"/>
      <c r="M167" s="312"/>
      <c r="N167" s="312"/>
      <c r="O167" s="312"/>
      <c r="P167" s="328" t="s">
        <v>608</v>
      </c>
      <c r="Q167" s="312" t="str">
        <f t="shared" si="20"/>
        <v>grnt24</v>
      </c>
      <c r="R167" s="314" t="str">
        <f t="shared" si="21"/>
        <v>GRNT2460.jsp</v>
      </c>
      <c r="S167" s="312"/>
      <c r="T167" s="312"/>
      <c r="U167" s="312"/>
      <c r="V167" s="123"/>
      <c r="W167" s="158" t="str">
        <f t="shared" si="18"/>
        <v>grnt</v>
      </c>
      <c r="X167" s="158" t="str">
        <f t="shared" si="19"/>
        <v>24</v>
      </c>
      <c r="Y167" s="158" t="s">
        <v>108</v>
      </c>
      <c r="Z167" s="190" t="s">
        <v>656</v>
      </c>
      <c r="AA167" s="191" t="s">
        <v>649</v>
      </c>
    </row>
    <row r="168" spans="1:27" s="44" customFormat="1">
      <c r="A168" s="686"/>
      <c r="B168" s="634"/>
      <c r="C168" s="626"/>
      <c r="D168" s="710"/>
      <c r="E168" s="706"/>
      <c r="F168" s="690" t="s">
        <v>667</v>
      </c>
      <c r="G168" s="333" t="s">
        <v>668</v>
      </c>
      <c r="H168" s="337"/>
      <c r="I168" s="327" t="s">
        <v>669</v>
      </c>
      <c r="J168" s="312" t="s">
        <v>126</v>
      </c>
      <c r="K168" s="312"/>
      <c r="L168" s="312"/>
      <c r="M168" s="312"/>
      <c r="N168" s="312"/>
      <c r="O168" s="312"/>
      <c r="P168" s="328" t="s">
        <v>608</v>
      </c>
      <c r="Q168" s="312" t="str">
        <f t="shared" si="20"/>
        <v>grnt25</v>
      </c>
      <c r="R168" s="314" t="str">
        <f t="shared" si="21"/>
        <v>GRNT2510.jsp</v>
      </c>
      <c r="S168" s="312"/>
      <c r="T168" s="312"/>
      <c r="U168" s="312"/>
      <c r="V168" s="123"/>
      <c r="W168" s="158" t="str">
        <f t="shared" si="18"/>
        <v>grnt</v>
      </c>
      <c r="X168" s="158" t="str">
        <f t="shared" si="19"/>
        <v>25</v>
      </c>
      <c r="Y168" s="158" t="s">
        <v>108</v>
      </c>
      <c r="Z168" s="190" t="s">
        <v>670</v>
      </c>
      <c r="AA168" s="191" t="s">
        <v>508</v>
      </c>
    </row>
    <row r="169" spans="1:27" s="44" customFormat="1">
      <c r="A169" s="686"/>
      <c r="B169" s="634"/>
      <c r="C169" s="626"/>
      <c r="D169" s="710"/>
      <c r="E169" s="706"/>
      <c r="F169" s="688"/>
      <c r="G169" s="332"/>
      <c r="H169" s="311"/>
      <c r="I169" s="327" t="s">
        <v>671</v>
      </c>
      <c r="J169" s="312" t="s">
        <v>126</v>
      </c>
      <c r="K169" s="312"/>
      <c r="L169" s="312"/>
      <c r="M169" s="312"/>
      <c r="N169" s="312"/>
      <c r="O169" s="312"/>
      <c r="P169" s="328" t="s">
        <v>608</v>
      </c>
      <c r="Q169" s="312" t="str">
        <f t="shared" si="20"/>
        <v>grnt25</v>
      </c>
      <c r="R169" s="314" t="str">
        <f t="shared" si="21"/>
        <v>GRNT2520.jsp</v>
      </c>
      <c r="S169" s="312"/>
      <c r="T169" s="312"/>
      <c r="U169" s="312"/>
      <c r="V169" s="123"/>
      <c r="W169" s="158" t="str">
        <f t="shared" si="18"/>
        <v>grnt</v>
      </c>
      <c r="X169" s="158" t="str">
        <f t="shared" si="19"/>
        <v>25</v>
      </c>
      <c r="Y169" s="158" t="s">
        <v>108</v>
      </c>
      <c r="Z169" s="190" t="s">
        <v>670</v>
      </c>
      <c r="AA169" s="191" t="s">
        <v>644</v>
      </c>
    </row>
    <row r="170" spans="1:27" s="44" customFormat="1">
      <c r="A170" s="686"/>
      <c r="B170" s="634"/>
      <c r="C170" s="626"/>
      <c r="D170" s="710"/>
      <c r="E170" s="706"/>
      <c r="F170" s="688"/>
      <c r="G170" s="332"/>
      <c r="H170" s="311"/>
      <c r="I170" s="327" t="s">
        <v>626</v>
      </c>
      <c r="J170" s="312" t="s">
        <v>119</v>
      </c>
      <c r="K170" s="312"/>
      <c r="L170" s="312"/>
      <c r="M170" s="312"/>
      <c r="N170" s="312"/>
      <c r="O170" s="312"/>
      <c r="P170" s="328" t="s">
        <v>608</v>
      </c>
      <c r="Q170" s="312" t="str">
        <f t="shared" si="20"/>
        <v>grnt25</v>
      </c>
      <c r="R170" s="314" t="str">
        <f t="shared" si="21"/>
        <v>GRNT2530.jsp</v>
      </c>
      <c r="S170" s="312"/>
      <c r="T170" s="312"/>
      <c r="U170" s="312"/>
      <c r="V170" s="123" t="s">
        <v>114</v>
      </c>
      <c r="W170" s="158" t="str">
        <f t="shared" si="18"/>
        <v>grnt</v>
      </c>
      <c r="X170" s="158" t="str">
        <f t="shared" si="19"/>
        <v>25</v>
      </c>
      <c r="Y170" s="158" t="s">
        <v>108</v>
      </c>
      <c r="Z170" s="190" t="s">
        <v>670</v>
      </c>
      <c r="AA170" s="191" t="s">
        <v>629</v>
      </c>
    </row>
    <row r="171" spans="1:27" s="44" customFormat="1">
      <c r="A171" s="686"/>
      <c r="B171" s="634"/>
      <c r="C171" s="626"/>
      <c r="D171" s="710"/>
      <c r="E171" s="706"/>
      <c r="F171" s="688"/>
      <c r="G171" s="332"/>
      <c r="H171" s="311"/>
      <c r="I171" s="327" t="s">
        <v>672</v>
      </c>
      <c r="J171" s="312" t="s">
        <v>628</v>
      </c>
      <c r="K171" s="312"/>
      <c r="L171" s="312"/>
      <c r="M171" s="312"/>
      <c r="N171" s="312"/>
      <c r="O171" s="312"/>
      <c r="P171" s="328" t="s">
        <v>608</v>
      </c>
      <c r="Q171" s="312" t="str">
        <f t="shared" si="20"/>
        <v>grnt25</v>
      </c>
      <c r="R171" s="314" t="str">
        <f t="shared" si="21"/>
        <v>GRNT2540.jsp</v>
      </c>
      <c r="S171" s="312"/>
      <c r="T171" s="312"/>
      <c r="U171" s="312"/>
      <c r="V171" s="123"/>
      <c r="W171" s="158" t="str">
        <f t="shared" si="18"/>
        <v>grnt</v>
      </c>
      <c r="X171" s="158" t="str">
        <f t="shared" si="19"/>
        <v>25</v>
      </c>
      <c r="Y171" s="158" t="s">
        <v>108</v>
      </c>
      <c r="Z171" s="190" t="s">
        <v>670</v>
      </c>
      <c r="AA171" s="191" t="s">
        <v>631</v>
      </c>
    </row>
    <row r="172" spans="1:27" s="44" customFormat="1">
      <c r="A172" s="686"/>
      <c r="B172" s="634"/>
      <c r="C172" s="626"/>
      <c r="D172" s="710"/>
      <c r="E172" s="706"/>
      <c r="F172" s="688"/>
      <c r="G172" s="332"/>
      <c r="H172" s="311"/>
      <c r="I172" s="327" t="s">
        <v>630</v>
      </c>
      <c r="J172" s="312" t="s">
        <v>126</v>
      </c>
      <c r="K172" s="312"/>
      <c r="L172" s="312"/>
      <c r="M172" s="312"/>
      <c r="N172" s="312"/>
      <c r="O172" s="312"/>
      <c r="P172" s="328" t="s">
        <v>608</v>
      </c>
      <c r="Q172" s="312" t="str">
        <f t="shared" si="20"/>
        <v>grnt25</v>
      </c>
      <c r="R172" s="314" t="str">
        <f t="shared" si="21"/>
        <v>GRNT2550.jsp</v>
      </c>
      <c r="S172" s="312"/>
      <c r="T172" s="312"/>
      <c r="U172" s="312"/>
      <c r="V172" s="123"/>
      <c r="W172" s="158" t="str">
        <f t="shared" si="18"/>
        <v>grnt</v>
      </c>
      <c r="X172" s="158" t="str">
        <f t="shared" si="19"/>
        <v>25</v>
      </c>
      <c r="Y172" s="158" t="s">
        <v>108</v>
      </c>
      <c r="Z172" s="190" t="s">
        <v>670</v>
      </c>
      <c r="AA172" s="191" t="s">
        <v>634</v>
      </c>
    </row>
    <row r="173" spans="1:27" s="44" customFormat="1">
      <c r="A173" s="686"/>
      <c r="B173" s="634"/>
      <c r="C173" s="626"/>
      <c r="D173" s="710"/>
      <c r="E173" s="706"/>
      <c r="F173" s="688"/>
      <c r="G173" s="332"/>
      <c r="H173" s="311"/>
      <c r="I173" s="327" t="s">
        <v>663</v>
      </c>
      <c r="J173" s="312" t="s">
        <v>628</v>
      </c>
      <c r="K173" s="312"/>
      <c r="L173" s="312"/>
      <c r="M173" s="312"/>
      <c r="N173" s="312"/>
      <c r="O173" s="312"/>
      <c r="P173" s="328" t="s">
        <v>608</v>
      </c>
      <c r="Q173" s="312" t="str">
        <f t="shared" si="20"/>
        <v>grnt25</v>
      </c>
      <c r="R173" s="314" t="str">
        <f t="shared" si="21"/>
        <v>GRNT2560.jsp</v>
      </c>
      <c r="S173" s="312"/>
      <c r="T173" s="312"/>
      <c r="U173" s="312"/>
      <c r="V173" s="123"/>
      <c r="W173" s="158" t="str">
        <f t="shared" si="18"/>
        <v>grnt</v>
      </c>
      <c r="X173" s="158" t="str">
        <f t="shared" si="19"/>
        <v>25</v>
      </c>
      <c r="Y173" s="158" t="s">
        <v>108</v>
      </c>
      <c r="Z173" s="190" t="s">
        <v>670</v>
      </c>
      <c r="AA173" s="191" t="s">
        <v>649</v>
      </c>
    </row>
    <row r="174" spans="1:27" s="44" customFormat="1">
      <c r="A174" s="686"/>
      <c r="B174" s="634"/>
      <c r="C174" s="626"/>
      <c r="D174" s="710"/>
      <c r="E174" s="706"/>
      <c r="F174" s="689"/>
      <c r="G174" s="332" t="s">
        <v>673</v>
      </c>
      <c r="H174" s="311"/>
      <c r="I174" s="327" t="s">
        <v>674</v>
      </c>
      <c r="J174" s="312" t="s">
        <v>126</v>
      </c>
      <c r="K174" s="312"/>
      <c r="L174" s="312"/>
      <c r="M174" s="312"/>
      <c r="N174" s="312"/>
      <c r="O174" s="312"/>
      <c r="P174" s="328" t="s">
        <v>608</v>
      </c>
      <c r="Q174" s="312" t="str">
        <f t="shared" si="20"/>
        <v>grnt25</v>
      </c>
      <c r="R174" s="314" t="str">
        <f t="shared" si="21"/>
        <v>GRNT2570.jsp</v>
      </c>
      <c r="S174" s="312"/>
      <c r="T174" s="312"/>
      <c r="U174" s="312"/>
      <c r="V174" s="123"/>
      <c r="W174" s="158" t="str">
        <f t="shared" si="18"/>
        <v>grnt</v>
      </c>
      <c r="X174" s="158" t="str">
        <f t="shared" si="19"/>
        <v>25</v>
      </c>
      <c r="Y174" s="158" t="s">
        <v>108</v>
      </c>
      <c r="Z174" s="190" t="s">
        <v>670</v>
      </c>
      <c r="AA174" s="191" t="s">
        <v>651</v>
      </c>
    </row>
    <row r="175" spans="1:27" s="44" customFormat="1" ht="15.6" customHeight="1">
      <c r="A175" s="686"/>
      <c r="B175" s="625" t="s">
        <v>675</v>
      </c>
      <c r="C175" s="626" t="s">
        <v>99</v>
      </c>
      <c r="D175" s="710"/>
      <c r="E175" s="691" t="s">
        <v>676</v>
      </c>
      <c r="F175" s="679" t="s">
        <v>677</v>
      </c>
      <c r="G175" s="130" t="s">
        <v>678</v>
      </c>
      <c r="H175" s="136" t="s">
        <v>679</v>
      </c>
      <c r="I175" s="113" t="s">
        <v>680</v>
      </c>
      <c r="J175" s="634" t="s">
        <v>106</v>
      </c>
      <c r="K175" s="634"/>
      <c r="L175" s="634"/>
      <c r="M175" s="634"/>
      <c r="N175" s="634"/>
      <c r="O175" s="634"/>
      <c r="P175" s="634" t="s">
        <v>107</v>
      </c>
      <c r="Q175" s="634" t="str">
        <f t="shared" ref="Q175:Q232" si="22">W175&amp;X175</f>
        <v>iugr01</v>
      </c>
      <c r="R175" s="43" t="str">
        <f t="shared" ref="R175:R232" si="23">Y175&amp;Z175&amp;AA175&amp;".jsp"</f>
        <v>IUGR0101.jsp</v>
      </c>
      <c r="S175" s="634"/>
      <c r="T175" s="634"/>
      <c r="U175" s="634"/>
      <c r="V175" s="123"/>
      <c r="W175" s="30" t="str">
        <f t="shared" si="10"/>
        <v>iugr</v>
      </c>
      <c r="X175" s="30" t="str">
        <f t="shared" si="11"/>
        <v>01</v>
      </c>
      <c r="Y175" s="44" t="s">
        <v>681</v>
      </c>
      <c r="Z175" s="155" t="s">
        <v>60</v>
      </c>
      <c r="AA175" s="155" t="s">
        <v>60</v>
      </c>
    </row>
    <row r="176" spans="1:27" s="44" customFormat="1">
      <c r="A176" s="686"/>
      <c r="B176" s="625" t="s">
        <v>682</v>
      </c>
      <c r="C176" s="626" t="s">
        <v>99</v>
      </c>
      <c r="D176" s="710"/>
      <c r="E176" s="691"/>
      <c r="F176" s="679"/>
      <c r="G176" s="130" t="s">
        <v>683</v>
      </c>
      <c r="H176" s="136" t="s">
        <v>684</v>
      </c>
      <c r="I176" s="113" t="s">
        <v>685</v>
      </c>
      <c r="J176" s="634" t="s">
        <v>126</v>
      </c>
      <c r="K176" s="634"/>
      <c r="L176" s="634"/>
      <c r="M176" s="634"/>
      <c r="N176" s="634"/>
      <c r="O176" s="634"/>
      <c r="P176" s="304" t="s">
        <v>120</v>
      </c>
      <c r="Q176" s="634" t="str">
        <f t="shared" si="22"/>
        <v>iugr01</v>
      </c>
      <c r="R176" s="43" t="str">
        <f t="shared" si="23"/>
        <v>IUGR0102.jsp</v>
      </c>
      <c r="S176" s="634"/>
      <c r="T176" s="634"/>
      <c r="U176" s="634"/>
      <c r="V176" s="631" t="s">
        <v>528</v>
      </c>
      <c r="W176" s="30" t="str">
        <f t="shared" si="10"/>
        <v>iugr</v>
      </c>
      <c r="X176" s="30" t="str">
        <f t="shared" si="11"/>
        <v>01</v>
      </c>
      <c r="Y176" s="44" t="s">
        <v>681</v>
      </c>
      <c r="Z176" s="155" t="s">
        <v>60</v>
      </c>
      <c r="AA176" s="155" t="s">
        <v>63</v>
      </c>
    </row>
    <row r="177" spans="1:27" s="44" customFormat="1">
      <c r="A177" s="686"/>
      <c r="B177" s="625" t="s">
        <v>686</v>
      </c>
      <c r="C177" s="626" t="s">
        <v>99</v>
      </c>
      <c r="D177" s="710"/>
      <c r="E177" s="691"/>
      <c r="F177" s="679"/>
      <c r="G177" s="130" t="s">
        <v>687</v>
      </c>
      <c r="H177" s="136" t="s">
        <v>688</v>
      </c>
      <c r="I177" s="113" t="s">
        <v>689</v>
      </c>
      <c r="J177" s="634" t="s">
        <v>106</v>
      </c>
      <c r="K177" s="634"/>
      <c r="L177" s="634"/>
      <c r="M177" s="634"/>
      <c r="N177" s="634"/>
      <c r="O177" s="634"/>
      <c r="P177" s="634" t="s">
        <v>107</v>
      </c>
      <c r="Q177" s="634" t="str">
        <f t="shared" si="22"/>
        <v>iugr01</v>
      </c>
      <c r="R177" s="43" t="str">
        <f t="shared" si="23"/>
        <v>IUGR0103.jsp</v>
      </c>
      <c r="S177" s="634"/>
      <c r="T177" s="634"/>
      <c r="U177" s="634"/>
      <c r="V177" s="123"/>
      <c r="W177" s="30" t="str">
        <f t="shared" si="10"/>
        <v>iugr</v>
      </c>
      <c r="X177" s="30" t="str">
        <f t="shared" si="11"/>
        <v>01</v>
      </c>
      <c r="Y177" s="44" t="s">
        <v>681</v>
      </c>
      <c r="Z177" s="155" t="s">
        <v>60</v>
      </c>
      <c r="AA177" s="155" t="s">
        <v>66</v>
      </c>
    </row>
    <row r="178" spans="1:27" s="44" customFormat="1" ht="24">
      <c r="A178" s="686"/>
      <c r="B178" s="625" t="s">
        <v>690</v>
      </c>
      <c r="C178" s="626" t="s">
        <v>365</v>
      </c>
      <c r="D178" s="710"/>
      <c r="E178" s="691"/>
      <c r="F178" s="679" t="s">
        <v>691</v>
      </c>
      <c r="G178" s="130" t="s">
        <v>692</v>
      </c>
      <c r="H178" s="112" t="s">
        <v>693</v>
      </c>
      <c r="I178" s="113" t="s">
        <v>29</v>
      </c>
      <c r="J178" s="634" t="s">
        <v>106</v>
      </c>
      <c r="K178" s="634"/>
      <c r="L178" s="634"/>
      <c r="M178" s="634" t="s">
        <v>28</v>
      </c>
      <c r="N178" s="634"/>
      <c r="O178" s="634"/>
      <c r="P178" s="634" t="s">
        <v>107</v>
      </c>
      <c r="Q178" s="634" t="str">
        <f t="shared" si="22"/>
        <v>iugr02</v>
      </c>
      <c r="R178" s="43" t="str">
        <f t="shared" si="23"/>
        <v>IUGR0201.jsp</v>
      </c>
      <c r="S178" s="634"/>
      <c r="T178" s="634"/>
      <c r="U178" s="634"/>
      <c r="V178" s="123"/>
      <c r="W178" s="30" t="str">
        <f t="shared" si="10"/>
        <v>iugr</v>
      </c>
      <c r="X178" s="30" t="str">
        <f t="shared" si="11"/>
        <v>02</v>
      </c>
      <c r="Y178" s="44" t="s">
        <v>681</v>
      </c>
      <c r="Z178" s="155" t="s">
        <v>75</v>
      </c>
      <c r="AA178" s="155" t="s">
        <v>60</v>
      </c>
    </row>
    <row r="179" spans="1:27" s="44" customFormat="1">
      <c r="A179" s="686"/>
      <c r="B179" s="625" t="s">
        <v>694</v>
      </c>
      <c r="C179" s="626" t="s">
        <v>99</v>
      </c>
      <c r="D179" s="710"/>
      <c r="E179" s="691"/>
      <c r="F179" s="679"/>
      <c r="G179" s="130" t="s">
        <v>695</v>
      </c>
      <c r="H179" s="112" t="s">
        <v>696</v>
      </c>
      <c r="I179" s="113" t="s">
        <v>697</v>
      </c>
      <c r="J179" s="634" t="s">
        <v>131</v>
      </c>
      <c r="K179" s="634"/>
      <c r="L179" s="634"/>
      <c r="M179" s="634"/>
      <c r="N179" s="634"/>
      <c r="O179" s="634"/>
      <c r="P179" s="634" t="s">
        <v>107</v>
      </c>
      <c r="Q179" s="634" t="str">
        <f t="shared" si="22"/>
        <v>iugr02</v>
      </c>
      <c r="R179" s="43" t="str">
        <f t="shared" si="23"/>
        <v>IUGR0202.jsp</v>
      </c>
      <c r="S179" s="634"/>
      <c r="T179" s="634"/>
      <c r="U179" s="634"/>
      <c r="V179" s="123"/>
      <c r="W179" s="30" t="str">
        <f t="shared" si="10"/>
        <v>iugr</v>
      </c>
      <c r="X179" s="30" t="str">
        <f t="shared" si="11"/>
        <v>02</v>
      </c>
      <c r="Y179" s="44" t="s">
        <v>681</v>
      </c>
      <c r="Z179" s="155" t="s">
        <v>75</v>
      </c>
      <c r="AA179" s="155" t="s">
        <v>75</v>
      </c>
    </row>
    <row r="180" spans="1:27" s="44" customFormat="1" ht="26.45" customHeight="1">
      <c r="A180" s="686"/>
      <c r="B180" s="625" t="s">
        <v>698</v>
      </c>
      <c r="C180" s="626" t="s">
        <v>99</v>
      </c>
      <c r="D180" s="710"/>
      <c r="E180" s="691"/>
      <c r="F180" s="679" t="s">
        <v>699</v>
      </c>
      <c r="G180" s="130" t="s">
        <v>700</v>
      </c>
      <c r="H180" s="112" t="s">
        <v>701</v>
      </c>
      <c r="I180" s="113" t="s">
        <v>702</v>
      </c>
      <c r="J180" s="634" t="s">
        <v>514</v>
      </c>
      <c r="K180" s="634"/>
      <c r="L180" s="634"/>
      <c r="M180" s="634"/>
      <c r="N180" s="634"/>
      <c r="O180" s="634"/>
      <c r="P180" s="634" t="s">
        <v>107</v>
      </c>
      <c r="Q180" s="634" t="str">
        <f t="shared" si="22"/>
        <v>iugr03</v>
      </c>
      <c r="R180" s="43" t="str">
        <f t="shared" si="23"/>
        <v>IUGR0301.jsp</v>
      </c>
      <c r="S180" s="634"/>
      <c r="T180" s="634"/>
      <c r="U180" s="634"/>
      <c r="V180" s="123"/>
      <c r="W180" s="30" t="str">
        <f t="shared" si="10"/>
        <v>iugr</v>
      </c>
      <c r="X180" s="30" t="str">
        <f t="shared" si="11"/>
        <v>03</v>
      </c>
      <c r="Y180" s="44" t="s">
        <v>681</v>
      </c>
      <c r="Z180" s="155" t="s">
        <v>81</v>
      </c>
      <c r="AA180" s="155" t="s">
        <v>60</v>
      </c>
    </row>
    <row r="181" spans="1:27" s="44" customFormat="1">
      <c r="A181" s="686"/>
      <c r="B181" s="625" t="s">
        <v>703</v>
      </c>
      <c r="C181" s="626" t="s">
        <v>99</v>
      </c>
      <c r="D181" s="710"/>
      <c r="E181" s="691"/>
      <c r="F181" s="679"/>
      <c r="G181" s="130" t="s">
        <v>704</v>
      </c>
      <c r="H181" s="112" t="s">
        <v>705</v>
      </c>
      <c r="I181" s="113" t="s">
        <v>706</v>
      </c>
      <c r="J181" s="634" t="s">
        <v>514</v>
      </c>
      <c r="K181" s="634"/>
      <c r="L181" s="634"/>
      <c r="M181" s="634"/>
      <c r="N181" s="634"/>
      <c r="O181" s="634"/>
      <c r="P181" s="634" t="s">
        <v>107</v>
      </c>
      <c r="Q181" s="634" t="str">
        <f t="shared" si="22"/>
        <v>iugr03</v>
      </c>
      <c r="R181" s="43" t="str">
        <f t="shared" si="23"/>
        <v>IUGR0302.jsp</v>
      </c>
      <c r="S181" s="634"/>
      <c r="T181" s="634"/>
      <c r="U181" s="634"/>
      <c r="V181" s="123"/>
      <c r="W181" s="30" t="str">
        <f t="shared" si="10"/>
        <v>iugr</v>
      </c>
      <c r="X181" s="30" t="str">
        <f t="shared" si="11"/>
        <v>03</v>
      </c>
      <c r="Y181" s="44" t="s">
        <v>681</v>
      </c>
      <c r="Z181" s="155" t="s">
        <v>81</v>
      </c>
      <c r="AA181" s="155" t="s">
        <v>63</v>
      </c>
    </row>
    <row r="182" spans="1:27" s="44" customFormat="1">
      <c r="A182" s="686"/>
      <c r="B182" s="625" t="s">
        <v>707</v>
      </c>
      <c r="C182" s="626" t="s">
        <v>99</v>
      </c>
      <c r="D182" s="710"/>
      <c r="E182" s="691"/>
      <c r="F182" s="679"/>
      <c r="G182" s="130" t="s">
        <v>708</v>
      </c>
      <c r="H182" s="112" t="s">
        <v>709</v>
      </c>
      <c r="I182" s="113" t="s">
        <v>710</v>
      </c>
      <c r="J182" s="634" t="s">
        <v>131</v>
      </c>
      <c r="K182" s="634"/>
      <c r="L182" s="634"/>
      <c r="M182" s="634"/>
      <c r="N182" s="634"/>
      <c r="O182" s="634"/>
      <c r="P182" s="634" t="s">
        <v>107</v>
      </c>
      <c r="Q182" s="634" t="str">
        <f t="shared" si="22"/>
        <v>iugr03</v>
      </c>
      <c r="R182" s="43" t="str">
        <f t="shared" si="23"/>
        <v>IUGR0303.jsp</v>
      </c>
      <c r="S182" s="634"/>
      <c r="T182" s="634"/>
      <c r="U182" s="634"/>
      <c r="V182" s="123"/>
      <c r="W182" s="30" t="str">
        <f t="shared" si="10"/>
        <v>iugr</v>
      </c>
      <c r="X182" s="30" t="str">
        <f t="shared" si="11"/>
        <v>03</v>
      </c>
      <c r="Y182" s="44" t="s">
        <v>681</v>
      </c>
      <c r="Z182" s="155" t="s">
        <v>81</v>
      </c>
      <c r="AA182" s="155" t="s">
        <v>66</v>
      </c>
    </row>
    <row r="183" spans="1:27" s="44" customFormat="1">
      <c r="A183" s="686"/>
      <c r="B183" s="625" t="s">
        <v>711</v>
      </c>
      <c r="C183" s="626" t="s">
        <v>99</v>
      </c>
      <c r="D183" s="710"/>
      <c r="E183" s="691"/>
      <c r="F183" s="679"/>
      <c r="G183" s="130" t="s">
        <v>712</v>
      </c>
      <c r="H183" s="112" t="s">
        <v>713</v>
      </c>
      <c r="I183" s="113" t="s">
        <v>714</v>
      </c>
      <c r="J183" s="634" t="s">
        <v>106</v>
      </c>
      <c r="K183" s="634"/>
      <c r="L183" s="634"/>
      <c r="M183" s="634"/>
      <c r="N183" s="634"/>
      <c r="O183" s="634"/>
      <c r="P183" s="634" t="s">
        <v>107</v>
      </c>
      <c r="Q183" s="634" t="str">
        <f t="shared" si="22"/>
        <v>iugr03</v>
      </c>
      <c r="R183" s="43" t="str">
        <f t="shared" si="23"/>
        <v>IUGR0304.jsp</v>
      </c>
      <c r="S183" s="634"/>
      <c r="T183" s="634"/>
      <c r="U183" s="634"/>
      <c r="V183" s="123"/>
      <c r="W183" s="30" t="str">
        <f t="shared" si="10"/>
        <v>iugr</v>
      </c>
      <c r="X183" s="30" t="str">
        <f t="shared" si="11"/>
        <v>03</v>
      </c>
      <c r="Y183" s="44" t="s">
        <v>681</v>
      </c>
      <c r="Z183" s="155" t="s">
        <v>81</v>
      </c>
      <c r="AA183" s="155" t="s">
        <v>70</v>
      </c>
    </row>
    <row r="184" spans="1:27" s="44" customFormat="1">
      <c r="A184" s="686"/>
      <c r="B184" s="625" t="s">
        <v>715</v>
      </c>
      <c r="C184" s="626" t="s">
        <v>99</v>
      </c>
      <c r="D184" s="710"/>
      <c r="E184" s="691"/>
      <c r="F184" s="679"/>
      <c r="G184" s="130" t="s">
        <v>716</v>
      </c>
      <c r="H184" s="112" t="s">
        <v>717</v>
      </c>
      <c r="I184" s="113" t="s">
        <v>718</v>
      </c>
      <c r="J184" s="634" t="s">
        <v>126</v>
      </c>
      <c r="K184" s="634"/>
      <c r="L184" s="634"/>
      <c r="M184" s="634"/>
      <c r="N184" s="634"/>
      <c r="O184" s="634"/>
      <c r="P184" s="634" t="s">
        <v>120</v>
      </c>
      <c r="Q184" s="634" t="str">
        <f t="shared" si="22"/>
        <v>iugr03</v>
      </c>
      <c r="R184" s="43" t="str">
        <f t="shared" si="23"/>
        <v>IUGR0305.jsp</v>
      </c>
      <c r="S184" s="634"/>
      <c r="T184" s="634"/>
      <c r="U184" s="634"/>
      <c r="V184" s="631" t="s">
        <v>528</v>
      </c>
      <c r="W184" s="30" t="str">
        <f t="shared" si="10"/>
        <v>iugr</v>
      </c>
      <c r="X184" s="30" t="str">
        <f t="shared" si="11"/>
        <v>03</v>
      </c>
      <c r="Y184" s="44" t="s">
        <v>681</v>
      </c>
      <c r="Z184" s="155" t="s">
        <v>81</v>
      </c>
      <c r="AA184" s="155" t="s">
        <v>144</v>
      </c>
    </row>
    <row r="185" spans="1:27" s="44" customFormat="1" ht="24">
      <c r="A185" s="686"/>
      <c r="B185" s="625" t="s">
        <v>719</v>
      </c>
      <c r="C185" s="626" t="s">
        <v>99</v>
      </c>
      <c r="D185" s="710"/>
      <c r="E185" s="691"/>
      <c r="F185" s="629" t="s">
        <v>720</v>
      </c>
      <c r="G185" s="129" t="s">
        <v>721</v>
      </c>
      <c r="H185" s="114" t="s">
        <v>722</v>
      </c>
      <c r="I185" s="117" t="s">
        <v>721</v>
      </c>
      <c r="J185" s="168" t="s">
        <v>126</v>
      </c>
      <c r="K185" s="634"/>
      <c r="L185" s="634"/>
      <c r="M185" s="634"/>
      <c r="N185" s="634"/>
      <c r="O185" s="634"/>
      <c r="P185" s="170" t="s">
        <v>120</v>
      </c>
      <c r="Q185" s="634"/>
      <c r="R185" s="43"/>
      <c r="S185" s="634"/>
      <c r="T185" s="634"/>
      <c r="U185" s="634"/>
      <c r="V185" s="626"/>
      <c r="W185" s="158" t="str">
        <f t="shared" si="10"/>
        <v>iugr</v>
      </c>
      <c r="X185" s="158" t="str">
        <f t="shared" si="11"/>
        <v>04</v>
      </c>
      <c r="Y185" s="160" t="s">
        <v>681</v>
      </c>
      <c r="Z185" s="161" t="s">
        <v>87</v>
      </c>
    </row>
    <row r="186" spans="1:27" s="44" customFormat="1" ht="173.45" customHeight="1">
      <c r="A186" s="686"/>
      <c r="B186" s="625"/>
      <c r="C186" s="626"/>
      <c r="D186" s="710"/>
      <c r="E186" s="691"/>
      <c r="F186" s="627" t="s">
        <v>723</v>
      </c>
      <c r="G186" s="129"/>
      <c r="H186" s="114"/>
      <c r="I186" s="117"/>
      <c r="J186" s="168" t="s">
        <v>126</v>
      </c>
      <c r="K186" s="634"/>
      <c r="L186" s="634"/>
      <c r="M186" s="634"/>
      <c r="N186" s="634"/>
      <c r="O186" s="634"/>
      <c r="P186" s="170" t="s">
        <v>608</v>
      </c>
      <c r="Q186" s="634" t="str">
        <f t="shared" ref="Q186" si="24">W186&amp;X186</f>
        <v>iugr03</v>
      </c>
      <c r="R186" s="43" t="str">
        <f t="shared" ref="R186" si="25">Y186&amp;Z186&amp;AA186&amp;".jsp"</f>
        <v>IUGR0401.jsp</v>
      </c>
      <c r="S186" s="634"/>
      <c r="T186" s="634"/>
      <c r="U186" s="634"/>
      <c r="V186" s="250" t="s">
        <v>724</v>
      </c>
      <c r="W186" s="30" t="s">
        <v>725</v>
      </c>
      <c r="X186" s="30" t="s">
        <v>66</v>
      </c>
      <c r="Y186" s="44" t="s">
        <v>681</v>
      </c>
      <c r="Z186" s="155" t="s">
        <v>87</v>
      </c>
      <c r="AA186" s="155" t="s">
        <v>60</v>
      </c>
    </row>
    <row r="187" spans="1:27" s="44" customFormat="1" ht="15.6" customHeight="1">
      <c r="A187" s="686"/>
      <c r="B187" s="625" t="s">
        <v>726</v>
      </c>
      <c r="C187" s="626" t="s">
        <v>99</v>
      </c>
      <c r="D187" s="710"/>
      <c r="E187" s="679" t="s">
        <v>727</v>
      </c>
      <c r="F187" s="679" t="s">
        <v>728</v>
      </c>
      <c r="G187" s="130" t="s">
        <v>729</v>
      </c>
      <c r="H187" s="112" t="s">
        <v>730</v>
      </c>
      <c r="I187" s="112" t="s">
        <v>731</v>
      </c>
      <c r="J187" s="634" t="s">
        <v>514</v>
      </c>
      <c r="K187" s="634"/>
      <c r="L187" s="634"/>
      <c r="M187" s="634"/>
      <c r="N187" s="634"/>
      <c r="O187" s="634"/>
      <c r="P187" s="634" t="s">
        <v>107</v>
      </c>
      <c r="Q187" s="634" t="str">
        <f t="shared" si="22"/>
        <v>vntr01</v>
      </c>
      <c r="R187" s="43" t="str">
        <f t="shared" si="23"/>
        <v>VNTR0101.jsp</v>
      </c>
      <c r="S187" s="634"/>
      <c r="T187" s="634"/>
      <c r="U187" s="634"/>
      <c r="V187" s="626"/>
      <c r="W187" s="30" t="str">
        <f t="shared" si="10"/>
        <v>vntr</v>
      </c>
      <c r="X187" s="30" t="str">
        <f t="shared" si="11"/>
        <v>01</v>
      </c>
      <c r="Y187" s="44" t="s">
        <v>732</v>
      </c>
      <c r="Z187" s="155" t="s">
        <v>60</v>
      </c>
      <c r="AA187" s="155" t="s">
        <v>60</v>
      </c>
    </row>
    <row r="188" spans="1:27" s="44" customFormat="1">
      <c r="A188" s="686"/>
      <c r="B188" s="625" t="s">
        <v>733</v>
      </c>
      <c r="C188" s="626" t="s">
        <v>99</v>
      </c>
      <c r="D188" s="710"/>
      <c r="E188" s="679"/>
      <c r="F188" s="679"/>
      <c r="G188" s="130" t="s">
        <v>734</v>
      </c>
      <c r="H188" s="112" t="s">
        <v>735</v>
      </c>
      <c r="I188" s="112" t="s">
        <v>736</v>
      </c>
      <c r="J188" s="634" t="s">
        <v>514</v>
      </c>
      <c r="K188" s="634"/>
      <c r="L188" s="634"/>
      <c r="M188" s="634"/>
      <c r="N188" s="634"/>
      <c r="O188" s="634"/>
      <c r="P188" s="634" t="s">
        <v>107</v>
      </c>
      <c r="Q188" s="634" t="str">
        <f t="shared" si="22"/>
        <v>vntr01</v>
      </c>
      <c r="R188" s="43" t="str">
        <f t="shared" si="23"/>
        <v>VNTR0102.jsp</v>
      </c>
      <c r="S188" s="634"/>
      <c r="T188" s="634"/>
      <c r="U188" s="634"/>
      <c r="V188" s="626"/>
      <c r="W188" s="30" t="str">
        <f t="shared" si="10"/>
        <v>vntr</v>
      </c>
      <c r="X188" s="30" t="str">
        <f t="shared" si="11"/>
        <v>01</v>
      </c>
      <c r="Y188" s="44" t="s">
        <v>732</v>
      </c>
      <c r="Z188" s="155" t="s">
        <v>60</v>
      </c>
      <c r="AA188" s="155" t="s">
        <v>63</v>
      </c>
    </row>
    <row r="189" spans="1:27" s="44" customFormat="1">
      <c r="A189" s="686"/>
      <c r="B189" s="625" t="s">
        <v>737</v>
      </c>
      <c r="C189" s="626" t="s">
        <v>99</v>
      </c>
      <c r="D189" s="710"/>
      <c r="E189" s="679"/>
      <c r="F189" s="679"/>
      <c r="G189" s="130" t="s">
        <v>738</v>
      </c>
      <c r="H189" s="112" t="s">
        <v>739</v>
      </c>
      <c r="I189" s="112" t="s">
        <v>738</v>
      </c>
      <c r="J189" s="634" t="s">
        <v>131</v>
      </c>
      <c r="K189" s="634"/>
      <c r="L189" s="634"/>
      <c r="M189" s="634"/>
      <c r="N189" s="634"/>
      <c r="O189" s="634"/>
      <c r="P189" s="634" t="s">
        <v>107</v>
      </c>
      <c r="Q189" s="634" t="str">
        <f t="shared" si="22"/>
        <v>vntr01</v>
      </c>
      <c r="R189" s="43" t="str">
        <f t="shared" si="23"/>
        <v>VNTR0103.jsp</v>
      </c>
      <c r="S189" s="634"/>
      <c r="T189" s="634"/>
      <c r="U189" s="634"/>
      <c r="V189" s="626"/>
      <c r="W189" s="30" t="str">
        <f t="shared" si="10"/>
        <v>vntr</v>
      </c>
      <c r="X189" s="30" t="str">
        <f t="shared" si="11"/>
        <v>01</v>
      </c>
      <c r="Y189" s="44" t="s">
        <v>732</v>
      </c>
      <c r="Z189" s="155" t="s">
        <v>60</v>
      </c>
      <c r="AA189" s="155" t="s">
        <v>66</v>
      </c>
    </row>
    <row r="190" spans="1:27" s="44" customFormat="1" ht="15.6" customHeight="1">
      <c r="A190" s="686"/>
      <c r="B190" s="625" t="s">
        <v>740</v>
      </c>
      <c r="C190" s="626" t="s">
        <v>99</v>
      </c>
      <c r="D190" s="710"/>
      <c r="E190" s="679"/>
      <c r="F190" s="679" t="s">
        <v>741</v>
      </c>
      <c r="G190" s="133" t="s">
        <v>742</v>
      </c>
      <c r="H190" s="112" t="s">
        <v>743</v>
      </c>
      <c r="I190" s="112" t="s">
        <v>742</v>
      </c>
      <c r="J190" s="634" t="s">
        <v>131</v>
      </c>
      <c r="K190" s="634"/>
      <c r="L190" s="634"/>
      <c r="M190" s="634"/>
      <c r="N190" s="634"/>
      <c r="O190" s="634"/>
      <c r="P190" s="634" t="s">
        <v>107</v>
      </c>
      <c r="Q190" s="634" t="str">
        <f t="shared" si="22"/>
        <v>vntr02</v>
      </c>
      <c r="R190" s="43" t="str">
        <f t="shared" si="23"/>
        <v>VNTR0201.jsp</v>
      </c>
      <c r="S190" s="634"/>
      <c r="T190" s="634"/>
      <c r="U190" s="634"/>
      <c r="V190" s="123"/>
      <c r="W190" s="30" t="str">
        <f t="shared" si="10"/>
        <v>vntr</v>
      </c>
      <c r="X190" s="30" t="str">
        <f t="shared" si="11"/>
        <v>02</v>
      </c>
      <c r="Y190" s="44" t="s">
        <v>732</v>
      </c>
      <c r="Z190" s="155" t="s">
        <v>75</v>
      </c>
      <c r="AA190" s="155" t="s">
        <v>60</v>
      </c>
    </row>
    <row r="191" spans="1:27" s="44" customFormat="1">
      <c r="A191" s="686"/>
      <c r="B191" s="625" t="s">
        <v>744</v>
      </c>
      <c r="C191" s="626" t="s">
        <v>99</v>
      </c>
      <c r="D191" s="710"/>
      <c r="E191" s="679"/>
      <c r="F191" s="679"/>
      <c r="G191" s="133" t="s">
        <v>745</v>
      </c>
      <c r="H191" s="112" t="s">
        <v>746</v>
      </c>
      <c r="I191" s="112" t="s">
        <v>745</v>
      </c>
      <c r="J191" s="634" t="s">
        <v>106</v>
      </c>
      <c r="K191" s="634"/>
      <c r="L191" s="634"/>
      <c r="M191" s="634"/>
      <c r="N191" s="634"/>
      <c r="O191" s="634"/>
      <c r="P191" s="634" t="s">
        <v>107</v>
      </c>
      <c r="Q191" s="634" t="str">
        <f t="shared" si="22"/>
        <v>vntr02</v>
      </c>
      <c r="R191" s="43" t="str">
        <f t="shared" si="23"/>
        <v>VNTR0202.jsp</v>
      </c>
      <c r="S191" s="634"/>
      <c r="T191" s="634"/>
      <c r="U191" s="634"/>
      <c r="V191" s="123"/>
      <c r="W191" s="30" t="str">
        <f t="shared" si="10"/>
        <v>vntr</v>
      </c>
      <c r="X191" s="30" t="str">
        <f t="shared" si="11"/>
        <v>02</v>
      </c>
      <c r="Y191" s="44" t="s">
        <v>732</v>
      </c>
      <c r="Z191" s="155" t="s">
        <v>75</v>
      </c>
      <c r="AA191" s="155" t="s">
        <v>63</v>
      </c>
    </row>
    <row r="192" spans="1:27" s="44" customFormat="1">
      <c r="A192" s="686"/>
      <c r="B192" s="625" t="s">
        <v>747</v>
      </c>
      <c r="C192" s="626" t="s">
        <v>99</v>
      </c>
      <c r="D192" s="710"/>
      <c r="E192" s="679"/>
      <c r="F192" s="679"/>
      <c r="G192" s="133" t="s">
        <v>748</v>
      </c>
      <c r="H192" s="112" t="s">
        <v>749</v>
      </c>
      <c r="I192" s="112" t="s">
        <v>748</v>
      </c>
      <c r="J192" s="634" t="s">
        <v>106</v>
      </c>
      <c r="K192" s="634"/>
      <c r="L192" s="634"/>
      <c r="M192" s="634"/>
      <c r="N192" s="634"/>
      <c r="O192" s="634"/>
      <c r="P192" s="634" t="s">
        <v>107</v>
      </c>
      <c r="Q192" s="634" t="str">
        <f t="shared" si="22"/>
        <v>vntr02</v>
      </c>
      <c r="R192" s="43" t="str">
        <f t="shared" si="23"/>
        <v>VNTR0203.jsp</v>
      </c>
      <c r="S192" s="634"/>
      <c r="T192" s="634"/>
      <c r="U192" s="634"/>
      <c r="V192" s="123"/>
      <c r="W192" s="30" t="str">
        <f t="shared" si="10"/>
        <v>vntr</v>
      </c>
      <c r="X192" s="30" t="str">
        <f t="shared" si="11"/>
        <v>02</v>
      </c>
      <c r="Y192" s="44" t="s">
        <v>732</v>
      </c>
      <c r="Z192" s="155" t="s">
        <v>75</v>
      </c>
      <c r="AA192" s="155" t="s">
        <v>66</v>
      </c>
    </row>
    <row r="193" spans="1:27" s="44" customFormat="1">
      <c r="A193" s="686"/>
      <c r="B193" s="625" t="s">
        <v>750</v>
      </c>
      <c r="C193" s="626" t="s">
        <v>99</v>
      </c>
      <c r="D193" s="710"/>
      <c r="E193" s="679"/>
      <c r="F193" s="679"/>
      <c r="G193" s="133" t="s">
        <v>751</v>
      </c>
      <c r="H193" s="112" t="s">
        <v>752</v>
      </c>
      <c r="I193" s="112" t="s">
        <v>751</v>
      </c>
      <c r="J193" s="634" t="s">
        <v>106</v>
      </c>
      <c r="K193" s="634"/>
      <c r="L193" s="634"/>
      <c r="M193" s="634"/>
      <c r="N193" s="634"/>
      <c r="O193" s="634"/>
      <c r="P193" s="634" t="s">
        <v>107</v>
      </c>
      <c r="Q193" s="634" t="str">
        <f t="shared" si="22"/>
        <v>vntr02</v>
      </c>
      <c r="R193" s="43" t="str">
        <f t="shared" si="23"/>
        <v>VNTR0204.jsp</v>
      </c>
      <c r="S193" s="634"/>
      <c r="T193" s="634"/>
      <c r="U193" s="634"/>
      <c r="V193" s="123"/>
      <c r="W193" s="30" t="str">
        <f t="shared" si="10"/>
        <v>vntr</v>
      </c>
      <c r="X193" s="30" t="str">
        <f t="shared" si="11"/>
        <v>02</v>
      </c>
      <c r="Y193" s="44" t="s">
        <v>732</v>
      </c>
      <c r="Z193" s="155" t="s">
        <v>75</v>
      </c>
      <c r="AA193" s="155" t="s">
        <v>70</v>
      </c>
    </row>
    <row r="194" spans="1:27" s="44" customFormat="1">
      <c r="A194" s="686"/>
      <c r="B194" s="625" t="s">
        <v>753</v>
      </c>
      <c r="C194" s="626" t="s">
        <v>99</v>
      </c>
      <c r="D194" s="710"/>
      <c r="E194" s="679"/>
      <c r="F194" s="679"/>
      <c r="G194" s="133" t="s">
        <v>754</v>
      </c>
      <c r="H194" s="112" t="s">
        <v>755</v>
      </c>
      <c r="I194" s="112" t="s">
        <v>754</v>
      </c>
      <c r="J194" s="634" t="s">
        <v>106</v>
      </c>
      <c r="K194" s="634"/>
      <c r="L194" s="634"/>
      <c r="M194" s="634"/>
      <c r="N194" s="634"/>
      <c r="O194" s="634"/>
      <c r="P194" s="634" t="s">
        <v>107</v>
      </c>
      <c r="Q194" s="634" t="str">
        <f t="shared" si="22"/>
        <v>vntr02</v>
      </c>
      <c r="R194" s="43" t="str">
        <f t="shared" si="23"/>
        <v>VNTR0205.jsp</v>
      </c>
      <c r="S194" s="634"/>
      <c r="T194" s="634"/>
      <c r="U194" s="634"/>
      <c r="V194" s="123"/>
      <c r="W194" s="30" t="str">
        <f t="shared" si="10"/>
        <v>vntr</v>
      </c>
      <c r="X194" s="30" t="str">
        <f t="shared" si="11"/>
        <v>02</v>
      </c>
      <c r="Y194" s="44" t="s">
        <v>732</v>
      </c>
      <c r="Z194" s="155" t="s">
        <v>75</v>
      </c>
      <c r="AA194" s="155" t="s">
        <v>144</v>
      </c>
    </row>
    <row r="195" spans="1:27" s="44" customFormat="1">
      <c r="A195" s="686"/>
      <c r="B195" s="625" t="s">
        <v>756</v>
      </c>
      <c r="C195" s="626" t="s">
        <v>99</v>
      </c>
      <c r="D195" s="710"/>
      <c r="E195" s="679"/>
      <c r="F195" s="679"/>
      <c r="G195" s="133" t="s">
        <v>757</v>
      </c>
      <c r="H195" s="112" t="s">
        <v>758</v>
      </c>
      <c r="I195" s="112" t="s">
        <v>757</v>
      </c>
      <c r="J195" s="634" t="s">
        <v>106</v>
      </c>
      <c r="K195" s="634"/>
      <c r="L195" s="634"/>
      <c r="M195" s="634"/>
      <c r="N195" s="634"/>
      <c r="O195" s="634"/>
      <c r="P195" s="634" t="s">
        <v>107</v>
      </c>
      <c r="Q195" s="634" t="str">
        <f t="shared" si="22"/>
        <v>vntr02</v>
      </c>
      <c r="R195" s="43" t="str">
        <f t="shared" si="23"/>
        <v>VNTR0206.jsp</v>
      </c>
      <c r="S195" s="634"/>
      <c r="T195" s="634"/>
      <c r="U195" s="634"/>
      <c r="V195" s="123"/>
      <c r="W195" s="30" t="str">
        <f t="shared" si="10"/>
        <v>vntr</v>
      </c>
      <c r="X195" s="30" t="str">
        <f t="shared" si="11"/>
        <v>02</v>
      </c>
      <c r="Y195" s="44" t="s">
        <v>732</v>
      </c>
      <c r="Z195" s="155" t="s">
        <v>75</v>
      </c>
      <c r="AA195" s="155" t="s">
        <v>148</v>
      </c>
    </row>
    <row r="196" spans="1:27" s="44" customFormat="1" ht="24">
      <c r="A196" s="686"/>
      <c r="B196" s="625" t="s">
        <v>759</v>
      </c>
      <c r="C196" s="626" t="s">
        <v>99</v>
      </c>
      <c r="D196" s="710"/>
      <c r="E196" s="679"/>
      <c r="F196" s="629" t="s">
        <v>760</v>
      </c>
      <c r="G196" s="130" t="s">
        <v>761</v>
      </c>
      <c r="H196" s="62" t="s">
        <v>762</v>
      </c>
      <c r="I196" s="62" t="s">
        <v>761</v>
      </c>
      <c r="J196" s="634" t="s">
        <v>126</v>
      </c>
      <c r="K196" s="634"/>
      <c r="L196" s="634"/>
      <c r="M196" s="634"/>
      <c r="N196" s="634"/>
      <c r="O196" s="634"/>
      <c r="P196" s="304" t="s">
        <v>120</v>
      </c>
      <c r="Q196" s="634" t="str">
        <f t="shared" si="22"/>
        <v>vntr03</v>
      </c>
      <c r="R196" s="43" t="str">
        <f t="shared" si="23"/>
        <v>VNTR0301.jsp</v>
      </c>
      <c r="S196" s="634"/>
      <c r="T196" s="634"/>
      <c r="U196" s="634"/>
      <c r="V196" s="631" t="s">
        <v>528</v>
      </c>
      <c r="W196" s="30" t="str">
        <f t="shared" si="10"/>
        <v>vntr</v>
      </c>
      <c r="X196" s="30" t="str">
        <f t="shared" si="11"/>
        <v>03</v>
      </c>
      <c r="Y196" s="44" t="s">
        <v>732</v>
      </c>
      <c r="Z196" s="155" t="s">
        <v>81</v>
      </c>
      <c r="AA196" s="155" t="s">
        <v>60</v>
      </c>
    </row>
    <row r="197" spans="1:27" s="44" customFormat="1" ht="13.5" customHeight="1">
      <c r="A197" s="686"/>
      <c r="B197" s="625" t="s">
        <v>763</v>
      </c>
      <c r="C197" s="626" t="s">
        <v>99</v>
      </c>
      <c r="D197" s="710"/>
      <c r="E197" s="709" t="s">
        <v>764</v>
      </c>
      <c r="F197" s="697" t="s">
        <v>765</v>
      </c>
      <c r="G197" s="130" t="s">
        <v>766</v>
      </c>
      <c r="H197" s="62" t="s">
        <v>767</v>
      </c>
      <c r="I197" s="62" t="s">
        <v>768</v>
      </c>
      <c r="J197" s="634" t="s">
        <v>126</v>
      </c>
      <c r="K197" s="634"/>
      <c r="L197" s="634"/>
      <c r="M197" s="634"/>
      <c r="N197" s="634"/>
      <c r="O197" s="634"/>
      <c r="P197" s="634" t="s">
        <v>107</v>
      </c>
      <c r="Q197" s="634" t="str">
        <f t="shared" si="22"/>
        <v>teap01</v>
      </c>
      <c r="R197" s="43" t="str">
        <f t="shared" si="23"/>
        <v>TEAP0101.jsp</v>
      </c>
      <c r="S197" s="634"/>
      <c r="T197" s="634"/>
      <c r="U197" s="634"/>
      <c r="V197" s="626"/>
      <c r="W197" s="30" t="str">
        <f t="shared" si="10"/>
        <v>teap</v>
      </c>
      <c r="X197" s="30" t="str">
        <f t="shared" si="11"/>
        <v>01</v>
      </c>
      <c r="Y197" s="30" t="s">
        <v>769</v>
      </c>
      <c r="Z197" s="155" t="s">
        <v>60</v>
      </c>
      <c r="AA197" s="155" t="s">
        <v>60</v>
      </c>
    </row>
    <row r="198" spans="1:27" s="44" customFormat="1">
      <c r="A198" s="686"/>
      <c r="B198" s="625" t="s">
        <v>770</v>
      </c>
      <c r="C198" s="626" t="s">
        <v>99</v>
      </c>
      <c r="D198" s="710"/>
      <c r="E198" s="710"/>
      <c r="F198" s="697"/>
      <c r="G198" s="130" t="s">
        <v>771</v>
      </c>
      <c r="H198" s="62" t="s">
        <v>772</v>
      </c>
      <c r="I198" s="62" t="s">
        <v>773</v>
      </c>
      <c r="J198" s="634" t="s">
        <v>126</v>
      </c>
      <c r="K198" s="634"/>
      <c r="L198" s="634"/>
      <c r="M198" s="634"/>
      <c r="N198" s="634"/>
      <c r="O198" s="634"/>
      <c r="P198" s="634" t="s">
        <v>107</v>
      </c>
      <c r="Q198" s="634" t="str">
        <f t="shared" si="22"/>
        <v>teap01</v>
      </c>
      <c r="R198" s="43" t="str">
        <f t="shared" si="23"/>
        <v>TEAP0102.jsp</v>
      </c>
      <c r="S198" s="634"/>
      <c r="T198" s="634"/>
      <c r="U198" s="634"/>
      <c r="V198" s="626"/>
      <c r="W198" s="30" t="str">
        <f t="shared" si="10"/>
        <v>teap</v>
      </c>
      <c r="X198" s="30" t="str">
        <f t="shared" si="11"/>
        <v>01</v>
      </c>
      <c r="Y198" s="30" t="s">
        <v>769</v>
      </c>
      <c r="Z198" s="155" t="s">
        <v>60</v>
      </c>
      <c r="AA198" s="155" t="s">
        <v>63</v>
      </c>
    </row>
    <row r="199" spans="1:27" s="44" customFormat="1">
      <c r="A199" s="686"/>
      <c r="B199" s="625" t="s">
        <v>774</v>
      </c>
      <c r="C199" s="626" t="s">
        <v>99</v>
      </c>
      <c r="D199" s="710"/>
      <c r="E199" s="710"/>
      <c r="F199" s="697"/>
      <c r="G199" s="130" t="s">
        <v>775</v>
      </c>
      <c r="H199" s="62" t="s">
        <v>776</v>
      </c>
      <c r="I199" s="62" t="s">
        <v>777</v>
      </c>
      <c r="J199" s="634" t="s">
        <v>126</v>
      </c>
      <c r="K199" s="634"/>
      <c r="L199" s="634"/>
      <c r="M199" s="634"/>
      <c r="N199" s="634"/>
      <c r="O199" s="634"/>
      <c r="P199" s="634" t="s">
        <v>107</v>
      </c>
      <c r="Q199" s="634" t="str">
        <f t="shared" si="22"/>
        <v>teap01</v>
      </c>
      <c r="R199" s="43" t="str">
        <f t="shared" si="23"/>
        <v>TEAP0103.jsp</v>
      </c>
      <c r="S199" s="634"/>
      <c r="T199" s="634"/>
      <c r="U199" s="634"/>
      <c r="V199" s="626"/>
      <c r="W199" s="30" t="str">
        <f t="shared" si="10"/>
        <v>teap</v>
      </c>
      <c r="X199" s="30" t="str">
        <f t="shared" si="11"/>
        <v>01</v>
      </c>
      <c r="Y199" s="30" t="s">
        <v>769</v>
      </c>
      <c r="Z199" s="155" t="s">
        <v>60</v>
      </c>
      <c r="AA199" s="155" t="s">
        <v>66</v>
      </c>
    </row>
    <row r="200" spans="1:27" s="44" customFormat="1">
      <c r="A200" s="686"/>
      <c r="B200" s="625" t="s">
        <v>778</v>
      </c>
      <c r="C200" s="626" t="s">
        <v>99</v>
      </c>
      <c r="D200" s="710"/>
      <c r="E200" s="710"/>
      <c r="F200" s="697"/>
      <c r="G200" s="130" t="s">
        <v>779</v>
      </c>
      <c r="H200" s="62"/>
      <c r="I200" s="62"/>
      <c r="J200" s="634"/>
      <c r="K200" s="634" t="s">
        <v>28</v>
      </c>
      <c r="L200" s="634" t="s">
        <v>202</v>
      </c>
      <c r="M200" s="634"/>
      <c r="N200" s="634"/>
      <c r="O200" s="634"/>
      <c r="P200" s="634" t="s">
        <v>107</v>
      </c>
      <c r="Q200" s="634" t="str">
        <f t="shared" si="22"/>
        <v>teap01</v>
      </c>
      <c r="R200" s="43" t="str">
        <f t="shared" si="23"/>
        <v>TEAP0104.jsp</v>
      </c>
      <c r="S200" s="634"/>
      <c r="T200" s="634"/>
      <c r="U200" s="634"/>
      <c r="V200" s="626"/>
      <c r="W200" s="30" t="str">
        <f t="shared" si="10"/>
        <v>teap</v>
      </c>
      <c r="X200" s="30" t="str">
        <f t="shared" si="11"/>
        <v>01</v>
      </c>
      <c r="Y200" s="30" t="s">
        <v>769</v>
      </c>
      <c r="Z200" s="155" t="s">
        <v>60</v>
      </c>
      <c r="AA200" s="155" t="s">
        <v>70</v>
      </c>
    </row>
    <row r="201" spans="1:27" ht="15.6" customHeight="1">
      <c r="A201" s="686"/>
      <c r="B201" s="625" t="s">
        <v>780</v>
      </c>
      <c r="C201" s="626" t="s">
        <v>99</v>
      </c>
      <c r="D201" s="710"/>
      <c r="E201" s="710"/>
      <c r="F201" s="697" t="s">
        <v>781</v>
      </c>
      <c r="G201" s="130" t="s">
        <v>782</v>
      </c>
      <c r="H201" s="62" t="s">
        <v>783</v>
      </c>
      <c r="I201" s="62" t="s">
        <v>784</v>
      </c>
      <c r="J201" s="634" t="s">
        <v>126</v>
      </c>
      <c r="K201" s="634"/>
      <c r="L201" s="634"/>
      <c r="M201" s="634"/>
      <c r="N201" s="634"/>
      <c r="O201" s="634"/>
      <c r="P201" s="634" t="s">
        <v>107</v>
      </c>
      <c r="Q201" s="634" t="str">
        <f t="shared" si="22"/>
        <v>teap02</v>
      </c>
      <c r="R201" s="43" t="str">
        <f t="shared" si="23"/>
        <v>TEAP0201.jsp</v>
      </c>
      <c r="S201" s="634"/>
      <c r="T201" s="634"/>
      <c r="U201" s="634"/>
      <c r="V201" s="123"/>
      <c r="W201" s="30" t="str">
        <f t="shared" si="10"/>
        <v>teap</v>
      </c>
      <c r="X201" s="30" t="str">
        <f t="shared" si="11"/>
        <v>02</v>
      </c>
      <c r="Y201" s="30" t="s">
        <v>769</v>
      </c>
      <c r="Z201" s="154" t="s">
        <v>75</v>
      </c>
      <c r="AA201" s="154" t="s">
        <v>60</v>
      </c>
    </row>
    <row r="202" spans="1:27">
      <c r="A202" s="686"/>
      <c r="B202" s="625" t="s">
        <v>785</v>
      </c>
      <c r="C202" s="626" t="s">
        <v>99</v>
      </c>
      <c r="D202" s="710"/>
      <c r="E202" s="710"/>
      <c r="F202" s="697"/>
      <c r="G202" s="130" t="s">
        <v>786</v>
      </c>
      <c r="H202" s="62" t="s">
        <v>787</v>
      </c>
      <c r="I202" s="62" t="s">
        <v>788</v>
      </c>
      <c r="J202" s="634" t="s">
        <v>131</v>
      </c>
      <c r="K202" s="634"/>
      <c r="L202" s="634"/>
      <c r="M202" s="634"/>
      <c r="N202" s="634"/>
      <c r="O202" s="634"/>
      <c r="P202" s="634" t="s">
        <v>107</v>
      </c>
      <c r="Q202" s="634" t="str">
        <f t="shared" si="22"/>
        <v>teap02</v>
      </c>
      <c r="R202" s="43" t="str">
        <f t="shared" si="23"/>
        <v>TEAP0202.jsp</v>
      </c>
      <c r="S202" s="634"/>
      <c r="T202" s="634"/>
      <c r="U202" s="634"/>
      <c r="V202" s="626"/>
      <c r="W202" s="30" t="str">
        <f t="shared" si="10"/>
        <v>teap</v>
      </c>
      <c r="X202" s="30" t="str">
        <f t="shared" si="11"/>
        <v>02</v>
      </c>
      <c r="Y202" s="30" t="s">
        <v>769</v>
      </c>
      <c r="Z202" s="154" t="s">
        <v>75</v>
      </c>
      <c r="AA202" s="154" t="s">
        <v>75</v>
      </c>
    </row>
    <row r="203" spans="1:27" ht="15.6" customHeight="1">
      <c r="A203" s="686"/>
      <c r="B203" s="625" t="s">
        <v>789</v>
      </c>
      <c r="C203" s="626" t="s">
        <v>99</v>
      </c>
      <c r="D203" s="710"/>
      <c r="E203" s="710"/>
      <c r="F203" s="697" t="s">
        <v>790</v>
      </c>
      <c r="G203" s="130" t="s">
        <v>791</v>
      </c>
      <c r="H203" s="62" t="s">
        <v>792</v>
      </c>
      <c r="I203" s="62" t="s">
        <v>793</v>
      </c>
      <c r="J203" s="634" t="s">
        <v>126</v>
      </c>
      <c r="K203" s="634"/>
      <c r="L203" s="634"/>
      <c r="M203" s="634"/>
      <c r="N203" s="634"/>
      <c r="O203" s="634"/>
      <c r="P203" s="634" t="s">
        <v>107</v>
      </c>
      <c r="Q203" s="634" t="str">
        <f t="shared" si="22"/>
        <v>teap03</v>
      </c>
      <c r="R203" s="43" t="str">
        <f>Y203&amp;Z203&amp;AA203&amp;".jsp"</f>
        <v>TEAP0301.jsp</v>
      </c>
      <c r="S203" s="634"/>
      <c r="T203" s="634"/>
      <c r="U203" s="634"/>
      <c r="V203" s="626"/>
      <c r="W203" s="30" t="str">
        <f t="shared" si="10"/>
        <v>teap</v>
      </c>
      <c r="X203" s="30" t="str">
        <f t="shared" si="11"/>
        <v>03</v>
      </c>
      <c r="Y203" s="30" t="s">
        <v>769</v>
      </c>
      <c r="Z203" s="154" t="s">
        <v>81</v>
      </c>
      <c r="AA203" s="154" t="s">
        <v>60</v>
      </c>
    </row>
    <row r="204" spans="1:27">
      <c r="A204" s="686"/>
      <c r="B204" s="625" t="s">
        <v>794</v>
      </c>
      <c r="C204" s="626" t="s">
        <v>99</v>
      </c>
      <c r="D204" s="710"/>
      <c r="E204" s="710"/>
      <c r="F204" s="697"/>
      <c r="G204" s="130" t="s">
        <v>795</v>
      </c>
      <c r="H204" s="62" t="s">
        <v>796</v>
      </c>
      <c r="I204" s="62" t="s">
        <v>797</v>
      </c>
      <c r="J204" s="634" t="s">
        <v>131</v>
      </c>
      <c r="K204" s="634"/>
      <c r="L204" s="634"/>
      <c r="M204" s="634"/>
      <c r="N204" s="634"/>
      <c r="O204" s="634"/>
      <c r="P204" s="634" t="s">
        <v>107</v>
      </c>
      <c r="Q204" s="634" t="str">
        <f t="shared" si="22"/>
        <v>teap03</v>
      </c>
      <c r="R204" s="43" t="str">
        <f t="shared" si="23"/>
        <v>TEAP0302.jsp</v>
      </c>
      <c r="S204" s="634"/>
      <c r="T204" s="634"/>
      <c r="U204" s="634"/>
      <c r="V204" s="626"/>
      <c r="W204" s="30" t="str">
        <f t="shared" si="10"/>
        <v>teap</v>
      </c>
      <c r="X204" s="30" t="str">
        <f t="shared" si="11"/>
        <v>03</v>
      </c>
      <c r="Y204" s="30" t="s">
        <v>769</v>
      </c>
      <c r="Z204" s="154" t="s">
        <v>81</v>
      </c>
      <c r="AA204" s="154" t="s">
        <v>75</v>
      </c>
    </row>
    <row r="205" spans="1:27" ht="15.6" customHeight="1">
      <c r="A205" s="686"/>
      <c r="B205" s="625" t="s">
        <v>798</v>
      </c>
      <c r="C205" s="626" t="s">
        <v>99</v>
      </c>
      <c r="D205" s="710"/>
      <c r="E205" s="710"/>
      <c r="F205" s="699" t="s">
        <v>799</v>
      </c>
      <c r="G205" s="128" t="s">
        <v>800</v>
      </c>
      <c r="H205" s="62" t="s">
        <v>801</v>
      </c>
      <c r="I205" s="62" t="s">
        <v>802</v>
      </c>
      <c r="J205" s="634" t="s">
        <v>126</v>
      </c>
      <c r="K205" s="634" t="s">
        <v>28</v>
      </c>
      <c r="L205" s="634" t="s">
        <v>202</v>
      </c>
      <c r="M205" s="634"/>
      <c r="N205" s="634"/>
      <c r="O205" s="634"/>
      <c r="P205" s="304" t="s">
        <v>120</v>
      </c>
      <c r="Q205" s="634" t="str">
        <f t="shared" si="22"/>
        <v>teap04</v>
      </c>
      <c r="R205" s="43" t="str">
        <f t="shared" si="23"/>
        <v>TEAP0401.jsp</v>
      </c>
      <c r="S205" s="634"/>
      <c r="T205" s="634"/>
      <c r="U205" s="634"/>
      <c r="V205" s="631" t="s">
        <v>803</v>
      </c>
      <c r="W205" s="30" t="str">
        <f t="shared" si="10"/>
        <v>teap</v>
      </c>
      <c r="X205" s="30" t="str">
        <f t="shared" si="11"/>
        <v>04</v>
      </c>
      <c r="Y205" s="30" t="s">
        <v>769</v>
      </c>
      <c r="Z205" s="154" t="s">
        <v>87</v>
      </c>
      <c r="AA205" s="154" t="s">
        <v>60</v>
      </c>
    </row>
    <row r="206" spans="1:27" ht="24">
      <c r="A206" s="686"/>
      <c r="B206" s="625" t="s">
        <v>804</v>
      </c>
      <c r="C206" s="626" t="s">
        <v>99</v>
      </c>
      <c r="D206" s="710"/>
      <c r="E206" s="710"/>
      <c r="F206" s="699"/>
      <c r="G206" s="128" t="s">
        <v>805</v>
      </c>
      <c r="H206" s="62" t="s">
        <v>806</v>
      </c>
      <c r="I206" s="62" t="s">
        <v>807</v>
      </c>
      <c r="J206" s="634" t="s">
        <v>126</v>
      </c>
      <c r="K206" s="634" t="s">
        <v>28</v>
      </c>
      <c r="L206" s="634" t="s">
        <v>202</v>
      </c>
      <c r="M206" s="634"/>
      <c r="N206" s="634"/>
      <c r="O206" s="634"/>
      <c r="P206" s="304" t="s">
        <v>120</v>
      </c>
      <c r="Q206" s="634" t="str">
        <f t="shared" si="22"/>
        <v>teap04</v>
      </c>
      <c r="R206" s="43" t="str">
        <f t="shared" si="23"/>
        <v>TEAP0402.jsp</v>
      </c>
      <c r="S206" s="634"/>
      <c r="T206" s="634"/>
      <c r="U206" s="634"/>
      <c r="V206" s="249" t="s">
        <v>808</v>
      </c>
      <c r="W206" s="30" t="str">
        <f t="shared" si="10"/>
        <v>teap</v>
      </c>
      <c r="X206" s="30" t="str">
        <f t="shared" si="11"/>
        <v>04</v>
      </c>
      <c r="Y206" s="30" t="s">
        <v>769</v>
      </c>
      <c r="Z206" s="154" t="s">
        <v>87</v>
      </c>
      <c r="AA206" s="154" t="s">
        <v>75</v>
      </c>
    </row>
    <row r="207" spans="1:27" ht="15.6" customHeight="1">
      <c r="A207" s="686"/>
      <c r="B207" s="625" t="s">
        <v>809</v>
      </c>
      <c r="C207" s="626" t="s">
        <v>99</v>
      </c>
      <c r="D207" s="710"/>
      <c r="E207" s="710"/>
      <c r="F207" s="677" t="s">
        <v>810</v>
      </c>
      <c r="G207" s="128" t="s">
        <v>811</v>
      </c>
      <c r="H207" s="62" t="s">
        <v>812</v>
      </c>
      <c r="I207" s="62" t="s">
        <v>813</v>
      </c>
      <c r="J207" s="168" t="s">
        <v>126</v>
      </c>
      <c r="K207" s="634"/>
      <c r="L207" s="634"/>
      <c r="M207" s="634"/>
      <c r="N207" s="634"/>
      <c r="O207" s="634"/>
      <c r="P207" s="169" t="s">
        <v>120</v>
      </c>
      <c r="Q207" s="634"/>
      <c r="R207" s="43"/>
      <c r="S207" s="634"/>
      <c r="T207" s="634"/>
      <c r="U207" s="634"/>
      <c r="V207" s="626"/>
      <c r="W207" s="158" t="str">
        <f t="shared" si="10"/>
        <v>teap</v>
      </c>
      <c r="X207" s="158" t="str">
        <f t="shared" si="11"/>
        <v>05</v>
      </c>
      <c r="Y207" s="158" t="s">
        <v>769</v>
      </c>
      <c r="Z207" s="159" t="s">
        <v>266</v>
      </c>
    </row>
    <row r="208" spans="1:27">
      <c r="A208" s="686"/>
      <c r="B208" s="625" t="s">
        <v>814</v>
      </c>
      <c r="C208" s="626" t="s">
        <v>99</v>
      </c>
      <c r="D208" s="710"/>
      <c r="E208" s="710"/>
      <c r="F208" s="677"/>
      <c r="G208" s="128" t="s">
        <v>815</v>
      </c>
      <c r="H208" s="62" t="s">
        <v>816</v>
      </c>
      <c r="I208" s="62" t="s">
        <v>817</v>
      </c>
      <c r="J208" s="168" t="s">
        <v>126</v>
      </c>
      <c r="K208" s="634"/>
      <c r="L208" s="634"/>
      <c r="M208" s="634"/>
      <c r="N208" s="634"/>
      <c r="O208" s="634"/>
      <c r="P208" s="169" t="s">
        <v>120</v>
      </c>
      <c r="Q208" s="634"/>
      <c r="R208" s="43"/>
      <c r="S208" s="634"/>
      <c r="T208" s="634"/>
      <c r="U208" s="634"/>
      <c r="V208" s="626"/>
      <c r="W208" s="158" t="str">
        <f t="shared" si="10"/>
        <v>teap</v>
      </c>
      <c r="X208" s="158" t="str">
        <f t="shared" si="11"/>
        <v>05</v>
      </c>
      <c r="Y208" s="158" t="s">
        <v>769</v>
      </c>
      <c r="Z208" s="159" t="s">
        <v>266</v>
      </c>
    </row>
    <row r="209" spans="1:27">
      <c r="A209" s="686"/>
      <c r="B209" s="625" t="s">
        <v>818</v>
      </c>
      <c r="C209" s="626" t="s">
        <v>99</v>
      </c>
      <c r="D209" s="710"/>
      <c r="E209" s="710"/>
      <c r="F209" s="677"/>
      <c r="G209" s="128" t="s">
        <v>819</v>
      </c>
      <c r="H209" s="62" t="s">
        <v>820</v>
      </c>
      <c r="I209" s="62" t="s">
        <v>821</v>
      </c>
      <c r="J209" s="634" t="s">
        <v>126</v>
      </c>
      <c r="K209" s="634"/>
      <c r="L209" s="634"/>
      <c r="M209" s="634"/>
      <c r="N209" s="634"/>
      <c r="O209" s="634"/>
      <c r="P209" s="634" t="s">
        <v>107</v>
      </c>
      <c r="Q209" s="634" t="str">
        <f t="shared" si="22"/>
        <v>teap05</v>
      </c>
      <c r="R209" s="43" t="str">
        <f t="shared" si="23"/>
        <v>TEAP0501.jsp</v>
      </c>
      <c r="S209" s="634"/>
      <c r="T209" s="634"/>
      <c r="U209" s="634"/>
      <c r="V209" s="626"/>
      <c r="W209" s="30" t="str">
        <f t="shared" si="10"/>
        <v>teap</v>
      </c>
      <c r="X209" s="30" t="str">
        <f t="shared" si="11"/>
        <v>05</v>
      </c>
      <c r="Y209" s="30" t="s">
        <v>769</v>
      </c>
      <c r="Z209" s="154" t="s">
        <v>266</v>
      </c>
      <c r="AA209" s="154" t="s">
        <v>60</v>
      </c>
    </row>
    <row r="210" spans="1:27">
      <c r="A210" s="686"/>
      <c r="B210" s="625" t="s">
        <v>822</v>
      </c>
      <c r="C210" s="626" t="s">
        <v>99</v>
      </c>
      <c r="D210" s="710"/>
      <c r="E210" s="710"/>
      <c r="F210" s="677"/>
      <c r="G210" s="128" t="s">
        <v>823</v>
      </c>
      <c r="H210" s="62" t="s">
        <v>824</v>
      </c>
      <c r="I210" s="62" t="s">
        <v>825</v>
      </c>
      <c r="J210" s="634" t="s">
        <v>126</v>
      </c>
      <c r="K210" s="634"/>
      <c r="L210" s="634"/>
      <c r="M210" s="634"/>
      <c r="N210" s="634"/>
      <c r="O210" s="634"/>
      <c r="P210" s="634" t="s">
        <v>107</v>
      </c>
      <c r="Q210" s="634" t="str">
        <f t="shared" si="22"/>
        <v>teap05</v>
      </c>
      <c r="R210" s="43" t="str">
        <f t="shared" si="23"/>
        <v>TEAP0502.jsp</v>
      </c>
      <c r="S210" s="634"/>
      <c r="T210" s="634"/>
      <c r="U210" s="634"/>
      <c r="V210" s="626"/>
      <c r="W210" s="30" t="str">
        <f t="shared" si="10"/>
        <v>teap</v>
      </c>
      <c r="X210" s="30" t="str">
        <f t="shared" si="11"/>
        <v>05</v>
      </c>
      <c r="Y210" s="30" t="s">
        <v>769</v>
      </c>
      <c r="Z210" s="154" t="s">
        <v>266</v>
      </c>
      <c r="AA210" s="154" t="s">
        <v>75</v>
      </c>
    </row>
    <row r="211" spans="1:27" ht="17.45" customHeight="1">
      <c r="A211" s="686"/>
      <c r="B211" s="625" t="s">
        <v>826</v>
      </c>
      <c r="C211" s="626" t="s">
        <v>99</v>
      </c>
      <c r="D211" s="710"/>
      <c r="E211" s="698" t="s">
        <v>827</v>
      </c>
      <c r="F211" s="699" t="s">
        <v>828</v>
      </c>
      <c r="G211" s="128" t="s">
        <v>829</v>
      </c>
      <c r="H211" s="118" t="s">
        <v>830</v>
      </c>
      <c r="I211" s="118" t="s">
        <v>831</v>
      </c>
      <c r="J211" s="634" t="s">
        <v>106</v>
      </c>
      <c r="K211" s="634"/>
      <c r="L211" s="634"/>
      <c r="M211" s="634"/>
      <c r="N211" s="634"/>
      <c r="O211" s="634"/>
      <c r="P211" s="634" t="s">
        <v>832</v>
      </c>
      <c r="Q211" s="634" t="str">
        <f t="shared" si="22"/>
        <v>mbif01</v>
      </c>
      <c r="R211" s="43" t="str">
        <f t="shared" si="23"/>
        <v>MBIF0101.jsp</v>
      </c>
      <c r="S211" s="634"/>
      <c r="T211" s="634"/>
      <c r="U211" s="634"/>
      <c r="V211" s="626" t="s">
        <v>833</v>
      </c>
      <c r="W211" s="30" t="str">
        <f t="shared" si="10"/>
        <v>mbif</v>
      </c>
      <c r="X211" s="30" t="str">
        <f t="shared" si="11"/>
        <v>01</v>
      </c>
      <c r="Y211" s="30" t="s">
        <v>834</v>
      </c>
      <c r="Z211" s="154" t="s">
        <v>60</v>
      </c>
      <c r="AA211" s="154" t="s">
        <v>60</v>
      </c>
    </row>
    <row r="212" spans="1:27" ht="17.45" customHeight="1">
      <c r="A212" s="686"/>
      <c r="B212" s="625" t="s">
        <v>835</v>
      </c>
      <c r="C212" s="626" t="s">
        <v>99</v>
      </c>
      <c r="D212" s="710"/>
      <c r="E212" s="698"/>
      <c r="F212" s="699"/>
      <c r="G212" s="128" t="s">
        <v>836</v>
      </c>
      <c r="H212" s="118" t="s">
        <v>837</v>
      </c>
      <c r="I212" s="118" t="s">
        <v>838</v>
      </c>
      <c r="J212" s="634" t="s">
        <v>106</v>
      </c>
      <c r="K212" s="634"/>
      <c r="L212" s="634"/>
      <c r="M212" s="634"/>
      <c r="N212" s="634"/>
      <c r="O212" s="634"/>
      <c r="P212" s="634" t="s">
        <v>832</v>
      </c>
      <c r="Q212" s="634" t="str">
        <f t="shared" si="22"/>
        <v>mbif06</v>
      </c>
      <c r="R212" s="43" t="str">
        <f t="shared" si="23"/>
        <v>MBIF0606.jsp</v>
      </c>
      <c r="S212" s="634"/>
      <c r="T212" s="634"/>
      <c r="U212" s="634"/>
      <c r="V212" s="626" t="s">
        <v>833</v>
      </c>
      <c r="W212" s="30" t="str">
        <f t="shared" si="10"/>
        <v>mbif</v>
      </c>
      <c r="X212" s="30" t="str">
        <f t="shared" si="11"/>
        <v>06</v>
      </c>
      <c r="Y212" s="30" t="s">
        <v>834</v>
      </c>
      <c r="Z212" s="154" t="s">
        <v>297</v>
      </c>
      <c r="AA212" s="154" t="s">
        <v>148</v>
      </c>
    </row>
    <row r="213" spans="1:27" ht="17.45" customHeight="1">
      <c r="A213" s="686"/>
      <c r="B213" s="625" t="s">
        <v>839</v>
      </c>
      <c r="C213" s="626" t="s">
        <v>99</v>
      </c>
      <c r="D213" s="710"/>
      <c r="E213" s="698"/>
      <c r="F213" s="699"/>
      <c r="G213" s="128" t="s">
        <v>840</v>
      </c>
      <c r="H213" s="124" t="s">
        <v>841</v>
      </c>
      <c r="I213" s="118" t="s">
        <v>842</v>
      </c>
      <c r="J213" s="634" t="s">
        <v>131</v>
      </c>
      <c r="K213" s="634"/>
      <c r="L213" s="634"/>
      <c r="M213" s="634"/>
      <c r="N213" s="634"/>
      <c r="O213" s="634"/>
      <c r="P213" s="634" t="s">
        <v>107</v>
      </c>
      <c r="Q213" s="634" t="str">
        <f t="shared" si="22"/>
        <v>ivst01</v>
      </c>
      <c r="R213" s="43" t="str">
        <f t="shared" si="23"/>
        <v>IVST0101.jsp</v>
      </c>
      <c r="S213" s="634"/>
      <c r="T213" s="634"/>
      <c r="U213" s="634"/>
      <c r="V213" s="626"/>
      <c r="W213" s="30" t="str">
        <f t="shared" si="10"/>
        <v>ivst</v>
      </c>
      <c r="X213" s="30" t="str">
        <f t="shared" si="11"/>
        <v>01</v>
      </c>
      <c r="Y213" s="30" t="s">
        <v>843</v>
      </c>
      <c r="Z213" s="154" t="s">
        <v>60</v>
      </c>
      <c r="AA213" s="154" t="s">
        <v>60</v>
      </c>
    </row>
    <row r="214" spans="1:27">
      <c r="A214" s="686"/>
      <c r="B214" s="625" t="s">
        <v>844</v>
      </c>
      <c r="C214" s="626" t="s">
        <v>99</v>
      </c>
      <c r="D214" s="710"/>
      <c r="E214" s="698"/>
      <c r="F214" s="699"/>
      <c r="G214" s="128" t="s">
        <v>845</v>
      </c>
      <c r="H214" s="124" t="s">
        <v>846</v>
      </c>
      <c r="I214" s="124" t="s">
        <v>847</v>
      </c>
      <c r="J214" s="634" t="s">
        <v>126</v>
      </c>
      <c r="K214" s="634"/>
      <c r="L214" s="634"/>
      <c r="M214" s="634"/>
      <c r="N214" s="634"/>
      <c r="O214" s="634"/>
      <c r="P214" s="634" t="s">
        <v>107</v>
      </c>
      <c r="Q214" s="634" t="str">
        <f t="shared" si="22"/>
        <v>ivst01</v>
      </c>
      <c r="R214" s="43" t="str">
        <f t="shared" si="23"/>
        <v>IVST0102.jsp</v>
      </c>
      <c r="S214" s="634"/>
      <c r="T214" s="634"/>
      <c r="U214" s="634"/>
      <c r="V214" s="626"/>
      <c r="W214" s="30" t="str">
        <f t="shared" si="10"/>
        <v>ivst</v>
      </c>
      <c r="X214" s="30" t="str">
        <f t="shared" si="11"/>
        <v>01</v>
      </c>
      <c r="Y214" s="30" t="s">
        <v>843</v>
      </c>
      <c r="Z214" s="154" t="s">
        <v>60</v>
      </c>
      <c r="AA214" s="154" t="s">
        <v>63</v>
      </c>
    </row>
    <row r="215" spans="1:27">
      <c r="A215" s="686"/>
      <c r="B215" s="625" t="s">
        <v>848</v>
      </c>
      <c r="C215" s="626" t="s">
        <v>99</v>
      </c>
      <c r="D215" s="710"/>
      <c r="E215" s="698"/>
      <c r="F215" s="699"/>
      <c r="G215" s="128" t="s">
        <v>849</v>
      </c>
      <c r="H215" s="124" t="s">
        <v>850</v>
      </c>
      <c r="I215" s="124" t="s">
        <v>851</v>
      </c>
      <c r="J215" s="634" t="s">
        <v>126</v>
      </c>
      <c r="K215" s="634"/>
      <c r="L215" s="634"/>
      <c r="M215" s="634"/>
      <c r="N215" s="634"/>
      <c r="O215" s="634"/>
      <c r="P215" s="634" t="s">
        <v>107</v>
      </c>
      <c r="Q215" s="634" t="str">
        <f t="shared" si="22"/>
        <v>ivst01</v>
      </c>
      <c r="R215" s="43" t="str">
        <f t="shared" si="23"/>
        <v>IVST0103.jsp</v>
      </c>
      <c r="S215" s="634"/>
      <c r="T215" s="634"/>
      <c r="U215" s="634"/>
      <c r="V215" s="626"/>
      <c r="W215" s="30" t="str">
        <f t="shared" si="10"/>
        <v>ivst</v>
      </c>
      <c r="X215" s="30" t="str">
        <f t="shared" si="11"/>
        <v>01</v>
      </c>
      <c r="Y215" s="30" t="s">
        <v>843</v>
      </c>
      <c r="Z215" s="154" t="s">
        <v>60</v>
      </c>
      <c r="AA215" s="154" t="s">
        <v>66</v>
      </c>
    </row>
    <row r="216" spans="1:27">
      <c r="A216" s="686"/>
      <c r="B216" s="625" t="s">
        <v>852</v>
      </c>
      <c r="C216" s="626" t="s">
        <v>99</v>
      </c>
      <c r="D216" s="710"/>
      <c r="E216" s="698"/>
      <c r="F216" s="699"/>
      <c r="G216" s="128" t="s">
        <v>853</v>
      </c>
      <c r="H216" s="124" t="s">
        <v>854</v>
      </c>
      <c r="I216" s="124" t="s">
        <v>855</v>
      </c>
      <c r="J216" s="634" t="s">
        <v>126</v>
      </c>
      <c r="K216" s="634"/>
      <c r="L216" s="634"/>
      <c r="M216" s="634"/>
      <c r="N216" s="634"/>
      <c r="O216" s="634"/>
      <c r="P216" s="634" t="s">
        <v>107</v>
      </c>
      <c r="Q216" s="634" t="str">
        <f t="shared" si="22"/>
        <v>ivst01</v>
      </c>
      <c r="R216" s="43" t="str">
        <f t="shared" si="23"/>
        <v>IVST0104.jsp</v>
      </c>
      <c r="S216" s="634"/>
      <c r="T216" s="634"/>
      <c r="U216" s="634"/>
      <c r="V216" s="626"/>
      <c r="W216" s="30" t="str">
        <f t="shared" si="10"/>
        <v>ivst</v>
      </c>
      <c r="X216" s="30" t="str">
        <f t="shared" si="11"/>
        <v>01</v>
      </c>
      <c r="Y216" s="30" t="s">
        <v>843</v>
      </c>
      <c r="Z216" s="154" t="s">
        <v>60</v>
      </c>
      <c r="AA216" s="154" t="s">
        <v>70</v>
      </c>
    </row>
    <row r="217" spans="1:27" ht="17.25" customHeight="1">
      <c r="A217" s="686"/>
      <c r="B217" s="625" t="s">
        <v>856</v>
      </c>
      <c r="C217" s="626" t="s">
        <v>99</v>
      </c>
      <c r="D217" s="710"/>
      <c r="E217" s="698"/>
      <c r="F217" s="699"/>
      <c r="G217" s="128" t="s">
        <v>857</v>
      </c>
      <c r="H217" s="118" t="s">
        <v>858</v>
      </c>
      <c r="I217" s="118" t="s">
        <v>859</v>
      </c>
      <c r="J217" s="634" t="s">
        <v>126</v>
      </c>
      <c r="K217" s="634"/>
      <c r="L217" s="634"/>
      <c r="M217" s="634"/>
      <c r="N217" s="634"/>
      <c r="O217" s="634"/>
      <c r="P217" s="634" t="s">
        <v>107</v>
      </c>
      <c r="Q217" s="634" t="str">
        <f t="shared" si="22"/>
        <v>ivst01</v>
      </c>
      <c r="R217" s="43" t="str">
        <f t="shared" si="23"/>
        <v>IVST0105.jsp</v>
      </c>
      <c r="S217" s="634"/>
      <c r="T217" s="634"/>
      <c r="U217" s="634"/>
      <c r="V217" s="626"/>
      <c r="W217" s="30" t="str">
        <f t="shared" si="10"/>
        <v>ivst</v>
      </c>
      <c r="X217" s="30" t="str">
        <f t="shared" si="11"/>
        <v>01</v>
      </c>
      <c r="Y217" s="30" t="s">
        <v>843</v>
      </c>
      <c r="Z217" s="154" t="s">
        <v>60</v>
      </c>
      <c r="AA217" s="154" t="s">
        <v>144</v>
      </c>
    </row>
    <row r="218" spans="1:27">
      <c r="A218" s="686"/>
      <c r="B218" s="625" t="s">
        <v>860</v>
      </c>
      <c r="C218" s="626" t="s">
        <v>99</v>
      </c>
      <c r="D218" s="710"/>
      <c r="E218" s="698"/>
      <c r="F218" s="699" t="s">
        <v>861</v>
      </c>
      <c r="G218" s="128" t="s">
        <v>862</v>
      </c>
      <c r="H218" s="125" t="s">
        <v>863</v>
      </c>
      <c r="I218" s="125" t="s">
        <v>847</v>
      </c>
      <c r="J218" s="634" t="s">
        <v>126</v>
      </c>
      <c r="K218" s="634"/>
      <c r="L218" s="634"/>
      <c r="M218" s="634"/>
      <c r="N218" s="634"/>
      <c r="O218" s="634"/>
      <c r="P218" s="634" t="s">
        <v>107</v>
      </c>
      <c r="Q218" s="634" t="str">
        <f t="shared" si="22"/>
        <v>ivst02</v>
      </c>
      <c r="R218" s="43" t="str">
        <f t="shared" si="23"/>
        <v>IVST0201.jsp</v>
      </c>
      <c r="S218" s="634"/>
      <c r="T218" s="634"/>
      <c r="U218" s="634"/>
      <c r="V218" s="626"/>
      <c r="W218" s="30" t="str">
        <f t="shared" si="10"/>
        <v>ivst</v>
      </c>
      <c r="X218" s="30" t="str">
        <f t="shared" si="11"/>
        <v>02</v>
      </c>
      <c r="Y218" s="30" t="s">
        <v>843</v>
      </c>
      <c r="Z218" s="154" t="s">
        <v>75</v>
      </c>
      <c r="AA218" s="154" t="s">
        <v>60</v>
      </c>
    </row>
    <row r="219" spans="1:27">
      <c r="A219" s="686"/>
      <c r="B219" s="625" t="s">
        <v>864</v>
      </c>
      <c r="C219" s="626" t="s">
        <v>99</v>
      </c>
      <c r="D219" s="710"/>
      <c r="E219" s="698"/>
      <c r="F219" s="699"/>
      <c r="G219" s="128" t="s">
        <v>865</v>
      </c>
      <c r="H219" s="125" t="s">
        <v>866</v>
      </c>
      <c r="I219" s="125" t="s">
        <v>867</v>
      </c>
      <c r="J219" s="634" t="s">
        <v>126</v>
      </c>
      <c r="K219" s="634"/>
      <c r="L219" s="634"/>
      <c r="M219" s="634"/>
      <c r="N219" s="634"/>
      <c r="O219" s="634"/>
      <c r="P219" s="634" t="s">
        <v>107</v>
      </c>
      <c r="Q219" s="634" t="str">
        <f t="shared" si="22"/>
        <v>ivst02</v>
      </c>
      <c r="R219" s="43" t="str">
        <f t="shared" si="23"/>
        <v>IVST0202.jsp</v>
      </c>
      <c r="S219" s="634"/>
      <c r="T219" s="634"/>
      <c r="U219" s="634"/>
      <c r="V219" s="626"/>
      <c r="W219" s="30" t="str">
        <f t="shared" si="10"/>
        <v>ivst</v>
      </c>
      <c r="X219" s="30" t="str">
        <f t="shared" si="11"/>
        <v>02</v>
      </c>
      <c r="Y219" s="30" t="s">
        <v>843</v>
      </c>
      <c r="Z219" s="154" t="s">
        <v>75</v>
      </c>
      <c r="AA219" s="154" t="s">
        <v>63</v>
      </c>
    </row>
    <row r="220" spans="1:27" ht="44.25" customHeight="1">
      <c r="A220" s="686"/>
      <c r="B220" s="625" t="s">
        <v>868</v>
      </c>
      <c r="C220" s="626" t="s">
        <v>178</v>
      </c>
      <c r="D220" s="710"/>
      <c r="E220" s="698"/>
      <c r="F220" s="699"/>
      <c r="G220" s="128" t="s">
        <v>869</v>
      </c>
      <c r="H220" s="125" t="s">
        <v>870</v>
      </c>
      <c r="I220" s="125" t="s">
        <v>871</v>
      </c>
      <c r="J220" s="634" t="s">
        <v>106</v>
      </c>
      <c r="K220" s="634"/>
      <c r="L220" s="634"/>
      <c r="M220" s="634" t="s">
        <v>28</v>
      </c>
      <c r="N220" s="634" t="s">
        <v>182</v>
      </c>
      <c r="O220" s="626" t="s">
        <v>872</v>
      </c>
      <c r="P220" s="634" t="s">
        <v>107</v>
      </c>
      <c r="Q220" s="634" t="str">
        <f t="shared" si="22"/>
        <v>ivst02</v>
      </c>
      <c r="R220" s="43" t="str">
        <f t="shared" si="23"/>
        <v>IVST0203.jsp</v>
      </c>
      <c r="S220" s="634"/>
      <c r="T220" s="634"/>
      <c r="U220" s="634"/>
      <c r="V220" s="626"/>
      <c r="W220" s="30" t="str">
        <f t="shared" si="10"/>
        <v>ivst</v>
      </c>
      <c r="X220" s="30" t="str">
        <f t="shared" si="11"/>
        <v>02</v>
      </c>
      <c r="Y220" s="30" t="s">
        <v>843</v>
      </c>
      <c r="Z220" s="154" t="s">
        <v>75</v>
      </c>
      <c r="AA220" s="154" t="s">
        <v>66</v>
      </c>
    </row>
    <row r="221" spans="1:27">
      <c r="A221" s="686"/>
      <c r="B221" s="625" t="s">
        <v>873</v>
      </c>
      <c r="C221" s="626" t="s">
        <v>99</v>
      </c>
      <c r="D221" s="710"/>
      <c r="E221" s="698"/>
      <c r="F221" s="699"/>
      <c r="G221" s="128" t="s">
        <v>869</v>
      </c>
      <c r="H221" s="124" t="s">
        <v>874</v>
      </c>
      <c r="I221" s="124" t="s">
        <v>875</v>
      </c>
      <c r="J221" s="634" t="s">
        <v>106</v>
      </c>
      <c r="K221" s="634"/>
      <c r="L221" s="634"/>
      <c r="M221" s="634"/>
      <c r="N221" s="634"/>
      <c r="O221" s="634"/>
      <c r="P221" s="634" t="s">
        <v>107</v>
      </c>
      <c r="Q221" s="634" t="str">
        <f t="shared" si="22"/>
        <v>ivst02</v>
      </c>
      <c r="R221" s="43" t="str">
        <f t="shared" si="23"/>
        <v>IVST0204.jsp</v>
      </c>
      <c r="S221" s="634"/>
      <c r="T221" s="634"/>
      <c r="U221" s="634"/>
      <c r="V221" s="626"/>
      <c r="W221" s="30" t="str">
        <f t="shared" si="10"/>
        <v>ivst</v>
      </c>
      <c r="X221" s="30" t="str">
        <f t="shared" si="11"/>
        <v>02</v>
      </c>
      <c r="Y221" s="30" t="s">
        <v>843</v>
      </c>
      <c r="Z221" s="154" t="s">
        <v>75</v>
      </c>
      <c r="AA221" s="154" t="s">
        <v>70</v>
      </c>
    </row>
    <row r="222" spans="1:27" ht="17.45" customHeight="1">
      <c r="A222" s="686"/>
      <c r="B222" s="625" t="s">
        <v>876</v>
      </c>
      <c r="C222" s="626" t="s">
        <v>99</v>
      </c>
      <c r="D222" s="710"/>
      <c r="E222" s="698"/>
      <c r="F222" s="699"/>
      <c r="G222" s="128" t="s">
        <v>877</v>
      </c>
      <c r="H222" s="118" t="s">
        <v>878</v>
      </c>
      <c r="I222" s="118" t="s">
        <v>879</v>
      </c>
      <c r="J222" s="634" t="s">
        <v>131</v>
      </c>
      <c r="K222" s="634"/>
      <c r="L222" s="634"/>
      <c r="M222" s="634"/>
      <c r="N222" s="634"/>
      <c r="O222" s="634"/>
      <c r="P222" s="634" t="s">
        <v>107</v>
      </c>
      <c r="Q222" s="634" t="str">
        <f t="shared" si="22"/>
        <v>ivst02</v>
      </c>
      <c r="R222" s="43" t="str">
        <f t="shared" si="23"/>
        <v>IVST0205.jsp</v>
      </c>
      <c r="S222" s="634"/>
      <c r="T222" s="634"/>
      <c r="U222" s="634"/>
      <c r="V222" s="626"/>
      <c r="W222" s="30" t="str">
        <f t="shared" si="10"/>
        <v>ivst</v>
      </c>
      <c r="X222" s="30" t="str">
        <f t="shared" si="11"/>
        <v>02</v>
      </c>
      <c r="Y222" s="30" t="s">
        <v>843</v>
      </c>
      <c r="Z222" s="154" t="s">
        <v>75</v>
      </c>
      <c r="AA222" s="154" t="s">
        <v>144</v>
      </c>
    </row>
    <row r="223" spans="1:27" ht="17.45" customHeight="1">
      <c r="A223" s="686"/>
      <c r="B223" s="625" t="s">
        <v>880</v>
      </c>
      <c r="C223" s="626" t="s">
        <v>99</v>
      </c>
      <c r="D223" s="710"/>
      <c r="E223" s="698"/>
      <c r="F223" s="677" t="s">
        <v>881</v>
      </c>
      <c r="G223" s="128" t="s">
        <v>882</v>
      </c>
      <c r="H223" s="118"/>
      <c r="I223" s="118"/>
      <c r="J223" s="634" t="s">
        <v>883</v>
      </c>
      <c r="K223" s="634"/>
      <c r="L223" s="634"/>
      <c r="M223" s="634"/>
      <c r="N223" s="634"/>
      <c r="O223" s="634"/>
      <c r="P223" s="634" t="s">
        <v>107</v>
      </c>
      <c r="Q223" s="634" t="str">
        <f t="shared" si="22"/>
        <v>ivst03</v>
      </c>
      <c r="R223" s="43" t="str">
        <f t="shared" si="23"/>
        <v>IVST0301.jsp</v>
      </c>
      <c r="S223" s="634"/>
      <c r="T223" s="634"/>
      <c r="U223" s="634"/>
      <c r="V223" s="626"/>
      <c r="W223" s="30" t="str">
        <f t="shared" si="10"/>
        <v>ivst</v>
      </c>
      <c r="X223" s="30" t="str">
        <f t="shared" si="11"/>
        <v>03</v>
      </c>
      <c r="Y223" s="30" t="s">
        <v>843</v>
      </c>
      <c r="Z223" s="154" t="s">
        <v>81</v>
      </c>
      <c r="AA223" s="154" t="s">
        <v>60</v>
      </c>
    </row>
    <row r="224" spans="1:27" ht="17.45" customHeight="1">
      <c r="A224" s="686"/>
      <c r="B224" s="625" t="s">
        <v>884</v>
      </c>
      <c r="C224" s="626" t="s">
        <v>99</v>
      </c>
      <c r="D224" s="710"/>
      <c r="E224" s="698"/>
      <c r="F224" s="677"/>
      <c r="G224" s="128" t="s">
        <v>885</v>
      </c>
      <c r="H224" s="118"/>
      <c r="I224" s="118"/>
      <c r="J224" s="634" t="s">
        <v>883</v>
      </c>
      <c r="K224" s="634"/>
      <c r="L224" s="634"/>
      <c r="M224" s="634"/>
      <c r="N224" s="634"/>
      <c r="O224" s="634"/>
      <c r="P224" s="634" t="s">
        <v>107</v>
      </c>
      <c r="Q224" s="634" t="str">
        <f t="shared" si="22"/>
        <v>ivst03</v>
      </c>
      <c r="R224" s="43" t="str">
        <f t="shared" si="23"/>
        <v>IVST0302.jsp</v>
      </c>
      <c r="S224" s="634"/>
      <c r="T224" s="634"/>
      <c r="U224" s="634"/>
      <c r="V224" s="626"/>
      <c r="W224" s="30" t="str">
        <f t="shared" si="10"/>
        <v>ivst</v>
      </c>
      <c r="X224" s="30" t="str">
        <f t="shared" si="11"/>
        <v>03</v>
      </c>
      <c r="Y224" s="30" t="s">
        <v>843</v>
      </c>
      <c r="Z224" s="154" t="s">
        <v>81</v>
      </c>
      <c r="AA224" s="154" t="s">
        <v>63</v>
      </c>
    </row>
    <row r="225" spans="1:27" ht="17.45" customHeight="1">
      <c r="A225" s="686"/>
      <c r="B225" s="625" t="s">
        <v>886</v>
      </c>
      <c r="C225" s="626" t="s">
        <v>99</v>
      </c>
      <c r="D225" s="710"/>
      <c r="E225" s="698"/>
      <c r="F225" s="677"/>
      <c r="G225" s="128" t="s">
        <v>887</v>
      </c>
      <c r="H225" s="118"/>
      <c r="I225" s="118"/>
      <c r="J225" s="634" t="s">
        <v>883</v>
      </c>
      <c r="K225" s="634"/>
      <c r="L225" s="634"/>
      <c r="M225" s="634"/>
      <c r="N225" s="634"/>
      <c r="O225" s="634"/>
      <c r="P225" s="634" t="s">
        <v>107</v>
      </c>
      <c r="Q225" s="634" t="str">
        <f t="shared" si="22"/>
        <v>ivst03</v>
      </c>
      <c r="R225" s="43" t="str">
        <f t="shared" si="23"/>
        <v>IVST0303.jsp</v>
      </c>
      <c r="S225" s="634"/>
      <c r="T225" s="634"/>
      <c r="U225" s="634"/>
      <c r="V225" s="626"/>
      <c r="W225" s="30" t="str">
        <f t="shared" si="10"/>
        <v>ivst</v>
      </c>
      <c r="X225" s="30" t="str">
        <f t="shared" si="11"/>
        <v>03</v>
      </c>
      <c r="Y225" s="30" t="s">
        <v>843</v>
      </c>
      <c r="Z225" s="154" t="s">
        <v>81</v>
      </c>
      <c r="AA225" s="154" t="s">
        <v>66</v>
      </c>
    </row>
    <row r="226" spans="1:27" ht="33.6" customHeight="1">
      <c r="A226" s="686"/>
      <c r="B226" s="625" t="s">
        <v>888</v>
      </c>
      <c r="C226" s="626" t="s">
        <v>99</v>
      </c>
      <c r="D226" s="710"/>
      <c r="E226" s="698"/>
      <c r="F226" s="630" t="s">
        <v>889</v>
      </c>
      <c r="G226" s="128" t="s">
        <v>890</v>
      </c>
      <c r="H226" s="124" t="s">
        <v>891</v>
      </c>
      <c r="I226" s="124" t="s">
        <v>892</v>
      </c>
      <c r="J226" s="634" t="s">
        <v>131</v>
      </c>
      <c r="K226" s="634"/>
      <c r="L226" s="634"/>
      <c r="M226" s="634"/>
      <c r="N226" s="634"/>
      <c r="O226" s="634"/>
      <c r="P226" s="634" t="s">
        <v>113</v>
      </c>
      <c r="Q226" s="634" t="str">
        <f t="shared" si="22"/>
        <v>ivst04</v>
      </c>
      <c r="R226" s="43" t="str">
        <f t="shared" si="23"/>
        <v>IVST0401.jsp</v>
      </c>
      <c r="S226" s="634"/>
      <c r="T226" s="634"/>
      <c r="U226" s="634"/>
      <c r="V226" s="626"/>
      <c r="W226" s="30" t="str">
        <f t="shared" si="10"/>
        <v>ivst</v>
      </c>
      <c r="X226" s="30" t="str">
        <f t="shared" si="11"/>
        <v>04</v>
      </c>
      <c r="Y226" s="30" t="s">
        <v>843</v>
      </c>
      <c r="Z226" s="154" t="s">
        <v>87</v>
      </c>
      <c r="AA226" s="154" t="s">
        <v>60</v>
      </c>
    </row>
    <row r="227" spans="1:27" ht="17.45" customHeight="1">
      <c r="A227" s="686"/>
      <c r="B227" s="625" t="s">
        <v>893</v>
      </c>
      <c r="C227" s="626" t="s">
        <v>99</v>
      </c>
      <c r="D227" s="710"/>
      <c r="E227" s="698"/>
      <c r="F227" s="699" t="s">
        <v>894</v>
      </c>
      <c r="G227" s="128" t="s">
        <v>895</v>
      </c>
      <c r="H227" s="118" t="s">
        <v>896</v>
      </c>
      <c r="I227" s="118" t="s">
        <v>859</v>
      </c>
      <c r="J227" s="634" t="s">
        <v>126</v>
      </c>
      <c r="K227" s="634"/>
      <c r="L227" s="634"/>
      <c r="M227" s="634"/>
      <c r="N227" s="634"/>
      <c r="O227" s="634"/>
      <c r="P227" s="634" t="s">
        <v>107</v>
      </c>
      <c r="Q227" s="634" t="str">
        <f t="shared" si="22"/>
        <v>ivst05</v>
      </c>
      <c r="R227" s="43" t="str">
        <f t="shared" si="23"/>
        <v>IVST0501.jsp</v>
      </c>
      <c r="S227" s="634"/>
      <c r="T227" s="634"/>
      <c r="U227" s="634"/>
      <c r="V227" s="626"/>
      <c r="W227" s="30" t="str">
        <f t="shared" si="10"/>
        <v>ivst</v>
      </c>
      <c r="X227" s="30" t="str">
        <f t="shared" si="11"/>
        <v>05</v>
      </c>
      <c r="Y227" s="30" t="s">
        <v>843</v>
      </c>
      <c r="Z227" s="154" t="s">
        <v>266</v>
      </c>
      <c r="AA227" s="154" t="s">
        <v>60</v>
      </c>
    </row>
    <row r="228" spans="1:27">
      <c r="A228" s="686"/>
      <c r="B228" s="625" t="s">
        <v>897</v>
      </c>
      <c r="C228" s="626" t="s">
        <v>99</v>
      </c>
      <c r="D228" s="710"/>
      <c r="E228" s="698"/>
      <c r="F228" s="699"/>
      <c r="G228" s="676" t="s">
        <v>898</v>
      </c>
      <c r="H228" s="124" t="s">
        <v>899</v>
      </c>
      <c r="I228" s="124" t="s">
        <v>900</v>
      </c>
      <c r="J228" s="634" t="s">
        <v>126</v>
      </c>
      <c r="K228" s="634"/>
      <c r="L228" s="634"/>
      <c r="M228" s="634"/>
      <c r="N228" s="634"/>
      <c r="O228" s="634"/>
      <c r="P228" s="634" t="s">
        <v>107</v>
      </c>
      <c r="Q228" s="634" t="str">
        <f t="shared" si="22"/>
        <v>ivst05</v>
      </c>
      <c r="R228" s="43" t="str">
        <f t="shared" si="23"/>
        <v>IVST0502.jsp</v>
      </c>
      <c r="S228" s="634"/>
      <c r="T228" s="634"/>
      <c r="U228" s="634"/>
      <c r="V228" s="626"/>
      <c r="W228" s="30" t="str">
        <f t="shared" si="10"/>
        <v>ivst</v>
      </c>
      <c r="X228" s="30" t="str">
        <f t="shared" si="11"/>
        <v>05</v>
      </c>
      <c r="Y228" s="30" t="s">
        <v>843</v>
      </c>
      <c r="Z228" s="154" t="s">
        <v>266</v>
      </c>
      <c r="AA228" s="154" t="s">
        <v>63</v>
      </c>
    </row>
    <row r="229" spans="1:27">
      <c r="A229" s="686"/>
      <c r="B229" s="625" t="s">
        <v>901</v>
      </c>
      <c r="C229" s="626" t="s">
        <v>99</v>
      </c>
      <c r="D229" s="710"/>
      <c r="E229" s="698"/>
      <c r="F229" s="699"/>
      <c r="G229" s="676"/>
      <c r="H229" s="124" t="s">
        <v>902</v>
      </c>
      <c r="I229" s="124" t="s">
        <v>903</v>
      </c>
      <c r="J229" s="634" t="s">
        <v>90</v>
      </c>
      <c r="K229" s="634"/>
      <c r="L229" s="634"/>
      <c r="M229" s="634"/>
      <c r="N229" s="634"/>
      <c r="O229" s="634"/>
      <c r="P229" s="634" t="s">
        <v>107</v>
      </c>
      <c r="Q229" s="634" t="str">
        <f t="shared" si="22"/>
        <v>ivst05</v>
      </c>
      <c r="R229" s="43" t="str">
        <f t="shared" si="23"/>
        <v>IVST0503.jsp</v>
      </c>
      <c r="S229" s="634"/>
      <c r="T229" s="634"/>
      <c r="U229" s="634"/>
      <c r="V229" s="626"/>
      <c r="W229" s="30" t="str">
        <f t="shared" si="10"/>
        <v>ivst</v>
      </c>
      <c r="X229" s="30" t="str">
        <f t="shared" si="11"/>
        <v>05</v>
      </c>
      <c r="Y229" s="30" t="s">
        <v>843</v>
      </c>
      <c r="Z229" s="154" t="s">
        <v>266</v>
      </c>
      <c r="AA229" s="154" t="s">
        <v>66</v>
      </c>
    </row>
    <row r="230" spans="1:27" ht="17.45" customHeight="1">
      <c r="A230" s="686"/>
      <c r="B230" s="625" t="s">
        <v>904</v>
      </c>
      <c r="C230" s="626" t="s">
        <v>99</v>
      </c>
      <c r="D230" s="710"/>
      <c r="E230" s="698"/>
      <c r="F230" s="699"/>
      <c r="G230" s="128" t="s">
        <v>905</v>
      </c>
      <c r="H230" s="118"/>
      <c r="I230" s="118"/>
      <c r="J230" s="634" t="s">
        <v>883</v>
      </c>
      <c r="K230" s="634"/>
      <c r="L230" s="634"/>
      <c r="M230" s="634"/>
      <c r="N230" s="634"/>
      <c r="O230" s="634"/>
      <c r="P230" s="634" t="s">
        <v>107</v>
      </c>
      <c r="Q230" s="634" t="str">
        <f t="shared" si="22"/>
        <v>ivst05</v>
      </c>
      <c r="R230" s="43" t="str">
        <f t="shared" si="23"/>
        <v>IVST0504.jsp</v>
      </c>
      <c r="S230" s="634"/>
      <c r="T230" s="634"/>
      <c r="U230" s="634"/>
      <c r="V230" s="626"/>
      <c r="W230" s="30" t="str">
        <f t="shared" si="10"/>
        <v>ivst</v>
      </c>
      <c r="X230" s="30" t="str">
        <f t="shared" si="11"/>
        <v>05</v>
      </c>
      <c r="Y230" s="30" t="s">
        <v>843</v>
      </c>
      <c r="Z230" s="154" t="s">
        <v>266</v>
      </c>
      <c r="AA230" s="154" t="s">
        <v>70</v>
      </c>
    </row>
    <row r="231" spans="1:27" ht="13.5" customHeight="1">
      <c r="A231" s="686"/>
      <c r="B231" s="625" t="s">
        <v>906</v>
      </c>
      <c r="C231" s="626" t="s">
        <v>99</v>
      </c>
      <c r="D231" s="710"/>
      <c r="E231" s="698" t="s">
        <v>907</v>
      </c>
      <c r="F231" s="677" t="s">
        <v>908</v>
      </c>
      <c r="G231" s="128" t="s">
        <v>909</v>
      </c>
      <c r="H231" s="62" t="s">
        <v>910</v>
      </c>
      <c r="I231" s="62"/>
      <c r="J231" s="634" t="s">
        <v>106</v>
      </c>
      <c r="K231" s="634"/>
      <c r="L231" s="634"/>
      <c r="M231" s="634"/>
      <c r="N231" s="634"/>
      <c r="O231" s="634"/>
      <c r="P231" s="634" t="s">
        <v>832</v>
      </c>
      <c r="Q231" s="634" t="str">
        <f t="shared" si="22"/>
        <v>mbif01</v>
      </c>
      <c r="R231" s="43" t="str">
        <f t="shared" si="23"/>
        <v>MBIF0101.jsp</v>
      </c>
      <c r="S231" s="634"/>
      <c r="T231" s="634"/>
      <c r="U231" s="634"/>
      <c r="V231" s="626" t="s">
        <v>833</v>
      </c>
      <c r="W231" s="30" t="str">
        <f t="shared" si="10"/>
        <v>mbif</v>
      </c>
      <c r="X231" s="30" t="str">
        <f t="shared" si="11"/>
        <v>01</v>
      </c>
      <c r="Y231" s="30" t="s">
        <v>834</v>
      </c>
      <c r="Z231" s="154" t="s">
        <v>60</v>
      </c>
      <c r="AA231" s="154" t="s">
        <v>60</v>
      </c>
    </row>
    <row r="232" spans="1:27">
      <c r="A232" s="686"/>
      <c r="B232" s="625" t="s">
        <v>911</v>
      </c>
      <c r="C232" s="626" t="s">
        <v>99</v>
      </c>
      <c r="D232" s="710"/>
      <c r="E232" s="701"/>
      <c r="F232" s="677"/>
      <c r="G232" s="676" t="s">
        <v>912</v>
      </c>
      <c r="H232" s="112" t="s">
        <v>913</v>
      </c>
      <c r="I232" s="112" t="s">
        <v>914</v>
      </c>
      <c r="J232" s="634" t="s">
        <v>131</v>
      </c>
      <c r="K232" s="634"/>
      <c r="L232" s="634"/>
      <c r="M232" s="634"/>
      <c r="N232" s="634"/>
      <c r="O232" s="634"/>
      <c r="P232" s="634" t="s">
        <v>107</v>
      </c>
      <c r="Q232" s="634" t="str">
        <f t="shared" si="22"/>
        <v>crbt01</v>
      </c>
      <c r="R232" s="43" t="str">
        <f t="shared" si="23"/>
        <v>CRBT0101.jsp</v>
      </c>
      <c r="S232" s="634"/>
      <c r="T232" s="634"/>
      <c r="U232" s="634"/>
      <c r="V232" s="626"/>
      <c r="W232" s="30" t="str">
        <f t="shared" si="10"/>
        <v>crbt</v>
      </c>
      <c r="X232" s="30" t="str">
        <f t="shared" si="11"/>
        <v>01</v>
      </c>
      <c r="Y232" s="30" t="s">
        <v>915</v>
      </c>
      <c r="Z232" s="154" t="s">
        <v>60</v>
      </c>
      <c r="AA232" s="154" t="s">
        <v>60</v>
      </c>
    </row>
    <row r="233" spans="1:27">
      <c r="A233" s="686"/>
      <c r="B233" s="625" t="s">
        <v>916</v>
      </c>
      <c r="C233" s="626" t="s">
        <v>99</v>
      </c>
      <c r="D233" s="710"/>
      <c r="E233" s="701"/>
      <c r="F233" s="677"/>
      <c r="G233" s="676"/>
      <c r="H233" s="112" t="s">
        <v>917</v>
      </c>
      <c r="I233" s="112" t="s">
        <v>918</v>
      </c>
      <c r="J233" s="634" t="s">
        <v>131</v>
      </c>
      <c r="K233" s="634"/>
      <c r="L233" s="634"/>
      <c r="M233" s="634"/>
      <c r="N233" s="634"/>
      <c r="O233" s="634"/>
      <c r="P233" s="634" t="s">
        <v>107</v>
      </c>
      <c r="Q233" s="634" t="str">
        <f t="shared" ref="Q233:Q322" si="26">W233&amp;X233</f>
        <v>crbt01</v>
      </c>
      <c r="R233" s="43" t="str">
        <f t="shared" ref="R233:R322" si="27">Y233&amp;Z233&amp;AA233&amp;".jsp"</f>
        <v>CRBT0102.jsp</v>
      </c>
      <c r="S233" s="634"/>
      <c r="T233" s="634"/>
      <c r="U233" s="634"/>
      <c r="V233" s="626"/>
      <c r="W233" s="30" t="str">
        <f t="shared" ref="W233:W322" si="28">LOWER(Y233)</f>
        <v>crbt</v>
      </c>
      <c r="X233" s="30" t="str">
        <f t="shared" ref="X233:X322" si="29">Z233</f>
        <v>01</v>
      </c>
      <c r="Y233" s="30" t="s">
        <v>915</v>
      </c>
      <c r="Z233" s="154" t="s">
        <v>60</v>
      </c>
      <c r="AA233" s="154" t="s">
        <v>63</v>
      </c>
    </row>
    <row r="234" spans="1:27" ht="26.45" customHeight="1">
      <c r="A234" s="686"/>
      <c r="B234" s="625" t="s">
        <v>919</v>
      </c>
      <c r="C234" s="626" t="s">
        <v>99</v>
      </c>
      <c r="D234" s="710"/>
      <c r="E234" s="701"/>
      <c r="F234" s="677" t="s">
        <v>920</v>
      </c>
      <c r="G234" s="128" t="s">
        <v>921</v>
      </c>
      <c r="H234" s="112" t="s">
        <v>922</v>
      </c>
      <c r="I234" s="112" t="s">
        <v>923</v>
      </c>
      <c r="J234" s="634" t="s">
        <v>126</v>
      </c>
      <c r="K234" s="634"/>
      <c r="L234" s="634"/>
      <c r="M234" s="634"/>
      <c r="N234" s="634"/>
      <c r="O234" s="634"/>
      <c r="P234" s="634" t="s">
        <v>107</v>
      </c>
      <c r="Q234" s="634" t="str">
        <f t="shared" si="26"/>
        <v>crbt02</v>
      </c>
      <c r="R234" s="43" t="str">
        <f t="shared" si="27"/>
        <v>CRBT0201.jsp</v>
      </c>
      <c r="S234" s="634"/>
      <c r="T234" s="634"/>
      <c r="U234" s="634"/>
      <c r="V234" s="626"/>
      <c r="W234" s="30" t="str">
        <f t="shared" si="28"/>
        <v>crbt</v>
      </c>
      <c r="X234" s="30" t="str">
        <f t="shared" si="29"/>
        <v>02</v>
      </c>
      <c r="Y234" s="30" t="s">
        <v>915</v>
      </c>
      <c r="Z234" s="154" t="s">
        <v>75</v>
      </c>
      <c r="AA234" s="154" t="s">
        <v>60</v>
      </c>
    </row>
    <row r="235" spans="1:27">
      <c r="A235" s="686"/>
      <c r="B235" s="625" t="s">
        <v>924</v>
      </c>
      <c r="C235" s="626" t="s">
        <v>99</v>
      </c>
      <c r="D235" s="710"/>
      <c r="E235" s="701"/>
      <c r="F235" s="677"/>
      <c r="G235" s="128" t="s">
        <v>925</v>
      </c>
      <c r="H235" s="112" t="s">
        <v>926</v>
      </c>
      <c r="I235" s="112" t="s">
        <v>927</v>
      </c>
      <c r="J235" s="634" t="s">
        <v>106</v>
      </c>
      <c r="K235" s="634"/>
      <c r="L235" s="634"/>
      <c r="M235" s="634"/>
      <c r="N235" s="634"/>
      <c r="O235" s="634"/>
      <c r="P235" s="634" t="s">
        <v>107</v>
      </c>
      <c r="Q235" s="634" t="str">
        <f t="shared" si="26"/>
        <v>crbt02</v>
      </c>
      <c r="R235" s="43" t="str">
        <f t="shared" si="27"/>
        <v>CRBT0202.jsp</v>
      </c>
      <c r="S235" s="634"/>
      <c r="T235" s="634"/>
      <c r="U235" s="634"/>
      <c r="V235" s="626"/>
      <c r="W235" s="30" t="str">
        <f t="shared" si="28"/>
        <v>crbt</v>
      </c>
      <c r="X235" s="30" t="str">
        <f t="shared" si="29"/>
        <v>02</v>
      </c>
      <c r="Y235" s="30" t="s">
        <v>915</v>
      </c>
      <c r="Z235" s="154" t="s">
        <v>75</v>
      </c>
      <c r="AA235" s="154" t="s">
        <v>63</v>
      </c>
    </row>
    <row r="236" spans="1:27">
      <c r="A236" s="686"/>
      <c r="B236" s="625" t="s">
        <v>928</v>
      </c>
      <c r="C236" s="626" t="s">
        <v>99</v>
      </c>
      <c r="D236" s="710"/>
      <c r="E236" s="701"/>
      <c r="F236" s="677"/>
      <c r="G236" s="676" t="s">
        <v>929</v>
      </c>
      <c r="H236" s="112" t="s">
        <v>930</v>
      </c>
      <c r="I236" s="112" t="s">
        <v>931</v>
      </c>
      <c r="J236" s="634" t="s">
        <v>106</v>
      </c>
      <c r="K236" s="634"/>
      <c r="L236" s="634"/>
      <c r="M236" s="634"/>
      <c r="N236" s="634"/>
      <c r="O236" s="634"/>
      <c r="P236" s="634" t="s">
        <v>107</v>
      </c>
      <c r="Q236" s="634" t="str">
        <f t="shared" si="26"/>
        <v>crbt02</v>
      </c>
      <c r="R236" s="43" t="str">
        <f t="shared" si="27"/>
        <v>CRBT0203.jsp</v>
      </c>
      <c r="S236" s="634"/>
      <c r="T236" s="634"/>
      <c r="U236" s="634"/>
      <c r="V236" s="626"/>
      <c r="W236" s="30" t="str">
        <f t="shared" si="28"/>
        <v>crbt</v>
      </c>
      <c r="X236" s="30" t="str">
        <f t="shared" si="29"/>
        <v>02</v>
      </c>
      <c r="Y236" s="30" t="s">
        <v>915</v>
      </c>
      <c r="Z236" s="154" t="s">
        <v>75</v>
      </c>
      <c r="AA236" s="154" t="s">
        <v>66</v>
      </c>
    </row>
    <row r="237" spans="1:27">
      <c r="A237" s="686"/>
      <c r="B237" s="625" t="s">
        <v>932</v>
      </c>
      <c r="C237" s="626" t="s">
        <v>99</v>
      </c>
      <c r="D237" s="710"/>
      <c r="E237" s="701"/>
      <c r="F237" s="677"/>
      <c r="G237" s="676"/>
      <c r="H237" s="112" t="s">
        <v>933</v>
      </c>
      <c r="I237" s="112" t="s">
        <v>934</v>
      </c>
      <c r="J237" s="634" t="s">
        <v>106</v>
      </c>
      <c r="K237" s="634"/>
      <c r="L237" s="634"/>
      <c r="M237" s="634"/>
      <c r="N237" s="634"/>
      <c r="O237" s="634"/>
      <c r="P237" s="634" t="s">
        <v>107</v>
      </c>
      <c r="Q237" s="634" t="str">
        <f t="shared" si="26"/>
        <v>crbt02</v>
      </c>
      <c r="R237" s="43" t="str">
        <f t="shared" si="27"/>
        <v>CRBT0204.jsp</v>
      </c>
      <c r="S237" s="634"/>
      <c r="T237" s="634"/>
      <c r="U237" s="634"/>
      <c r="V237" s="626"/>
      <c r="W237" s="30" t="str">
        <f t="shared" si="28"/>
        <v>crbt</v>
      </c>
      <c r="X237" s="30" t="str">
        <f t="shared" si="29"/>
        <v>02</v>
      </c>
      <c r="Y237" s="30" t="s">
        <v>915</v>
      </c>
      <c r="Z237" s="154" t="s">
        <v>75</v>
      </c>
      <c r="AA237" s="154" t="s">
        <v>70</v>
      </c>
    </row>
    <row r="238" spans="1:27">
      <c r="A238" s="686"/>
      <c r="B238" s="625" t="s">
        <v>935</v>
      </c>
      <c r="C238" s="626" t="s">
        <v>99</v>
      </c>
      <c r="D238" s="710"/>
      <c r="E238" s="701"/>
      <c r="F238" s="677"/>
      <c r="G238" s="676"/>
      <c r="H238" s="112" t="s">
        <v>936</v>
      </c>
      <c r="I238" s="112" t="s">
        <v>937</v>
      </c>
      <c r="J238" s="634" t="s">
        <v>106</v>
      </c>
      <c r="K238" s="634"/>
      <c r="L238" s="634"/>
      <c r="M238" s="634"/>
      <c r="N238" s="634"/>
      <c r="O238" s="634"/>
      <c r="P238" s="634" t="s">
        <v>107</v>
      </c>
      <c r="Q238" s="634" t="str">
        <f t="shared" si="26"/>
        <v>crbt02</v>
      </c>
      <c r="R238" s="43" t="str">
        <f t="shared" si="27"/>
        <v>CRBT0205.jsp</v>
      </c>
      <c r="S238" s="634"/>
      <c r="T238" s="634"/>
      <c r="U238" s="634"/>
      <c r="V238" s="626"/>
      <c r="W238" s="30" t="str">
        <f t="shared" si="28"/>
        <v>crbt</v>
      </c>
      <c r="X238" s="30" t="str">
        <f t="shared" si="29"/>
        <v>02</v>
      </c>
      <c r="Y238" s="30" t="s">
        <v>915</v>
      </c>
      <c r="Z238" s="154" t="s">
        <v>75</v>
      </c>
      <c r="AA238" s="154" t="s">
        <v>144</v>
      </c>
    </row>
    <row r="239" spans="1:27">
      <c r="A239" s="686"/>
      <c r="B239" s="625" t="s">
        <v>938</v>
      </c>
      <c r="C239" s="626" t="s">
        <v>99</v>
      </c>
      <c r="D239" s="710"/>
      <c r="E239" s="701"/>
      <c r="F239" s="677"/>
      <c r="G239" s="676" t="s">
        <v>939</v>
      </c>
      <c r="H239" s="112" t="s">
        <v>940</v>
      </c>
      <c r="I239" s="112" t="s">
        <v>941</v>
      </c>
      <c r="J239" s="634" t="s">
        <v>106</v>
      </c>
      <c r="K239" s="634"/>
      <c r="L239" s="634"/>
      <c r="M239" s="634"/>
      <c r="N239" s="634"/>
      <c r="O239" s="634"/>
      <c r="P239" s="634" t="s">
        <v>107</v>
      </c>
      <c r="Q239" s="634" t="str">
        <f t="shared" si="26"/>
        <v>crbt02</v>
      </c>
      <c r="R239" s="43" t="str">
        <f t="shared" si="27"/>
        <v>CRBT0206.jsp</v>
      </c>
      <c r="S239" s="634"/>
      <c r="T239" s="634"/>
      <c r="U239" s="634"/>
      <c r="V239" s="626"/>
      <c r="W239" s="30" t="str">
        <f t="shared" si="28"/>
        <v>crbt</v>
      </c>
      <c r="X239" s="30" t="str">
        <f t="shared" si="29"/>
        <v>02</v>
      </c>
      <c r="Y239" s="30" t="s">
        <v>915</v>
      </c>
      <c r="Z239" s="154" t="s">
        <v>75</v>
      </c>
      <c r="AA239" s="154" t="s">
        <v>148</v>
      </c>
    </row>
    <row r="240" spans="1:27">
      <c r="A240" s="686"/>
      <c r="B240" s="625" t="s">
        <v>942</v>
      </c>
      <c r="C240" s="626" t="s">
        <v>99</v>
      </c>
      <c r="D240" s="710"/>
      <c r="E240" s="701"/>
      <c r="F240" s="677"/>
      <c r="G240" s="676"/>
      <c r="H240" s="112" t="s">
        <v>943</v>
      </c>
      <c r="I240" s="112" t="s">
        <v>944</v>
      </c>
      <c r="J240" s="634" t="s">
        <v>106</v>
      </c>
      <c r="K240" s="634"/>
      <c r="L240" s="634"/>
      <c r="M240" s="634"/>
      <c r="N240" s="634"/>
      <c r="O240" s="634"/>
      <c r="P240" s="634" t="s">
        <v>107</v>
      </c>
      <c r="Q240" s="634" t="str">
        <f t="shared" si="26"/>
        <v>crbt02</v>
      </c>
      <c r="R240" s="43" t="str">
        <f t="shared" si="27"/>
        <v>CRBT0207.jsp</v>
      </c>
      <c r="S240" s="634"/>
      <c r="T240" s="634"/>
      <c r="U240" s="634"/>
      <c r="V240" s="626"/>
      <c r="W240" s="30" t="str">
        <f t="shared" si="28"/>
        <v>crbt</v>
      </c>
      <c r="X240" s="30" t="str">
        <f t="shared" si="29"/>
        <v>02</v>
      </c>
      <c r="Y240" s="30" t="s">
        <v>915</v>
      </c>
      <c r="Z240" s="154" t="s">
        <v>75</v>
      </c>
      <c r="AA240" s="154" t="s">
        <v>152</v>
      </c>
    </row>
    <row r="241" spans="1:27">
      <c r="A241" s="686"/>
      <c r="B241" s="625" t="s">
        <v>945</v>
      </c>
      <c r="C241" s="626" t="s">
        <v>99</v>
      </c>
      <c r="D241" s="710"/>
      <c r="E241" s="701"/>
      <c r="F241" s="677"/>
      <c r="G241" s="676"/>
      <c r="H241" s="112" t="s">
        <v>946</v>
      </c>
      <c r="I241" s="112" t="s">
        <v>947</v>
      </c>
      <c r="J241" s="634" t="s">
        <v>106</v>
      </c>
      <c r="K241" s="634"/>
      <c r="L241" s="634"/>
      <c r="M241" s="634"/>
      <c r="N241" s="634"/>
      <c r="O241" s="634"/>
      <c r="P241" s="634" t="s">
        <v>107</v>
      </c>
      <c r="Q241" s="634" t="str">
        <f t="shared" si="26"/>
        <v>crbt02</v>
      </c>
      <c r="R241" s="43" t="str">
        <f t="shared" si="27"/>
        <v>CRBT0208.jsp</v>
      </c>
      <c r="S241" s="634"/>
      <c r="T241" s="634"/>
      <c r="U241" s="634"/>
      <c r="V241" s="626"/>
      <c r="W241" s="30" t="str">
        <f t="shared" si="28"/>
        <v>crbt</v>
      </c>
      <c r="X241" s="30" t="str">
        <f t="shared" si="29"/>
        <v>02</v>
      </c>
      <c r="Y241" s="30" t="s">
        <v>915</v>
      </c>
      <c r="Z241" s="154" t="s">
        <v>75</v>
      </c>
      <c r="AA241" s="154" t="s">
        <v>156</v>
      </c>
    </row>
    <row r="242" spans="1:27" ht="24">
      <c r="A242" s="686"/>
      <c r="B242" s="625" t="s">
        <v>948</v>
      </c>
      <c r="C242" s="626" t="s">
        <v>99</v>
      </c>
      <c r="D242" s="710"/>
      <c r="E242" s="701"/>
      <c r="F242" s="630" t="s">
        <v>949</v>
      </c>
      <c r="G242" s="128" t="s">
        <v>950</v>
      </c>
      <c r="H242" s="62" t="s">
        <v>951</v>
      </c>
      <c r="I242" s="62" t="s">
        <v>952</v>
      </c>
      <c r="J242" s="634" t="s">
        <v>126</v>
      </c>
      <c r="K242" s="634"/>
      <c r="L242" s="634"/>
      <c r="M242" s="634"/>
      <c r="N242" s="634"/>
      <c r="O242" s="634"/>
      <c r="P242" s="634" t="s">
        <v>107</v>
      </c>
      <c r="Q242" s="634" t="str">
        <f t="shared" si="26"/>
        <v>crbt03</v>
      </c>
      <c r="R242" s="43" t="str">
        <f t="shared" si="27"/>
        <v>CRBT0301.jsp</v>
      </c>
      <c r="S242" s="634"/>
      <c r="T242" s="634"/>
      <c r="U242" s="634"/>
      <c r="V242" s="626"/>
      <c r="W242" s="30" t="str">
        <f t="shared" si="28"/>
        <v>crbt</v>
      </c>
      <c r="X242" s="30" t="str">
        <f t="shared" si="29"/>
        <v>03</v>
      </c>
      <c r="Y242" s="30" t="s">
        <v>915</v>
      </c>
      <c r="Z242" s="154" t="s">
        <v>81</v>
      </c>
      <c r="AA242" s="154" t="s">
        <v>60</v>
      </c>
    </row>
    <row r="243" spans="1:27" ht="15.6" customHeight="1">
      <c r="A243" s="686"/>
      <c r="B243" s="625" t="s">
        <v>953</v>
      </c>
      <c r="C243" s="626" t="s">
        <v>99</v>
      </c>
      <c r="D243" s="710"/>
      <c r="E243" s="701"/>
      <c r="F243" s="677" t="s">
        <v>954</v>
      </c>
      <c r="G243" s="128" t="s">
        <v>955</v>
      </c>
      <c r="H243" s="62" t="s">
        <v>956</v>
      </c>
      <c r="I243" s="62" t="s">
        <v>957</v>
      </c>
      <c r="J243" s="634" t="s">
        <v>126</v>
      </c>
      <c r="K243" s="634"/>
      <c r="L243" s="634"/>
      <c r="M243" s="634"/>
      <c r="N243" s="634"/>
      <c r="O243" s="634"/>
      <c r="P243" s="634" t="s">
        <v>107</v>
      </c>
      <c r="Q243" s="634" t="str">
        <f t="shared" si="26"/>
        <v>crbt04</v>
      </c>
      <c r="R243" s="43" t="str">
        <f t="shared" si="27"/>
        <v>CRBT0401.jsp</v>
      </c>
      <c r="S243" s="634"/>
      <c r="T243" s="634"/>
      <c r="U243" s="634"/>
      <c r="V243" s="626"/>
      <c r="W243" s="30" t="str">
        <f t="shared" si="28"/>
        <v>crbt</v>
      </c>
      <c r="X243" s="30" t="str">
        <f t="shared" si="29"/>
        <v>04</v>
      </c>
      <c r="Y243" s="30" t="s">
        <v>915</v>
      </c>
      <c r="Z243" s="154" t="s">
        <v>87</v>
      </c>
      <c r="AA243" s="154" t="s">
        <v>60</v>
      </c>
    </row>
    <row r="244" spans="1:27">
      <c r="A244" s="686"/>
      <c r="B244" s="625" t="s">
        <v>958</v>
      </c>
      <c r="C244" s="626" t="s">
        <v>99</v>
      </c>
      <c r="D244" s="710"/>
      <c r="E244" s="701"/>
      <c r="F244" s="677"/>
      <c r="G244" s="128" t="s">
        <v>959</v>
      </c>
      <c r="H244" s="62" t="s">
        <v>960</v>
      </c>
      <c r="I244" s="62" t="s">
        <v>961</v>
      </c>
      <c r="J244" s="634" t="s">
        <v>90</v>
      </c>
      <c r="K244" s="634" t="s">
        <v>28</v>
      </c>
      <c r="L244" s="634" t="s">
        <v>202</v>
      </c>
      <c r="M244" s="634"/>
      <c r="N244" s="634"/>
      <c r="O244" s="634"/>
      <c r="P244" s="634" t="s">
        <v>107</v>
      </c>
      <c r="Q244" s="634" t="str">
        <f t="shared" si="26"/>
        <v>crbt04</v>
      </c>
      <c r="R244" s="43" t="str">
        <f t="shared" si="27"/>
        <v>CRBT0402.jsp</v>
      </c>
      <c r="S244" s="634"/>
      <c r="T244" s="634"/>
      <c r="U244" s="634"/>
      <c r="V244" s="123" t="s">
        <v>962</v>
      </c>
      <c r="W244" s="30" t="str">
        <f t="shared" si="28"/>
        <v>crbt</v>
      </c>
      <c r="X244" s="30" t="str">
        <f t="shared" si="29"/>
        <v>04</v>
      </c>
      <c r="Y244" s="30" t="s">
        <v>915</v>
      </c>
      <c r="Z244" s="154" t="s">
        <v>87</v>
      </c>
      <c r="AA244" s="154" t="s">
        <v>75</v>
      </c>
    </row>
    <row r="245" spans="1:27" ht="24">
      <c r="A245" s="686"/>
      <c r="B245" s="625" t="s">
        <v>963</v>
      </c>
      <c r="C245" s="626" t="s">
        <v>99</v>
      </c>
      <c r="D245" s="710"/>
      <c r="E245" s="701"/>
      <c r="F245" s="299" t="s">
        <v>964</v>
      </c>
      <c r="G245" s="128" t="s">
        <v>502</v>
      </c>
      <c r="H245" s="140" t="s">
        <v>3524</v>
      </c>
      <c r="I245" s="62" t="s">
        <v>965</v>
      </c>
      <c r="J245" s="634" t="s">
        <v>126</v>
      </c>
      <c r="K245" s="634" t="s">
        <v>28</v>
      </c>
      <c r="L245" s="634" t="s">
        <v>202</v>
      </c>
      <c r="M245" s="634"/>
      <c r="N245" s="634"/>
      <c r="O245" s="634"/>
      <c r="P245" s="634" t="s">
        <v>107</v>
      </c>
      <c r="Q245" s="634" t="str">
        <f t="shared" si="26"/>
        <v>crbt05</v>
      </c>
      <c r="R245" s="43" t="str">
        <f t="shared" si="27"/>
        <v>CRBT0501.jsp</v>
      </c>
      <c r="S245" s="634"/>
      <c r="T245" s="634"/>
      <c r="U245" s="634"/>
      <c r="V245" s="123" t="s">
        <v>962</v>
      </c>
      <c r="W245" s="30" t="str">
        <f t="shared" si="28"/>
        <v>crbt</v>
      </c>
      <c r="X245" s="30" t="str">
        <f t="shared" si="29"/>
        <v>05</v>
      </c>
      <c r="Y245" s="30" t="s">
        <v>915</v>
      </c>
      <c r="Z245" s="154" t="s">
        <v>266</v>
      </c>
      <c r="AA245" s="154" t="s">
        <v>60</v>
      </c>
    </row>
    <row r="246" spans="1:27" ht="24" customHeight="1">
      <c r="A246" s="686"/>
      <c r="B246" s="625"/>
      <c r="C246" s="626" t="s">
        <v>99</v>
      </c>
      <c r="D246" s="710"/>
      <c r="E246" s="701"/>
      <c r="F246" s="703" t="s">
        <v>966</v>
      </c>
      <c r="G246" s="305" t="s">
        <v>967</v>
      </c>
      <c r="H246" s="306" t="s">
        <v>968</v>
      </c>
      <c r="I246" s="305" t="s">
        <v>967</v>
      </c>
      <c r="J246" s="304" t="s">
        <v>126</v>
      </c>
      <c r="K246" s="304"/>
      <c r="L246" s="304"/>
      <c r="M246" s="304"/>
      <c r="N246" s="304"/>
      <c r="O246" s="304"/>
      <c r="P246" s="304" t="s">
        <v>608</v>
      </c>
      <c r="Q246" s="304" t="str">
        <f t="shared" ref="Q246:Q261" si="30">W246&amp;X246</f>
        <v>crbt06</v>
      </c>
      <c r="R246" s="164" t="str">
        <f t="shared" ref="R246:R261" si="31">Y246&amp;Z246&amp;AA246&amp;".jsp"</f>
        <v>CRBT0601.jsp</v>
      </c>
      <c r="S246" s="304"/>
      <c r="T246" s="304"/>
      <c r="U246" s="304"/>
      <c r="V246" s="631" t="s">
        <v>969</v>
      </c>
      <c r="W246" s="30" t="str">
        <f t="shared" ref="W246:W261" si="32">LOWER(Y246)</f>
        <v>crbt</v>
      </c>
      <c r="X246" s="30" t="str">
        <f t="shared" ref="X246:X261" si="33">Z246</f>
        <v>06</v>
      </c>
      <c r="Y246" s="30" t="s">
        <v>915</v>
      </c>
      <c r="Z246" s="154" t="s">
        <v>297</v>
      </c>
      <c r="AA246" s="154" t="s">
        <v>60</v>
      </c>
    </row>
    <row r="247" spans="1:27" ht="24" customHeight="1">
      <c r="A247" s="686"/>
      <c r="B247" s="625"/>
      <c r="C247" s="626" t="s">
        <v>99</v>
      </c>
      <c r="D247" s="710"/>
      <c r="E247" s="701"/>
      <c r="F247" s="704"/>
      <c r="G247" s="305" t="s">
        <v>970</v>
      </c>
      <c r="H247" s="306" t="s">
        <v>971</v>
      </c>
      <c r="I247" s="305" t="s">
        <v>970</v>
      </c>
      <c r="J247" s="304" t="s">
        <v>106</v>
      </c>
      <c r="K247" s="304"/>
      <c r="L247" s="304"/>
      <c r="M247" s="304"/>
      <c r="N247" s="304"/>
      <c r="O247" s="304"/>
      <c r="P247" s="304" t="s">
        <v>608</v>
      </c>
      <c r="Q247" s="304" t="str">
        <f t="shared" si="30"/>
        <v>crbt06</v>
      </c>
      <c r="R247" s="164" t="str">
        <f t="shared" si="31"/>
        <v>CRBT0602.jsp</v>
      </c>
      <c r="S247" s="304"/>
      <c r="T247" s="304"/>
      <c r="U247" s="304"/>
      <c r="V247" s="631" t="s">
        <v>969</v>
      </c>
      <c r="W247" s="30" t="str">
        <f t="shared" si="32"/>
        <v>crbt</v>
      </c>
      <c r="X247" s="30" t="str">
        <f t="shared" si="33"/>
        <v>06</v>
      </c>
      <c r="Y247" s="30" t="s">
        <v>915</v>
      </c>
      <c r="Z247" s="154" t="s">
        <v>297</v>
      </c>
      <c r="AA247" s="154" t="s">
        <v>63</v>
      </c>
    </row>
    <row r="248" spans="1:27" ht="24" customHeight="1">
      <c r="A248" s="686"/>
      <c r="B248" s="625"/>
      <c r="C248" s="626" t="s">
        <v>99</v>
      </c>
      <c r="D248" s="710"/>
      <c r="E248" s="701"/>
      <c r="F248" s="704"/>
      <c r="G248" s="305" t="s">
        <v>972</v>
      </c>
      <c r="H248" s="306" t="s">
        <v>973</v>
      </c>
      <c r="I248" s="305" t="s">
        <v>972</v>
      </c>
      <c r="J248" s="304" t="s">
        <v>106</v>
      </c>
      <c r="K248" s="304"/>
      <c r="L248" s="304"/>
      <c r="M248" s="304"/>
      <c r="N248" s="304"/>
      <c r="O248" s="304"/>
      <c r="P248" s="304" t="s">
        <v>608</v>
      </c>
      <c r="Q248" s="304" t="str">
        <f t="shared" si="30"/>
        <v>crbt06</v>
      </c>
      <c r="R248" s="164" t="str">
        <f t="shared" si="31"/>
        <v>CRBT0603.jsp</v>
      </c>
      <c r="S248" s="304"/>
      <c r="T248" s="304"/>
      <c r="U248" s="304"/>
      <c r="V248" s="631" t="s">
        <v>969</v>
      </c>
      <c r="W248" s="30" t="str">
        <f t="shared" si="32"/>
        <v>crbt</v>
      </c>
      <c r="X248" s="30" t="str">
        <f t="shared" si="33"/>
        <v>06</v>
      </c>
      <c r="Y248" s="30" t="s">
        <v>915</v>
      </c>
      <c r="Z248" s="154" t="s">
        <v>297</v>
      </c>
      <c r="AA248" s="154" t="s">
        <v>66</v>
      </c>
    </row>
    <row r="249" spans="1:27" ht="24" customHeight="1">
      <c r="A249" s="686"/>
      <c r="B249" s="625"/>
      <c r="C249" s="626" t="s">
        <v>99</v>
      </c>
      <c r="D249" s="710"/>
      <c r="E249" s="701"/>
      <c r="F249" s="704"/>
      <c r="G249" s="305" t="s">
        <v>974</v>
      </c>
      <c r="H249" s="306" t="s">
        <v>975</v>
      </c>
      <c r="I249" s="305" t="s">
        <v>974</v>
      </c>
      <c r="J249" s="304" t="s">
        <v>106</v>
      </c>
      <c r="K249" s="304"/>
      <c r="L249" s="304"/>
      <c r="M249" s="304"/>
      <c r="N249" s="304"/>
      <c r="O249" s="304"/>
      <c r="P249" s="304" t="s">
        <v>608</v>
      </c>
      <c r="Q249" s="304" t="str">
        <f t="shared" si="30"/>
        <v>crbt06</v>
      </c>
      <c r="R249" s="164" t="str">
        <f t="shared" si="31"/>
        <v>CRBT0604.jsp</v>
      </c>
      <c r="S249" s="304"/>
      <c r="T249" s="304"/>
      <c r="U249" s="304"/>
      <c r="V249" s="631" t="s">
        <v>969</v>
      </c>
      <c r="W249" s="30" t="str">
        <f t="shared" si="32"/>
        <v>crbt</v>
      </c>
      <c r="X249" s="30" t="str">
        <f t="shared" si="33"/>
        <v>06</v>
      </c>
      <c r="Y249" s="30" t="s">
        <v>915</v>
      </c>
      <c r="Z249" s="154" t="s">
        <v>297</v>
      </c>
      <c r="AA249" s="154" t="s">
        <v>70</v>
      </c>
    </row>
    <row r="250" spans="1:27" ht="24" customHeight="1">
      <c r="A250" s="686"/>
      <c r="B250" s="625"/>
      <c r="C250" s="626" t="s">
        <v>99</v>
      </c>
      <c r="D250" s="710"/>
      <c r="E250" s="701"/>
      <c r="F250" s="704"/>
      <c r="G250" s="305" t="s">
        <v>976</v>
      </c>
      <c r="H250" s="306" t="s">
        <v>977</v>
      </c>
      <c r="I250" s="305" t="s">
        <v>976</v>
      </c>
      <c r="J250" s="304" t="s">
        <v>106</v>
      </c>
      <c r="K250" s="304"/>
      <c r="L250" s="304"/>
      <c r="M250" s="304"/>
      <c r="N250" s="304"/>
      <c r="O250" s="304"/>
      <c r="P250" s="304" t="s">
        <v>608</v>
      </c>
      <c r="Q250" s="304" t="str">
        <f t="shared" si="30"/>
        <v>crbt06</v>
      </c>
      <c r="R250" s="164" t="str">
        <f t="shared" si="31"/>
        <v>CRBT0605.jsp</v>
      </c>
      <c r="S250" s="304"/>
      <c r="T250" s="304"/>
      <c r="U250" s="304"/>
      <c r="V250" s="631" t="s">
        <v>969</v>
      </c>
      <c r="W250" s="30" t="str">
        <f t="shared" si="32"/>
        <v>crbt</v>
      </c>
      <c r="X250" s="30" t="str">
        <f t="shared" si="33"/>
        <v>06</v>
      </c>
      <c r="Y250" s="30" t="s">
        <v>915</v>
      </c>
      <c r="Z250" s="154" t="s">
        <v>297</v>
      </c>
      <c r="AA250" s="154" t="s">
        <v>144</v>
      </c>
    </row>
    <row r="251" spans="1:27" ht="24" customHeight="1">
      <c r="A251" s="686"/>
      <c r="B251" s="625"/>
      <c r="C251" s="626" t="s">
        <v>99</v>
      </c>
      <c r="D251" s="710"/>
      <c r="E251" s="701"/>
      <c r="F251" s="704"/>
      <c r="G251" s="305" t="s">
        <v>978</v>
      </c>
      <c r="H251" s="306" t="s">
        <v>979</v>
      </c>
      <c r="I251" s="305" t="s">
        <v>978</v>
      </c>
      <c r="J251" s="304" t="s">
        <v>106</v>
      </c>
      <c r="K251" s="304"/>
      <c r="L251" s="304"/>
      <c r="M251" s="304"/>
      <c r="N251" s="304"/>
      <c r="O251" s="304"/>
      <c r="P251" s="304" t="s">
        <v>608</v>
      </c>
      <c r="Q251" s="304" t="str">
        <f t="shared" si="30"/>
        <v>crbt06</v>
      </c>
      <c r="R251" s="164" t="str">
        <f t="shared" si="31"/>
        <v>CRBT0606.jsp</v>
      </c>
      <c r="S251" s="304"/>
      <c r="T251" s="304"/>
      <c r="U251" s="304"/>
      <c r="V251" s="631" t="s">
        <v>969</v>
      </c>
      <c r="W251" s="30" t="str">
        <f t="shared" si="32"/>
        <v>crbt</v>
      </c>
      <c r="X251" s="30" t="str">
        <f t="shared" si="33"/>
        <v>06</v>
      </c>
      <c r="Y251" s="30" t="s">
        <v>915</v>
      </c>
      <c r="Z251" s="154" t="s">
        <v>297</v>
      </c>
      <c r="AA251" s="154" t="s">
        <v>148</v>
      </c>
    </row>
    <row r="252" spans="1:27" ht="24" customHeight="1">
      <c r="A252" s="686"/>
      <c r="B252" s="625"/>
      <c r="C252" s="626" t="s">
        <v>99</v>
      </c>
      <c r="D252" s="710"/>
      <c r="E252" s="701"/>
      <c r="F252" s="704"/>
      <c r="G252" s="305" t="s">
        <v>980</v>
      </c>
      <c r="H252" s="306" t="s">
        <v>981</v>
      </c>
      <c r="I252" s="305" t="s">
        <v>980</v>
      </c>
      <c r="J252" s="304" t="s">
        <v>106</v>
      </c>
      <c r="K252" s="304"/>
      <c r="L252" s="304"/>
      <c r="M252" s="304"/>
      <c r="N252" s="304"/>
      <c r="O252" s="304"/>
      <c r="P252" s="304" t="s">
        <v>608</v>
      </c>
      <c r="Q252" s="304" t="str">
        <f t="shared" si="30"/>
        <v>crbt06</v>
      </c>
      <c r="R252" s="164" t="str">
        <f t="shared" si="31"/>
        <v>CRBT0607.jsp</v>
      </c>
      <c r="S252" s="304"/>
      <c r="T252" s="304"/>
      <c r="U252" s="304"/>
      <c r="V252" s="631" t="s">
        <v>969</v>
      </c>
      <c r="W252" s="30" t="str">
        <f t="shared" si="32"/>
        <v>crbt</v>
      </c>
      <c r="X252" s="30" t="str">
        <f t="shared" si="33"/>
        <v>06</v>
      </c>
      <c r="Y252" s="30" t="s">
        <v>915</v>
      </c>
      <c r="Z252" s="154" t="s">
        <v>297</v>
      </c>
      <c r="AA252" s="154" t="s">
        <v>152</v>
      </c>
    </row>
    <row r="253" spans="1:27" ht="24" customHeight="1">
      <c r="A253" s="686"/>
      <c r="B253" s="625"/>
      <c r="C253" s="626" t="s">
        <v>99</v>
      </c>
      <c r="D253" s="710"/>
      <c r="E253" s="701"/>
      <c r="F253" s="704"/>
      <c r="G253" s="307" t="s">
        <v>982</v>
      </c>
      <c r="H253" s="306" t="s">
        <v>983</v>
      </c>
      <c r="I253" s="307" t="s">
        <v>982</v>
      </c>
      <c r="J253" s="304" t="s">
        <v>106</v>
      </c>
      <c r="K253" s="304"/>
      <c r="L253" s="304"/>
      <c r="M253" s="304"/>
      <c r="N253" s="304"/>
      <c r="O253" s="304"/>
      <c r="P253" s="304" t="s">
        <v>608</v>
      </c>
      <c r="Q253" s="304" t="str">
        <f t="shared" si="30"/>
        <v>crbt06</v>
      </c>
      <c r="R253" s="164" t="str">
        <f t="shared" si="31"/>
        <v>CRBT0608.jsp</v>
      </c>
      <c r="S253" s="304"/>
      <c r="T253" s="304"/>
      <c r="U253" s="304"/>
      <c r="V253" s="631" t="s">
        <v>969</v>
      </c>
      <c r="W253" s="30" t="str">
        <f t="shared" si="32"/>
        <v>crbt</v>
      </c>
      <c r="X253" s="30" t="str">
        <f t="shared" si="33"/>
        <v>06</v>
      </c>
      <c r="Y253" s="30" t="s">
        <v>915</v>
      </c>
      <c r="Z253" s="154" t="s">
        <v>297</v>
      </c>
      <c r="AA253" s="154" t="s">
        <v>156</v>
      </c>
    </row>
    <row r="254" spans="1:27" ht="24" customHeight="1">
      <c r="A254" s="686"/>
      <c r="B254" s="625"/>
      <c r="C254" s="626" t="s">
        <v>99</v>
      </c>
      <c r="D254" s="710"/>
      <c r="E254" s="701"/>
      <c r="F254" s="704"/>
      <c r="G254" s="305" t="s">
        <v>984</v>
      </c>
      <c r="H254" s="306" t="s">
        <v>985</v>
      </c>
      <c r="I254" s="305" t="s">
        <v>984</v>
      </c>
      <c r="J254" s="304" t="s">
        <v>126</v>
      </c>
      <c r="K254" s="304"/>
      <c r="L254" s="304"/>
      <c r="M254" s="304"/>
      <c r="N254" s="304"/>
      <c r="O254" s="304"/>
      <c r="P254" s="304" t="s">
        <v>608</v>
      </c>
      <c r="Q254" s="304" t="str">
        <f t="shared" si="30"/>
        <v>crbt06</v>
      </c>
      <c r="R254" s="164" t="str">
        <f t="shared" si="31"/>
        <v>CRBT0609.jsp</v>
      </c>
      <c r="S254" s="304"/>
      <c r="T254" s="304"/>
      <c r="U254" s="304"/>
      <c r="V254" s="631" t="s">
        <v>969</v>
      </c>
      <c r="W254" s="30" t="str">
        <f t="shared" si="32"/>
        <v>crbt</v>
      </c>
      <c r="X254" s="30" t="str">
        <f t="shared" si="33"/>
        <v>06</v>
      </c>
      <c r="Y254" s="30" t="s">
        <v>915</v>
      </c>
      <c r="Z254" s="154" t="s">
        <v>297</v>
      </c>
      <c r="AA254" s="154" t="s">
        <v>160</v>
      </c>
    </row>
    <row r="255" spans="1:27" ht="24" customHeight="1">
      <c r="A255" s="686"/>
      <c r="B255" s="625"/>
      <c r="C255" s="626" t="s">
        <v>99</v>
      </c>
      <c r="D255" s="710"/>
      <c r="E255" s="701"/>
      <c r="F255" s="704"/>
      <c r="G255" s="305" t="s">
        <v>986</v>
      </c>
      <c r="H255" s="306" t="s">
        <v>987</v>
      </c>
      <c r="I255" s="305" t="s">
        <v>986</v>
      </c>
      <c r="J255" s="304" t="s">
        <v>106</v>
      </c>
      <c r="K255" s="304"/>
      <c r="L255" s="304"/>
      <c r="M255" s="304"/>
      <c r="N255" s="304"/>
      <c r="O255" s="304"/>
      <c r="P255" s="304" t="s">
        <v>608</v>
      </c>
      <c r="Q255" s="304" t="str">
        <f t="shared" si="30"/>
        <v>crbt06</v>
      </c>
      <c r="R255" s="164" t="str">
        <f t="shared" si="31"/>
        <v>CRBT0610.jsp</v>
      </c>
      <c r="S255" s="304"/>
      <c r="T255" s="304"/>
      <c r="U255" s="304"/>
      <c r="V255" s="631" t="s">
        <v>969</v>
      </c>
      <c r="W255" s="30" t="str">
        <f t="shared" si="32"/>
        <v>crbt</v>
      </c>
      <c r="X255" s="30" t="str">
        <f t="shared" si="33"/>
        <v>06</v>
      </c>
      <c r="Y255" s="30" t="s">
        <v>915</v>
      </c>
      <c r="Z255" s="154" t="s">
        <v>297</v>
      </c>
      <c r="AA255" s="154" t="s">
        <v>164</v>
      </c>
    </row>
    <row r="256" spans="1:27" ht="24" customHeight="1">
      <c r="A256" s="686"/>
      <c r="B256" s="625"/>
      <c r="C256" s="626" t="s">
        <v>99</v>
      </c>
      <c r="D256" s="710"/>
      <c r="E256" s="701"/>
      <c r="F256" s="704"/>
      <c r="G256" s="305" t="s">
        <v>988</v>
      </c>
      <c r="H256" s="306" t="s">
        <v>989</v>
      </c>
      <c r="I256" s="305" t="s">
        <v>988</v>
      </c>
      <c r="J256" s="304" t="s">
        <v>106</v>
      </c>
      <c r="K256" s="304"/>
      <c r="L256" s="304"/>
      <c r="M256" s="304"/>
      <c r="N256" s="304"/>
      <c r="O256" s="304"/>
      <c r="P256" s="304" t="s">
        <v>608</v>
      </c>
      <c r="Q256" s="304" t="str">
        <f t="shared" si="30"/>
        <v>crbt06</v>
      </c>
      <c r="R256" s="164" t="str">
        <f t="shared" si="31"/>
        <v>CRBT0611.jsp</v>
      </c>
      <c r="S256" s="304"/>
      <c r="T256" s="304"/>
      <c r="U256" s="304"/>
      <c r="V256" s="631" t="s">
        <v>969</v>
      </c>
      <c r="W256" s="30" t="str">
        <f t="shared" si="32"/>
        <v>crbt</v>
      </c>
      <c r="X256" s="30" t="str">
        <f t="shared" si="33"/>
        <v>06</v>
      </c>
      <c r="Y256" s="30" t="s">
        <v>915</v>
      </c>
      <c r="Z256" s="154" t="s">
        <v>297</v>
      </c>
      <c r="AA256" s="154" t="s">
        <v>168</v>
      </c>
    </row>
    <row r="257" spans="1:27" ht="24" customHeight="1">
      <c r="A257" s="686"/>
      <c r="B257" s="625"/>
      <c r="C257" s="626" t="s">
        <v>99</v>
      </c>
      <c r="D257" s="710"/>
      <c r="E257" s="701"/>
      <c r="F257" s="704"/>
      <c r="G257" s="305" t="s">
        <v>990</v>
      </c>
      <c r="H257" s="306" t="s">
        <v>991</v>
      </c>
      <c r="I257" s="305" t="s">
        <v>990</v>
      </c>
      <c r="J257" s="304" t="s">
        <v>106</v>
      </c>
      <c r="K257" s="304"/>
      <c r="L257" s="304"/>
      <c r="M257" s="304"/>
      <c r="N257" s="304"/>
      <c r="O257" s="304"/>
      <c r="P257" s="304" t="s">
        <v>608</v>
      </c>
      <c r="Q257" s="304" t="str">
        <f t="shared" si="30"/>
        <v>crbt06</v>
      </c>
      <c r="R257" s="164" t="str">
        <f t="shared" si="31"/>
        <v>CRBT0612.jsp</v>
      </c>
      <c r="S257" s="304"/>
      <c r="T257" s="304"/>
      <c r="U257" s="304"/>
      <c r="V257" s="631" t="s">
        <v>969</v>
      </c>
      <c r="W257" s="30" t="str">
        <f t="shared" si="32"/>
        <v>crbt</v>
      </c>
      <c r="X257" s="30" t="str">
        <f t="shared" si="33"/>
        <v>06</v>
      </c>
      <c r="Y257" s="30" t="s">
        <v>915</v>
      </c>
      <c r="Z257" s="154" t="s">
        <v>297</v>
      </c>
      <c r="AA257" s="154" t="s">
        <v>172</v>
      </c>
    </row>
    <row r="258" spans="1:27" ht="24" customHeight="1">
      <c r="A258" s="686"/>
      <c r="B258" s="625"/>
      <c r="C258" s="626" t="s">
        <v>99</v>
      </c>
      <c r="D258" s="710"/>
      <c r="E258" s="701"/>
      <c r="F258" s="704"/>
      <c r="G258" s="305" t="s">
        <v>992</v>
      </c>
      <c r="H258" s="306" t="s">
        <v>993</v>
      </c>
      <c r="I258" s="305" t="s">
        <v>992</v>
      </c>
      <c r="J258" s="304" t="s">
        <v>106</v>
      </c>
      <c r="K258" s="304"/>
      <c r="L258" s="304"/>
      <c r="M258" s="304"/>
      <c r="N258" s="304"/>
      <c r="O258" s="304"/>
      <c r="P258" s="304" t="s">
        <v>608</v>
      </c>
      <c r="Q258" s="304" t="str">
        <f t="shared" si="30"/>
        <v>crbt06</v>
      </c>
      <c r="R258" s="164" t="str">
        <f t="shared" si="31"/>
        <v>CRBT0613.jsp</v>
      </c>
      <c r="S258" s="304"/>
      <c r="T258" s="304"/>
      <c r="U258" s="304"/>
      <c r="V258" s="631" t="s">
        <v>969</v>
      </c>
      <c r="W258" s="30" t="str">
        <f t="shared" si="32"/>
        <v>crbt</v>
      </c>
      <c r="X258" s="30" t="str">
        <f t="shared" si="33"/>
        <v>06</v>
      </c>
      <c r="Y258" s="30" t="s">
        <v>915</v>
      </c>
      <c r="Z258" s="154" t="s">
        <v>297</v>
      </c>
      <c r="AA258" s="154" t="s">
        <v>176</v>
      </c>
    </row>
    <row r="259" spans="1:27" ht="24" customHeight="1">
      <c r="A259" s="686"/>
      <c r="B259" s="625"/>
      <c r="C259" s="626" t="s">
        <v>99</v>
      </c>
      <c r="D259" s="710"/>
      <c r="E259" s="701"/>
      <c r="F259" s="704"/>
      <c r="G259" s="305" t="s">
        <v>994</v>
      </c>
      <c r="H259" s="306" t="s">
        <v>995</v>
      </c>
      <c r="I259" s="305" t="s">
        <v>994</v>
      </c>
      <c r="J259" s="304" t="s">
        <v>106</v>
      </c>
      <c r="K259" s="304"/>
      <c r="L259" s="304"/>
      <c r="M259" s="304"/>
      <c r="N259" s="304"/>
      <c r="O259" s="304"/>
      <c r="P259" s="304" t="s">
        <v>608</v>
      </c>
      <c r="Q259" s="304" t="str">
        <f t="shared" si="30"/>
        <v>crbt06</v>
      </c>
      <c r="R259" s="164" t="str">
        <f t="shared" si="31"/>
        <v>CRBT0614.jsp</v>
      </c>
      <c r="S259" s="304"/>
      <c r="T259" s="304"/>
      <c r="U259" s="304"/>
      <c r="V259" s="631" t="s">
        <v>969</v>
      </c>
      <c r="W259" s="30" t="str">
        <f t="shared" si="32"/>
        <v>crbt</v>
      </c>
      <c r="X259" s="30" t="str">
        <f t="shared" si="33"/>
        <v>06</v>
      </c>
      <c r="Y259" s="30" t="s">
        <v>915</v>
      </c>
      <c r="Z259" s="154" t="s">
        <v>297</v>
      </c>
      <c r="AA259" s="154" t="s">
        <v>185</v>
      </c>
    </row>
    <row r="260" spans="1:27" ht="24" customHeight="1">
      <c r="A260" s="686"/>
      <c r="B260" s="625"/>
      <c r="C260" s="626" t="s">
        <v>99</v>
      </c>
      <c r="D260" s="710"/>
      <c r="E260" s="701"/>
      <c r="F260" s="704"/>
      <c r="G260" s="305" t="s">
        <v>996</v>
      </c>
      <c r="H260" s="306" t="s">
        <v>997</v>
      </c>
      <c r="I260" s="305" t="s">
        <v>996</v>
      </c>
      <c r="J260" s="304" t="s">
        <v>126</v>
      </c>
      <c r="K260" s="304"/>
      <c r="L260" s="304"/>
      <c r="M260" s="304"/>
      <c r="N260" s="304"/>
      <c r="O260" s="304"/>
      <c r="P260" s="304" t="s">
        <v>608</v>
      </c>
      <c r="Q260" s="304" t="str">
        <f t="shared" si="30"/>
        <v>crbt06</v>
      </c>
      <c r="R260" s="164" t="str">
        <f t="shared" si="31"/>
        <v>CRBT0615.jsp</v>
      </c>
      <c r="S260" s="304"/>
      <c r="T260" s="304"/>
      <c r="U260" s="304"/>
      <c r="V260" s="631" t="s">
        <v>969</v>
      </c>
      <c r="W260" s="30" t="str">
        <f t="shared" si="32"/>
        <v>crbt</v>
      </c>
      <c r="X260" s="30" t="str">
        <f t="shared" si="33"/>
        <v>06</v>
      </c>
      <c r="Y260" s="30" t="s">
        <v>915</v>
      </c>
      <c r="Z260" s="154" t="s">
        <v>297</v>
      </c>
      <c r="AA260" s="154" t="s">
        <v>242</v>
      </c>
    </row>
    <row r="261" spans="1:27" ht="24" customHeight="1">
      <c r="A261" s="686"/>
      <c r="B261" s="625"/>
      <c r="C261" s="626" t="s">
        <v>99</v>
      </c>
      <c r="D261" s="710"/>
      <c r="E261" s="702"/>
      <c r="F261" s="705"/>
      <c r="G261" s="305" t="s">
        <v>998</v>
      </c>
      <c r="H261" s="306" t="s">
        <v>999</v>
      </c>
      <c r="I261" s="305" t="s">
        <v>998</v>
      </c>
      <c r="J261" s="304" t="s">
        <v>126</v>
      </c>
      <c r="K261" s="304"/>
      <c r="L261" s="304"/>
      <c r="M261" s="304"/>
      <c r="N261" s="304"/>
      <c r="O261" s="304"/>
      <c r="P261" s="304" t="s">
        <v>608</v>
      </c>
      <c r="Q261" s="304" t="str">
        <f t="shared" si="30"/>
        <v>crbt06</v>
      </c>
      <c r="R261" s="164" t="str">
        <f t="shared" si="31"/>
        <v>CRBT0616.jsp</v>
      </c>
      <c r="S261" s="304"/>
      <c r="T261" s="304"/>
      <c r="U261" s="304"/>
      <c r="V261" s="631" t="s">
        <v>969</v>
      </c>
      <c r="W261" s="30" t="str">
        <f t="shared" si="32"/>
        <v>crbt</v>
      </c>
      <c r="X261" s="30" t="str">
        <f t="shared" si="33"/>
        <v>06</v>
      </c>
      <c r="Y261" s="30" t="s">
        <v>915</v>
      </c>
      <c r="Z261" s="154" t="s">
        <v>297</v>
      </c>
      <c r="AA261" s="154" t="s">
        <v>246</v>
      </c>
    </row>
    <row r="262" spans="1:27" ht="15.6" customHeight="1">
      <c r="A262" s="686"/>
      <c r="B262" s="625" t="s">
        <v>1000</v>
      </c>
      <c r="C262" s="626" t="s">
        <v>99</v>
      </c>
      <c r="D262" s="710"/>
      <c r="E262" s="679" t="s">
        <v>1001</v>
      </c>
      <c r="F262" s="697" t="s">
        <v>1002</v>
      </c>
      <c r="G262" s="130" t="s">
        <v>1003</v>
      </c>
      <c r="H262" s="126" t="s">
        <v>1004</v>
      </c>
      <c r="I262" s="62"/>
      <c r="J262" s="634" t="s">
        <v>190</v>
      </c>
      <c r="K262" s="634"/>
      <c r="L262" s="634"/>
      <c r="M262" s="634"/>
      <c r="N262" s="634"/>
      <c r="O262" s="634"/>
      <c r="P262" s="634" t="s">
        <v>113</v>
      </c>
      <c r="Q262" s="634" t="str">
        <f t="shared" si="26"/>
        <v>fomt01</v>
      </c>
      <c r="R262" s="43" t="str">
        <f t="shared" si="27"/>
        <v>FOMT0101.jsp</v>
      </c>
      <c r="S262" s="634"/>
      <c r="T262" s="634"/>
      <c r="U262" s="634"/>
      <c r="V262" s="626"/>
      <c r="W262" s="30" t="str">
        <f t="shared" si="28"/>
        <v>fomt</v>
      </c>
      <c r="X262" s="30" t="str">
        <f t="shared" si="29"/>
        <v>01</v>
      </c>
      <c r="Y262" s="30" t="s">
        <v>1005</v>
      </c>
      <c r="Z262" s="154" t="s">
        <v>60</v>
      </c>
      <c r="AA262" s="154" t="s">
        <v>60</v>
      </c>
    </row>
    <row r="263" spans="1:27">
      <c r="A263" s="686"/>
      <c r="B263" s="625" t="s">
        <v>1006</v>
      </c>
      <c r="C263" s="626" t="s">
        <v>99</v>
      </c>
      <c r="D263" s="710"/>
      <c r="E263" s="679"/>
      <c r="F263" s="697"/>
      <c r="G263" s="130" t="s">
        <v>1007</v>
      </c>
      <c r="H263" s="127" t="s">
        <v>1008</v>
      </c>
      <c r="I263" s="62"/>
      <c r="J263" s="634" t="s">
        <v>190</v>
      </c>
      <c r="K263" s="634"/>
      <c r="L263" s="634"/>
      <c r="M263" s="634"/>
      <c r="N263" s="634"/>
      <c r="O263" s="634"/>
      <c r="P263" s="634" t="s">
        <v>113</v>
      </c>
      <c r="Q263" s="634" t="str">
        <f t="shared" si="26"/>
        <v>fomt01</v>
      </c>
      <c r="R263" s="43" t="str">
        <f t="shared" si="27"/>
        <v>FOMT0102.jsp</v>
      </c>
      <c r="S263" s="634"/>
      <c r="T263" s="634"/>
      <c r="U263" s="634"/>
      <c r="V263" s="626"/>
      <c r="W263" s="30" t="str">
        <f t="shared" si="28"/>
        <v>fomt</v>
      </c>
      <c r="X263" s="30" t="str">
        <f t="shared" si="29"/>
        <v>01</v>
      </c>
      <c r="Y263" s="30" t="s">
        <v>1005</v>
      </c>
      <c r="Z263" s="154" t="s">
        <v>60</v>
      </c>
      <c r="AA263" s="154" t="s">
        <v>63</v>
      </c>
    </row>
    <row r="264" spans="1:27">
      <c r="A264" s="686"/>
      <c r="B264" s="625" t="s">
        <v>1009</v>
      </c>
      <c r="C264" s="626" t="s">
        <v>99</v>
      </c>
      <c r="D264" s="710"/>
      <c r="E264" s="679"/>
      <c r="F264" s="697"/>
      <c r="G264" s="130" t="s">
        <v>1010</v>
      </c>
      <c r="H264" s="127" t="s">
        <v>1011</v>
      </c>
      <c r="I264" s="62"/>
      <c r="J264" s="634" t="s">
        <v>190</v>
      </c>
      <c r="K264" s="634"/>
      <c r="L264" s="634"/>
      <c r="M264" s="634"/>
      <c r="N264" s="634"/>
      <c r="O264" s="634"/>
      <c r="P264" s="634" t="s">
        <v>113</v>
      </c>
      <c r="Q264" s="634" t="str">
        <f t="shared" si="26"/>
        <v>fomt01</v>
      </c>
      <c r="R264" s="43" t="str">
        <f t="shared" si="27"/>
        <v>FOMT0103.jsp</v>
      </c>
      <c r="S264" s="634"/>
      <c r="T264" s="634"/>
      <c r="U264" s="634"/>
      <c r="V264" s="626"/>
      <c r="W264" s="30" t="str">
        <f t="shared" si="28"/>
        <v>fomt</v>
      </c>
      <c r="X264" s="30" t="str">
        <f t="shared" si="29"/>
        <v>01</v>
      </c>
      <c r="Y264" s="30" t="s">
        <v>1005</v>
      </c>
      <c r="Z264" s="154" t="s">
        <v>60</v>
      </c>
      <c r="AA264" s="154" t="s">
        <v>66</v>
      </c>
    </row>
    <row r="265" spans="1:27">
      <c r="A265" s="686"/>
      <c r="B265" s="625" t="s">
        <v>1012</v>
      </c>
      <c r="C265" s="626" t="s">
        <v>99</v>
      </c>
      <c r="D265" s="710"/>
      <c r="E265" s="679"/>
      <c r="F265" s="697"/>
      <c r="G265" s="130" t="s">
        <v>1013</v>
      </c>
      <c r="H265" s="127" t="s">
        <v>1014</v>
      </c>
      <c r="I265" s="62"/>
      <c r="J265" s="634" t="s">
        <v>190</v>
      </c>
      <c r="K265" s="634"/>
      <c r="L265" s="634"/>
      <c r="M265" s="634"/>
      <c r="N265" s="634"/>
      <c r="O265" s="634"/>
      <c r="P265" s="634" t="s">
        <v>113</v>
      </c>
      <c r="Q265" s="634" t="str">
        <f t="shared" si="26"/>
        <v>fomt01</v>
      </c>
      <c r="R265" s="43" t="str">
        <f t="shared" si="27"/>
        <v>FOMT0104.jsp</v>
      </c>
      <c r="S265" s="634"/>
      <c r="T265" s="634"/>
      <c r="U265" s="634"/>
      <c r="V265" s="626"/>
      <c r="W265" s="30" t="str">
        <f t="shared" si="28"/>
        <v>fomt</v>
      </c>
      <c r="X265" s="30" t="str">
        <f t="shared" si="29"/>
        <v>01</v>
      </c>
      <c r="Y265" s="30" t="s">
        <v>1005</v>
      </c>
      <c r="Z265" s="154" t="s">
        <v>60</v>
      </c>
      <c r="AA265" s="154" t="s">
        <v>70</v>
      </c>
    </row>
    <row r="266" spans="1:27">
      <c r="A266" s="686"/>
      <c r="B266" s="625" t="s">
        <v>1015</v>
      </c>
      <c r="C266" s="626" t="s">
        <v>99</v>
      </c>
      <c r="D266" s="710"/>
      <c r="E266" s="679"/>
      <c r="F266" s="697"/>
      <c r="G266" s="130" t="s">
        <v>1016</v>
      </c>
      <c r="H266" s="127" t="s">
        <v>1017</v>
      </c>
      <c r="I266" s="62"/>
      <c r="J266" s="634" t="s">
        <v>190</v>
      </c>
      <c r="K266" s="634"/>
      <c r="L266" s="634"/>
      <c r="M266" s="634"/>
      <c r="N266" s="634"/>
      <c r="O266" s="634"/>
      <c r="P266" s="634" t="s">
        <v>113</v>
      </c>
      <c r="Q266" s="634" t="str">
        <f t="shared" si="26"/>
        <v>fomt01</v>
      </c>
      <c r="R266" s="43" t="str">
        <f t="shared" si="27"/>
        <v>FOMT0105.jsp</v>
      </c>
      <c r="S266" s="634"/>
      <c r="T266" s="634"/>
      <c r="U266" s="634"/>
      <c r="V266" s="626"/>
      <c r="W266" s="30" t="str">
        <f t="shared" si="28"/>
        <v>fomt</v>
      </c>
      <c r="X266" s="30" t="str">
        <f t="shared" si="29"/>
        <v>01</v>
      </c>
      <c r="Y266" s="30" t="s">
        <v>1005</v>
      </c>
      <c r="Z266" s="154" t="s">
        <v>60</v>
      </c>
      <c r="AA266" s="154" t="s">
        <v>144</v>
      </c>
    </row>
    <row r="267" spans="1:27">
      <c r="A267" s="686"/>
      <c r="B267" s="625" t="s">
        <v>1018</v>
      </c>
      <c r="C267" s="626" t="s">
        <v>99</v>
      </c>
      <c r="D267" s="710"/>
      <c r="E267" s="679"/>
      <c r="F267" s="697"/>
      <c r="G267" s="130" t="s">
        <v>1019</v>
      </c>
      <c r="H267" s="127" t="s">
        <v>1020</v>
      </c>
      <c r="I267" s="62"/>
      <c r="J267" s="634" t="s">
        <v>190</v>
      </c>
      <c r="K267" s="634"/>
      <c r="L267" s="634"/>
      <c r="M267" s="634"/>
      <c r="N267" s="634"/>
      <c r="O267" s="634"/>
      <c r="P267" s="634" t="s">
        <v>113</v>
      </c>
      <c r="Q267" s="634" t="str">
        <f t="shared" si="26"/>
        <v>fomt01</v>
      </c>
      <c r="R267" s="43" t="str">
        <f t="shared" si="27"/>
        <v>FOMT0106.jsp</v>
      </c>
      <c r="S267" s="634"/>
      <c r="T267" s="634"/>
      <c r="U267" s="634"/>
      <c r="V267" s="626"/>
      <c r="W267" s="30" t="str">
        <f t="shared" si="28"/>
        <v>fomt</v>
      </c>
      <c r="X267" s="30" t="str">
        <f t="shared" si="29"/>
        <v>01</v>
      </c>
      <c r="Y267" s="30" t="s">
        <v>1005</v>
      </c>
      <c r="Z267" s="154" t="s">
        <v>60</v>
      </c>
      <c r="AA267" s="154" t="s">
        <v>148</v>
      </c>
    </row>
    <row r="268" spans="1:27">
      <c r="A268" s="686"/>
      <c r="B268" s="625" t="s">
        <v>1021</v>
      </c>
      <c r="C268" s="626" t="s">
        <v>99</v>
      </c>
      <c r="D268" s="710"/>
      <c r="E268" s="679"/>
      <c r="F268" s="697"/>
      <c r="G268" s="130" t="s">
        <v>1022</v>
      </c>
      <c r="H268" s="127" t="s">
        <v>1023</v>
      </c>
      <c r="I268" s="62"/>
      <c r="J268" s="634" t="s">
        <v>190</v>
      </c>
      <c r="K268" s="634"/>
      <c r="L268" s="634"/>
      <c r="M268" s="634"/>
      <c r="N268" s="634"/>
      <c r="O268" s="634"/>
      <c r="P268" s="634" t="s">
        <v>113</v>
      </c>
      <c r="Q268" s="634" t="str">
        <f t="shared" si="26"/>
        <v>fomt01</v>
      </c>
      <c r="R268" s="43" t="str">
        <f t="shared" si="27"/>
        <v>FOMT0107.jsp</v>
      </c>
      <c r="S268" s="634"/>
      <c r="T268" s="634"/>
      <c r="U268" s="634"/>
      <c r="V268" s="626"/>
      <c r="W268" s="30" t="str">
        <f t="shared" si="28"/>
        <v>fomt</v>
      </c>
      <c r="X268" s="30" t="str">
        <f t="shared" si="29"/>
        <v>01</v>
      </c>
      <c r="Y268" s="30" t="s">
        <v>1005</v>
      </c>
      <c r="Z268" s="154" t="s">
        <v>60</v>
      </c>
      <c r="AA268" s="154" t="s">
        <v>152</v>
      </c>
    </row>
    <row r="269" spans="1:27" ht="16.5" customHeight="1">
      <c r="A269" s="686"/>
      <c r="B269" s="625" t="s">
        <v>1024</v>
      </c>
      <c r="C269" s="626" t="s">
        <v>99</v>
      </c>
      <c r="D269" s="710"/>
      <c r="E269" s="679"/>
      <c r="F269" s="697"/>
      <c r="G269" s="130" t="s">
        <v>1025</v>
      </c>
      <c r="H269" s="127" t="s">
        <v>1026</v>
      </c>
      <c r="I269" s="62"/>
      <c r="J269" s="634" t="s">
        <v>190</v>
      </c>
      <c r="K269" s="634"/>
      <c r="L269" s="634"/>
      <c r="M269" s="634"/>
      <c r="N269" s="634"/>
      <c r="O269" s="634"/>
      <c r="P269" s="634" t="s">
        <v>113</v>
      </c>
      <c r="Q269" s="634" t="str">
        <f t="shared" si="26"/>
        <v>fomt01</v>
      </c>
      <c r="R269" s="43" t="str">
        <f t="shared" si="27"/>
        <v>FOMT0108.jsp</v>
      </c>
      <c r="S269" s="634"/>
      <c r="T269" s="634"/>
      <c r="U269" s="634"/>
      <c r="V269" s="626"/>
      <c r="W269" s="30" t="str">
        <f t="shared" si="28"/>
        <v>fomt</v>
      </c>
      <c r="X269" s="30" t="str">
        <f t="shared" si="29"/>
        <v>01</v>
      </c>
      <c r="Y269" s="30" t="s">
        <v>1005</v>
      </c>
      <c r="Z269" s="154" t="s">
        <v>60</v>
      </c>
      <c r="AA269" s="154" t="s">
        <v>156</v>
      </c>
    </row>
    <row r="270" spans="1:27" ht="15.6" customHeight="1">
      <c r="A270" s="686"/>
      <c r="B270" s="625" t="s">
        <v>1027</v>
      </c>
      <c r="C270" s="626" t="s">
        <v>99</v>
      </c>
      <c r="D270" s="710"/>
      <c r="E270" s="679"/>
      <c r="F270" s="697" t="s">
        <v>1028</v>
      </c>
      <c r="G270" s="678" t="s">
        <v>1029</v>
      </c>
      <c r="H270" s="113" t="s">
        <v>1030</v>
      </c>
      <c r="I270" s="112" t="s">
        <v>1031</v>
      </c>
      <c r="J270" s="634" t="s">
        <v>126</v>
      </c>
      <c r="K270" s="634"/>
      <c r="L270" s="634"/>
      <c r="M270" s="634"/>
      <c r="N270" s="634"/>
      <c r="O270" s="634"/>
      <c r="P270" s="634" t="s">
        <v>107</v>
      </c>
      <c r="Q270" s="634" t="str">
        <f t="shared" si="26"/>
        <v>fomt02</v>
      </c>
      <c r="R270" s="43" t="str">
        <f t="shared" si="27"/>
        <v>FOMT0201.jsp</v>
      </c>
      <c r="S270" s="634"/>
      <c r="T270" s="634"/>
      <c r="U270" s="634"/>
      <c r="V270" s="626"/>
      <c r="W270" s="30" t="str">
        <f t="shared" si="28"/>
        <v>fomt</v>
      </c>
      <c r="X270" s="30" t="str">
        <f t="shared" si="29"/>
        <v>02</v>
      </c>
      <c r="Y270" s="30" t="s">
        <v>1005</v>
      </c>
      <c r="Z270" s="154" t="s">
        <v>75</v>
      </c>
      <c r="AA270" s="154" t="s">
        <v>60</v>
      </c>
    </row>
    <row r="271" spans="1:27">
      <c r="A271" s="686"/>
      <c r="B271" s="625" t="s">
        <v>1032</v>
      </c>
      <c r="C271" s="626" t="s">
        <v>99</v>
      </c>
      <c r="D271" s="710"/>
      <c r="E271" s="679"/>
      <c r="F271" s="697"/>
      <c r="G271" s="678"/>
      <c r="H271" s="113" t="s">
        <v>1033</v>
      </c>
      <c r="I271" s="112" t="s">
        <v>1034</v>
      </c>
      <c r="J271" s="634" t="s">
        <v>106</v>
      </c>
      <c r="K271" s="634"/>
      <c r="L271" s="634"/>
      <c r="M271" s="634"/>
      <c r="N271" s="634"/>
      <c r="O271" s="634"/>
      <c r="P271" s="634" t="s">
        <v>107</v>
      </c>
      <c r="Q271" s="634" t="str">
        <f t="shared" si="26"/>
        <v>fomt02</v>
      </c>
      <c r="R271" s="43" t="str">
        <f t="shared" si="27"/>
        <v>FOMT0202.jsp</v>
      </c>
      <c r="S271" s="634"/>
      <c r="T271" s="634"/>
      <c r="U271" s="634"/>
      <c r="V271" s="626"/>
      <c r="W271" s="30" t="str">
        <f t="shared" si="28"/>
        <v>fomt</v>
      </c>
      <c r="X271" s="30" t="str">
        <f t="shared" si="29"/>
        <v>02</v>
      </c>
      <c r="Y271" s="30" t="s">
        <v>1005</v>
      </c>
      <c r="Z271" s="154" t="s">
        <v>75</v>
      </c>
      <c r="AA271" s="154" t="s">
        <v>63</v>
      </c>
    </row>
    <row r="272" spans="1:27">
      <c r="A272" s="686"/>
      <c r="B272" s="625" t="s">
        <v>1035</v>
      </c>
      <c r="C272" s="626" t="s">
        <v>99</v>
      </c>
      <c r="D272" s="710"/>
      <c r="E272" s="679"/>
      <c r="F272" s="697"/>
      <c r="G272" s="678" t="s">
        <v>1036</v>
      </c>
      <c r="H272" s="112" t="s">
        <v>1037</v>
      </c>
      <c r="I272" s="107" t="s">
        <v>1038</v>
      </c>
      <c r="J272" s="634" t="s">
        <v>126</v>
      </c>
      <c r="K272" s="634"/>
      <c r="L272" s="634"/>
      <c r="M272" s="634"/>
      <c r="N272" s="634"/>
      <c r="O272" s="634"/>
      <c r="P272" s="634" t="s">
        <v>107</v>
      </c>
      <c r="Q272" s="634" t="str">
        <f t="shared" si="26"/>
        <v>fomt02</v>
      </c>
      <c r="R272" s="43" t="str">
        <f t="shared" si="27"/>
        <v>FOMT0203.jsp</v>
      </c>
      <c r="S272" s="634"/>
      <c r="T272" s="634"/>
      <c r="U272" s="634"/>
      <c r="V272" s="626"/>
      <c r="W272" s="30" t="str">
        <f t="shared" si="28"/>
        <v>fomt</v>
      </c>
      <c r="X272" s="30" t="str">
        <f t="shared" si="29"/>
        <v>02</v>
      </c>
      <c r="Y272" s="30" t="s">
        <v>1005</v>
      </c>
      <c r="Z272" s="154" t="s">
        <v>75</v>
      </c>
      <c r="AA272" s="154" t="s">
        <v>66</v>
      </c>
    </row>
    <row r="273" spans="1:27">
      <c r="A273" s="686"/>
      <c r="B273" s="625" t="s">
        <v>1039</v>
      </c>
      <c r="C273" s="626" t="s">
        <v>99</v>
      </c>
      <c r="D273" s="710"/>
      <c r="E273" s="679"/>
      <c r="F273" s="697"/>
      <c r="G273" s="678"/>
      <c r="H273" s="112" t="s">
        <v>1040</v>
      </c>
      <c r="I273" s="107" t="s">
        <v>1041</v>
      </c>
      <c r="J273" s="634" t="s">
        <v>106</v>
      </c>
      <c r="K273" s="634"/>
      <c r="L273" s="634"/>
      <c r="M273" s="634"/>
      <c r="N273" s="634"/>
      <c r="O273" s="634"/>
      <c r="P273" s="634" t="s">
        <v>107</v>
      </c>
      <c r="Q273" s="634" t="str">
        <f t="shared" si="26"/>
        <v>fomt02</v>
      </c>
      <c r="R273" s="43" t="str">
        <f t="shared" si="27"/>
        <v>FOMT0204.jsp</v>
      </c>
      <c r="S273" s="634"/>
      <c r="T273" s="634"/>
      <c r="U273" s="634"/>
      <c r="V273" s="626"/>
      <c r="W273" s="30" t="str">
        <f t="shared" si="28"/>
        <v>fomt</v>
      </c>
      <c r="X273" s="30" t="str">
        <f t="shared" si="29"/>
        <v>02</v>
      </c>
      <c r="Y273" s="30" t="s">
        <v>1005</v>
      </c>
      <c r="Z273" s="154" t="s">
        <v>75</v>
      </c>
      <c r="AA273" s="154" t="s">
        <v>70</v>
      </c>
    </row>
    <row r="274" spans="1:27">
      <c r="A274" s="686"/>
      <c r="B274" s="625" t="s">
        <v>1042</v>
      </c>
      <c r="C274" s="626" t="s">
        <v>99</v>
      </c>
      <c r="D274" s="710"/>
      <c r="E274" s="679"/>
      <c r="F274" s="697"/>
      <c r="G274" s="130" t="s">
        <v>1043</v>
      </c>
      <c r="H274" s="114" t="s">
        <v>1044</v>
      </c>
      <c r="I274" s="58" t="s">
        <v>1045</v>
      </c>
      <c r="J274" s="634" t="s">
        <v>106</v>
      </c>
      <c r="K274" s="634"/>
      <c r="L274" s="634"/>
      <c r="M274" s="634"/>
      <c r="N274" s="634"/>
      <c r="O274" s="634"/>
      <c r="P274" s="304" t="s">
        <v>120</v>
      </c>
      <c r="Q274" s="634" t="str">
        <f t="shared" si="26"/>
        <v>fomt02</v>
      </c>
      <c r="R274" s="43" t="str">
        <f t="shared" si="27"/>
        <v>FOMT0205.jsp</v>
      </c>
      <c r="S274" s="634"/>
      <c r="T274" s="634"/>
      <c r="U274" s="634"/>
      <c r="V274" s="228" t="s">
        <v>211</v>
      </c>
      <c r="W274" s="30" t="str">
        <f t="shared" si="28"/>
        <v>fomt</v>
      </c>
      <c r="X274" s="30" t="str">
        <f t="shared" si="29"/>
        <v>02</v>
      </c>
      <c r="Y274" s="30" t="s">
        <v>1005</v>
      </c>
      <c r="Z274" s="154" t="s">
        <v>75</v>
      </c>
      <c r="AA274" s="154" t="s">
        <v>144</v>
      </c>
    </row>
    <row r="275" spans="1:27" s="147" customFormat="1" ht="31.5" customHeight="1">
      <c r="A275" s="686"/>
      <c r="B275" s="142" t="s">
        <v>1046</v>
      </c>
      <c r="C275" s="143" t="s">
        <v>99</v>
      </c>
      <c r="D275" s="710"/>
      <c r="E275" s="708" t="s">
        <v>1047</v>
      </c>
      <c r="F275" s="708" t="s">
        <v>1048</v>
      </c>
      <c r="G275" s="144" t="s">
        <v>831</v>
      </c>
      <c r="H275" s="145" t="s">
        <v>1049</v>
      </c>
      <c r="I275" s="69" t="s">
        <v>1050</v>
      </c>
      <c r="J275" s="146" t="s">
        <v>106</v>
      </c>
      <c r="K275" s="146"/>
      <c r="L275" s="146"/>
      <c r="M275" s="146"/>
      <c r="N275" s="146"/>
      <c r="O275" s="146"/>
      <c r="P275" s="146" t="s">
        <v>107</v>
      </c>
      <c r="Q275" s="634" t="str">
        <f t="shared" si="26"/>
        <v>care01</v>
      </c>
      <c r="R275" s="43" t="str">
        <f t="shared" si="27"/>
        <v>CARE0101.jsp</v>
      </c>
      <c r="S275" s="146"/>
      <c r="T275" s="146"/>
      <c r="U275" s="146"/>
      <c r="V275" s="179"/>
      <c r="W275" s="147" t="str">
        <f t="shared" si="28"/>
        <v>care</v>
      </c>
      <c r="X275" s="30" t="str">
        <f t="shared" si="29"/>
        <v>01</v>
      </c>
      <c r="Y275" s="147" t="s">
        <v>1051</v>
      </c>
      <c r="Z275" s="156" t="s">
        <v>1052</v>
      </c>
      <c r="AA275" s="156" t="s">
        <v>60</v>
      </c>
    </row>
    <row r="276" spans="1:27" s="147" customFormat="1" ht="43.9" customHeight="1">
      <c r="A276" s="686"/>
      <c r="B276" s="142" t="s">
        <v>1053</v>
      </c>
      <c r="C276" s="143" t="s">
        <v>99</v>
      </c>
      <c r="D276" s="710"/>
      <c r="E276" s="708"/>
      <c r="F276" s="708"/>
      <c r="G276" s="144" t="s">
        <v>1054</v>
      </c>
      <c r="H276" s="145" t="s">
        <v>1055</v>
      </c>
      <c r="I276" s="69" t="s">
        <v>1056</v>
      </c>
      <c r="J276" s="146" t="s">
        <v>106</v>
      </c>
      <c r="K276" s="146"/>
      <c r="L276" s="146"/>
      <c r="M276" s="146"/>
      <c r="N276" s="146"/>
      <c r="O276" s="146"/>
      <c r="P276" s="146" t="s">
        <v>107</v>
      </c>
      <c r="Q276" s="634" t="str">
        <f t="shared" si="26"/>
        <v>care01</v>
      </c>
      <c r="R276" s="43" t="str">
        <f t="shared" si="27"/>
        <v>CARE0102.jsp</v>
      </c>
      <c r="S276" s="146"/>
      <c r="T276" s="146"/>
      <c r="U276" s="146"/>
      <c r="V276" s="143"/>
      <c r="W276" s="147" t="str">
        <f t="shared" si="28"/>
        <v>care</v>
      </c>
      <c r="X276" s="30" t="str">
        <f t="shared" si="29"/>
        <v>01</v>
      </c>
      <c r="Y276" s="147" t="s">
        <v>1051</v>
      </c>
      <c r="Z276" s="156" t="s">
        <v>60</v>
      </c>
      <c r="AA276" s="156" t="s">
        <v>75</v>
      </c>
    </row>
    <row r="277" spans="1:27" s="147" customFormat="1" ht="31.5" customHeight="1">
      <c r="A277" s="686"/>
      <c r="B277" s="142" t="s">
        <v>1057</v>
      </c>
      <c r="C277" s="143" t="s">
        <v>99</v>
      </c>
      <c r="D277" s="710"/>
      <c r="E277" s="298" t="s">
        <v>1058</v>
      </c>
      <c r="F277" s="298" t="s">
        <v>1059</v>
      </c>
      <c r="G277" s="144" t="s">
        <v>1060</v>
      </c>
      <c r="H277" s="145" t="s">
        <v>1061</v>
      </c>
      <c r="I277" s="69" t="s">
        <v>1062</v>
      </c>
      <c r="J277" s="146" t="s">
        <v>126</v>
      </c>
      <c r="K277" s="146"/>
      <c r="L277" s="146"/>
      <c r="M277" s="146"/>
      <c r="N277" s="146"/>
      <c r="O277" s="146"/>
      <c r="P277" s="146" t="s">
        <v>107</v>
      </c>
      <c r="Q277" s="634" t="str">
        <f t="shared" si="26"/>
        <v>help01</v>
      </c>
      <c r="R277" s="43" t="str">
        <f t="shared" si="27"/>
        <v>HELP0101.jsp</v>
      </c>
      <c r="S277" s="146"/>
      <c r="T277" s="146"/>
      <c r="U277" s="146"/>
      <c r="V277" s="143"/>
      <c r="W277" s="147" t="str">
        <f t="shared" si="28"/>
        <v>help</v>
      </c>
      <c r="X277" s="30" t="str">
        <f t="shared" si="29"/>
        <v>01</v>
      </c>
      <c r="Y277" s="147" t="s">
        <v>1063</v>
      </c>
      <c r="Z277" s="156" t="s">
        <v>60</v>
      </c>
      <c r="AA277" s="156" t="s">
        <v>60</v>
      </c>
    </row>
    <row r="278" spans="1:27" s="147" customFormat="1" ht="36" customHeight="1">
      <c r="A278" s="686"/>
      <c r="B278" s="142" t="s">
        <v>1064</v>
      </c>
      <c r="C278" s="143" t="s">
        <v>99</v>
      </c>
      <c r="D278" s="710"/>
      <c r="E278" s="708" t="s">
        <v>1065</v>
      </c>
      <c r="F278" s="708" t="s">
        <v>1066</v>
      </c>
      <c r="G278" s="144" t="s">
        <v>1067</v>
      </c>
      <c r="H278" s="145" t="s">
        <v>1068</v>
      </c>
      <c r="I278" s="69" t="s">
        <v>1067</v>
      </c>
      <c r="J278" s="146" t="s">
        <v>126</v>
      </c>
      <c r="K278" s="146"/>
      <c r="L278" s="146"/>
      <c r="M278" s="146"/>
      <c r="N278" s="146"/>
      <c r="O278" s="146"/>
      <c r="P278" s="146" t="s">
        <v>107</v>
      </c>
      <c r="Q278" s="634" t="str">
        <f t="shared" si="26"/>
        <v>paut01</v>
      </c>
      <c r="R278" s="43" t="str">
        <f t="shared" si="27"/>
        <v>PAUT0101.jsp</v>
      </c>
      <c r="S278" s="146"/>
      <c r="T278" s="146"/>
      <c r="U278" s="146"/>
      <c r="V278" s="143"/>
      <c r="W278" s="147" t="str">
        <f t="shared" si="28"/>
        <v>paut</v>
      </c>
      <c r="X278" s="30" t="str">
        <f t="shared" si="29"/>
        <v>01</v>
      </c>
      <c r="Y278" s="147" t="s">
        <v>1069</v>
      </c>
      <c r="Z278" s="156" t="s">
        <v>60</v>
      </c>
      <c r="AA278" s="156" t="s">
        <v>60</v>
      </c>
    </row>
    <row r="279" spans="1:27" s="147" customFormat="1">
      <c r="A279" s="686"/>
      <c r="B279" s="142" t="s">
        <v>1070</v>
      </c>
      <c r="C279" s="143" t="s">
        <v>99</v>
      </c>
      <c r="D279" s="710"/>
      <c r="E279" s="708"/>
      <c r="F279" s="708"/>
      <c r="G279" s="69" t="s">
        <v>1071</v>
      </c>
      <c r="H279" s="145" t="s">
        <v>1072</v>
      </c>
      <c r="I279" s="69" t="s">
        <v>1071</v>
      </c>
      <c r="J279" s="146" t="s">
        <v>126</v>
      </c>
      <c r="K279" s="146"/>
      <c r="L279" s="146"/>
      <c r="M279" s="146"/>
      <c r="N279" s="146"/>
      <c r="O279" s="146"/>
      <c r="P279" s="146" t="s">
        <v>107</v>
      </c>
      <c r="Q279" s="634" t="str">
        <f t="shared" si="26"/>
        <v>paut01</v>
      </c>
      <c r="R279" s="43" t="str">
        <f t="shared" si="27"/>
        <v>PAUT0102.jsp</v>
      </c>
      <c r="S279" s="146"/>
      <c r="T279" s="146"/>
      <c r="U279" s="146"/>
      <c r="V279" s="143"/>
      <c r="W279" s="147" t="str">
        <f t="shared" si="28"/>
        <v>paut</v>
      </c>
      <c r="X279" s="30" t="str">
        <f t="shared" si="29"/>
        <v>01</v>
      </c>
      <c r="Y279" s="147" t="s">
        <v>1069</v>
      </c>
      <c r="Z279" s="156" t="s">
        <v>60</v>
      </c>
      <c r="AA279" s="156" t="s">
        <v>63</v>
      </c>
    </row>
    <row r="280" spans="1:27" s="147" customFormat="1">
      <c r="A280" s="686"/>
      <c r="B280" s="142" t="s">
        <v>1073</v>
      </c>
      <c r="C280" s="143" t="s">
        <v>99</v>
      </c>
      <c r="D280" s="710"/>
      <c r="E280" s="708"/>
      <c r="F280" s="708"/>
      <c r="G280" s="69" t="s">
        <v>1074</v>
      </c>
      <c r="H280" s="145" t="s">
        <v>1075</v>
      </c>
      <c r="I280" s="69" t="s">
        <v>1074</v>
      </c>
      <c r="J280" s="146" t="s">
        <v>106</v>
      </c>
      <c r="K280" s="146"/>
      <c r="L280" s="146"/>
      <c r="M280" s="146"/>
      <c r="N280" s="146"/>
      <c r="O280" s="146"/>
      <c r="P280" s="146" t="s">
        <v>107</v>
      </c>
      <c r="Q280" s="634" t="str">
        <f t="shared" si="26"/>
        <v>paut01</v>
      </c>
      <c r="R280" s="43" t="str">
        <f t="shared" si="27"/>
        <v>PAUT0103.jsp</v>
      </c>
      <c r="S280" s="146"/>
      <c r="T280" s="146"/>
      <c r="U280" s="146"/>
      <c r="V280" s="143"/>
      <c r="W280" s="147" t="str">
        <f t="shared" si="28"/>
        <v>paut</v>
      </c>
      <c r="X280" s="30" t="str">
        <f t="shared" si="29"/>
        <v>01</v>
      </c>
      <c r="Y280" s="147" t="s">
        <v>1069</v>
      </c>
      <c r="Z280" s="156" t="s">
        <v>60</v>
      </c>
      <c r="AA280" s="156" t="s">
        <v>66</v>
      </c>
    </row>
    <row r="281" spans="1:27" s="147" customFormat="1">
      <c r="A281" s="686"/>
      <c r="B281" s="142" t="s">
        <v>1076</v>
      </c>
      <c r="C281" s="143" t="s">
        <v>99</v>
      </c>
      <c r="D281" s="710"/>
      <c r="E281" s="708"/>
      <c r="F281" s="708"/>
      <c r="G281" s="69" t="s">
        <v>1077</v>
      </c>
      <c r="H281" s="145" t="s">
        <v>1078</v>
      </c>
      <c r="I281" s="69" t="s">
        <v>1077</v>
      </c>
      <c r="J281" s="146" t="s">
        <v>126</v>
      </c>
      <c r="K281" s="146"/>
      <c r="L281" s="146"/>
      <c r="M281" s="146"/>
      <c r="N281" s="146"/>
      <c r="O281" s="146"/>
      <c r="P281" s="146" t="s">
        <v>107</v>
      </c>
      <c r="Q281" s="634" t="str">
        <f t="shared" si="26"/>
        <v>paut01</v>
      </c>
      <c r="R281" s="43" t="str">
        <f t="shared" si="27"/>
        <v>PAUT0104.jsp</v>
      </c>
      <c r="S281" s="146"/>
      <c r="T281" s="146"/>
      <c r="U281" s="146"/>
      <c r="V281" s="143"/>
      <c r="W281" s="147" t="str">
        <f t="shared" si="28"/>
        <v>paut</v>
      </c>
      <c r="X281" s="30" t="str">
        <f t="shared" si="29"/>
        <v>01</v>
      </c>
      <c r="Y281" s="147" t="s">
        <v>1069</v>
      </c>
      <c r="Z281" s="156" t="s">
        <v>60</v>
      </c>
      <c r="AA281" s="156" t="s">
        <v>70</v>
      </c>
    </row>
    <row r="282" spans="1:27" s="147" customFormat="1">
      <c r="A282" s="686"/>
      <c r="B282" s="142" t="s">
        <v>1079</v>
      </c>
      <c r="C282" s="143" t="s">
        <v>99</v>
      </c>
      <c r="D282" s="710"/>
      <c r="E282" s="708"/>
      <c r="F282" s="708"/>
      <c r="G282" s="69" t="s">
        <v>1080</v>
      </c>
      <c r="H282" s="145" t="s">
        <v>1081</v>
      </c>
      <c r="I282" s="69" t="s">
        <v>1080</v>
      </c>
      <c r="J282" s="146" t="s">
        <v>126</v>
      </c>
      <c r="K282" s="146"/>
      <c r="L282" s="146"/>
      <c r="M282" s="146"/>
      <c r="N282" s="146"/>
      <c r="O282" s="146"/>
      <c r="P282" s="146" t="s">
        <v>107</v>
      </c>
      <c r="Q282" s="634" t="str">
        <f t="shared" si="26"/>
        <v>paut01</v>
      </c>
      <c r="R282" s="43" t="str">
        <f t="shared" si="27"/>
        <v>PAUT0105.jsp</v>
      </c>
      <c r="S282" s="146"/>
      <c r="T282" s="146"/>
      <c r="U282" s="146"/>
      <c r="V282" s="143"/>
      <c r="W282" s="147" t="str">
        <f t="shared" si="28"/>
        <v>paut</v>
      </c>
      <c r="X282" s="30" t="str">
        <f t="shared" si="29"/>
        <v>01</v>
      </c>
      <c r="Y282" s="147" t="s">
        <v>1069</v>
      </c>
      <c r="Z282" s="156" t="s">
        <v>60</v>
      </c>
      <c r="AA282" s="156" t="s">
        <v>144</v>
      </c>
    </row>
    <row r="283" spans="1:27" s="147" customFormat="1">
      <c r="A283" s="686"/>
      <c r="B283" s="142" t="s">
        <v>1082</v>
      </c>
      <c r="C283" s="143" t="s">
        <v>99</v>
      </c>
      <c r="D283" s="710"/>
      <c r="E283" s="708"/>
      <c r="F283" s="708"/>
      <c r="G283" s="69" t="s">
        <v>1083</v>
      </c>
      <c r="H283" s="145" t="s">
        <v>1084</v>
      </c>
      <c r="I283" s="69" t="s">
        <v>1083</v>
      </c>
      <c r="J283" s="146" t="s">
        <v>126</v>
      </c>
      <c r="K283" s="146"/>
      <c r="L283" s="146"/>
      <c r="M283" s="146"/>
      <c r="N283" s="146"/>
      <c r="O283" s="146"/>
      <c r="P283" s="146" t="s">
        <v>107</v>
      </c>
      <c r="Q283" s="634" t="str">
        <f t="shared" si="26"/>
        <v>paut01</v>
      </c>
      <c r="R283" s="43" t="str">
        <f t="shared" si="27"/>
        <v>PAUT0106.jsp</v>
      </c>
      <c r="S283" s="146"/>
      <c r="T283" s="146"/>
      <c r="U283" s="146"/>
      <c r="V283" s="143"/>
      <c r="W283" s="147" t="str">
        <f t="shared" si="28"/>
        <v>paut</v>
      </c>
      <c r="X283" s="30" t="str">
        <f t="shared" si="29"/>
        <v>01</v>
      </c>
      <c r="Y283" s="147" t="s">
        <v>1069</v>
      </c>
      <c r="Z283" s="156" t="s">
        <v>60</v>
      </c>
      <c r="AA283" s="156" t="s">
        <v>148</v>
      </c>
    </row>
    <row r="284" spans="1:27" s="147" customFormat="1">
      <c r="A284" s="686"/>
      <c r="B284" s="142" t="s">
        <v>1085</v>
      </c>
      <c r="C284" s="143" t="s">
        <v>99</v>
      </c>
      <c r="D284" s="710"/>
      <c r="E284" s="708"/>
      <c r="F284" s="708"/>
      <c r="G284" s="69" t="s">
        <v>1086</v>
      </c>
      <c r="H284" s="145" t="s">
        <v>1087</v>
      </c>
      <c r="I284" s="69" t="s">
        <v>1086</v>
      </c>
      <c r="J284" s="146" t="s">
        <v>126</v>
      </c>
      <c r="K284" s="146"/>
      <c r="L284" s="146"/>
      <c r="M284" s="146"/>
      <c r="N284" s="146"/>
      <c r="O284" s="146"/>
      <c r="P284" s="146" t="s">
        <v>107</v>
      </c>
      <c r="Q284" s="634" t="str">
        <f t="shared" si="26"/>
        <v>paut01</v>
      </c>
      <c r="R284" s="43" t="str">
        <f t="shared" si="27"/>
        <v>PAUT0107.jsp</v>
      </c>
      <c r="S284" s="146"/>
      <c r="T284" s="146"/>
      <c r="U284" s="146"/>
      <c r="V284" s="143"/>
      <c r="W284" s="147" t="str">
        <f t="shared" si="28"/>
        <v>paut</v>
      </c>
      <c r="X284" s="30" t="str">
        <f t="shared" si="29"/>
        <v>01</v>
      </c>
      <c r="Y284" s="147" t="s">
        <v>1069</v>
      </c>
      <c r="Z284" s="156" t="s">
        <v>60</v>
      </c>
      <c r="AA284" s="156" t="s">
        <v>152</v>
      </c>
    </row>
    <row r="285" spans="1:27" s="147" customFormat="1">
      <c r="A285" s="686"/>
      <c r="B285" s="142" t="s">
        <v>1088</v>
      </c>
      <c r="C285" s="143" t="s">
        <v>99</v>
      </c>
      <c r="D285" s="710"/>
      <c r="E285" s="708"/>
      <c r="F285" s="708"/>
      <c r="G285" s="69" t="s">
        <v>1089</v>
      </c>
      <c r="H285" s="145" t="s">
        <v>1090</v>
      </c>
      <c r="I285" s="69" t="s">
        <v>1089</v>
      </c>
      <c r="J285" s="146" t="s">
        <v>126</v>
      </c>
      <c r="K285" s="146"/>
      <c r="L285" s="146"/>
      <c r="M285" s="146"/>
      <c r="N285" s="146"/>
      <c r="O285" s="146"/>
      <c r="P285" s="146" t="s">
        <v>107</v>
      </c>
      <c r="Q285" s="634" t="str">
        <f t="shared" si="26"/>
        <v>paut01</v>
      </c>
      <c r="R285" s="43" t="str">
        <f t="shared" si="27"/>
        <v>PAUT0108.jsp</v>
      </c>
      <c r="S285" s="146"/>
      <c r="T285" s="146"/>
      <c r="U285" s="146"/>
      <c r="V285" s="143"/>
      <c r="W285" s="147" t="str">
        <f t="shared" si="28"/>
        <v>paut</v>
      </c>
      <c r="X285" s="30" t="str">
        <f t="shared" si="29"/>
        <v>01</v>
      </c>
      <c r="Y285" s="147" t="s">
        <v>1069</v>
      </c>
      <c r="Z285" s="156" t="s">
        <v>60</v>
      </c>
      <c r="AA285" s="156" t="s">
        <v>156</v>
      </c>
    </row>
    <row r="286" spans="1:27" s="147" customFormat="1">
      <c r="A286" s="686"/>
      <c r="B286" s="142" t="s">
        <v>1091</v>
      </c>
      <c r="C286" s="143" t="s">
        <v>99</v>
      </c>
      <c r="D286" s="710"/>
      <c r="E286" s="708"/>
      <c r="F286" s="708"/>
      <c r="G286" s="69" t="s">
        <v>1092</v>
      </c>
      <c r="H286" s="145" t="s">
        <v>1093</v>
      </c>
      <c r="I286" s="69" t="s">
        <v>1092</v>
      </c>
      <c r="J286" s="146" t="s">
        <v>131</v>
      </c>
      <c r="K286" s="146"/>
      <c r="L286" s="146"/>
      <c r="M286" s="146"/>
      <c r="N286" s="146"/>
      <c r="O286" s="146"/>
      <c r="P286" s="146" t="s">
        <v>107</v>
      </c>
      <c r="Q286" s="634" t="str">
        <f t="shared" si="26"/>
        <v>paut01</v>
      </c>
      <c r="R286" s="43" t="str">
        <f t="shared" si="27"/>
        <v>PAUT0109.jsp</v>
      </c>
      <c r="S286" s="146"/>
      <c r="T286" s="146"/>
      <c r="U286" s="146"/>
      <c r="V286" s="143"/>
      <c r="W286" s="147" t="str">
        <f t="shared" si="28"/>
        <v>paut</v>
      </c>
      <c r="X286" s="30" t="str">
        <f t="shared" si="29"/>
        <v>01</v>
      </c>
      <c r="Y286" s="147" t="s">
        <v>1069</v>
      </c>
      <c r="Z286" s="156" t="s">
        <v>60</v>
      </c>
      <c r="AA286" s="156" t="s">
        <v>160</v>
      </c>
    </row>
    <row r="287" spans="1:27" s="147" customFormat="1">
      <c r="A287" s="686"/>
      <c r="B287" s="142" t="s">
        <v>1094</v>
      </c>
      <c r="C287" s="143" t="s">
        <v>99</v>
      </c>
      <c r="D287" s="710"/>
      <c r="E287" s="708"/>
      <c r="F287" s="708"/>
      <c r="G287" s="69" t="s">
        <v>1095</v>
      </c>
      <c r="H287" s="145" t="s">
        <v>1096</v>
      </c>
      <c r="I287" s="69" t="s">
        <v>1095</v>
      </c>
      <c r="J287" s="146" t="s">
        <v>131</v>
      </c>
      <c r="K287" s="146"/>
      <c r="L287" s="146"/>
      <c r="M287" s="146"/>
      <c r="N287" s="146"/>
      <c r="O287" s="146"/>
      <c r="P287" s="146" t="s">
        <v>107</v>
      </c>
      <c r="Q287" s="634" t="str">
        <f t="shared" si="26"/>
        <v>paut01</v>
      </c>
      <c r="R287" s="43" t="str">
        <f t="shared" si="27"/>
        <v>PAUT0110.jsp</v>
      </c>
      <c r="S287" s="146"/>
      <c r="T287" s="146"/>
      <c r="U287" s="146"/>
      <c r="V287" s="143"/>
      <c r="W287" s="147" t="str">
        <f t="shared" si="28"/>
        <v>paut</v>
      </c>
      <c r="X287" s="30" t="str">
        <f t="shared" si="29"/>
        <v>01</v>
      </c>
      <c r="Y287" s="147" t="s">
        <v>1069</v>
      </c>
      <c r="Z287" s="156" t="s">
        <v>60</v>
      </c>
      <c r="AA287" s="156" t="s">
        <v>164</v>
      </c>
    </row>
    <row r="288" spans="1:27" s="147" customFormat="1">
      <c r="A288" s="686"/>
      <c r="B288" s="142" t="s">
        <v>1097</v>
      </c>
      <c r="C288" s="143" t="s">
        <v>99</v>
      </c>
      <c r="D288" s="710"/>
      <c r="E288" s="708"/>
      <c r="F288" s="708"/>
      <c r="G288" s="69" t="s">
        <v>1098</v>
      </c>
      <c r="H288" s="145" t="s">
        <v>1099</v>
      </c>
      <c r="I288" s="69" t="s">
        <v>1098</v>
      </c>
      <c r="J288" s="146" t="s">
        <v>106</v>
      </c>
      <c r="K288" s="146"/>
      <c r="L288" s="146"/>
      <c r="M288" s="146"/>
      <c r="N288" s="146"/>
      <c r="O288" s="146"/>
      <c r="P288" s="373" t="s">
        <v>120</v>
      </c>
      <c r="Q288" s="634" t="str">
        <f t="shared" si="26"/>
        <v>paut01</v>
      </c>
      <c r="R288" s="43" t="str">
        <f t="shared" si="27"/>
        <v>PAUT0111.jsp</v>
      </c>
      <c r="S288" s="146"/>
      <c r="T288" s="146"/>
      <c r="U288" s="146"/>
      <c r="V288" s="374" t="s">
        <v>1100</v>
      </c>
      <c r="W288" s="147" t="str">
        <f t="shared" si="28"/>
        <v>paut</v>
      </c>
      <c r="X288" s="30" t="str">
        <f t="shared" si="29"/>
        <v>01</v>
      </c>
      <c r="Y288" s="147" t="s">
        <v>1069</v>
      </c>
      <c r="Z288" s="156" t="s">
        <v>60</v>
      </c>
      <c r="AA288" s="156" t="s">
        <v>168</v>
      </c>
    </row>
    <row r="289" spans="1:27" s="150" customFormat="1" ht="24">
      <c r="A289" s="686"/>
      <c r="B289" s="148" t="s">
        <v>1101</v>
      </c>
      <c r="C289" s="149" t="s">
        <v>99</v>
      </c>
      <c r="D289" s="692" t="s">
        <v>1102</v>
      </c>
      <c r="E289" s="684" t="s">
        <v>1103</v>
      </c>
      <c r="F289" s="309" t="s">
        <v>1104</v>
      </c>
      <c r="G289" s="310" t="s">
        <v>1105</v>
      </c>
      <c r="H289" s="311" t="s">
        <v>1106</v>
      </c>
      <c r="I289" s="310" t="s">
        <v>1105</v>
      </c>
      <c r="J289" s="312" t="s">
        <v>126</v>
      </c>
      <c r="K289" s="312"/>
      <c r="L289" s="312"/>
      <c r="M289" s="312"/>
      <c r="N289" s="312"/>
      <c r="O289" s="312"/>
      <c r="P289" s="313" t="s">
        <v>120</v>
      </c>
      <c r="Q289" s="312" t="str">
        <f t="shared" si="26"/>
        <v>ging01</v>
      </c>
      <c r="R289" s="314" t="str">
        <f t="shared" si="27"/>
        <v>GING0101.jsp</v>
      </c>
      <c r="S289" s="312"/>
      <c r="T289" s="312"/>
      <c r="U289" s="312"/>
      <c r="V289" s="315" t="s">
        <v>1107</v>
      </c>
      <c r="W289" s="316" t="str">
        <f t="shared" si="28"/>
        <v>ging</v>
      </c>
      <c r="X289" s="316" t="str">
        <f t="shared" si="29"/>
        <v>01</v>
      </c>
      <c r="Y289" s="316" t="s">
        <v>1108</v>
      </c>
      <c r="Z289" s="157" t="s">
        <v>60</v>
      </c>
      <c r="AA289" s="157" t="s">
        <v>60</v>
      </c>
    </row>
    <row r="290" spans="1:27" s="150" customFormat="1">
      <c r="A290" s="686"/>
      <c r="B290" s="148" t="s">
        <v>1109</v>
      </c>
      <c r="C290" s="149" t="s">
        <v>99</v>
      </c>
      <c r="D290" s="692"/>
      <c r="E290" s="682"/>
      <c r="F290" s="684" t="s">
        <v>1110</v>
      </c>
      <c r="G290" s="317" t="s">
        <v>1111</v>
      </c>
      <c r="H290" s="318" t="s">
        <v>1112</v>
      </c>
      <c r="I290" s="317" t="s">
        <v>1111</v>
      </c>
      <c r="J290" s="312" t="s">
        <v>126</v>
      </c>
      <c r="K290" s="312"/>
      <c r="L290" s="312"/>
      <c r="M290" s="312"/>
      <c r="N290" s="312"/>
      <c r="O290" s="312"/>
      <c r="P290" s="313" t="s">
        <v>120</v>
      </c>
      <c r="Q290" s="312" t="str">
        <f t="shared" si="26"/>
        <v>ging02</v>
      </c>
      <c r="R290" s="314" t="str">
        <f t="shared" si="27"/>
        <v>GING0201.jsp</v>
      </c>
      <c r="S290" s="312"/>
      <c r="T290" s="312"/>
      <c r="U290" s="312"/>
      <c r="V290" s="315" t="s">
        <v>1113</v>
      </c>
      <c r="W290" s="316" t="str">
        <f t="shared" si="28"/>
        <v>ging</v>
      </c>
      <c r="X290" s="316" t="str">
        <f t="shared" si="29"/>
        <v>02</v>
      </c>
      <c r="Y290" s="316" t="s">
        <v>1108</v>
      </c>
      <c r="Z290" s="157" t="s">
        <v>75</v>
      </c>
      <c r="AA290" s="157" t="s">
        <v>60</v>
      </c>
    </row>
    <row r="291" spans="1:27" s="150" customFormat="1">
      <c r="A291" s="686"/>
      <c r="B291" s="148" t="s">
        <v>1114</v>
      </c>
      <c r="C291" s="149" t="s">
        <v>99</v>
      </c>
      <c r="D291" s="692"/>
      <c r="E291" s="682"/>
      <c r="F291" s="684"/>
      <c r="G291" s="317" t="s">
        <v>1115</v>
      </c>
      <c r="H291" s="318" t="s">
        <v>1116</v>
      </c>
      <c r="I291" s="317" t="s">
        <v>1115</v>
      </c>
      <c r="J291" s="312" t="s">
        <v>126</v>
      </c>
      <c r="K291" s="312"/>
      <c r="L291" s="312"/>
      <c r="M291" s="312"/>
      <c r="N291" s="312"/>
      <c r="O291" s="312"/>
      <c r="P291" s="313" t="s">
        <v>120</v>
      </c>
      <c r="Q291" s="312" t="str">
        <f t="shared" si="26"/>
        <v>ging02</v>
      </c>
      <c r="R291" s="314" t="str">
        <f t="shared" si="27"/>
        <v>GING0202.jsp</v>
      </c>
      <c r="S291" s="312"/>
      <c r="T291" s="312"/>
      <c r="U291" s="312"/>
      <c r="V291" s="315" t="s">
        <v>1113</v>
      </c>
      <c r="W291" s="316" t="str">
        <f t="shared" si="28"/>
        <v>ging</v>
      </c>
      <c r="X291" s="316" t="str">
        <f t="shared" si="29"/>
        <v>02</v>
      </c>
      <c r="Y291" s="316" t="s">
        <v>1108</v>
      </c>
      <c r="Z291" s="157" t="s">
        <v>75</v>
      </c>
      <c r="AA291" s="157" t="s">
        <v>75</v>
      </c>
    </row>
    <row r="292" spans="1:27" s="150" customFormat="1" ht="24">
      <c r="A292" s="686"/>
      <c r="B292" s="148" t="s">
        <v>1117</v>
      </c>
      <c r="C292" s="149" t="s">
        <v>99</v>
      </c>
      <c r="D292" s="692"/>
      <c r="E292" s="682"/>
      <c r="F292" s="309" t="s">
        <v>1118</v>
      </c>
      <c r="G292" s="319" t="s">
        <v>1119</v>
      </c>
      <c r="H292" s="311" t="s">
        <v>1120</v>
      </c>
      <c r="I292" s="319" t="s">
        <v>1119</v>
      </c>
      <c r="J292" s="312" t="s">
        <v>126</v>
      </c>
      <c r="K292" s="312"/>
      <c r="L292" s="312"/>
      <c r="M292" s="312"/>
      <c r="N292" s="312"/>
      <c r="O292" s="312"/>
      <c r="P292" s="313" t="s">
        <v>120</v>
      </c>
      <c r="Q292" s="312" t="str">
        <f t="shared" si="26"/>
        <v>ging03</v>
      </c>
      <c r="R292" s="314" t="str">
        <f t="shared" si="27"/>
        <v>GING0301.jsp</v>
      </c>
      <c r="S292" s="312"/>
      <c r="T292" s="312"/>
      <c r="U292" s="312"/>
      <c r="V292" s="320" t="s">
        <v>1121</v>
      </c>
      <c r="W292" s="316" t="str">
        <f t="shared" si="28"/>
        <v>ging</v>
      </c>
      <c r="X292" s="316" t="str">
        <f t="shared" si="29"/>
        <v>03</v>
      </c>
      <c r="Y292" s="316" t="s">
        <v>1108</v>
      </c>
      <c r="Z292" s="157" t="s">
        <v>81</v>
      </c>
      <c r="AA292" s="157" t="s">
        <v>60</v>
      </c>
    </row>
    <row r="293" spans="1:27" s="150" customFormat="1" ht="24">
      <c r="A293" s="686"/>
      <c r="B293" s="148" t="s">
        <v>1122</v>
      </c>
      <c r="C293" s="149" t="s">
        <v>99</v>
      </c>
      <c r="D293" s="692"/>
      <c r="E293" s="682"/>
      <c r="F293" s="309" t="s">
        <v>1123</v>
      </c>
      <c r="G293" s="310" t="s">
        <v>1124</v>
      </c>
      <c r="H293" s="311" t="s">
        <v>1125</v>
      </c>
      <c r="I293" s="310" t="s">
        <v>1124</v>
      </c>
      <c r="J293" s="312" t="s">
        <v>126</v>
      </c>
      <c r="K293" s="312"/>
      <c r="L293" s="312"/>
      <c r="M293" s="312"/>
      <c r="N293" s="312"/>
      <c r="O293" s="312"/>
      <c r="P293" s="313" t="s">
        <v>120</v>
      </c>
      <c r="Q293" s="312" t="str">
        <f t="shared" si="26"/>
        <v>ging04</v>
      </c>
      <c r="R293" s="314" t="str">
        <f t="shared" si="27"/>
        <v>GING0401.jsp</v>
      </c>
      <c r="S293" s="312"/>
      <c r="T293" s="312"/>
      <c r="U293" s="312"/>
      <c r="V293" s="315" t="s">
        <v>1107</v>
      </c>
      <c r="W293" s="316" t="str">
        <f t="shared" si="28"/>
        <v>ging</v>
      </c>
      <c r="X293" s="316" t="str">
        <f t="shared" si="29"/>
        <v>04</v>
      </c>
      <c r="Y293" s="316" t="s">
        <v>1108</v>
      </c>
      <c r="Z293" s="157" t="s">
        <v>87</v>
      </c>
      <c r="AA293" s="157" t="s">
        <v>60</v>
      </c>
    </row>
    <row r="294" spans="1:27" s="150" customFormat="1" ht="24">
      <c r="A294" s="686"/>
      <c r="B294" s="148" t="s">
        <v>1126</v>
      </c>
      <c r="C294" s="149" t="s">
        <v>99</v>
      </c>
      <c r="D294" s="692"/>
      <c r="E294" s="682"/>
      <c r="F294" s="309" t="s">
        <v>1127</v>
      </c>
      <c r="G294" s="310" t="s">
        <v>1128</v>
      </c>
      <c r="H294" s="311" t="s">
        <v>1129</v>
      </c>
      <c r="I294" s="310" t="s">
        <v>1128</v>
      </c>
      <c r="J294" s="312" t="s">
        <v>126</v>
      </c>
      <c r="K294" s="312"/>
      <c r="L294" s="312"/>
      <c r="M294" s="312"/>
      <c r="N294" s="312"/>
      <c r="O294" s="312"/>
      <c r="P294" s="313" t="s">
        <v>120</v>
      </c>
      <c r="Q294" s="312" t="str">
        <f t="shared" si="26"/>
        <v>ging05</v>
      </c>
      <c r="R294" s="314" t="str">
        <f t="shared" si="27"/>
        <v>GING0501.jsp</v>
      </c>
      <c r="S294" s="312"/>
      <c r="T294" s="312"/>
      <c r="U294" s="312"/>
      <c r="V294" s="315" t="s">
        <v>1113</v>
      </c>
      <c r="W294" s="316" t="str">
        <f t="shared" si="28"/>
        <v>ging</v>
      </c>
      <c r="X294" s="316" t="str">
        <f t="shared" si="29"/>
        <v>05</v>
      </c>
      <c r="Y294" s="316" t="s">
        <v>1108</v>
      </c>
      <c r="Z294" s="157" t="s">
        <v>266</v>
      </c>
      <c r="AA294" s="157" t="s">
        <v>60</v>
      </c>
    </row>
    <row r="295" spans="1:27" s="150" customFormat="1">
      <c r="A295" s="686"/>
      <c r="B295" s="148" t="s">
        <v>1130</v>
      </c>
      <c r="C295" s="149" t="s">
        <v>99</v>
      </c>
      <c r="D295" s="692"/>
      <c r="E295" s="682"/>
      <c r="F295" s="684" t="s">
        <v>1131</v>
      </c>
      <c r="G295" s="321" t="s">
        <v>1132</v>
      </c>
      <c r="H295" s="311" t="s">
        <v>1133</v>
      </c>
      <c r="I295" s="322" t="s">
        <v>1134</v>
      </c>
      <c r="J295" s="323" t="s">
        <v>126</v>
      </c>
      <c r="K295" s="323"/>
      <c r="L295" s="323"/>
      <c r="M295" s="323"/>
      <c r="N295" s="323"/>
      <c r="O295" s="323"/>
      <c r="P295" s="313" t="s">
        <v>120</v>
      </c>
      <c r="Q295" s="312" t="str">
        <f t="shared" si="26"/>
        <v>ging06</v>
      </c>
      <c r="R295" s="314" t="str">
        <f t="shared" si="27"/>
        <v>GING0601.jsp</v>
      </c>
      <c r="S295" s="323"/>
      <c r="T295" s="323"/>
      <c r="U295" s="323"/>
      <c r="V295" s="324" t="s">
        <v>1107</v>
      </c>
      <c r="W295" s="316" t="str">
        <f t="shared" si="28"/>
        <v>ging</v>
      </c>
      <c r="X295" s="316" t="str">
        <f t="shared" si="29"/>
        <v>06</v>
      </c>
      <c r="Y295" s="316" t="s">
        <v>1108</v>
      </c>
      <c r="Z295" s="157" t="s">
        <v>297</v>
      </c>
      <c r="AA295" s="157" t="s">
        <v>60</v>
      </c>
    </row>
    <row r="296" spans="1:27" s="150" customFormat="1" ht="24">
      <c r="A296" s="686"/>
      <c r="B296" s="148" t="s">
        <v>1135</v>
      </c>
      <c r="C296" s="149" t="s">
        <v>99</v>
      </c>
      <c r="D296" s="692"/>
      <c r="E296" s="682"/>
      <c r="F296" s="684"/>
      <c r="G296" s="310" t="s">
        <v>1136</v>
      </c>
      <c r="H296" s="311" t="s">
        <v>1137</v>
      </c>
      <c r="I296" s="310" t="s">
        <v>1136</v>
      </c>
      <c r="J296" s="312" t="s">
        <v>90</v>
      </c>
      <c r="K296" s="323" t="s">
        <v>28</v>
      </c>
      <c r="L296" s="323" t="s">
        <v>202</v>
      </c>
      <c r="M296" s="323"/>
      <c r="N296" s="323"/>
      <c r="O296" s="323"/>
      <c r="P296" s="313" t="s">
        <v>120</v>
      </c>
      <c r="Q296" s="312" t="str">
        <f t="shared" si="26"/>
        <v>ging06</v>
      </c>
      <c r="R296" s="314" t="str">
        <f t="shared" si="27"/>
        <v>GING0602.jsp</v>
      </c>
      <c r="S296" s="312"/>
      <c r="T296" s="312"/>
      <c r="U296" s="312"/>
      <c r="V296" s="320" t="s">
        <v>1138</v>
      </c>
      <c r="W296" s="316" t="str">
        <f t="shared" si="28"/>
        <v>ging</v>
      </c>
      <c r="X296" s="316" t="str">
        <f t="shared" si="29"/>
        <v>06</v>
      </c>
      <c r="Y296" s="316" t="s">
        <v>1108</v>
      </c>
      <c r="Z296" s="157" t="s">
        <v>297</v>
      </c>
      <c r="AA296" s="157" t="s">
        <v>63</v>
      </c>
    </row>
    <row r="297" spans="1:27" s="150" customFormat="1" ht="24">
      <c r="A297" s="686"/>
      <c r="B297" s="148" t="s">
        <v>1139</v>
      </c>
      <c r="C297" s="149" t="s">
        <v>99</v>
      </c>
      <c r="D297" s="692"/>
      <c r="E297" s="682"/>
      <c r="F297" s="684"/>
      <c r="G297" s="310" t="s">
        <v>1140</v>
      </c>
      <c r="H297" s="311" t="s">
        <v>1141</v>
      </c>
      <c r="I297" s="310" t="s">
        <v>1140</v>
      </c>
      <c r="J297" s="312" t="s">
        <v>90</v>
      </c>
      <c r="K297" s="323" t="s">
        <v>28</v>
      </c>
      <c r="L297" s="323" t="s">
        <v>202</v>
      </c>
      <c r="M297" s="323"/>
      <c r="N297" s="323"/>
      <c r="O297" s="323"/>
      <c r="P297" s="313" t="s">
        <v>120</v>
      </c>
      <c r="Q297" s="312" t="str">
        <f t="shared" si="26"/>
        <v>ging06</v>
      </c>
      <c r="R297" s="314" t="str">
        <f t="shared" si="27"/>
        <v>GING0603.jsp</v>
      </c>
      <c r="S297" s="312"/>
      <c r="T297" s="312"/>
      <c r="U297" s="312"/>
      <c r="V297" s="320" t="s">
        <v>1142</v>
      </c>
      <c r="W297" s="316" t="str">
        <f t="shared" si="28"/>
        <v>ging</v>
      </c>
      <c r="X297" s="316" t="str">
        <f t="shared" si="29"/>
        <v>06</v>
      </c>
      <c r="Y297" s="316" t="s">
        <v>1108</v>
      </c>
      <c r="Z297" s="157" t="s">
        <v>297</v>
      </c>
      <c r="AA297" s="157" t="s">
        <v>66</v>
      </c>
    </row>
    <row r="298" spans="1:27" s="150" customFormat="1" ht="24">
      <c r="A298" s="686"/>
      <c r="B298" s="148" t="s">
        <v>1143</v>
      </c>
      <c r="C298" s="149" t="s">
        <v>99</v>
      </c>
      <c r="D298" s="692"/>
      <c r="E298" s="682"/>
      <c r="F298" s="309" t="s">
        <v>1144</v>
      </c>
      <c r="G298" s="321"/>
      <c r="H298" s="325" t="s">
        <v>1145</v>
      </c>
      <c r="I298" s="310"/>
      <c r="J298" s="312" t="s">
        <v>126</v>
      </c>
      <c r="K298" s="312"/>
      <c r="L298" s="312"/>
      <c r="M298" s="312"/>
      <c r="N298" s="312"/>
      <c r="O298" s="312"/>
      <c r="P298" s="313" t="s">
        <v>120</v>
      </c>
      <c r="Q298" s="312" t="str">
        <f t="shared" si="26"/>
        <v>ging07</v>
      </c>
      <c r="R298" s="314" t="str">
        <f t="shared" si="27"/>
        <v>GING0701.jsp</v>
      </c>
      <c r="S298" s="312"/>
      <c r="T298" s="312"/>
      <c r="U298" s="312"/>
      <c r="V298" s="315" t="s">
        <v>1107</v>
      </c>
      <c r="W298" s="316" t="str">
        <f t="shared" si="28"/>
        <v>ging</v>
      </c>
      <c r="X298" s="316" t="str">
        <f t="shared" si="29"/>
        <v>07</v>
      </c>
      <c r="Y298" s="316" t="s">
        <v>1108</v>
      </c>
      <c r="Z298" s="157" t="s">
        <v>315</v>
      </c>
      <c r="AA298" s="157" t="s">
        <v>60</v>
      </c>
    </row>
    <row r="299" spans="1:27" s="150" customFormat="1">
      <c r="A299" s="686"/>
      <c r="B299" s="148"/>
      <c r="C299" s="149"/>
      <c r="D299" s="692"/>
      <c r="E299" s="682"/>
      <c r="F299" s="682" t="s">
        <v>1146</v>
      </c>
      <c r="G299" s="326" t="s">
        <v>1147</v>
      </c>
      <c r="H299" s="311"/>
      <c r="I299" s="310"/>
      <c r="J299" s="312" t="s">
        <v>126</v>
      </c>
      <c r="K299" s="312"/>
      <c r="L299" s="312"/>
      <c r="M299" s="312"/>
      <c r="N299" s="312"/>
      <c r="O299" s="312"/>
      <c r="P299" s="313" t="s">
        <v>608</v>
      </c>
      <c r="Q299" s="312" t="s">
        <v>1148</v>
      </c>
      <c r="R299" s="314" t="s">
        <v>1149</v>
      </c>
      <c r="S299" s="312"/>
      <c r="T299" s="312"/>
      <c r="U299" s="312"/>
      <c r="V299" s="315"/>
      <c r="W299" s="316"/>
      <c r="X299" s="316"/>
      <c r="Y299" s="316"/>
      <c r="Z299" s="157"/>
      <c r="AA299" s="157"/>
    </row>
    <row r="300" spans="1:27" s="150" customFormat="1">
      <c r="A300" s="686"/>
      <c r="B300" s="148"/>
      <c r="C300" s="149"/>
      <c r="D300" s="692"/>
      <c r="E300" s="682"/>
      <c r="F300" s="682"/>
      <c r="G300" s="326" t="s">
        <v>1150</v>
      </c>
      <c r="H300" s="311"/>
      <c r="I300" s="310"/>
      <c r="J300" s="312" t="s">
        <v>126</v>
      </c>
      <c r="K300" s="312"/>
      <c r="L300" s="312"/>
      <c r="M300" s="312"/>
      <c r="N300" s="312"/>
      <c r="O300" s="312"/>
      <c r="P300" s="313" t="s">
        <v>608</v>
      </c>
      <c r="Q300" s="312" t="s">
        <v>1148</v>
      </c>
      <c r="R300" s="314" t="s">
        <v>1151</v>
      </c>
      <c r="S300" s="312"/>
      <c r="T300" s="312"/>
      <c r="U300" s="312"/>
      <c r="V300" s="315"/>
      <c r="W300" s="316"/>
      <c r="X300" s="316"/>
      <c r="Y300" s="316"/>
      <c r="Z300" s="157"/>
      <c r="AA300" s="157"/>
    </row>
    <row r="301" spans="1:27" s="150" customFormat="1">
      <c r="A301" s="686"/>
      <c r="B301" s="148"/>
      <c r="C301" s="149"/>
      <c r="D301" s="692"/>
      <c r="E301" s="682"/>
      <c r="F301" s="682"/>
      <c r="G301" s="326" t="s">
        <v>1152</v>
      </c>
      <c r="H301" s="311"/>
      <c r="I301" s="310"/>
      <c r="J301" s="312" t="s">
        <v>126</v>
      </c>
      <c r="K301" s="312"/>
      <c r="L301" s="312"/>
      <c r="M301" s="312"/>
      <c r="N301" s="312"/>
      <c r="O301" s="312"/>
      <c r="P301" s="313" t="s">
        <v>608</v>
      </c>
      <c r="Q301" s="312" t="s">
        <v>1148</v>
      </c>
      <c r="R301" s="314" t="s">
        <v>1153</v>
      </c>
      <c r="S301" s="312"/>
      <c r="T301" s="312"/>
      <c r="U301" s="312"/>
      <c r="V301" s="315"/>
      <c r="W301" s="316"/>
      <c r="X301" s="316"/>
      <c r="Y301" s="316"/>
      <c r="Z301" s="157"/>
      <c r="AA301" s="157"/>
    </row>
    <row r="302" spans="1:27" s="150" customFormat="1">
      <c r="A302" s="686"/>
      <c r="B302" s="148"/>
      <c r="C302" s="149"/>
      <c r="D302" s="692"/>
      <c r="E302" s="682"/>
      <c r="F302" s="683"/>
      <c r="G302" s="326" t="s">
        <v>1124</v>
      </c>
      <c r="H302" s="311" t="s">
        <v>1125</v>
      </c>
      <c r="I302" s="310" t="s">
        <v>1124</v>
      </c>
      <c r="J302" s="312" t="s">
        <v>126</v>
      </c>
      <c r="K302" s="312"/>
      <c r="L302" s="312"/>
      <c r="M302" s="312"/>
      <c r="N302" s="312"/>
      <c r="O302" s="312"/>
      <c r="P302" s="313" t="s">
        <v>608</v>
      </c>
      <c r="Q302" s="312" t="s">
        <v>1148</v>
      </c>
      <c r="R302" s="314" t="s">
        <v>1154</v>
      </c>
      <c r="S302" s="312"/>
      <c r="T302" s="312"/>
      <c r="U302" s="312"/>
      <c r="V302" s="315"/>
      <c r="W302" s="316"/>
      <c r="X302" s="316"/>
      <c r="Y302" s="316"/>
      <c r="Z302" s="157"/>
      <c r="AA302" s="157"/>
    </row>
    <row r="303" spans="1:27" s="150" customFormat="1">
      <c r="A303" s="686"/>
      <c r="B303" s="148"/>
      <c r="C303" s="149"/>
      <c r="D303" s="692"/>
      <c r="E303" s="682"/>
      <c r="F303" s="684" t="s">
        <v>1155</v>
      </c>
      <c r="G303" s="326" t="s">
        <v>1156</v>
      </c>
      <c r="H303" s="311" t="s">
        <v>1133</v>
      </c>
      <c r="I303" s="322" t="s">
        <v>1134</v>
      </c>
      <c r="J303" s="312" t="s">
        <v>126</v>
      </c>
      <c r="K303" s="312"/>
      <c r="L303" s="312"/>
      <c r="M303" s="312"/>
      <c r="N303" s="312"/>
      <c r="O303" s="312"/>
      <c r="P303" s="313" t="s">
        <v>608</v>
      </c>
      <c r="Q303" s="312" t="s">
        <v>1157</v>
      </c>
      <c r="R303" s="314" t="s">
        <v>1158</v>
      </c>
      <c r="S303" s="312"/>
      <c r="T303" s="312"/>
      <c r="U303" s="312"/>
      <c r="V303" s="315"/>
      <c r="W303" s="316"/>
      <c r="X303" s="316"/>
      <c r="Y303" s="316"/>
      <c r="Z303" s="157"/>
      <c r="AA303" s="157"/>
    </row>
    <row r="304" spans="1:27" s="150" customFormat="1">
      <c r="A304" s="686"/>
      <c r="B304" s="148"/>
      <c r="C304" s="149"/>
      <c r="D304" s="692"/>
      <c r="E304" s="682"/>
      <c r="F304" s="682"/>
      <c r="G304" s="326" t="s">
        <v>1159</v>
      </c>
      <c r="H304" s="311" t="s">
        <v>1133</v>
      </c>
      <c r="I304" s="322" t="s">
        <v>1134</v>
      </c>
      <c r="J304" s="312" t="s">
        <v>126</v>
      </c>
      <c r="K304" s="312"/>
      <c r="L304" s="312"/>
      <c r="M304" s="312"/>
      <c r="N304" s="312"/>
      <c r="O304" s="312"/>
      <c r="P304" s="313" t="s">
        <v>608</v>
      </c>
      <c r="Q304" s="312" t="s">
        <v>1157</v>
      </c>
      <c r="R304" s="314" t="s">
        <v>1160</v>
      </c>
      <c r="S304" s="312"/>
      <c r="T304" s="312"/>
      <c r="U304" s="312"/>
      <c r="V304" s="315"/>
      <c r="W304" s="316"/>
      <c r="X304" s="316"/>
      <c r="Y304" s="316"/>
      <c r="Z304" s="157"/>
      <c r="AA304" s="157"/>
    </row>
    <row r="305" spans="1:27" s="150" customFormat="1">
      <c r="A305" s="686"/>
      <c r="B305" s="148"/>
      <c r="C305" s="149"/>
      <c r="D305" s="692"/>
      <c r="E305" s="682"/>
      <c r="F305" s="682"/>
      <c r="G305" s="326" t="s">
        <v>1161</v>
      </c>
      <c r="H305" s="311" t="s">
        <v>1133</v>
      </c>
      <c r="I305" s="322" t="s">
        <v>1134</v>
      </c>
      <c r="J305" s="312" t="s">
        <v>126</v>
      </c>
      <c r="K305" s="312"/>
      <c r="L305" s="312"/>
      <c r="M305" s="312"/>
      <c r="N305" s="312"/>
      <c r="O305" s="312"/>
      <c r="P305" s="313" t="s">
        <v>608</v>
      </c>
      <c r="Q305" s="312" t="s">
        <v>1157</v>
      </c>
      <c r="R305" s="314" t="s">
        <v>1162</v>
      </c>
      <c r="S305" s="312"/>
      <c r="T305" s="312"/>
      <c r="U305" s="312"/>
      <c r="V305" s="315"/>
      <c r="W305" s="316"/>
      <c r="X305" s="316"/>
      <c r="Y305" s="316"/>
      <c r="Z305" s="157"/>
      <c r="AA305" s="157"/>
    </row>
    <row r="306" spans="1:27" s="150" customFormat="1">
      <c r="A306" s="686"/>
      <c r="B306" s="148"/>
      <c r="C306" s="149"/>
      <c r="D306" s="692"/>
      <c r="E306" s="682"/>
      <c r="F306" s="682"/>
      <c r="G306" s="310" t="s">
        <v>1136</v>
      </c>
      <c r="H306" s="311" t="s">
        <v>1137</v>
      </c>
      <c r="I306" s="310" t="s">
        <v>1136</v>
      </c>
      <c r="J306" s="312" t="s">
        <v>90</v>
      </c>
      <c r="K306" s="323" t="s">
        <v>28</v>
      </c>
      <c r="L306" s="323" t="s">
        <v>202</v>
      </c>
      <c r="M306" s="312"/>
      <c r="N306" s="312"/>
      <c r="O306" s="312"/>
      <c r="P306" s="313" t="s">
        <v>608</v>
      </c>
      <c r="Q306" s="312" t="s">
        <v>1157</v>
      </c>
      <c r="R306" s="314" t="s">
        <v>1163</v>
      </c>
      <c r="S306" s="312"/>
      <c r="T306" s="312"/>
      <c r="U306" s="312"/>
      <c r="V306" s="315"/>
      <c r="W306" s="316"/>
      <c r="X306" s="316"/>
      <c r="Y306" s="316"/>
      <c r="Z306" s="157"/>
      <c r="AA306" s="157"/>
    </row>
    <row r="307" spans="1:27" s="150" customFormat="1">
      <c r="A307" s="686"/>
      <c r="B307" s="148"/>
      <c r="C307" s="149"/>
      <c r="D307" s="692"/>
      <c r="E307" s="682"/>
      <c r="F307" s="682"/>
      <c r="G307" s="310" t="s">
        <v>1140</v>
      </c>
      <c r="H307" s="311" t="s">
        <v>1141</v>
      </c>
      <c r="I307" s="310" t="s">
        <v>1140</v>
      </c>
      <c r="J307" s="312" t="s">
        <v>90</v>
      </c>
      <c r="K307" s="323" t="s">
        <v>28</v>
      </c>
      <c r="L307" s="323" t="s">
        <v>202</v>
      </c>
      <c r="M307" s="312"/>
      <c r="N307" s="312"/>
      <c r="O307" s="312"/>
      <c r="P307" s="313" t="s">
        <v>608</v>
      </c>
      <c r="Q307" s="312" t="s">
        <v>1157</v>
      </c>
      <c r="R307" s="314" t="s">
        <v>1164</v>
      </c>
      <c r="S307" s="312"/>
      <c r="T307" s="312"/>
      <c r="U307" s="312"/>
      <c r="V307" s="315"/>
      <c r="W307" s="316"/>
      <c r="X307" s="316"/>
      <c r="Y307" s="316"/>
      <c r="Z307" s="157"/>
      <c r="AA307" s="157"/>
    </row>
    <row r="308" spans="1:27" s="150" customFormat="1">
      <c r="A308" s="686"/>
      <c r="B308" s="148"/>
      <c r="C308" s="149"/>
      <c r="D308" s="692"/>
      <c r="E308" s="683"/>
      <c r="F308" s="635"/>
      <c r="G308" s="319" t="s">
        <v>1119</v>
      </c>
      <c r="H308" s="311" t="s">
        <v>1120</v>
      </c>
      <c r="I308" s="319" t="s">
        <v>1119</v>
      </c>
      <c r="J308" s="312" t="s">
        <v>126</v>
      </c>
      <c r="K308" s="312"/>
      <c r="L308" s="312"/>
      <c r="M308" s="312"/>
      <c r="N308" s="312"/>
      <c r="O308" s="312"/>
      <c r="P308" s="313" t="s">
        <v>608</v>
      </c>
      <c r="Q308" s="312" t="s">
        <v>1157</v>
      </c>
      <c r="R308" s="314" t="s">
        <v>1165</v>
      </c>
      <c r="S308" s="312"/>
      <c r="T308" s="312"/>
      <c r="U308" s="312"/>
      <c r="V308" s="320" t="s">
        <v>1166</v>
      </c>
      <c r="W308" s="316"/>
      <c r="X308" s="316"/>
      <c r="Y308" s="316"/>
      <c r="Z308" s="157"/>
      <c r="AA308" s="157"/>
    </row>
    <row r="309" spans="1:27" ht="17.45" customHeight="1">
      <c r="A309" s="686"/>
      <c r="B309" s="625" t="s">
        <v>1167</v>
      </c>
      <c r="C309" s="626" t="s">
        <v>99</v>
      </c>
      <c r="D309" s="692"/>
      <c r="E309" s="679" t="s">
        <v>1168</v>
      </c>
      <c r="F309" s="679" t="s">
        <v>1169</v>
      </c>
      <c r="G309" s="678" t="s">
        <v>1170</v>
      </c>
      <c r="H309" s="115" t="s">
        <v>1171</v>
      </c>
      <c r="I309" s="106" t="s">
        <v>1172</v>
      </c>
      <c r="J309" s="634" t="s">
        <v>1173</v>
      </c>
      <c r="K309" s="634"/>
      <c r="L309" s="634"/>
      <c r="M309" s="634"/>
      <c r="N309" s="634"/>
      <c r="O309" s="634"/>
      <c r="P309" s="634" t="s">
        <v>107</v>
      </c>
      <c r="Q309" s="634" t="str">
        <f t="shared" si="26"/>
        <v>ding01</v>
      </c>
      <c r="R309" s="43" t="str">
        <f t="shared" si="27"/>
        <v>DING0101.jsp</v>
      </c>
      <c r="S309" s="634"/>
      <c r="T309" s="634"/>
      <c r="U309" s="634"/>
      <c r="V309" s="626"/>
      <c r="W309" s="30" t="str">
        <f t="shared" si="28"/>
        <v>ding</v>
      </c>
      <c r="X309" s="30" t="str">
        <f t="shared" si="29"/>
        <v>01</v>
      </c>
      <c r="Y309" s="30" t="s">
        <v>1174</v>
      </c>
      <c r="Z309" s="154" t="s">
        <v>60</v>
      </c>
      <c r="AA309" s="154" t="s">
        <v>60</v>
      </c>
    </row>
    <row r="310" spans="1:27" ht="17.45" customHeight="1">
      <c r="A310" s="686"/>
      <c r="B310" s="625" t="s">
        <v>1175</v>
      </c>
      <c r="C310" s="626" t="s">
        <v>99</v>
      </c>
      <c r="D310" s="692"/>
      <c r="E310" s="679"/>
      <c r="F310" s="679"/>
      <c r="G310" s="678"/>
      <c r="H310" s="115" t="s">
        <v>1176</v>
      </c>
      <c r="I310" s="106" t="s">
        <v>1177</v>
      </c>
      <c r="J310" s="634" t="s">
        <v>1178</v>
      </c>
      <c r="K310" s="634"/>
      <c r="L310" s="634"/>
      <c r="M310" s="634"/>
      <c r="N310" s="634"/>
      <c r="O310" s="634"/>
      <c r="P310" s="634" t="s">
        <v>107</v>
      </c>
      <c r="Q310" s="634" t="str">
        <f t="shared" si="26"/>
        <v>ding01</v>
      </c>
      <c r="R310" s="43" t="str">
        <f t="shared" si="27"/>
        <v>DING0102.jsp</v>
      </c>
      <c r="S310" s="634"/>
      <c r="T310" s="634"/>
      <c r="U310" s="634"/>
      <c r="V310" s="626"/>
      <c r="W310" s="30" t="str">
        <f t="shared" si="28"/>
        <v>ding</v>
      </c>
      <c r="X310" s="30" t="str">
        <f t="shared" si="29"/>
        <v>01</v>
      </c>
      <c r="Y310" s="30" t="s">
        <v>1174</v>
      </c>
      <c r="Z310" s="154" t="s">
        <v>60</v>
      </c>
      <c r="AA310" s="154" t="s">
        <v>63</v>
      </c>
    </row>
    <row r="311" spans="1:27" ht="17.45" customHeight="1">
      <c r="A311" s="686"/>
      <c r="B311" s="625" t="s">
        <v>1179</v>
      </c>
      <c r="C311" s="626" t="s">
        <v>99</v>
      </c>
      <c r="D311" s="692"/>
      <c r="E311" s="679"/>
      <c r="F311" s="679"/>
      <c r="G311" s="678"/>
      <c r="H311" s="115" t="s">
        <v>1180</v>
      </c>
      <c r="I311" s="106" t="s">
        <v>1170</v>
      </c>
      <c r="J311" s="634" t="s">
        <v>1173</v>
      </c>
      <c r="K311" s="634"/>
      <c r="L311" s="634"/>
      <c r="M311" s="634"/>
      <c r="N311" s="634"/>
      <c r="O311" s="634"/>
      <c r="P311" s="634" t="s">
        <v>107</v>
      </c>
      <c r="Q311" s="634" t="str">
        <f t="shared" si="26"/>
        <v>ding01</v>
      </c>
      <c r="R311" s="43" t="str">
        <f t="shared" si="27"/>
        <v>DING0103.jsp</v>
      </c>
      <c r="S311" s="634"/>
      <c r="T311" s="634"/>
      <c r="U311" s="634"/>
      <c r="V311" s="626"/>
      <c r="W311" s="30" t="str">
        <f t="shared" si="28"/>
        <v>ding</v>
      </c>
      <c r="X311" s="30" t="str">
        <f t="shared" si="29"/>
        <v>01</v>
      </c>
      <c r="Y311" s="30" t="s">
        <v>1174</v>
      </c>
      <c r="Z311" s="154" t="s">
        <v>60</v>
      </c>
      <c r="AA311" s="154" t="s">
        <v>66</v>
      </c>
    </row>
    <row r="312" spans="1:27" ht="17.45" customHeight="1">
      <c r="A312" s="686"/>
      <c r="B312" s="625" t="s">
        <v>1181</v>
      </c>
      <c r="C312" s="626" t="s">
        <v>99</v>
      </c>
      <c r="D312" s="692"/>
      <c r="E312" s="679"/>
      <c r="F312" s="679"/>
      <c r="G312" s="678" t="s">
        <v>1182</v>
      </c>
      <c r="H312" s="115" t="s">
        <v>1183</v>
      </c>
      <c r="I312" s="106" t="s">
        <v>1184</v>
      </c>
      <c r="J312" s="634" t="s">
        <v>126</v>
      </c>
      <c r="K312" s="634"/>
      <c r="L312" s="634"/>
      <c r="M312" s="634"/>
      <c r="N312" s="634"/>
      <c r="O312" s="634"/>
      <c r="P312" s="304" t="s">
        <v>120</v>
      </c>
      <c r="Q312" s="634" t="str">
        <f t="shared" si="26"/>
        <v>ding01</v>
      </c>
      <c r="R312" s="43" t="str">
        <f t="shared" si="27"/>
        <v>DING0104.jsp</v>
      </c>
      <c r="S312" s="634"/>
      <c r="T312" s="634"/>
      <c r="U312" s="634"/>
      <c r="V312" s="631" t="s">
        <v>1185</v>
      </c>
      <c r="W312" s="30" t="str">
        <f t="shared" si="28"/>
        <v>ding</v>
      </c>
      <c r="X312" s="30" t="str">
        <f t="shared" si="29"/>
        <v>01</v>
      </c>
      <c r="Y312" s="30" t="s">
        <v>1174</v>
      </c>
      <c r="Z312" s="154" t="s">
        <v>60</v>
      </c>
      <c r="AA312" s="154" t="s">
        <v>70</v>
      </c>
    </row>
    <row r="313" spans="1:27" ht="17.45" customHeight="1">
      <c r="A313" s="686"/>
      <c r="B313" s="625" t="s">
        <v>1186</v>
      </c>
      <c r="C313" s="626" t="s">
        <v>99</v>
      </c>
      <c r="D313" s="692"/>
      <c r="E313" s="679"/>
      <c r="F313" s="679"/>
      <c r="G313" s="678"/>
      <c r="H313" s="115" t="s">
        <v>1187</v>
      </c>
      <c r="I313" s="106" t="s">
        <v>1188</v>
      </c>
      <c r="J313" s="634" t="s">
        <v>126</v>
      </c>
      <c r="K313" s="634"/>
      <c r="L313" s="634"/>
      <c r="M313" s="634"/>
      <c r="N313" s="634"/>
      <c r="O313" s="634"/>
      <c r="P313" s="304" t="s">
        <v>120</v>
      </c>
      <c r="Q313" s="634" t="str">
        <f t="shared" si="26"/>
        <v>ding01</v>
      </c>
      <c r="R313" s="43" t="str">
        <f t="shared" si="27"/>
        <v>DING0105.jsp</v>
      </c>
      <c r="S313" s="634"/>
      <c r="T313" s="634"/>
      <c r="U313" s="634"/>
      <c r="V313" s="631" t="s">
        <v>1185</v>
      </c>
      <c r="W313" s="30" t="str">
        <f t="shared" si="28"/>
        <v>ding</v>
      </c>
      <c r="X313" s="30" t="str">
        <f t="shared" si="29"/>
        <v>01</v>
      </c>
      <c r="Y313" s="30" t="s">
        <v>1174</v>
      </c>
      <c r="Z313" s="154" t="s">
        <v>60</v>
      </c>
      <c r="AA313" s="154" t="s">
        <v>144</v>
      </c>
    </row>
    <row r="314" spans="1:27" ht="28.15" customHeight="1">
      <c r="A314" s="686"/>
      <c r="B314" s="625" t="s">
        <v>1189</v>
      </c>
      <c r="C314" s="626" t="s">
        <v>99</v>
      </c>
      <c r="D314" s="692"/>
      <c r="E314" s="679"/>
      <c r="F314" s="679"/>
      <c r="G314" s="678"/>
      <c r="H314" s="115" t="s">
        <v>1190</v>
      </c>
      <c r="I314" s="106" t="s">
        <v>1191</v>
      </c>
      <c r="J314" s="634" t="s">
        <v>90</v>
      </c>
      <c r="K314" s="634" t="s">
        <v>28</v>
      </c>
      <c r="L314" s="634" t="s">
        <v>202</v>
      </c>
      <c r="M314" s="634"/>
      <c r="N314" s="634"/>
      <c r="O314" s="634"/>
      <c r="P314" s="304" t="s">
        <v>120</v>
      </c>
      <c r="Q314" s="634" t="str">
        <f t="shared" si="26"/>
        <v>ding01</v>
      </c>
      <c r="R314" s="43" t="str">
        <f t="shared" si="27"/>
        <v>DING0106.jsp</v>
      </c>
      <c r="S314" s="634"/>
      <c r="T314" s="634"/>
      <c r="U314" s="634"/>
      <c r="V314" s="123" t="s">
        <v>1192</v>
      </c>
      <c r="W314" s="30" t="str">
        <f t="shared" si="28"/>
        <v>ding</v>
      </c>
      <c r="X314" s="30" t="str">
        <f t="shared" si="29"/>
        <v>01</v>
      </c>
      <c r="Y314" s="30" t="s">
        <v>1174</v>
      </c>
      <c r="Z314" s="154" t="s">
        <v>60</v>
      </c>
      <c r="AA314" s="154" t="s">
        <v>148</v>
      </c>
    </row>
    <row r="315" spans="1:27" ht="17.45" customHeight="1">
      <c r="A315" s="686"/>
      <c r="B315" s="625" t="s">
        <v>1193</v>
      </c>
      <c r="C315" s="626" t="s">
        <v>99</v>
      </c>
      <c r="D315" s="692"/>
      <c r="E315" s="679"/>
      <c r="F315" s="679"/>
      <c r="G315" s="130" t="s">
        <v>1194</v>
      </c>
      <c r="H315" s="115" t="s">
        <v>1195</v>
      </c>
      <c r="I315" s="106"/>
      <c r="J315" s="634" t="s">
        <v>126</v>
      </c>
      <c r="K315" s="634"/>
      <c r="L315" s="634"/>
      <c r="M315" s="634"/>
      <c r="N315" s="634"/>
      <c r="O315" s="634"/>
      <c r="P315" s="304" t="s">
        <v>120</v>
      </c>
      <c r="Q315" s="634" t="str">
        <f t="shared" si="26"/>
        <v>ding01</v>
      </c>
      <c r="R315" s="43" t="str">
        <f t="shared" si="27"/>
        <v>DING0107.jsp</v>
      </c>
      <c r="S315" s="634"/>
      <c r="T315" s="634"/>
      <c r="U315" s="634"/>
      <c r="V315" s="631" t="s">
        <v>1185</v>
      </c>
      <c r="W315" s="30" t="str">
        <f t="shared" si="28"/>
        <v>ding</v>
      </c>
      <c r="X315" s="30" t="str">
        <f t="shared" si="29"/>
        <v>01</v>
      </c>
      <c r="Y315" s="30" t="s">
        <v>1174</v>
      </c>
      <c r="Z315" s="154" t="s">
        <v>60</v>
      </c>
      <c r="AA315" s="154" t="s">
        <v>152</v>
      </c>
    </row>
    <row r="316" spans="1:27" ht="17.45" customHeight="1">
      <c r="A316" s="686"/>
      <c r="B316" s="625" t="s">
        <v>1196</v>
      </c>
      <c r="C316" s="626" t="s">
        <v>99</v>
      </c>
      <c r="D316" s="692"/>
      <c r="E316" s="679"/>
      <c r="F316" s="679" t="s">
        <v>1197</v>
      </c>
      <c r="G316" s="678" t="s">
        <v>1198</v>
      </c>
      <c r="H316" s="115" t="s">
        <v>1199</v>
      </c>
      <c r="I316" s="106" t="s">
        <v>1200</v>
      </c>
      <c r="J316" s="634" t="s">
        <v>1173</v>
      </c>
      <c r="K316" s="634"/>
      <c r="L316" s="634"/>
      <c r="M316" s="634"/>
      <c r="N316" s="634"/>
      <c r="O316" s="634"/>
      <c r="P316" s="634" t="s">
        <v>107</v>
      </c>
      <c r="Q316" s="634" t="str">
        <f t="shared" si="26"/>
        <v>ding02</v>
      </c>
      <c r="R316" s="43" t="str">
        <f t="shared" si="27"/>
        <v>DING0201.jsp</v>
      </c>
      <c r="S316" s="634"/>
      <c r="T316" s="634"/>
      <c r="U316" s="634"/>
      <c r="V316" s="626"/>
      <c r="W316" s="30" t="str">
        <f t="shared" si="28"/>
        <v>ding</v>
      </c>
      <c r="X316" s="30" t="str">
        <f t="shared" si="29"/>
        <v>02</v>
      </c>
      <c r="Y316" s="30" t="s">
        <v>1174</v>
      </c>
      <c r="Z316" s="154" t="s">
        <v>75</v>
      </c>
      <c r="AA316" s="154" t="s">
        <v>60</v>
      </c>
    </row>
    <row r="317" spans="1:27" ht="17.45" customHeight="1">
      <c r="A317" s="686"/>
      <c r="B317" s="625" t="s">
        <v>1201</v>
      </c>
      <c r="C317" s="626" t="s">
        <v>99</v>
      </c>
      <c r="D317" s="692"/>
      <c r="E317" s="679"/>
      <c r="F317" s="679"/>
      <c r="G317" s="678"/>
      <c r="H317" s="115" t="s">
        <v>1202</v>
      </c>
      <c r="I317" s="106" t="s">
        <v>1203</v>
      </c>
      <c r="J317" s="634" t="s">
        <v>1173</v>
      </c>
      <c r="K317" s="634"/>
      <c r="L317" s="634"/>
      <c r="M317" s="634"/>
      <c r="N317" s="634"/>
      <c r="O317" s="634"/>
      <c r="P317" s="634" t="s">
        <v>107</v>
      </c>
      <c r="Q317" s="634" t="str">
        <f t="shared" si="26"/>
        <v>ding02</v>
      </c>
      <c r="R317" s="43" t="str">
        <f t="shared" si="27"/>
        <v>DING0202.jsp</v>
      </c>
      <c r="S317" s="634"/>
      <c r="T317" s="634"/>
      <c r="U317" s="634"/>
      <c r="V317" s="626"/>
      <c r="W317" s="30" t="str">
        <f t="shared" si="28"/>
        <v>ding</v>
      </c>
      <c r="X317" s="30" t="str">
        <f t="shared" si="29"/>
        <v>02</v>
      </c>
      <c r="Y317" s="30" t="s">
        <v>1174</v>
      </c>
      <c r="Z317" s="154" t="s">
        <v>75</v>
      </c>
      <c r="AA317" s="154" t="s">
        <v>63</v>
      </c>
    </row>
    <row r="318" spans="1:27" ht="17.45" customHeight="1">
      <c r="A318" s="686"/>
      <c r="B318" s="625" t="s">
        <v>1204</v>
      </c>
      <c r="C318" s="626" t="s">
        <v>99</v>
      </c>
      <c r="D318" s="692"/>
      <c r="E318" s="679"/>
      <c r="F318" s="679"/>
      <c r="G318" s="678" t="s">
        <v>1205</v>
      </c>
      <c r="H318" s="115" t="s">
        <v>1206</v>
      </c>
      <c r="I318" s="106" t="s">
        <v>1207</v>
      </c>
      <c r="J318" s="634" t="s">
        <v>1173</v>
      </c>
      <c r="K318" s="634"/>
      <c r="L318" s="634"/>
      <c r="M318" s="634"/>
      <c r="N318" s="634"/>
      <c r="O318" s="634"/>
      <c r="P318" s="634" t="s">
        <v>107</v>
      </c>
      <c r="Q318" s="634" t="str">
        <f t="shared" si="26"/>
        <v>ding02</v>
      </c>
      <c r="R318" s="43" t="str">
        <f t="shared" si="27"/>
        <v>DING0203.jsp</v>
      </c>
      <c r="S318" s="634"/>
      <c r="T318" s="634"/>
      <c r="U318" s="634"/>
      <c r="V318" s="626"/>
      <c r="W318" s="30" t="str">
        <f t="shared" si="28"/>
        <v>ding</v>
      </c>
      <c r="X318" s="30" t="str">
        <f t="shared" si="29"/>
        <v>02</v>
      </c>
      <c r="Y318" s="30" t="s">
        <v>1174</v>
      </c>
      <c r="Z318" s="154" t="s">
        <v>75</v>
      </c>
      <c r="AA318" s="154" t="s">
        <v>66</v>
      </c>
    </row>
    <row r="319" spans="1:27" ht="17.45" customHeight="1">
      <c r="A319" s="686"/>
      <c r="B319" s="625" t="s">
        <v>1208</v>
      </c>
      <c r="C319" s="626" t="s">
        <v>99</v>
      </c>
      <c r="D319" s="692"/>
      <c r="E319" s="679"/>
      <c r="F319" s="679"/>
      <c r="G319" s="678"/>
      <c r="H319" s="115" t="s">
        <v>1209</v>
      </c>
      <c r="I319" s="106" t="s">
        <v>1210</v>
      </c>
      <c r="J319" s="634" t="s">
        <v>1173</v>
      </c>
      <c r="K319" s="634"/>
      <c r="L319" s="634"/>
      <c r="M319" s="634"/>
      <c r="N319" s="634"/>
      <c r="O319" s="634"/>
      <c r="P319" s="634" t="s">
        <v>107</v>
      </c>
      <c r="Q319" s="634" t="str">
        <f t="shared" si="26"/>
        <v>ding02</v>
      </c>
      <c r="R319" s="43" t="str">
        <f t="shared" si="27"/>
        <v>DING0204.jsp</v>
      </c>
      <c r="S319" s="634"/>
      <c r="T319" s="634"/>
      <c r="U319" s="634"/>
      <c r="V319" s="626"/>
      <c r="W319" s="30" t="str">
        <f t="shared" si="28"/>
        <v>ding</v>
      </c>
      <c r="X319" s="30" t="str">
        <f t="shared" si="29"/>
        <v>02</v>
      </c>
      <c r="Y319" s="30" t="s">
        <v>1174</v>
      </c>
      <c r="Z319" s="154" t="s">
        <v>75</v>
      </c>
      <c r="AA319" s="154" t="s">
        <v>70</v>
      </c>
    </row>
    <row r="320" spans="1:27" ht="17.45" customHeight="1">
      <c r="A320" s="686"/>
      <c r="B320" s="625" t="s">
        <v>1211</v>
      </c>
      <c r="C320" s="626" t="s">
        <v>99</v>
      </c>
      <c r="D320" s="692"/>
      <c r="E320" s="679"/>
      <c r="F320" s="679"/>
      <c r="G320" s="678" t="s">
        <v>1212</v>
      </c>
      <c r="H320" s="115" t="s">
        <v>1213</v>
      </c>
      <c r="I320" s="106" t="s">
        <v>1214</v>
      </c>
      <c r="J320" s="634" t="s">
        <v>1173</v>
      </c>
      <c r="K320" s="634"/>
      <c r="L320" s="634"/>
      <c r="M320" s="634"/>
      <c r="N320" s="634"/>
      <c r="O320" s="634"/>
      <c r="P320" s="304" t="s">
        <v>120</v>
      </c>
      <c r="Q320" s="634" t="str">
        <f t="shared" si="26"/>
        <v>ding02</v>
      </c>
      <c r="R320" s="43" t="str">
        <f t="shared" si="27"/>
        <v>DING0205.jsp</v>
      </c>
      <c r="S320" s="634"/>
      <c r="T320" s="634"/>
      <c r="U320" s="634"/>
      <c r="V320" s="631" t="s">
        <v>1185</v>
      </c>
      <c r="W320" s="30" t="str">
        <f t="shared" si="28"/>
        <v>ding</v>
      </c>
      <c r="X320" s="30" t="str">
        <f t="shared" si="29"/>
        <v>02</v>
      </c>
      <c r="Y320" s="30" t="s">
        <v>1174</v>
      </c>
      <c r="Z320" s="154" t="s">
        <v>75</v>
      </c>
      <c r="AA320" s="154" t="s">
        <v>144</v>
      </c>
    </row>
    <row r="321" spans="1:27" ht="17.45" customHeight="1">
      <c r="A321" s="686"/>
      <c r="B321" s="625" t="s">
        <v>1215</v>
      </c>
      <c r="C321" s="626" t="s">
        <v>99</v>
      </c>
      <c r="D321" s="692"/>
      <c r="E321" s="679"/>
      <c r="F321" s="679"/>
      <c r="G321" s="678"/>
      <c r="H321" s="115" t="s">
        <v>1216</v>
      </c>
      <c r="I321" s="106" t="s">
        <v>1217</v>
      </c>
      <c r="J321" s="634" t="s">
        <v>1173</v>
      </c>
      <c r="K321" s="634"/>
      <c r="L321" s="634"/>
      <c r="M321" s="634"/>
      <c r="N321" s="634"/>
      <c r="O321" s="634"/>
      <c r="P321" s="304" t="s">
        <v>120</v>
      </c>
      <c r="Q321" s="634" t="str">
        <f t="shared" si="26"/>
        <v>ding02</v>
      </c>
      <c r="R321" s="43" t="str">
        <f t="shared" si="27"/>
        <v>DING0206.jsp</v>
      </c>
      <c r="S321" s="634"/>
      <c r="T321" s="634"/>
      <c r="U321" s="634"/>
      <c r="V321" s="631" t="s">
        <v>1185</v>
      </c>
      <c r="W321" s="30" t="str">
        <f t="shared" si="28"/>
        <v>ding</v>
      </c>
      <c r="X321" s="30" t="str">
        <f t="shared" si="29"/>
        <v>02</v>
      </c>
      <c r="Y321" s="30" t="s">
        <v>1174</v>
      </c>
      <c r="Z321" s="154" t="s">
        <v>75</v>
      </c>
      <c r="AA321" s="154" t="s">
        <v>148</v>
      </c>
    </row>
    <row r="322" spans="1:27" ht="17.45" customHeight="1">
      <c r="A322" s="686"/>
      <c r="B322" s="625" t="s">
        <v>1218</v>
      </c>
      <c r="C322" s="626" t="s">
        <v>99</v>
      </c>
      <c r="D322" s="692"/>
      <c r="E322" s="679"/>
      <c r="F322" s="679" t="s">
        <v>1219</v>
      </c>
      <c r="G322" s="680"/>
      <c r="H322" s="115" t="s">
        <v>1220</v>
      </c>
      <c r="I322" s="106" t="s">
        <v>1221</v>
      </c>
      <c r="J322" s="634" t="s">
        <v>1178</v>
      </c>
      <c r="K322" s="634"/>
      <c r="L322" s="634"/>
      <c r="M322" s="634"/>
      <c r="N322" s="634"/>
      <c r="O322" s="634"/>
      <c r="P322" s="304" t="s">
        <v>120</v>
      </c>
      <c r="Q322" s="634" t="str">
        <f t="shared" si="26"/>
        <v>ding03</v>
      </c>
      <c r="R322" s="43" t="str">
        <f t="shared" si="27"/>
        <v>DING0307.jsp</v>
      </c>
      <c r="S322" s="634"/>
      <c r="T322" s="634"/>
      <c r="U322" s="634"/>
      <c r="V322" s="631" t="s">
        <v>1185</v>
      </c>
      <c r="W322" s="30" t="str">
        <f t="shared" si="28"/>
        <v>ding</v>
      </c>
      <c r="X322" s="30" t="str">
        <f t="shared" si="29"/>
        <v>03</v>
      </c>
      <c r="Y322" s="30" t="s">
        <v>1174</v>
      </c>
      <c r="Z322" s="154" t="s">
        <v>81</v>
      </c>
      <c r="AA322" s="154" t="s">
        <v>152</v>
      </c>
    </row>
    <row r="323" spans="1:27" ht="17.45" customHeight="1">
      <c r="A323" s="686"/>
      <c r="B323" s="625" t="s">
        <v>1222</v>
      </c>
      <c r="C323" s="626" t="s">
        <v>99</v>
      </c>
      <c r="D323" s="692"/>
      <c r="E323" s="679"/>
      <c r="F323" s="679"/>
      <c r="G323" s="680"/>
      <c r="H323" s="115" t="s">
        <v>1223</v>
      </c>
      <c r="I323" s="106" t="s">
        <v>1224</v>
      </c>
      <c r="J323" s="634" t="s">
        <v>1178</v>
      </c>
      <c r="K323" s="634"/>
      <c r="L323" s="634"/>
      <c r="M323" s="634"/>
      <c r="N323" s="634"/>
      <c r="O323" s="634"/>
      <c r="P323" s="304" t="s">
        <v>120</v>
      </c>
      <c r="Q323" s="634" t="str">
        <f t="shared" ref="Q323:Q368" si="34">W323&amp;X323</f>
        <v>ding03</v>
      </c>
      <c r="R323" s="43" t="str">
        <f t="shared" ref="R323:R368" si="35">Y323&amp;Z323&amp;AA323&amp;".jsp"</f>
        <v>DING0301.jsp</v>
      </c>
      <c r="S323" s="634"/>
      <c r="T323" s="634"/>
      <c r="U323" s="634"/>
      <c r="V323" s="631" t="s">
        <v>1185</v>
      </c>
      <c r="W323" s="30" t="str">
        <f t="shared" ref="W323:W371" si="36">LOWER(Y323)</f>
        <v>ding</v>
      </c>
      <c r="X323" s="30" t="str">
        <f t="shared" ref="X323:X371" si="37">Z323</f>
        <v>03</v>
      </c>
      <c r="Y323" s="30" t="s">
        <v>1174</v>
      </c>
      <c r="Z323" s="154" t="s">
        <v>81</v>
      </c>
      <c r="AA323" s="154" t="s">
        <v>60</v>
      </c>
    </row>
    <row r="324" spans="1:27" ht="202.15" customHeight="1">
      <c r="A324" s="686"/>
      <c r="B324" s="625"/>
      <c r="C324" s="626"/>
      <c r="D324" s="692"/>
      <c r="E324" s="679"/>
      <c r="F324" s="297" t="s">
        <v>1225</v>
      </c>
      <c r="G324" s="296"/>
      <c r="H324" s="115"/>
      <c r="I324" s="106"/>
      <c r="J324" s="634" t="s">
        <v>126</v>
      </c>
      <c r="K324" s="634"/>
      <c r="L324" s="634"/>
      <c r="M324" s="634"/>
      <c r="N324" s="634"/>
      <c r="O324" s="634"/>
      <c r="P324" s="304" t="s">
        <v>608</v>
      </c>
      <c r="Q324" s="634" t="str">
        <f t="shared" ref="Q324" si="38">W324&amp;X324</f>
        <v>ding04</v>
      </c>
      <c r="R324" s="43" t="str">
        <f t="shared" ref="R324" si="39">Y324&amp;Z324&amp;AA324&amp;".jsp"</f>
        <v>DING0401.jsp</v>
      </c>
      <c r="S324" s="634"/>
      <c r="T324" s="634"/>
      <c r="U324" s="634"/>
      <c r="V324" s="252" t="s">
        <v>1226</v>
      </c>
      <c r="W324" s="30" t="str">
        <f t="shared" ref="W324" si="40">LOWER(Y324)</f>
        <v>ding</v>
      </c>
      <c r="X324" s="30" t="str">
        <f t="shared" ref="X324" si="41">Z324</f>
        <v>04</v>
      </c>
      <c r="Y324" s="30" t="s">
        <v>1174</v>
      </c>
      <c r="Z324" s="154" t="s">
        <v>87</v>
      </c>
      <c r="AA324" s="154" t="s">
        <v>60</v>
      </c>
    </row>
    <row r="325" spans="1:27" ht="28.15" customHeight="1">
      <c r="A325" s="686"/>
      <c r="B325" s="625" t="s">
        <v>1227</v>
      </c>
      <c r="C325" s="626" t="s">
        <v>99</v>
      </c>
      <c r="D325" s="692"/>
      <c r="E325" s="679" t="s">
        <v>1228</v>
      </c>
      <c r="F325" s="679" t="s">
        <v>1229</v>
      </c>
      <c r="G325" s="130" t="s">
        <v>831</v>
      </c>
      <c r="H325" s="184" t="s">
        <v>1230</v>
      </c>
      <c r="I325" s="183" t="s">
        <v>831</v>
      </c>
      <c r="J325" s="304" t="s">
        <v>126</v>
      </c>
      <c r="K325" s="304"/>
      <c r="L325" s="304"/>
      <c r="M325" s="304"/>
      <c r="N325" s="304"/>
      <c r="O325" s="304"/>
      <c r="P325" s="304" t="s">
        <v>1231</v>
      </c>
      <c r="Q325" s="304" t="str">
        <f t="shared" si="34"/>
        <v>mbif01</v>
      </c>
      <c r="R325" s="164" t="str">
        <f t="shared" si="35"/>
        <v>MBIF0101.jsp</v>
      </c>
      <c r="S325" s="304"/>
      <c r="T325" s="304"/>
      <c r="U325" s="304"/>
      <c r="V325" s="180" t="s">
        <v>1232</v>
      </c>
      <c r="W325" s="158" t="str">
        <f t="shared" si="36"/>
        <v>mbif</v>
      </c>
      <c r="X325" s="158" t="str">
        <f t="shared" si="37"/>
        <v>01</v>
      </c>
      <c r="Y325" s="158" t="s">
        <v>834</v>
      </c>
      <c r="Z325" s="159" t="s">
        <v>60</v>
      </c>
      <c r="AA325" s="159" t="s">
        <v>60</v>
      </c>
    </row>
    <row r="326" spans="1:27" ht="28.15" customHeight="1">
      <c r="A326" s="686"/>
      <c r="B326" s="625" t="s">
        <v>1233</v>
      </c>
      <c r="C326" s="626" t="s">
        <v>99</v>
      </c>
      <c r="D326" s="692"/>
      <c r="E326" s="679"/>
      <c r="F326" s="679"/>
      <c r="G326" s="628" t="s">
        <v>1234</v>
      </c>
      <c r="H326" s="115" t="s">
        <v>1235</v>
      </c>
      <c r="I326" s="106" t="s">
        <v>1236</v>
      </c>
      <c r="J326" s="634" t="s">
        <v>1237</v>
      </c>
      <c r="K326" s="634"/>
      <c r="L326" s="634"/>
      <c r="M326" s="634"/>
      <c r="N326" s="634"/>
      <c r="O326" s="634"/>
      <c r="P326" s="634" t="s">
        <v>107</v>
      </c>
      <c r="Q326" s="634" t="str">
        <f t="shared" ref="Q326" si="42">W326&amp;X326</f>
        <v>mbif01</v>
      </c>
      <c r="R326" s="43" t="str">
        <f t="shared" ref="R326" si="43">Y326&amp;Z326&amp;AA326&amp;".jsp"</f>
        <v>MBIF0102.jsp</v>
      </c>
      <c r="S326" s="634"/>
      <c r="T326" s="634"/>
      <c r="U326" s="634"/>
      <c r="V326" s="626"/>
      <c r="W326" s="30" t="str">
        <f t="shared" ref="W326" si="44">LOWER(Y326)</f>
        <v>mbif</v>
      </c>
      <c r="X326" s="30" t="str">
        <f t="shared" ref="X326" si="45">Z326</f>
        <v>01</v>
      </c>
      <c r="Y326" s="30" t="s">
        <v>834</v>
      </c>
      <c r="Z326" s="154" t="s">
        <v>60</v>
      </c>
      <c r="AA326" s="154" t="s">
        <v>75</v>
      </c>
    </row>
    <row r="327" spans="1:27" ht="17.45" customHeight="1">
      <c r="A327" s="686"/>
      <c r="B327" s="625" t="s">
        <v>1238</v>
      </c>
      <c r="C327" s="626" t="s">
        <v>99</v>
      </c>
      <c r="D327" s="692"/>
      <c r="E327" s="679"/>
      <c r="F327" s="679" t="s">
        <v>1239</v>
      </c>
      <c r="G327" s="680" t="s">
        <v>1240</v>
      </c>
      <c r="H327" s="115" t="s">
        <v>1241</v>
      </c>
      <c r="I327" s="106" t="s">
        <v>1242</v>
      </c>
      <c r="J327" s="634" t="s">
        <v>126</v>
      </c>
      <c r="K327" s="634"/>
      <c r="L327" s="634"/>
      <c r="M327" s="634"/>
      <c r="N327" s="634"/>
      <c r="O327" s="634"/>
      <c r="P327" s="634" t="s">
        <v>107</v>
      </c>
      <c r="Q327" s="634" t="str">
        <f t="shared" si="34"/>
        <v>mbif05</v>
      </c>
      <c r="R327" s="43" t="str">
        <f t="shared" si="35"/>
        <v>MBIF0501.jsp</v>
      </c>
      <c r="S327" s="634"/>
      <c r="T327" s="634"/>
      <c r="U327" s="634"/>
      <c r="V327" s="180" t="s">
        <v>1243</v>
      </c>
      <c r="W327" s="30" t="str">
        <f t="shared" si="36"/>
        <v>mbif</v>
      </c>
      <c r="X327" s="30" t="str">
        <f t="shared" si="37"/>
        <v>05</v>
      </c>
      <c r="Y327" s="30" t="s">
        <v>834</v>
      </c>
      <c r="Z327" s="154" t="s">
        <v>266</v>
      </c>
      <c r="AA327" s="154" t="s">
        <v>60</v>
      </c>
    </row>
    <row r="328" spans="1:27" ht="17.45" customHeight="1">
      <c r="A328" s="686"/>
      <c r="B328" s="625" t="s">
        <v>1244</v>
      </c>
      <c r="C328" s="626" t="s">
        <v>99</v>
      </c>
      <c r="D328" s="692"/>
      <c r="E328" s="679"/>
      <c r="F328" s="679"/>
      <c r="G328" s="680"/>
      <c r="H328" s="184" t="s">
        <v>1245</v>
      </c>
      <c r="I328" s="183" t="s">
        <v>1246</v>
      </c>
      <c r="J328" s="304" t="s">
        <v>126</v>
      </c>
      <c r="K328" s="304"/>
      <c r="L328" s="304"/>
      <c r="M328" s="304"/>
      <c r="N328" s="304"/>
      <c r="O328" s="304"/>
      <c r="P328" s="304" t="s">
        <v>1231</v>
      </c>
      <c r="Q328" s="304" t="str">
        <f t="shared" ref="Q328" si="46">W328&amp;X328</f>
        <v>mbif05</v>
      </c>
      <c r="R328" s="164" t="str">
        <f t="shared" ref="R328" si="47">Y328&amp;Z328&amp;AA328&amp;".jsp"</f>
        <v>MBIF0502.jsp</v>
      </c>
      <c r="S328" s="304"/>
      <c r="T328" s="304"/>
      <c r="U328" s="304"/>
      <c r="V328" s="180" t="s">
        <v>1232</v>
      </c>
      <c r="W328" s="158" t="str">
        <f t="shared" ref="W328" si="48">LOWER(Y328)</f>
        <v>mbif</v>
      </c>
      <c r="X328" s="158" t="str">
        <f t="shared" ref="X328" si="49">Z328</f>
        <v>05</v>
      </c>
      <c r="Y328" s="158" t="s">
        <v>834</v>
      </c>
      <c r="Z328" s="159" t="s">
        <v>266</v>
      </c>
      <c r="AA328" s="159" t="s">
        <v>75</v>
      </c>
    </row>
    <row r="329" spans="1:27">
      <c r="A329" s="686"/>
      <c r="B329" s="625" t="s">
        <v>1247</v>
      </c>
      <c r="C329" s="626" t="s">
        <v>99</v>
      </c>
      <c r="D329" s="692"/>
      <c r="E329" s="679"/>
      <c r="F329" s="679"/>
      <c r="G329" s="681" t="s">
        <v>1248</v>
      </c>
      <c r="H329" s="115" t="s">
        <v>1249</v>
      </c>
      <c r="I329" s="106" t="s">
        <v>1250</v>
      </c>
      <c r="J329" s="181" t="s">
        <v>106</v>
      </c>
      <c r="K329" s="634"/>
      <c r="L329" s="634"/>
      <c r="M329" s="634"/>
      <c r="N329" s="634"/>
      <c r="O329" s="634"/>
      <c r="P329" s="181" t="s">
        <v>107</v>
      </c>
      <c r="Q329" s="181" t="str">
        <f t="shared" si="34"/>
        <v>mbif02</v>
      </c>
      <c r="R329" s="182" t="str">
        <f t="shared" si="35"/>
        <v>MBIF0201.jsp</v>
      </c>
      <c r="S329" s="634"/>
      <c r="T329" s="634"/>
      <c r="U329" s="634"/>
      <c r="V329" s="626"/>
      <c r="W329" s="30" t="str">
        <f t="shared" si="36"/>
        <v>mbif</v>
      </c>
      <c r="X329" s="30" t="str">
        <f t="shared" si="37"/>
        <v>02</v>
      </c>
      <c r="Y329" s="30" t="s">
        <v>834</v>
      </c>
      <c r="Z329" s="154" t="s">
        <v>75</v>
      </c>
      <c r="AA329" s="154" t="s">
        <v>60</v>
      </c>
    </row>
    <row r="330" spans="1:27">
      <c r="A330" s="686"/>
      <c r="B330" s="625" t="s">
        <v>1251</v>
      </c>
      <c r="C330" s="626" t="s">
        <v>99</v>
      </c>
      <c r="D330" s="692"/>
      <c r="E330" s="679"/>
      <c r="F330" s="679"/>
      <c r="G330" s="681"/>
      <c r="H330" s="184" t="s">
        <v>1252</v>
      </c>
      <c r="I330" s="183" t="s">
        <v>1253</v>
      </c>
      <c r="J330" s="304" t="s">
        <v>106</v>
      </c>
      <c r="K330" s="634"/>
      <c r="L330" s="634"/>
      <c r="M330" s="634"/>
      <c r="N330" s="634"/>
      <c r="O330" s="634"/>
      <c r="P330" s="304" t="s">
        <v>120</v>
      </c>
      <c r="Q330" s="304" t="str">
        <f t="shared" ref="Q330:Q332" si="50">W330&amp;X330</f>
        <v>mbif02</v>
      </c>
      <c r="R330" s="164" t="str">
        <f t="shared" ref="R330:R332" si="51">Y330&amp;Z330&amp;AA330&amp;".jsp"</f>
        <v>MBIF0202.jsp</v>
      </c>
      <c r="S330" s="634"/>
      <c r="T330" s="634"/>
      <c r="U330" s="634"/>
      <c r="V330" s="228" t="s">
        <v>211</v>
      </c>
      <c r="W330" s="30" t="str">
        <f t="shared" ref="W330:W332" si="52">LOWER(Y330)</f>
        <v>mbif</v>
      </c>
      <c r="X330" s="30" t="str">
        <f t="shared" ref="X330:X332" si="53">Z330</f>
        <v>02</v>
      </c>
      <c r="Y330" s="30" t="s">
        <v>834</v>
      </c>
      <c r="Z330" s="154" t="s">
        <v>75</v>
      </c>
      <c r="AA330" s="154" t="s">
        <v>75</v>
      </c>
    </row>
    <row r="331" spans="1:27">
      <c r="A331" s="686"/>
      <c r="B331" s="625" t="s">
        <v>1254</v>
      </c>
      <c r="C331" s="626" t="s">
        <v>99</v>
      </c>
      <c r="D331" s="692"/>
      <c r="E331" s="679"/>
      <c r="F331" s="679"/>
      <c r="G331" s="681"/>
      <c r="H331" s="184" t="s">
        <v>1252</v>
      </c>
      <c r="I331" s="183" t="s">
        <v>1255</v>
      </c>
      <c r="J331" s="304" t="s">
        <v>106</v>
      </c>
      <c r="K331" s="634"/>
      <c r="L331" s="634"/>
      <c r="M331" s="634"/>
      <c r="N331" s="634"/>
      <c r="O331" s="634"/>
      <c r="P331" s="304" t="s">
        <v>1231</v>
      </c>
      <c r="Q331" s="304" t="str">
        <f t="shared" si="50"/>
        <v>mbif02</v>
      </c>
      <c r="R331" s="164" t="str">
        <f t="shared" si="51"/>
        <v>MBIF0203.jsp</v>
      </c>
      <c r="S331" s="634"/>
      <c r="T331" s="634"/>
      <c r="U331" s="634"/>
      <c r="V331" s="626"/>
      <c r="W331" s="30" t="str">
        <f t="shared" si="52"/>
        <v>mbif</v>
      </c>
      <c r="X331" s="30" t="str">
        <f t="shared" si="53"/>
        <v>02</v>
      </c>
      <c r="Y331" s="30" t="s">
        <v>834</v>
      </c>
      <c r="Z331" s="154" t="s">
        <v>75</v>
      </c>
      <c r="AA331" s="154" t="s">
        <v>81</v>
      </c>
    </row>
    <row r="332" spans="1:27">
      <c r="A332" s="686"/>
      <c r="B332" s="625" t="s">
        <v>1256</v>
      </c>
      <c r="C332" s="626" t="s">
        <v>99</v>
      </c>
      <c r="D332" s="692"/>
      <c r="E332" s="679"/>
      <c r="F332" s="679"/>
      <c r="G332" s="681"/>
      <c r="H332" s="184" t="s">
        <v>1252</v>
      </c>
      <c r="I332" s="183" t="s">
        <v>1257</v>
      </c>
      <c r="J332" s="304" t="s">
        <v>106</v>
      </c>
      <c r="K332" s="634"/>
      <c r="L332" s="634"/>
      <c r="M332" s="634"/>
      <c r="N332" s="634"/>
      <c r="O332" s="634"/>
      <c r="P332" s="304" t="s">
        <v>1231</v>
      </c>
      <c r="Q332" s="304" t="str">
        <f t="shared" si="50"/>
        <v>mbif02</v>
      </c>
      <c r="R332" s="164" t="str">
        <f t="shared" si="51"/>
        <v>MBIF0204.jsp</v>
      </c>
      <c r="S332" s="634"/>
      <c r="T332" s="634"/>
      <c r="U332" s="634"/>
      <c r="V332" s="626"/>
      <c r="W332" s="30" t="str">
        <f t="shared" si="52"/>
        <v>mbif</v>
      </c>
      <c r="X332" s="30" t="str">
        <f t="shared" si="53"/>
        <v>02</v>
      </c>
      <c r="Y332" s="30" t="s">
        <v>834</v>
      </c>
      <c r="Z332" s="154" t="s">
        <v>75</v>
      </c>
      <c r="AA332" s="154" t="s">
        <v>87</v>
      </c>
    </row>
    <row r="333" spans="1:27">
      <c r="A333" s="686"/>
      <c r="B333" s="625" t="s">
        <v>1258</v>
      </c>
      <c r="C333" s="626" t="s">
        <v>99</v>
      </c>
      <c r="D333" s="692"/>
      <c r="E333" s="679"/>
      <c r="F333" s="679"/>
      <c r="G333" s="681"/>
      <c r="H333" s="115" t="s">
        <v>110</v>
      </c>
      <c r="I333" s="106" t="s">
        <v>1259</v>
      </c>
      <c r="J333" s="634" t="s">
        <v>112</v>
      </c>
      <c r="K333" s="634"/>
      <c r="L333" s="634"/>
      <c r="M333" s="634"/>
      <c r="N333" s="634"/>
      <c r="O333" s="634"/>
      <c r="P333" s="634" t="s">
        <v>113</v>
      </c>
      <c r="Q333" s="634" t="str">
        <f t="shared" si="34"/>
        <v>comn01</v>
      </c>
      <c r="R333" s="43" t="str">
        <f t="shared" si="35"/>
        <v>COMN0101.jsp</v>
      </c>
      <c r="S333" s="634"/>
      <c r="T333" s="634"/>
      <c r="U333" s="634"/>
      <c r="V333" s="123" t="s">
        <v>114</v>
      </c>
      <c r="W333" s="30" t="str">
        <f t="shared" si="36"/>
        <v>comn</v>
      </c>
      <c r="X333" s="30" t="str">
        <f t="shared" si="37"/>
        <v>01</v>
      </c>
      <c r="Y333" s="30" t="s">
        <v>115</v>
      </c>
      <c r="Z333" s="154" t="s">
        <v>60</v>
      </c>
      <c r="AA333" s="154" t="s">
        <v>60</v>
      </c>
    </row>
    <row r="334" spans="1:27">
      <c r="A334" s="686"/>
      <c r="B334" s="625" t="s">
        <v>1260</v>
      </c>
      <c r="C334" s="626" t="s">
        <v>99</v>
      </c>
      <c r="D334" s="692"/>
      <c r="E334" s="679"/>
      <c r="F334" s="679"/>
      <c r="G334" s="681"/>
      <c r="H334" s="115" t="s">
        <v>1261</v>
      </c>
      <c r="I334" s="106" t="s">
        <v>1262</v>
      </c>
      <c r="J334" s="634" t="s">
        <v>126</v>
      </c>
      <c r="K334" s="634"/>
      <c r="L334" s="634"/>
      <c r="M334" s="634"/>
      <c r="N334" s="634"/>
      <c r="O334" s="634"/>
      <c r="P334" s="634" t="s">
        <v>107</v>
      </c>
      <c r="Q334" s="634" t="str">
        <f t="shared" si="34"/>
        <v>comn03</v>
      </c>
      <c r="R334" s="43" t="str">
        <f t="shared" si="35"/>
        <v>COMN0301.jsp</v>
      </c>
      <c r="S334" s="634"/>
      <c r="T334" s="634"/>
      <c r="U334" s="634"/>
      <c r="V334" s="123" t="s">
        <v>114</v>
      </c>
      <c r="W334" s="30" t="str">
        <f t="shared" si="36"/>
        <v>comn</v>
      </c>
      <c r="X334" s="30" t="str">
        <f t="shared" si="37"/>
        <v>03</v>
      </c>
      <c r="Y334" s="30" t="s">
        <v>115</v>
      </c>
      <c r="Z334" s="154" t="s">
        <v>81</v>
      </c>
      <c r="AA334" s="154" t="s">
        <v>60</v>
      </c>
    </row>
    <row r="335" spans="1:27">
      <c r="A335" s="686"/>
      <c r="B335" s="625" t="s">
        <v>1263</v>
      </c>
      <c r="C335" s="626" t="s">
        <v>99</v>
      </c>
      <c r="D335" s="692"/>
      <c r="E335" s="679"/>
      <c r="F335" s="679"/>
      <c r="G335" s="681"/>
      <c r="H335" s="115" t="s">
        <v>1264</v>
      </c>
      <c r="I335" s="106" t="s">
        <v>1265</v>
      </c>
      <c r="J335" s="634" t="s">
        <v>126</v>
      </c>
      <c r="K335" s="634"/>
      <c r="L335" s="634"/>
      <c r="M335" s="634"/>
      <c r="N335" s="634"/>
      <c r="O335" s="634"/>
      <c r="P335" s="634" t="s">
        <v>107</v>
      </c>
      <c r="Q335" s="634" t="str">
        <f t="shared" si="34"/>
        <v>comn03</v>
      </c>
      <c r="R335" s="43" t="str">
        <f t="shared" si="35"/>
        <v>COMN0302.jsp</v>
      </c>
      <c r="S335" s="634"/>
      <c r="T335" s="634"/>
      <c r="U335" s="634"/>
      <c r="V335" s="123" t="s">
        <v>114</v>
      </c>
      <c r="W335" s="30" t="str">
        <f t="shared" si="36"/>
        <v>comn</v>
      </c>
      <c r="X335" s="30" t="str">
        <f t="shared" si="37"/>
        <v>03</v>
      </c>
      <c r="Y335" s="30" t="s">
        <v>115</v>
      </c>
      <c r="Z335" s="154" t="s">
        <v>81</v>
      </c>
      <c r="AA335" s="154" t="s">
        <v>63</v>
      </c>
    </row>
    <row r="336" spans="1:27">
      <c r="A336" s="686"/>
      <c r="B336" s="625" t="s">
        <v>1266</v>
      </c>
      <c r="C336" s="626" t="s">
        <v>99</v>
      </c>
      <c r="D336" s="692"/>
      <c r="E336" s="679"/>
      <c r="F336" s="679"/>
      <c r="G336" s="681"/>
      <c r="H336" s="115" t="s">
        <v>1267</v>
      </c>
      <c r="I336" s="106" t="s">
        <v>1268</v>
      </c>
      <c r="J336" s="634" t="s">
        <v>126</v>
      </c>
      <c r="K336" s="634"/>
      <c r="L336" s="634"/>
      <c r="M336" s="634"/>
      <c r="N336" s="634"/>
      <c r="O336" s="634"/>
      <c r="P336" s="634" t="s">
        <v>107</v>
      </c>
      <c r="Q336" s="634" t="str">
        <f t="shared" si="34"/>
        <v>comn03</v>
      </c>
      <c r="R336" s="43" t="str">
        <f t="shared" si="35"/>
        <v>COMN0303.jsp</v>
      </c>
      <c r="S336" s="634"/>
      <c r="T336" s="634"/>
      <c r="U336" s="634"/>
      <c r="V336" s="123" t="s">
        <v>114</v>
      </c>
      <c r="W336" s="30" t="str">
        <f t="shared" si="36"/>
        <v>comn</v>
      </c>
      <c r="X336" s="30" t="str">
        <f t="shared" si="37"/>
        <v>03</v>
      </c>
      <c r="Y336" s="30" t="s">
        <v>115</v>
      </c>
      <c r="Z336" s="154" t="s">
        <v>81</v>
      </c>
      <c r="AA336" s="154" t="s">
        <v>66</v>
      </c>
    </row>
    <row r="337" spans="1:27" ht="17.45" customHeight="1">
      <c r="A337" s="686"/>
      <c r="B337" s="625" t="s">
        <v>1269</v>
      </c>
      <c r="C337" s="626" t="s">
        <v>99</v>
      </c>
      <c r="D337" s="692"/>
      <c r="E337" s="679"/>
      <c r="F337" s="679" t="s">
        <v>1270</v>
      </c>
      <c r="G337" s="678"/>
      <c r="H337" s="115" t="s">
        <v>1271</v>
      </c>
      <c r="I337" s="106" t="s">
        <v>1272</v>
      </c>
      <c r="J337" s="634" t="s">
        <v>106</v>
      </c>
      <c r="K337" s="634"/>
      <c r="L337" s="634"/>
      <c r="M337" s="634"/>
      <c r="N337" s="634"/>
      <c r="O337" s="634"/>
      <c r="P337" s="634" t="s">
        <v>107</v>
      </c>
      <c r="Q337" s="634" t="str">
        <f t="shared" si="34"/>
        <v>mbif03</v>
      </c>
      <c r="R337" s="43" t="str">
        <f t="shared" si="35"/>
        <v>MBIF0301.jsp</v>
      </c>
      <c r="S337" s="634"/>
      <c r="T337" s="634"/>
      <c r="U337" s="634"/>
      <c r="V337" s="626"/>
      <c r="W337" s="30" t="str">
        <f t="shared" si="36"/>
        <v>mbif</v>
      </c>
      <c r="X337" s="30" t="str">
        <f t="shared" si="37"/>
        <v>03</v>
      </c>
      <c r="Y337" s="30" t="s">
        <v>834</v>
      </c>
      <c r="Z337" s="154" t="s">
        <v>81</v>
      </c>
      <c r="AA337" s="154" t="s">
        <v>60</v>
      </c>
    </row>
    <row r="338" spans="1:27" ht="17.45" customHeight="1">
      <c r="A338" s="686"/>
      <c r="B338" s="625" t="s">
        <v>1273</v>
      </c>
      <c r="C338" s="626" t="s">
        <v>99</v>
      </c>
      <c r="D338" s="692"/>
      <c r="E338" s="679"/>
      <c r="F338" s="679"/>
      <c r="G338" s="678"/>
      <c r="H338" s="115" t="s">
        <v>1274</v>
      </c>
      <c r="I338" s="106" t="s">
        <v>1275</v>
      </c>
      <c r="J338" s="634" t="s">
        <v>119</v>
      </c>
      <c r="K338" s="634"/>
      <c r="L338" s="634"/>
      <c r="M338" s="634"/>
      <c r="N338" s="634"/>
      <c r="O338" s="634"/>
      <c r="P338" s="634" t="s">
        <v>107</v>
      </c>
      <c r="Q338" s="634" t="str">
        <f t="shared" si="34"/>
        <v>mbif03</v>
      </c>
      <c r="R338" s="43" t="str">
        <f t="shared" si="35"/>
        <v>MBIF0302.jsp</v>
      </c>
      <c r="S338" s="634"/>
      <c r="T338" s="634"/>
      <c r="U338" s="634"/>
      <c r="V338" s="626"/>
      <c r="W338" s="30" t="str">
        <f t="shared" si="36"/>
        <v>mbif</v>
      </c>
      <c r="X338" s="30" t="str">
        <f t="shared" si="37"/>
        <v>03</v>
      </c>
      <c r="Y338" s="30" t="s">
        <v>834</v>
      </c>
      <c r="Z338" s="154" t="s">
        <v>81</v>
      </c>
      <c r="AA338" s="154" t="s">
        <v>63</v>
      </c>
    </row>
    <row r="339" spans="1:27" ht="17.45" customHeight="1">
      <c r="A339" s="686"/>
      <c r="B339" s="625" t="s">
        <v>1276</v>
      </c>
      <c r="C339" s="626" t="s">
        <v>99</v>
      </c>
      <c r="D339" s="692"/>
      <c r="E339" s="679"/>
      <c r="F339" s="679"/>
      <c r="G339" s="678"/>
      <c r="H339" s="115" t="s">
        <v>1277</v>
      </c>
      <c r="I339" s="106" t="s">
        <v>1278</v>
      </c>
      <c r="J339" s="634" t="s">
        <v>119</v>
      </c>
      <c r="K339" s="634"/>
      <c r="L339" s="634"/>
      <c r="M339" s="634"/>
      <c r="N339" s="634"/>
      <c r="O339" s="634"/>
      <c r="P339" s="634" t="s">
        <v>107</v>
      </c>
      <c r="Q339" s="634" t="str">
        <f t="shared" si="34"/>
        <v>mbif03</v>
      </c>
      <c r="R339" s="43" t="str">
        <f t="shared" si="35"/>
        <v>MBIF0303.jsp</v>
      </c>
      <c r="S339" s="634"/>
      <c r="T339" s="634"/>
      <c r="U339" s="634"/>
      <c r="V339" s="626"/>
      <c r="W339" s="30" t="str">
        <f t="shared" si="36"/>
        <v>mbif</v>
      </c>
      <c r="X339" s="30" t="str">
        <f t="shared" si="37"/>
        <v>03</v>
      </c>
      <c r="Y339" s="30" t="s">
        <v>834</v>
      </c>
      <c r="Z339" s="154" t="s">
        <v>81</v>
      </c>
      <c r="AA339" s="154" t="s">
        <v>66</v>
      </c>
    </row>
    <row r="340" spans="1:27" ht="17.45" customHeight="1">
      <c r="A340" s="686"/>
      <c r="B340" s="625" t="s">
        <v>1279</v>
      </c>
      <c r="C340" s="626" t="s">
        <v>99</v>
      </c>
      <c r="D340" s="692"/>
      <c r="E340" s="679"/>
      <c r="F340" s="679"/>
      <c r="G340" s="678"/>
      <c r="H340" s="115" t="s">
        <v>1280</v>
      </c>
      <c r="I340" s="106" t="s">
        <v>1281</v>
      </c>
      <c r="J340" s="634" t="s">
        <v>119</v>
      </c>
      <c r="K340" s="634"/>
      <c r="L340" s="634"/>
      <c r="M340" s="634"/>
      <c r="N340" s="634"/>
      <c r="O340" s="634"/>
      <c r="P340" s="634" t="s">
        <v>107</v>
      </c>
      <c r="Q340" s="634" t="str">
        <f t="shared" si="34"/>
        <v>mbif03</v>
      </c>
      <c r="R340" s="43" t="str">
        <f t="shared" si="35"/>
        <v>MBIF0304.jsp</v>
      </c>
      <c r="S340" s="634"/>
      <c r="T340" s="634"/>
      <c r="U340" s="634"/>
      <c r="V340" s="626"/>
      <c r="W340" s="30" t="str">
        <f t="shared" si="36"/>
        <v>mbif</v>
      </c>
      <c r="X340" s="30" t="str">
        <f t="shared" si="37"/>
        <v>03</v>
      </c>
      <c r="Y340" s="30" t="s">
        <v>834</v>
      </c>
      <c r="Z340" s="154" t="s">
        <v>81</v>
      </c>
      <c r="AA340" s="154" t="s">
        <v>70</v>
      </c>
    </row>
    <row r="341" spans="1:27" ht="32.450000000000003" customHeight="1">
      <c r="A341" s="686"/>
      <c r="B341" s="625" t="s">
        <v>1282</v>
      </c>
      <c r="C341" s="626" t="s">
        <v>99</v>
      </c>
      <c r="D341" s="692"/>
      <c r="E341" s="679"/>
      <c r="F341" s="151" t="s">
        <v>1283</v>
      </c>
      <c r="G341" s="130" t="s">
        <v>1284</v>
      </c>
      <c r="H341" s="115" t="s">
        <v>1285</v>
      </c>
      <c r="I341" s="106" t="s">
        <v>1286</v>
      </c>
      <c r="J341" s="634" t="s">
        <v>106</v>
      </c>
      <c r="K341" s="634"/>
      <c r="L341" s="634"/>
      <c r="M341" s="634"/>
      <c r="N341" s="634"/>
      <c r="O341" s="634"/>
      <c r="P341" s="634" t="s">
        <v>107</v>
      </c>
      <c r="Q341" s="634" t="str">
        <f t="shared" si="34"/>
        <v>mbif04</v>
      </c>
      <c r="R341" s="43" t="str">
        <f t="shared" si="35"/>
        <v>MBIF0401.jsp</v>
      </c>
      <c r="S341" s="634"/>
      <c r="T341" s="634"/>
      <c r="U341" s="634"/>
      <c r="V341" s="626"/>
      <c r="W341" s="30" t="str">
        <f t="shared" si="36"/>
        <v>mbif</v>
      </c>
      <c r="X341" s="30" t="str">
        <f t="shared" si="37"/>
        <v>04</v>
      </c>
      <c r="Y341" s="30" t="s">
        <v>834</v>
      </c>
      <c r="Z341" s="154" t="s">
        <v>87</v>
      </c>
      <c r="AA341" s="154" t="s">
        <v>60</v>
      </c>
    </row>
    <row r="342" spans="1:27" ht="28.9" customHeight="1">
      <c r="A342" s="686"/>
      <c r="B342" s="625" t="s">
        <v>1287</v>
      </c>
      <c r="C342" s="626" t="s">
        <v>99</v>
      </c>
      <c r="D342" s="692"/>
      <c r="E342" s="679"/>
      <c r="F342" s="152" t="s">
        <v>1288</v>
      </c>
      <c r="G342" s="134" t="s">
        <v>1289</v>
      </c>
      <c r="H342" s="115" t="s">
        <v>1241</v>
      </c>
      <c r="I342" s="106" t="s">
        <v>1242</v>
      </c>
      <c r="J342" s="634" t="s">
        <v>126</v>
      </c>
      <c r="K342" s="634"/>
      <c r="L342" s="634"/>
      <c r="M342" s="634"/>
      <c r="N342" s="634"/>
      <c r="O342" s="634"/>
      <c r="P342" s="634" t="s">
        <v>107</v>
      </c>
      <c r="Q342" s="634" t="str">
        <f t="shared" si="34"/>
        <v>mbif05</v>
      </c>
      <c r="R342" s="43" t="str">
        <f t="shared" si="35"/>
        <v>MBIF0501.jsp</v>
      </c>
      <c r="S342" s="634"/>
      <c r="T342" s="634"/>
      <c r="U342" s="634"/>
      <c r="V342" s="626"/>
      <c r="W342" s="30" t="str">
        <f t="shared" si="36"/>
        <v>mbif</v>
      </c>
      <c r="X342" s="30" t="str">
        <f t="shared" si="37"/>
        <v>05</v>
      </c>
      <c r="Y342" s="30" t="s">
        <v>834</v>
      </c>
      <c r="Z342" s="154" t="s">
        <v>266</v>
      </c>
      <c r="AA342" s="154" t="s">
        <v>60</v>
      </c>
    </row>
    <row r="343" spans="1:27" ht="17.45" customHeight="1">
      <c r="A343" s="686"/>
      <c r="B343" s="625" t="s">
        <v>1290</v>
      </c>
      <c r="C343" s="626" t="s">
        <v>99</v>
      </c>
      <c r="D343" s="692"/>
      <c r="E343" s="679"/>
      <c r="F343" s="677" t="s">
        <v>1291</v>
      </c>
      <c r="G343" s="134" t="s">
        <v>1292</v>
      </c>
      <c r="H343" s="115" t="s">
        <v>1293</v>
      </c>
      <c r="I343" s="106" t="s">
        <v>1294</v>
      </c>
      <c r="J343" s="634" t="s">
        <v>1295</v>
      </c>
      <c r="K343" s="634"/>
      <c r="L343" s="634"/>
      <c r="M343" s="634"/>
      <c r="N343" s="634"/>
      <c r="O343" s="634"/>
      <c r="P343" s="634" t="s">
        <v>107</v>
      </c>
      <c r="Q343" s="634" t="str">
        <f t="shared" si="34"/>
        <v>mbif06</v>
      </c>
      <c r="R343" s="43" t="str">
        <f t="shared" si="35"/>
        <v>MBIF0601.jsp</v>
      </c>
      <c r="S343" s="634"/>
      <c r="T343" s="634"/>
      <c r="U343" s="634"/>
      <c r="V343" s="626"/>
      <c r="W343" s="30" t="str">
        <f t="shared" si="36"/>
        <v>mbif</v>
      </c>
      <c r="X343" s="30" t="str">
        <f t="shared" si="37"/>
        <v>06</v>
      </c>
      <c r="Y343" s="30" t="s">
        <v>834</v>
      </c>
      <c r="Z343" s="154" t="s">
        <v>297</v>
      </c>
      <c r="AA343" s="154" t="s">
        <v>60</v>
      </c>
    </row>
    <row r="344" spans="1:27" ht="17.45" customHeight="1">
      <c r="A344" s="686"/>
      <c r="B344" s="625" t="s">
        <v>1296</v>
      </c>
      <c r="C344" s="626" t="s">
        <v>99</v>
      </c>
      <c r="D344" s="692"/>
      <c r="E344" s="679"/>
      <c r="F344" s="677"/>
      <c r="G344" s="135" t="s">
        <v>1297</v>
      </c>
      <c r="H344" s="118" t="s">
        <v>1298</v>
      </c>
      <c r="I344" s="96" t="s">
        <v>1299</v>
      </c>
      <c r="J344" s="634" t="s">
        <v>190</v>
      </c>
      <c r="K344" s="634"/>
      <c r="L344" s="634"/>
      <c r="M344" s="634"/>
      <c r="N344" s="634"/>
      <c r="O344" s="634"/>
      <c r="P344" s="634" t="s">
        <v>107</v>
      </c>
      <c r="Q344" s="634" t="str">
        <f t="shared" si="34"/>
        <v>mbif06</v>
      </c>
      <c r="R344" s="43" t="str">
        <f t="shared" si="35"/>
        <v>MBIF0602.jsp</v>
      </c>
      <c r="S344" s="634"/>
      <c r="T344" s="634"/>
      <c r="U344" s="634"/>
      <c r="V344" s="626"/>
      <c r="W344" s="30" t="str">
        <f t="shared" si="36"/>
        <v>mbif</v>
      </c>
      <c r="X344" s="30" t="str">
        <f t="shared" si="37"/>
        <v>06</v>
      </c>
      <c r="Y344" s="30" t="s">
        <v>834</v>
      </c>
      <c r="Z344" s="154" t="s">
        <v>297</v>
      </c>
      <c r="AA344" s="154" t="s">
        <v>63</v>
      </c>
    </row>
    <row r="345" spans="1:27" ht="17.45" customHeight="1">
      <c r="A345" s="686"/>
      <c r="B345" s="625" t="s">
        <v>1300</v>
      </c>
      <c r="C345" s="626" t="s">
        <v>99</v>
      </c>
      <c r="D345" s="692"/>
      <c r="E345" s="679"/>
      <c r="F345" s="677"/>
      <c r="G345" s="685" t="s">
        <v>1301</v>
      </c>
      <c r="H345" s="118" t="s">
        <v>1302</v>
      </c>
      <c r="I345" s="96" t="s">
        <v>1303</v>
      </c>
      <c r="J345" s="634" t="s">
        <v>126</v>
      </c>
      <c r="K345" s="634"/>
      <c r="L345" s="634"/>
      <c r="M345" s="634"/>
      <c r="N345" s="634"/>
      <c r="O345" s="634"/>
      <c r="P345" s="634" t="s">
        <v>107</v>
      </c>
      <c r="Q345" s="634" t="str">
        <f t="shared" si="34"/>
        <v>mbif06</v>
      </c>
      <c r="R345" s="43" t="str">
        <f t="shared" si="35"/>
        <v>MBIF0603.jsp</v>
      </c>
      <c r="S345" s="634"/>
      <c r="T345" s="634"/>
      <c r="U345" s="634"/>
      <c r="V345" s="626"/>
      <c r="W345" s="30" t="str">
        <f t="shared" si="36"/>
        <v>mbif</v>
      </c>
      <c r="X345" s="30" t="str">
        <f t="shared" si="37"/>
        <v>06</v>
      </c>
      <c r="Y345" s="30" t="s">
        <v>834</v>
      </c>
      <c r="Z345" s="154" t="s">
        <v>297</v>
      </c>
      <c r="AA345" s="154" t="s">
        <v>66</v>
      </c>
    </row>
    <row r="346" spans="1:27" ht="17.45" customHeight="1">
      <c r="A346" s="686"/>
      <c r="B346" s="625" t="s">
        <v>1304</v>
      </c>
      <c r="C346" s="626" t="s">
        <v>99</v>
      </c>
      <c r="D346" s="692"/>
      <c r="E346" s="679"/>
      <c r="F346" s="677"/>
      <c r="G346" s="685"/>
      <c r="H346" s="118" t="s">
        <v>1305</v>
      </c>
      <c r="I346" s="110" t="s">
        <v>1306</v>
      </c>
      <c r="J346" s="121" t="s">
        <v>126</v>
      </c>
      <c r="K346" s="121"/>
      <c r="L346" s="121"/>
      <c r="M346" s="121"/>
      <c r="N346" s="121"/>
      <c r="O346" s="121"/>
      <c r="P346" s="187" t="s">
        <v>120</v>
      </c>
      <c r="Q346" s="634" t="str">
        <f t="shared" si="34"/>
        <v>mbif06</v>
      </c>
      <c r="R346" s="43" t="str">
        <f t="shared" si="35"/>
        <v>MBIF0604.jsp</v>
      </c>
      <c r="S346" s="121"/>
      <c r="T346" s="121"/>
      <c r="U346" s="121"/>
      <c r="V346" s="228" t="s">
        <v>211</v>
      </c>
      <c r="W346" s="30" t="str">
        <f t="shared" si="36"/>
        <v>mbif</v>
      </c>
      <c r="X346" s="30" t="str">
        <f t="shared" si="37"/>
        <v>06</v>
      </c>
      <c r="Y346" s="30" t="s">
        <v>834</v>
      </c>
      <c r="Z346" s="154" t="s">
        <v>297</v>
      </c>
      <c r="AA346" s="154" t="s">
        <v>70</v>
      </c>
    </row>
    <row r="347" spans="1:27" ht="17.45" customHeight="1">
      <c r="A347" s="686"/>
      <c r="B347" s="625" t="s">
        <v>1307</v>
      </c>
      <c r="C347" s="626" t="s">
        <v>99</v>
      </c>
      <c r="D347" s="692"/>
      <c r="E347" s="679"/>
      <c r="F347" s="677"/>
      <c r="G347" s="685"/>
      <c r="H347" s="185" t="s">
        <v>1308</v>
      </c>
      <c r="I347" s="186" t="s">
        <v>1309</v>
      </c>
      <c r="J347" s="121" t="s">
        <v>126</v>
      </c>
      <c r="K347" s="121"/>
      <c r="L347" s="121"/>
      <c r="M347" s="121"/>
      <c r="N347" s="121"/>
      <c r="O347" s="121"/>
      <c r="P347" s="187" t="s">
        <v>1231</v>
      </c>
      <c r="Q347" s="304" t="str">
        <f t="shared" ref="Q347:Q348" si="54">W347&amp;X347</f>
        <v>mbif06</v>
      </c>
      <c r="R347" s="164" t="str">
        <f t="shared" ref="R347:R348" si="55">Y347&amp;Z347&amp;AA347&amp;".jsp"</f>
        <v>MBIF0605.jsp</v>
      </c>
      <c r="S347" s="187"/>
      <c r="T347" s="187"/>
      <c r="U347" s="187"/>
      <c r="V347" s="188"/>
      <c r="W347" s="158" t="str">
        <f t="shared" ref="W347:W348" si="56">LOWER(Y347)</f>
        <v>mbif</v>
      </c>
      <c r="X347" s="158" t="str">
        <f t="shared" ref="X347:X348" si="57">Z347</f>
        <v>06</v>
      </c>
      <c r="Y347" s="158" t="s">
        <v>834</v>
      </c>
      <c r="Z347" s="159" t="s">
        <v>297</v>
      </c>
      <c r="AA347" s="159" t="s">
        <v>266</v>
      </c>
    </row>
    <row r="348" spans="1:27" ht="17.45" customHeight="1">
      <c r="A348" s="686"/>
      <c r="B348" s="625" t="s">
        <v>1310</v>
      </c>
      <c r="C348" s="626" t="s">
        <v>99</v>
      </c>
      <c r="D348" s="692"/>
      <c r="E348" s="679"/>
      <c r="F348" s="677"/>
      <c r="G348" s="685"/>
      <c r="H348" s="185" t="s">
        <v>837</v>
      </c>
      <c r="I348" s="186" t="s">
        <v>1311</v>
      </c>
      <c r="J348" s="121" t="s">
        <v>126</v>
      </c>
      <c r="K348" s="121"/>
      <c r="L348" s="121"/>
      <c r="M348" s="121"/>
      <c r="N348" s="121"/>
      <c r="O348" s="121"/>
      <c r="P348" s="187" t="s">
        <v>1231</v>
      </c>
      <c r="Q348" s="304" t="str">
        <f t="shared" si="54"/>
        <v>mbif06</v>
      </c>
      <c r="R348" s="164" t="str">
        <f t="shared" si="55"/>
        <v>MBIF0606.jsp</v>
      </c>
      <c r="S348" s="187"/>
      <c r="T348" s="187"/>
      <c r="U348" s="187"/>
      <c r="V348" s="188"/>
      <c r="W348" s="158" t="str">
        <f t="shared" si="56"/>
        <v>mbif</v>
      </c>
      <c r="X348" s="158" t="str">
        <f t="shared" si="57"/>
        <v>06</v>
      </c>
      <c r="Y348" s="158" t="s">
        <v>834</v>
      </c>
      <c r="Z348" s="159" t="s">
        <v>297</v>
      </c>
      <c r="AA348" s="159" t="s">
        <v>297</v>
      </c>
    </row>
    <row r="349" spans="1:27" ht="47.25" customHeight="1">
      <c r="A349" s="686"/>
      <c r="B349" s="625" t="s">
        <v>1312</v>
      </c>
      <c r="C349" s="626" t="s">
        <v>99</v>
      </c>
      <c r="D349" s="692"/>
      <c r="E349" s="679"/>
      <c r="F349" s="677"/>
      <c r="G349" s="713" t="s">
        <v>1313</v>
      </c>
      <c r="H349" s="118" t="s">
        <v>1314</v>
      </c>
      <c r="I349" s="96" t="s">
        <v>1315</v>
      </c>
      <c r="J349" s="634" t="s">
        <v>106</v>
      </c>
      <c r="K349" s="634"/>
      <c r="L349" s="634"/>
      <c r="M349" s="634"/>
      <c r="N349" s="634"/>
      <c r="O349" s="634"/>
      <c r="P349" s="634" t="s">
        <v>107</v>
      </c>
      <c r="Q349" s="634" t="str">
        <f t="shared" si="34"/>
        <v>mbif06</v>
      </c>
      <c r="R349" s="43" t="str">
        <f t="shared" si="35"/>
        <v>MBIF0607.jsp</v>
      </c>
      <c r="S349" s="634"/>
      <c r="T349" s="634"/>
      <c r="U349" s="634"/>
      <c r="V349" s="626"/>
      <c r="W349" s="30" t="str">
        <f t="shared" si="36"/>
        <v>mbif</v>
      </c>
      <c r="X349" s="30" t="str">
        <f t="shared" si="37"/>
        <v>06</v>
      </c>
      <c r="Y349" s="30" t="s">
        <v>834</v>
      </c>
      <c r="Z349" s="154" t="s">
        <v>297</v>
      </c>
      <c r="AA349" s="154" t="s">
        <v>315</v>
      </c>
    </row>
    <row r="350" spans="1:27" ht="42.75" customHeight="1">
      <c r="A350" s="686"/>
      <c r="B350" s="625" t="s">
        <v>1316</v>
      </c>
      <c r="C350" s="626" t="s">
        <v>99</v>
      </c>
      <c r="D350" s="692"/>
      <c r="E350" s="679"/>
      <c r="F350" s="677"/>
      <c r="G350" s="713"/>
      <c r="H350" s="118" t="s">
        <v>1317</v>
      </c>
      <c r="I350" s="96" t="s">
        <v>1318</v>
      </c>
      <c r="J350" s="634" t="s">
        <v>106</v>
      </c>
      <c r="K350" s="634"/>
      <c r="L350" s="634"/>
      <c r="M350" s="634"/>
      <c r="N350" s="634"/>
      <c r="O350" s="634"/>
      <c r="P350" s="634" t="s">
        <v>120</v>
      </c>
      <c r="Q350" s="634" t="str">
        <f t="shared" si="34"/>
        <v>mbif06</v>
      </c>
      <c r="R350" s="43" t="str">
        <f t="shared" si="35"/>
        <v>MBIF0608.jsp</v>
      </c>
      <c r="S350" s="634"/>
      <c r="T350" s="634"/>
      <c r="U350" s="634"/>
      <c r="V350" s="228" t="s">
        <v>211</v>
      </c>
      <c r="W350" s="30" t="str">
        <f t="shared" si="36"/>
        <v>mbif</v>
      </c>
      <c r="X350" s="30" t="str">
        <f t="shared" si="37"/>
        <v>06</v>
      </c>
      <c r="Y350" s="30" t="s">
        <v>834</v>
      </c>
      <c r="Z350" s="154" t="s">
        <v>297</v>
      </c>
      <c r="AA350" s="154" t="s">
        <v>394</v>
      </c>
    </row>
    <row r="351" spans="1:27" ht="42.75" customHeight="1">
      <c r="A351" s="686"/>
      <c r="B351" s="625" t="s">
        <v>1319</v>
      </c>
      <c r="C351" s="626" t="s">
        <v>99</v>
      </c>
      <c r="D351" s="692"/>
      <c r="E351" s="679"/>
      <c r="F351" s="677"/>
      <c r="G351" s="713"/>
      <c r="H351" s="185" t="s">
        <v>1320</v>
      </c>
      <c r="I351" s="189" t="s">
        <v>1321</v>
      </c>
      <c r="J351" s="304" t="s">
        <v>106</v>
      </c>
      <c r="K351" s="634"/>
      <c r="L351" s="634"/>
      <c r="M351" s="634"/>
      <c r="N351" s="634"/>
      <c r="O351" s="634"/>
      <c r="P351" s="304" t="s">
        <v>1231</v>
      </c>
      <c r="Q351" s="304" t="str">
        <f t="shared" ref="Q351:Q352" si="58">W351&amp;X351</f>
        <v>mbif06</v>
      </c>
      <c r="R351" s="164" t="str">
        <f t="shared" ref="R351:R352" si="59">Y351&amp;Z351&amp;AA351&amp;".jsp"</f>
        <v>MBIF0609.jsp</v>
      </c>
      <c r="S351" s="304"/>
      <c r="T351" s="304"/>
      <c r="U351" s="304"/>
      <c r="V351" s="180"/>
      <c r="W351" s="158" t="str">
        <f t="shared" ref="W351:W352" si="60">LOWER(Y351)</f>
        <v>mbif</v>
      </c>
      <c r="X351" s="158" t="str">
        <f t="shared" ref="X351:X352" si="61">Z351</f>
        <v>06</v>
      </c>
      <c r="Y351" s="158" t="s">
        <v>834</v>
      </c>
      <c r="Z351" s="159" t="s">
        <v>297</v>
      </c>
      <c r="AA351" s="159" t="s">
        <v>515</v>
      </c>
    </row>
    <row r="352" spans="1:27" ht="42.75" customHeight="1">
      <c r="A352" s="686"/>
      <c r="B352" s="625" t="s">
        <v>1322</v>
      </c>
      <c r="C352" s="626" t="s">
        <v>99</v>
      </c>
      <c r="D352" s="692"/>
      <c r="E352" s="679"/>
      <c r="F352" s="677"/>
      <c r="G352" s="713"/>
      <c r="H352" s="185" t="s">
        <v>837</v>
      </c>
      <c r="I352" s="189" t="s">
        <v>1323</v>
      </c>
      <c r="J352" s="304" t="s">
        <v>106</v>
      </c>
      <c r="K352" s="634"/>
      <c r="L352" s="634"/>
      <c r="M352" s="634"/>
      <c r="N352" s="634"/>
      <c r="O352" s="634"/>
      <c r="P352" s="304" t="s">
        <v>1231</v>
      </c>
      <c r="Q352" s="304" t="str">
        <f t="shared" si="58"/>
        <v>mbif06</v>
      </c>
      <c r="R352" s="164" t="str">
        <f t="shared" si="59"/>
        <v>MBIF0610.jsp</v>
      </c>
      <c r="S352" s="304"/>
      <c r="T352" s="304"/>
      <c r="U352" s="304"/>
      <c r="V352" s="180"/>
      <c r="W352" s="158" t="str">
        <f t="shared" si="60"/>
        <v>mbif</v>
      </c>
      <c r="X352" s="158" t="str">
        <f t="shared" si="61"/>
        <v>06</v>
      </c>
      <c r="Y352" s="158" t="s">
        <v>834</v>
      </c>
      <c r="Z352" s="159" t="s">
        <v>297</v>
      </c>
      <c r="AA352" s="159" t="s">
        <v>508</v>
      </c>
    </row>
    <row r="353" spans="1:27" ht="42.75" customHeight="1">
      <c r="A353" s="686"/>
      <c r="B353" s="625" t="s">
        <v>1324</v>
      </c>
      <c r="C353" s="626" t="s">
        <v>99</v>
      </c>
      <c r="D353" s="692"/>
      <c r="E353" s="679"/>
      <c r="F353" s="677"/>
      <c r="G353" s="713"/>
      <c r="H353" s="185"/>
      <c r="I353" s="189" t="s">
        <v>1325</v>
      </c>
      <c r="J353" s="304" t="s">
        <v>106</v>
      </c>
      <c r="K353" s="634"/>
      <c r="L353" s="634"/>
      <c r="M353" s="634"/>
      <c r="N353" s="634"/>
      <c r="O353" s="634"/>
      <c r="P353" s="304" t="s">
        <v>1231</v>
      </c>
      <c r="Q353" s="304" t="str">
        <f t="shared" ref="Q353" si="62">W353&amp;X353</f>
        <v>mbif06</v>
      </c>
      <c r="R353" s="164" t="str">
        <f t="shared" ref="R353" si="63">Y353&amp;Z353&amp;AA353&amp;".jsp"</f>
        <v>MBIF0611.jsp</v>
      </c>
      <c r="S353" s="304"/>
      <c r="T353" s="304"/>
      <c r="U353" s="304"/>
      <c r="V353" s="180"/>
      <c r="W353" s="158" t="str">
        <f t="shared" ref="W353" si="64">LOWER(Y353)</f>
        <v>mbif</v>
      </c>
      <c r="X353" s="158" t="str">
        <f t="shared" ref="X353" si="65">Z353</f>
        <v>06</v>
      </c>
      <c r="Y353" s="158" t="s">
        <v>834</v>
      </c>
      <c r="Z353" s="159" t="s">
        <v>297</v>
      </c>
      <c r="AA353" s="159" t="s">
        <v>168</v>
      </c>
    </row>
    <row r="354" spans="1:27" ht="28.5" customHeight="1">
      <c r="A354" s="686"/>
      <c r="B354" s="625" t="s">
        <v>1326</v>
      </c>
      <c r="C354" s="626" t="s">
        <v>99</v>
      </c>
      <c r="D354" s="692"/>
      <c r="E354" s="679"/>
      <c r="F354" s="677"/>
      <c r="G354" s="685" t="s">
        <v>1327</v>
      </c>
      <c r="H354" s="118" t="s">
        <v>1328</v>
      </c>
      <c r="I354" s="96" t="s">
        <v>1329</v>
      </c>
      <c r="J354" s="634" t="s">
        <v>126</v>
      </c>
      <c r="K354" s="634"/>
      <c r="L354" s="634"/>
      <c r="M354" s="634"/>
      <c r="N354" s="634"/>
      <c r="O354" s="634"/>
      <c r="P354" s="304" t="s">
        <v>120</v>
      </c>
      <c r="Q354" s="634" t="str">
        <f t="shared" si="34"/>
        <v>mbif06</v>
      </c>
      <c r="R354" s="43" t="str">
        <f t="shared" si="35"/>
        <v>MBIF0612.jsp</v>
      </c>
      <c r="S354" s="634"/>
      <c r="T354" s="634"/>
      <c r="U354" s="634"/>
      <c r="V354" s="228" t="s">
        <v>211</v>
      </c>
      <c r="W354" s="30" t="str">
        <f t="shared" si="36"/>
        <v>mbif</v>
      </c>
      <c r="X354" s="30" t="str">
        <f t="shared" si="37"/>
        <v>06</v>
      </c>
      <c r="Y354" s="30" t="s">
        <v>834</v>
      </c>
      <c r="Z354" s="154" t="s">
        <v>297</v>
      </c>
      <c r="AA354" s="154" t="s">
        <v>534</v>
      </c>
    </row>
    <row r="355" spans="1:27" ht="28.5" customHeight="1">
      <c r="A355" s="686"/>
      <c r="B355" s="625" t="s">
        <v>1330</v>
      </c>
      <c r="C355" s="626" t="s">
        <v>99</v>
      </c>
      <c r="D355" s="692"/>
      <c r="E355" s="679"/>
      <c r="F355" s="677"/>
      <c r="G355" s="685"/>
      <c r="H355" s="118" t="s">
        <v>1331</v>
      </c>
      <c r="I355" s="96" t="s">
        <v>1332</v>
      </c>
      <c r="J355" s="634" t="s">
        <v>1237</v>
      </c>
      <c r="K355" s="634"/>
      <c r="L355" s="634"/>
      <c r="M355" s="634"/>
      <c r="N355" s="634"/>
      <c r="O355" s="634"/>
      <c r="P355" s="634" t="s">
        <v>107</v>
      </c>
      <c r="Q355" s="634" t="str">
        <f t="shared" ref="Q355" si="66">W355&amp;X355</f>
        <v>mbif06</v>
      </c>
      <c r="R355" s="43" t="str">
        <f t="shared" ref="R355" si="67">Y355&amp;Z355&amp;AA355&amp;".jsp"</f>
        <v>MBIF0613.jsp</v>
      </c>
      <c r="S355" s="634"/>
      <c r="T355" s="634"/>
      <c r="U355" s="634"/>
      <c r="V355" s="626"/>
      <c r="W355" s="30" t="str">
        <f t="shared" ref="W355" si="68">LOWER(Y355)</f>
        <v>mbif</v>
      </c>
      <c r="X355" s="30" t="str">
        <f t="shared" ref="X355" si="69">Z355</f>
        <v>06</v>
      </c>
      <c r="Y355" s="30" t="s">
        <v>834</v>
      </c>
      <c r="Z355" s="154" t="s">
        <v>297</v>
      </c>
      <c r="AA355" s="154" t="s">
        <v>176</v>
      </c>
    </row>
    <row r="356" spans="1:27" ht="28.5" customHeight="1">
      <c r="A356" s="686"/>
      <c r="B356" s="625" t="s">
        <v>1333</v>
      </c>
      <c r="C356" s="626" t="s">
        <v>99</v>
      </c>
      <c r="D356" s="692"/>
      <c r="E356" s="679"/>
      <c r="F356" s="677"/>
      <c r="G356" s="685"/>
      <c r="H356" s="185" t="s">
        <v>1252</v>
      </c>
      <c r="I356" s="189" t="s">
        <v>1334</v>
      </c>
      <c r="J356" s="304" t="s">
        <v>126</v>
      </c>
      <c r="K356" s="634"/>
      <c r="L356" s="634"/>
      <c r="M356" s="634"/>
      <c r="N356" s="634"/>
      <c r="O356" s="634"/>
      <c r="P356" s="304" t="s">
        <v>1231</v>
      </c>
      <c r="Q356" s="304" t="str">
        <f t="shared" ref="Q356:Q357" si="70">W356&amp;X356</f>
        <v>mbif06</v>
      </c>
      <c r="R356" s="164" t="str">
        <f t="shared" ref="R356:R357" si="71">Y356&amp;Z356&amp;AA356&amp;".jsp"</f>
        <v>MBIF0614.jsp</v>
      </c>
      <c r="S356" s="304"/>
      <c r="T356" s="304"/>
      <c r="U356" s="304"/>
      <c r="V356" s="180"/>
      <c r="W356" s="158" t="str">
        <f t="shared" ref="W356:W357" si="72">LOWER(Y356)</f>
        <v>mbif</v>
      </c>
      <c r="X356" s="158" t="str">
        <f t="shared" ref="X356:X357" si="73">Z356</f>
        <v>06</v>
      </c>
      <c r="Y356" s="158" t="s">
        <v>834</v>
      </c>
      <c r="Z356" s="159" t="s">
        <v>297</v>
      </c>
      <c r="AA356" s="159" t="s">
        <v>1335</v>
      </c>
    </row>
    <row r="357" spans="1:27" ht="28.5" customHeight="1">
      <c r="A357" s="686"/>
      <c r="B357" s="625" t="s">
        <v>1336</v>
      </c>
      <c r="C357" s="626" t="s">
        <v>99</v>
      </c>
      <c r="D357" s="692"/>
      <c r="E357" s="679"/>
      <c r="F357" s="677"/>
      <c r="G357" s="685"/>
      <c r="H357" s="185" t="s">
        <v>1252</v>
      </c>
      <c r="I357" s="189" t="s">
        <v>1337</v>
      </c>
      <c r="J357" s="304" t="s">
        <v>126</v>
      </c>
      <c r="K357" s="634"/>
      <c r="L357" s="634"/>
      <c r="M357" s="634"/>
      <c r="N357" s="634"/>
      <c r="O357" s="634"/>
      <c r="P357" s="304" t="s">
        <v>1231</v>
      </c>
      <c r="Q357" s="304" t="str">
        <f t="shared" si="70"/>
        <v>mbif06</v>
      </c>
      <c r="R357" s="164" t="str">
        <f t="shared" si="71"/>
        <v>MBIF0615.jsp</v>
      </c>
      <c r="S357" s="304"/>
      <c r="T357" s="304"/>
      <c r="U357" s="304"/>
      <c r="V357" s="180"/>
      <c r="W357" s="158" t="str">
        <f t="shared" si="72"/>
        <v>mbif</v>
      </c>
      <c r="X357" s="158" t="str">
        <f t="shared" si="73"/>
        <v>06</v>
      </c>
      <c r="Y357" s="158" t="s">
        <v>834</v>
      </c>
      <c r="Z357" s="159" t="s">
        <v>297</v>
      </c>
      <c r="AA357" s="159" t="s">
        <v>242</v>
      </c>
    </row>
    <row r="358" spans="1:27" ht="17.45" customHeight="1">
      <c r="A358" s="686"/>
      <c r="B358" s="625" t="s">
        <v>1338</v>
      </c>
      <c r="C358" s="626" t="s">
        <v>99</v>
      </c>
      <c r="D358" s="692"/>
      <c r="E358" s="679"/>
      <c r="F358" s="677"/>
      <c r="G358" s="128" t="s">
        <v>1339</v>
      </c>
      <c r="H358" s="118" t="s">
        <v>1340</v>
      </c>
      <c r="I358" s="96" t="s">
        <v>1341</v>
      </c>
      <c r="J358" s="634" t="s">
        <v>106</v>
      </c>
      <c r="K358" s="634"/>
      <c r="L358" s="634"/>
      <c r="M358" s="634"/>
      <c r="N358" s="634"/>
      <c r="O358" s="634"/>
      <c r="P358" s="634" t="s">
        <v>107</v>
      </c>
      <c r="Q358" s="634" t="str">
        <f t="shared" si="34"/>
        <v>mbif06</v>
      </c>
      <c r="R358" s="43" t="str">
        <f t="shared" si="35"/>
        <v>MBIF0616.jsp</v>
      </c>
      <c r="S358" s="634"/>
      <c r="T358" s="634"/>
      <c r="U358" s="634"/>
      <c r="V358" s="626"/>
      <c r="W358" s="30" t="str">
        <f t="shared" si="36"/>
        <v>mbif</v>
      </c>
      <c r="X358" s="30" t="str">
        <f t="shared" si="37"/>
        <v>06</v>
      </c>
      <c r="Y358" s="30" t="s">
        <v>834</v>
      </c>
      <c r="Z358" s="154" t="s">
        <v>297</v>
      </c>
      <c r="AA358" s="154" t="s">
        <v>1342</v>
      </c>
    </row>
    <row r="359" spans="1:27" ht="17.45" customHeight="1">
      <c r="A359" s="686"/>
      <c r="B359" s="625" t="s">
        <v>1343</v>
      </c>
      <c r="C359" s="626" t="s">
        <v>99</v>
      </c>
      <c r="D359" s="692"/>
      <c r="E359" s="679"/>
      <c r="F359" s="677"/>
      <c r="G359" s="676" t="s">
        <v>1344</v>
      </c>
      <c r="H359" s="118" t="s">
        <v>1345</v>
      </c>
      <c r="I359" s="96" t="s">
        <v>1346</v>
      </c>
      <c r="J359" s="634" t="s">
        <v>119</v>
      </c>
      <c r="K359" s="634"/>
      <c r="L359" s="634"/>
      <c r="M359" s="634"/>
      <c r="N359" s="634"/>
      <c r="O359" s="634"/>
      <c r="P359" s="634" t="s">
        <v>107</v>
      </c>
      <c r="Q359" s="634" t="str">
        <f t="shared" si="34"/>
        <v>mbif06</v>
      </c>
      <c r="R359" s="43" t="str">
        <f t="shared" si="35"/>
        <v>MBIF0617.jsp</v>
      </c>
      <c r="S359" s="634"/>
      <c r="T359" s="634"/>
      <c r="U359" s="634"/>
      <c r="V359" s="626"/>
      <c r="W359" s="30" t="str">
        <f t="shared" si="36"/>
        <v>mbif</v>
      </c>
      <c r="X359" s="30" t="str">
        <f t="shared" si="37"/>
        <v>06</v>
      </c>
      <c r="Y359" s="30" t="s">
        <v>834</v>
      </c>
      <c r="Z359" s="154" t="s">
        <v>297</v>
      </c>
      <c r="AA359" s="154" t="s">
        <v>368</v>
      </c>
    </row>
    <row r="360" spans="1:27" ht="17.45" customHeight="1">
      <c r="A360" s="686"/>
      <c r="B360" s="625" t="s">
        <v>1347</v>
      </c>
      <c r="C360" s="626" t="s">
        <v>99</v>
      </c>
      <c r="D360" s="692"/>
      <c r="E360" s="679"/>
      <c r="F360" s="677"/>
      <c r="G360" s="676"/>
      <c r="H360" s="118" t="s">
        <v>1348</v>
      </c>
      <c r="I360" s="96" t="s">
        <v>1349</v>
      </c>
      <c r="J360" s="634" t="s">
        <v>119</v>
      </c>
      <c r="K360" s="634"/>
      <c r="L360" s="634"/>
      <c r="M360" s="634"/>
      <c r="N360" s="634"/>
      <c r="O360" s="634"/>
      <c r="P360" s="634" t="s">
        <v>107</v>
      </c>
      <c r="Q360" s="634" t="str">
        <f t="shared" si="34"/>
        <v>mbif06</v>
      </c>
      <c r="R360" s="43" t="str">
        <f t="shared" si="35"/>
        <v>MBIF0618.jsp</v>
      </c>
      <c r="S360" s="634"/>
      <c r="T360" s="634"/>
      <c r="U360" s="634"/>
      <c r="V360" s="626"/>
      <c r="W360" s="30" t="str">
        <f t="shared" si="36"/>
        <v>mbif</v>
      </c>
      <c r="X360" s="30" t="str">
        <f t="shared" si="37"/>
        <v>06</v>
      </c>
      <c r="Y360" s="30" t="s">
        <v>834</v>
      </c>
      <c r="Z360" s="154" t="s">
        <v>297</v>
      </c>
      <c r="AA360" s="154" t="s">
        <v>373</v>
      </c>
    </row>
    <row r="361" spans="1:27" ht="17.45" customHeight="1">
      <c r="A361" s="686"/>
      <c r="B361" s="625" t="s">
        <v>1350</v>
      </c>
      <c r="C361" s="626" t="s">
        <v>99</v>
      </c>
      <c r="D361" s="692"/>
      <c r="E361" s="679"/>
      <c r="F361" s="677"/>
      <c r="G361" s="676"/>
      <c r="H361" s="118" t="s">
        <v>1351</v>
      </c>
      <c r="I361" s="96" t="s">
        <v>1352</v>
      </c>
      <c r="J361" s="634" t="s">
        <v>119</v>
      </c>
      <c r="K361" s="634"/>
      <c r="L361" s="634"/>
      <c r="M361" s="634"/>
      <c r="N361" s="634"/>
      <c r="O361" s="634"/>
      <c r="P361" s="634" t="s">
        <v>107</v>
      </c>
      <c r="Q361" s="634" t="str">
        <f t="shared" si="34"/>
        <v>mbif06</v>
      </c>
      <c r="R361" s="43" t="str">
        <f t="shared" si="35"/>
        <v>MBIF0619.jsp</v>
      </c>
      <c r="S361" s="634"/>
      <c r="T361" s="634"/>
      <c r="U361" s="634"/>
      <c r="V361" s="626"/>
      <c r="W361" s="30" t="str">
        <f t="shared" si="36"/>
        <v>mbif</v>
      </c>
      <c r="X361" s="30" t="str">
        <f t="shared" si="37"/>
        <v>06</v>
      </c>
      <c r="Y361" s="30" t="s">
        <v>834</v>
      </c>
      <c r="Z361" s="154" t="s">
        <v>297</v>
      </c>
      <c r="AA361" s="154" t="s">
        <v>377</v>
      </c>
    </row>
    <row r="362" spans="1:27" ht="17.45" customHeight="1">
      <c r="A362" s="686"/>
      <c r="B362" s="625" t="s">
        <v>1350</v>
      </c>
      <c r="C362" s="626" t="s">
        <v>99</v>
      </c>
      <c r="D362" s="692"/>
      <c r="E362" s="679"/>
      <c r="F362" s="677"/>
      <c r="G362" s="714" t="s">
        <v>1353</v>
      </c>
      <c r="H362" s="200" t="s">
        <v>277</v>
      </c>
      <c r="I362" s="201" t="s">
        <v>278</v>
      </c>
      <c r="J362" s="304" t="s">
        <v>119</v>
      </c>
      <c r="K362" s="304"/>
      <c r="L362" s="304"/>
      <c r="M362" s="304"/>
      <c r="N362" s="304"/>
      <c r="O362" s="634"/>
      <c r="P362" s="304" t="s">
        <v>107</v>
      </c>
      <c r="Q362" s="304" t="str">
        <f t="shared" ref="Q362:Q364" si="74">W362&amp;X362</f>
        <v>mbif06</v>
      </c>
      <c r="R362" s="164" t="str">
        <f t="shared" ref="R362:R364" si="75">Y362&amp;Z362&amp;AA362&amp;".jsp"</f>
        <v>MBIF0620.jsp</v>
      </c>
      <c r="S362" s="634"/>
      <c r="T362" s="634"/>
      <c r="U362" s="634"/>
      <c r="V362" s="631" t="s">
        <v>1354</v>
      </c>
      <c r="W362" s="30" t="str">
        <f t="shared" ref="W362:W364" si="76">LOWER(Y362)</f>
        <v>mbif</v>
      </c>
      <c r="X362" s="30" t="str">
        <f t="shared" ref="X362:X364" si="77">Z362</f>
        <v>06</v>
      </c>
      <c r="Y362" s="30" t="s">
        <v>834</v>
      </c>
      <c r="Z362" s="154" t="s">
        <v>297</v>
      </c>
      <c r="AA362" s="154" t="s">
        <v>644</v>
      </c>
    </row>
    <row r="363" spans="1:27" ht="17.45" customHeight="1">
      <c r="A363" s="686"/>
      <c r="B363" s="625" t="s">
        <v>1350</v>
      </c>
      <c r="C363" s="626" t="s">
        <v>99</v>
      </c>
      <c r="D363" s="692"/>
      <c r="E363" s="679"/>
      <c r="F363" s="677"/>
      <c r="G363" s="714"/>
      <c r="H363" s="200" t="s">
        <v>281</v>
      </c>
      <c r="I363" s="201" t="s">
        <v>282</v>
      </c>
      <c r="J363" s="304" t="s">
        <v>119</v>
      </c>
      <c r="K363" s="304"/>
      <c r="L363" s="304"/>
      <c r="M363" s="304"/>
      <c r="N363" s="304"/>
      <c r="O363" s="634"/>
      <c r="P363" s="304" t="s">
        <v>107</v>
      </c>
      <c r="Q363" s="304" t="str">
        <f t="shared" si="74"/>
        <v>mbif06</v>
      </c>
      <c r="R363" s="164" t="str">
        <f t="shared" si="75"/>
        <v>MBIF0621.jsp</v>
      </c>
      <c r="S363" s="634"/>
      <c r="T363" s="634"/>
      <c r="U363" s="634"/>
      <c r="V363" s="631" t="s">
        <v>1354</v>
      </c>
      <c r="W363" s="30" t="str">
        <f t="shared" si="76"/>
        <v>mbif</v>
      </c>
      <c r="X363" s="30" t="str">
        <f t="shared" si="77"/>
        <v>06</v>
      </c>
      <c r="Y363" s="30" t="s">
        <v>834</v>
      </c>
      <c r="Z363" s="154" t="s">
        <v>297</v>
      </c>
      <c r="AA363" s="154" t="s">
        <v>1355</v>
      </c>
    </row>
    <row r="364" spans="1:27" ht="17.45" customHeight="1">
      <c r="A364" s="686"/>
      <c r="B364" s="625" t="s">
        <v>1350</v>
      </c>
      <c r="C364" s="626" t="s">
        <v>99</v>
      </c>
      <c r="D364" s="692"/>
      <c r="E364" s="679"/>
      <c r="F364" s="677"/>
      <c r="G364" s="714"/>
      <c r="H364" s="200" t="s">
        <v>284</v>
      </c>
      <c r="I364" s="201" t="s">
        <v>285</v>
      </c>
      <c r="J364" s="304" t="s">
        <v>119</v>
      </c>
      <c r="K364" s="304"/>
      <c r="L364" s="304"/>
      <c r="M364" s="304"/>
      <c r="N364" s="304"/>
      <c r="O364" s="634"/>
      <c r="P364" s="304" t="s">
        <v>107</v>
      </c>
      <c r="Q364" s="304" t="str">
        <f t="shared" si="74"/>
        <v>mbif06</v>
      </c>
      <c r="R364" s="164" t="str">
        <f t="shared" si="75"/>
        <v>MBIF0622.jsp</v>
      </c>
      <c r="S364" s="634"/>
      <c r="T364" s="634"/>
      <c r="U364" s="634"/>
      <c r="V364" s="631" t="s">
        <v>1354</v>
      </c>
      <c r="W364" s="30" t="str">
        <f t="shared" si="76"/>
        <v>mbif</v>
      </c>
      <c r="X364" s="30" t="str">
        <f t="shared" si="77"/>
        <v>06</v>
      </c>
      <c r="Y364" s="30" t="s">
        <v>834</v>
      </c>
      <c r="Z364" s="154" t="s">
        <v>297</v>
      </c>
      <c r="AA364" s="154" t="s">
        <v>625</v>
      </c>
    </row>
    <row r="365" spans="1:27" ht="15.6" customHeight="1">
      <c r="A365" s="686"/>
      <c r="B365" s="625" t="s">
        <v>1356</v>
      </c>
      <c r="C365" s="626" t="s">
        <v>1357</v>
      </c>
      <c r="D365" s="693" t="s">
        <v>502</v>
      </c>
      <c r="E365" s="700" t="s">
        <v>1358</v>
      </c>
      <c r="F365" s="700" t="s">
        <v>1359</v>
      </c>
      <c r="G365" s="106" t="s">
        <v>1360</v>
      </c>
      <c r="H365" s="106" t="s">
        <v>1361</v>
      </c>
      <c r="I365" s="141" t="s">
        <v>1362</v>
      </c>
      <c r="J365" s="625" t="s">
        <v>106</v>
      </c>
      <c r="K365" s="625"/>
      <c r="L365" s="625"/>
      <c r="M365" s="625"/>
      <c r="N365" s="625"/>
      <c r="O365" s="625"/>
      <c r="P365" s="625" t="s">
        <v>107</v>
      </c>
      <c r="Q365" s="634" t="str">
        <f t="shared" si="34"/>
        <v>mbmg01</v>
      </c>
      <c r="R365" s="43" t="str">
        <f t="shared" si="35"/>
        <v>MBMG0101.jsp</v>
      </c>
      <c r="S365" s="625"/>
      <c r="T365" s="625"/>
      <c r="U365" s="625"/>
      <c r="V365" s="624"/>
      <c r="W365" s="30" t="str">
        <f t="shared" si="36"/>
        <v>mbmg</v>
      </c>
      <c r="X365" s="30" t="str">
        <f t="shared" si="37"/>
        <v>01</v>
      </c>
      <c r="Y365" s="30" t="s">
        <v>1363</v>
      </c>
      <c r="Z365" s="154" t="s">
        <v>60</v>
      </c>
      <c r="AA365" s="154" t="s">
        <v>60</v>
      </c>
    </row>
    <row r="366" spans="1:27">
      <c r="A366" s="686"/>
      <c r="B366" s="625" t="s">
        <v>1364</v>
      </c>
      <c r="C366" s="626" t="s">
        <v>1357</v>
      </c>
      <c r="D366" s="693"/>
      <c r="E366" s="700"/>
      <c r="F366" s="700"/>
      <c r="G366" s="106" t="s">
        <v>1365</v>
      </c>
      <c r="H366" s="106" t="s">
        <v>1366</v>
      </c>
      <c r="I366" s="141" t="s">
        <v>1367</v>
      </c>
      <c r="J366" s="625" t="s">
        <v>106</v>
      </c>
      <c r="K366" s="625"/>
      <c r="L366" s="625"/>
      <c r="M366" s="625"/>
      <c r="N366" s="625"/>
      <c r="O366" s="625"/>
      <c r="P366" s="625" t="s">
        <v>107</v>
      </c>
      <c r="Q366" s="634" t="str">
        <f t="shared" si="34"/>
        <v>mbmg01</v>
      </c>
      <c r="R366" s="43" t="str">
        <f t="shared" si="35"/>
        <v>MBMG0102.jsp</v>
      </c>
      <c r="S366" s="625"/>
      <c r="T366" s="625"/>
      <c r="U366" s="625"/>
      <c r="V366" s="624"/>
      <c r="W366" s="30" t="str">
        <f t="shared" si="36"/>
        <v>mbmg</v>
      </c>
      <c r="X366" s="30" t="str">
        <f t="shared" si="37"/>
        <v>01</v>
      </c>
      <c r="Y366" s="30" t="s">
        <v>1363</v>
      </c>
      <c r="Z366" s="154" t="s">
        <v>60</v>
      </c>
      <c r="AA366" s="154" t="s">
        <v>63</v>
      </c>
    </row>
    <row r="367" spans="1:27">
      <c r="A367" s="686"/>
      <c r="B367" s="625" t="s">
        <v>1368</v>
      </c>
      <c r="C367" s="626" t="s">
        <v>1357</v>
      </c>
      <c r="D367" s="693"/>
      <c r="E367" s="700"/>
      <c r="F367" s="700"/>
      <c r="G367" s="106" t="s">
        <v>1369</v>
      </c>
      <c r="H367" s="106" t="s">
        <v>1370</v>
      </c>
      <c r="I367" s="141" t="s">
        <v>1371</v>
      </c>
      <c r="J367" s="625" t="s">
        <v>1237</v>
      </c>
      <c r="K367" s="625"/>
      <c r="L367" s="625"/>
      <c r="M367" s="625"/>
      <c r="N367" s="625"/>
      <c r="O367" s="625"/>
      <c r="P367" s="625" t="s">
        <v>107</v>
      </c>
      <c r="Q367" s="634" t="str">
        <f t="shared" si="34"/>
        <v>mbmg01</v>
      </c>
      <c r="R367" s="43" t="str">
        <f t="shared" si="35"/>
        <v>MBMG0103.jsp</v>
      </c>
      <c r="S367" s="625"/>
      <c r="T367" s="625"/>
      <c r="U367" s="625"/>
      <c r="V367" s="624"/>
      <c r="W367" s="30" t="str">
        <f t="shared" si="36"/>
        <v>mbmg</v>
      </c>
      <c r="X367" s="30" t="str">
        <f t="shared" si="37"/>
        <v>01</v>
      </c>
      <c r="Y367" s="30" t="s">
        <v>1363</v>
      </c>
      <c r="Z367" s="154" t="s">
        <v>60</v>
      </c>
      <c r="AA367" s="154" t="s">
        <v>66</v>
      </c>
    </row>
    <row r="368" spans="1:27">
      <c r="A368" s="686"/>
      <c r="B368" s="625" t="s">
        <v>1372</v>
      </c>
      <c r="C368" s="626" t="s">
        <v>1357</v>
      </c>
      <c r="D368" s="693"/>
      <c r="E368" s="700"/>
      <c r="F368" s="700"/>
      <c r="G368" s="106" t="s">
        <v>1373</v>
      </c>
      <c r="H368" s="106" t="s">
        <v>1374</v>
      </c>
      <c r="I368" s="141" t="s">
        <v>1375</v>
      </c>
      <c r="J368" s="625" t="s">
        <v>126</v>
      </c>
      <c r="K368" s="625"/>
      <c r="L368" s="625"/>
      <c r="M368" s="625"/>
      <c r="N368" s="625"/>
      <c r="O368" s="625"/>
      <c r="P368" s="625" t="s">
        <v>107</v>
      </c>
      <c r="Q368" s="634" t="str">
        <f t="shared" si="34"/>
        <v>mbmg01</v>
      </c>
      <c r="R368" s="43" t="str">
        <f t="shared" si="35"/>
        <v>MBMG0104.jsp</v>
      </c>
      <c r="S368" s="625"/>
      <c r="T368" s="625"/>
      <c r="U368" s="625"/>
      <c r="V368" s="624"/>
      <c r="W368" s="30" t="str">
        <f t="shared" si="36"/>
        <v>mbmg</v>
      </c>
      <c r="X368" s="30" t="str">
        <f t="shared" si="37"/>
        <v>01</v>
      </c>
      <c r="Y368" s="30" t="s">
        <v>1363</v>
      </c>
      <c r="Z368" s="154" t="s">
        <v>60</v>
      </c>
      <c r="AA368" s="154" t="s">
        <v>70</v>
      </c>
    </row>
    <row r="369" spans="1:27">
      <c r="A369" s="686"/>
      <c r="B369" s="625" t="s">
        <v>1376</v>
      </c>
      <c r="C369" s="626" t="s">
        <v>1357</v>
      </c>
      <c r="D369" s="693"/>
      <c r="E369" s="700"/>
      <c r="F369" s="700"/>
      <c r="G369" s="106" t="s">
        <v>1377</v>
      </c>
      <c r="H369" s="106" t="s">
        <v>1378</v>
      </c>
      <c r="I369" s="141" t="s">
        <v>1379</v>
      </c>
      <c r="J369" s="165" t="s">
        <v>126</v>
      </c>
      <c r="K369" s="625"/>
      <c r="L369" s="625"/>
      <c r="M369" s="625"/>
      <c r="N369" s="625"/>
      <c r="O369" s="625"/>
      <c r="P369" s="171" t="s">
        <v>120</v>
      </c>
      <c r="Q369" s="634" t="str">
        <f t="shared" ref="Q369:Q375" si="78">W369&amp;X369</f>
        <v>mbmg01</v>
      </c>
      <c r="R369" s="43" t="str">
        <f t="shared" ref="R369:R375" si="79">Y369&amp;Z369&amp;AA369&amp;".jsp"</f>
        <v>MBMG0105.jsp</v>
      </c>
      <c r="S369" s="625"/>
      <c r="T369" s="625"/>
      <c r="U369" s="625"/>
      <c r="V369" s="624"/>
      <c r="W369" s="158" t="str">
        <f t="shared" si="36"/>
        <v>mbmg</v>
      </c>
      <c r="X369" s="158" t="str">
        <f t="shared" si="37"/>
        <v>01</v>
      </c>
      <c r="Y369" s="158" t="s">
        <v>1363</v>
      </c>
      <c r="Z369" s="159" t="s">
        <v>60</v>
      </c>
      <c r="AA369" s="154" t="s">
        <v>266</v>
      </c>
    </row>
    <row r="370" spans="1:27">
      <c r="A370" s="172" t="s">
        <v>1231</v>
      </c>
      <c r="B370" s="625" t="s">
        <v>1380</v>
      </c>
      <c r="C370" s="675" t="s">
        <v>1381</v>
      </c>
      <c r="D370" s="686" t="s">
        <v>1382</v>
      </c>
      <c r="E370" s="675" t="s">
        <v>1383</v>
      </c>
      <c r="F370" s="675" t="s">
        <v>1384</v>
      </c>
      <c r="G370" s="686" t="s">
        <v>1385</v>
      </c>
      <c r="H370" s="106" t="s">
        <v>1386</v>
      </c>
      <c r="I370" s="141" t="s">
        <v>1387</v>
      </c>
      <c r="J370" s="625" t="s">
        <v>126</v>
      </c>
      <c r="K370" s="625"/>
      <c r="L370" s="625"/>
      <c r="M370" s="625"/>
      <c r="N370" s="625"/>
      <c r="O370" s="625"/>
      <c r="P370" s="625" t="s">
        <v>608</v>
      </c>
      <c r="Q370" s="634" t="str">
        <f t="shared" si="78"/>
        <v>fncl01</v>
      </c>
      <c r="R370" s="43" t="str">
        <f>Y370&amp;Z370&amp;AA370&amp;".jsp"</f>
        <v>FNCL0101.jsp</v>
      </c>
      <c r="S370" s="625"/>
      <c r="T370" s="625"/>
      <c r="U370" s="624"/>
      <c r="V370" s="624" t="s">
        <v>1388</v>
      </c>
      <c r="W370" s="30" t="str">
        <f t="shared" si="36"/>
        <v>fncl</v>
      </c>
      <c r="X370" s="30" t="str">
        <f t="shared" si="37"/>
        <v>01</v>
      </c>
      <c r="Y370" s="30" t="s">
        <v>1389</v>
      </c>
      <c r="Z370" s="154" t="s">
        <v>60</v>
      </c>
      <c r="AA370" s="154" t="s">
        <v>60</v>
      </c>
    </row>
    <row r="371" spans="1:27" ht="52.9" customHeight="1">
      <c r="A371" s="172" t="s">
        <v>1231</v>
      </c>
      <c r="B371" s="625" t="s">
        <v>1390</v>
      </c>
      <c r="C371" s="675"/>
      <c r="D371" s="686"/>
      <c r="E371" s="675"/>
      <c r="F371" s="675"/>
      <c r="G371" s="686"/>
      <c r="H371" s="106" t="s">
        <v>1391</v>
      </c>
      <c r="I371" s="141" t="s">
        <v>1392</v>
      </c>
      <c r="J371" s="625" t="s">
        <v>126</v>
      </c>
      <c r="K371" s="625"/>
      <c r="L371" s="625"/>
      <c r="M371" s="625"/>
      <c r="N371" s="625"/>
      <c r="O371" s="625"/>
      <c r="P371" s="625" t="s">
        <v>608</v>
      </c>
      <c r="Q371" s="634" t="str">
        <f t="shared" si="78"/>
        <v>fncl01</v>
      </c>
      <c r="R371" s="43" t="str">
        <f t="shared" si="79"/>
        <v>FNCL0102.jsp</v>
      </c>
      <c r="S371" s="625"/>
      <c r="T371" s="625"/>
      <c r="U371" s="624"/>
      <c r="V371" s="624" t="s">
        <v>1388</v>
      </c>
      <c r="W371" s="30" t="str">
        <f t="shared" si="36"/>
        <v>fncl</v>
      </c>
      <c r="X371" s="30" t="str">
        <f t="shared" si="37"/>
        <v>01</v>
      </c>
      <c r="Y371" s="30" t="s">
        <v>1389</v>
      </c>
      <c r="Z371" s="154" t="s">
        <v>60</v>
      </c>
      <c r="AA371" s="154" t="s">
        <v>63</v>
      </c>
    </row>
    <row r="372" spans="1:27" ht="27">
      <c r="A372" s="172" t="s">
        <v>1231</v>
      </c>
      <c r="B372" s="625" t="s">
        <v>1393</v>
      </c>
      <c r="C372" s="624" t="s">
        <v>1394</v>
      </c>
      <c r="D372" s="624" t="s">
        <v>1395</v>
      </c>
      <c r="E372" s="675" t="s">
        <v>1396</v>
      </c>
      <c r="F372" s="675" t="s">
        <v>1397</v>
      </c>
      <c r="G372" s="675" t="s">
        <v>1395</v>
      </c>
      <c r="H372" s="106" t="s">
        <v>1398</v>
      </c>
      <c r="I372" s="141" t="s">
        <v>1399</v>
      </c>
      <c r="J372" s="625" t="s">
        <v>126</v>
      </c>
      <c r="K372" s="625"/>
      <c r="L372" s="625"/>
      <c r="M372" s="625"/>
      <c r="N372" s="625"/>
      <c r="O372" s="625"/>
      <c r="P372" s="625" t="s">
        <v>608</v>
      </c>
      <c r="Q372" s="634" t="str">
        <f t="shared" si="78"/>
        <v>help01</v>
      </c>
      <c r="R372" s="43" t="str">
        <f t="shared" si="79"/>
        <v>HELP0102.jsp</v>
      </c>
      <c r="S372" s="625"/>
      <c r="T372" s="625"/>
      <c r="U372" s="624"/>
      <c r="V372" s="624" t="s">
        <v>1388</v>
      </c>
      <c r="W372" s="147" t="str">
        <f t="shared" ref="W372" si="80">LOWER(Y372)</f>
        <v>help</v>
      </c>
      <c r="X372" s="30" t="str">
        <f t="shared" ref="X372" si="81">Z372</f>
        <v>01</v>
      </c>
      <c r="Y372" s="147" t="s">
        <v>1063</v>
      </c>
      <c r="Z372" s="156" t="s">
        <v>60</v>
      </c>
      <c r="AA372" s="156" t="s">
        <v>75</v>
      </c>
    </row>
    <row r="373" spans="1:27" ht="27">
      <c r="A373" s="353" t="s">
        <v>1231</v>
      </c>
      <c r="B373" s="632" t="s">
        <v>1400</v>
      </c>
      <c r="C373" s="633" t="s">
        <v>1394</v>
      </c>
      <c r="D373" s="633" t="s">
        <v>1395</v>
      </c>
      <c r="E373" s="675"/>
      <c r="F373" s="675"/>
      <c r="G373" s="675"/>
      <c r="H373" s="354" t="s">
        <v>1401</v>
      </c>
      <c r="I373" s="355" t="s">
        <v>1402</v>
      </c>
      <c r="J373" s="632" t="s">
        <v>106</v>
      </c>
      <c r="K373" s="632"/>
      <c r="L373" s="632"/>
      <c r="M373" s="632"/>
      <c r="N373" s="632"/>
      <c r="O373" s="632"/>
      <c r="P373" s="632" t="s">
        <v>608</v>
      </c>
      <c r="Q373" s="121" t="str">
        <f t="shared" si="78"/>
        <v>help01</v>
      </c>
      <c r="R373" s="356" t="str">
        <f t="shared" si="79"/>
        <v>HELP0103.jsp</v>
      </c>
      <c r="S373" s="632"/>
      <c r="T373" s="632"/>
      <c r="U373" s="633"/>
      <c r="V373" s="633" t="s">
        <v>1388</v>
      </c>
      <c r="W373" s="147" t="str">
        <f t="shared" ref="W373" si="82">LOWER(Y373)</f>
        <v>help</v>
      </c>
      <c r="X373" s="30" t="str">
        <f t="shared" ref="X373" si="83">Z373</f>
        <v>01</v>
      </c>
      <c r="Y373" s="147" t="s">
        <v>1063</v>
      </c>
      <c r="Z373" s="156" t="s">
        <v>60</v>
      </c>
      <c r="AA373" s="156" t="s">
        <v>66</v>
      </c>
    </row>
    <row r="374" spans="1:27" ht="27">
      <c r="A374" s="172" t="s">
        <v>1231</v>
      </c>
      <c r="B374" s="625" t="s">
        <v>1403</v>
      </c>
      <c r="C374" s="624" t="s">
        <v>1404</v>
      </c>
      <c r="D374" s="31"/>
      <c r="E374" s="99" t="s">
        <v>1168</v>
      </c>
      <c r="F374" s="624" t="s">
        <v>1219</v>
      </c>
      <c r="G374" s="141"/>
      <c r="H374" s="106" t="s">
        <v>1405</v>
      </c>
      <c r="I374" s="625" t="s">
        <v>1406</v>
      </c>
      <c r="J374" s="625" t="s">
        <v>126</v>
      </c>
      <c r="K374" s="625"/>
      <c r="L374" s="625"/>
      <c r="M374" s="625"/>
      <c r="N374" s="625"/>
      <c r="O374" s="625"/>
      <c r="P374" s="625" t="s">
        <v>113</v>
      </c>
      <c r="Q374" s="634" t="str">
        <f t="shared" si="78"/>
        <v>ding03</v>
      </c>
      <c r="R374" s="31" t="str">
        <f t="shared" si="79"/>
        <v>DING0303.jsp</v>
      </c>
      <c r="S374" s="625"/>
      <c r="T374" s="625"/>
      <c r="U374" s="625"/>
      <c r="V374" s="178" t="s">
        <v>1407</v>
      </c>
      <c r="W374" s="147" t="str">
        <f t="shared" ref="W374" si="84">LOWER(Y374)</f>
        <v>ding</v>
      </c>
      <c r="X374" s="30" t="str">
        <f t="shared" ref="X374" si="85">Z374</f>
        <v>03</v>
      </c>
      <c r="Y374" s="30" t="s">
        <v>1174</v>
      </c>
      <c r="Z374" s="154" t="s">
        <v>81</v>
      </c>
      <c r="AA374" s="154" t="s">
        <v>81</v>
      </c>
    </row>
    <row r="375" spans="1:27">
      <c r="A375" s="172" t="s">
        <v>1231</v>
      </c>
      <c r="B375" s="625" t="s">
        <v>1408</v>
      </c>
      <c r="C375" s="624" t="s">
        <v>1357</v>
      </c>
      <c r="D375" s="673" t="s">
        <v>1409</v>
      </c>
      <c r="E375" s="673" t="s">
        <v>1410</v>
      </c>
      <c r="F375" s="673" t="s">
        <v>1411</v>
      </c>
      <c r="G375" s="141" t="s">
        <v>1412</v>
      </c>
      <c r="H375" s="106" t="s">
        <v>1413</v>
      </c>
      <c r="I375" s="625" t="s">
        <v>1412</v>
      </c>
      <c r="J375" s="625" t="s">
        <v>126</v>
      </c>
      <c r="K375" s="625"/>
      <c r="L375" s="625"/>
      <c r="M375" s="625"/>
      <c r="N375" s="625"/>
      <c r="O375" s="625"/>
      <c r="P375" s="625" t="s">
        <v>113</v>
      </c>
      <c r="Q375" s="625" t="str">
        <f t="shared" si="78"/>
        <v>grnt11</v>
      </c>
      <c r="R375" s="31" t="str">
        <f t="shared" si="79"/>
        <v>GRNT1101.jsp</v>
      </c>
      <c r="S375" s="625"/>
      <c r="T375" s="625"/>
      <c r="U375" s="625"/>
      <c r="V375" s="178" t="s">
        <v>1414</v>
      </c>
      <c r="W375" s="147" t="str">
        <f t="shared" ref="W375:W378" si="86">LOWER(Y375)</f>
        <v>grnt</v>
      </c>
      <c r="X375" s="30" t="str">
        <f t="shared" ref="X375:X378" si="87">Z375</f>
        <v>11</v>
      </c>
      <c r="Y375" s="30" t="s">
        <v>108</v>
      </c>
      <c r="Z375" s="154" t="s">
        <v>642</v>
      </c>
      <c r="AA375" s="154" t="s">
        <v>60</v>
      </c>
    </row>
    <row r="376" spans="1:27">
      <c r="A376" s="172" t="s">
        <v>1231</v>
      </c>
      <c r="B376" s="625" t="s">
        <v>1415</v>
      </c>
      <c r="C376" s="624" t="s">
        <v>1357</v>
      </c>
      <c r="D376" s="673"/>
      <c r="E376" s="674"/>
      <c r="F376" s="674"/>
      <c r="G376" s="141" t="s">
        <v>479</v>
      </c>
      <c r="H376" s="106" t="s">
        <v>1416</v>
      </c>
      <c r="I376" s="625" t="s">
        <v>1417</v>
      </c>
      <c r="J376" s="625" t="s">
        <v>126</v>
      </c>
      <c r="K376" s="625"/>
      <c r="L376" s="625"/>
      <c r="M376" s="625"/>
      <c r="N376" s="625"/>
      <c r="O376" s="625"/>
      <c r="P376" s="625" t="s">
        <v>113</v>
      </c>
      <c r="Q376" s="625" t="str">
        <f t="shared" ref="Q376:Q378" si="88">W376&amp;X376</f>
        <v>grnt11</v>
      </c>
      <c r="R376" s="31" t="str">
        <f t="shared" ref="R376:R378" si="89">Y376&amp;Z376&amp;AA376&amp;".jsp"</f>
        <v>GRNT1102.jsp</v>
      </c>
      <c r="S376" s="625"/>
      <c r="T376" s="625"/>
      <c r="U376" s="625"/>
      <c r="V376" s="178" t="s">
        <v>1414</v>
      </c>
      <c r="W376" s="147" t="str">
        <f t="shared" si="86"/>
        <v>grnt</v>
      </c>
      <c r="X376" s="30" t="str">
        <f t="shared" si="87"/>
        <v>11</v>
      </c>
      <c r="Y376" s="30" t="s">
        <v>108</v>
      </c>
      <c r="Z376" s="154" t="s">
        <v>642</v>
      </c>
      <c r="AA376" s="154" t="s">
        <v>75</v>
      </c>
    </row>
    <row r="377" spans="1:27">
      <c r="A377" s="172" t="s">
        <v>1231</v>
      </c>
      <c r="B377" s="625" t="s">
        <v>1418</v>
      </c>
      <c r="C377" s="624" t="s">
        <v>1357</v>
      </c>
      <c r="D377" s="673"/>
      <c r="E377" s="674"/>
      <c r="F377" s="674"/>
      <c r="G377" s="141" t="s">
        <v>1419</v>
      </c>
      <c r="H377" s="106" t="s">
        <v>1420</v>
      </c>
      <c r="I377" s="625" t="s">
        <v>1421</v>
      </c>
      <c r="J377" s="625" t="s">
        <v>126</v>
      </c>
      <c r="K377" s="625"/>
      <c r="L377" s="625"/>
      <c r="M377" s="625"/>
      <c r="N377" s="625"/>
      <c r="O377" s="625"/>
      <c r="P377" s="625" t="s">
        <v>113</v>
      </c>
      <c r="Q377" s="625" t="str">
        <f t="shared" si="88"/>
        <v>grnt11</v>
      </c>
      <c r="R377" s="31" t="str">
        <f t="shared" si="89"/>
        <v>GRNT1103.jsp</v>
      </c>
      <c r="S377" s="625"/>
      <c r="T377" s="625"/>
      <c r="U377" s="625"/>
      <c r="V377" s="178" t="s">
        <v>1414</v>
      </c>
      <c r="W377" s="147" t="str">
        <f t="shared" si="86"/>
        <v>grnt</v>
      </c>
      <c r="X377" s="30" t="str">
        <f t="shared" si="87"/>
        <v>11</v>
      </c>
      <c r="Y377" s="30" t="s">
        <v>108</v>
      </c>
      <c r="Z377" s="154" t="s">
        <v>642</v>
      </c>
      <c r="AA377" s="154" t="s">
        <v>81</v>
      </c>
    </row>
    <row r="378" spans="1:27">
      <c r="A378" s="172" t="s">
        <v>1231</v>
      </c>
      <c r="B378" s="625" t="s">
        <v>1422</v>
      </c>
      <c r="C378" s="624" t="s">
        <v>1357</v>
      </c>
      <c r="D378" s="673" t="s">
        <v>1423</v>
      </c>
      <c r="E378" s="673" t="s">
        <v>1424</v>
      </c>
      <c r="F378" s="673" t="s">
        <v>1425</v>
      </c>
      <c r="G378" s="141" t="s">
        <v>1426</v>
      </c>
      <c r="H378" s="106" t="s">
        <v>1427</v>
      </c>
      <c r="I378" s="625" t="s">
        <v>1428</v>
      </c>
      <c r="J378" s="625" t="s">
        <v>126</v>
      </c>
      <c r="K378" s="625"/>
      <c r="L378" s="625"/>
      <c r="M378" s="625"/>
      <c r="N378" s="625"/>
      <c r="O378" s="625"/>
      <c r="P378" s="625" t="s">
        <v>107</v>
      </c>
      <c r="Q378" s="625" t="str">
        <f t="shared" si="88"/>
        <v>grnt09</v>
      </c>
      <c r="R378" s="31" t="str">
        <f t="shared" si="89"/>
        <v>GRNT0906.jsp</v>
      </c>
      <c r="S378" s="625"/>
      <c r="T378" s="625"/>
      <c r="U378" s="625"/>
      <c r="V378" s="178" t="s">
        <v>1414</v>
      </c>
      <c r="W378" s="30" t="str">
        <f t="shared" si="86"/>
        <v>grnt</v>
      </c>
      <c r="X378" s="30" t="str">
        <f t="shared" si="87"/>
        <v>09</v>
      </c>
      <c r="Y378" s="30" t="s">
        <v>108</v>
      </c>
      <c r="Z378" s="154" t="s">
        <v>515</v>
      </c>
      <c r="AA378" s="154" t="s">
        <v>297</v>
      </c>
    </row>
    <row r="379" spans="1:27">
      <c r="A379" s="172" t="s">
        <v>1231</v>
      </c>
      <c r="B379" s="625" t="s">
        <v>1429</v>
      </c>
      <c r="C379" s="624" t="s">
        <v>1357</v>
      </c>
      <c r="D379" s="673"/>
      <c r="E379" s="674"/>
      <c r="F379" s="674"/>
      <c r="G379" s="141" t="s">
        <v>1430</v>
      </c>
      <c r="H379" s="106" t="s">
        <v>1431</v>
      </c>
      <c r="I379" s="625" t="s">
        <v>1432</v>
      </c>
      <c r="J379" s="625" t="s">
        <v>126</v>
      </c>
      <c r="K379" s="625"/>
      <c r="L379" s="625"/>
      <c r="M379" s="625"/>
      <c r="N379" s="625"/>
      <c r="O379" s="625"/>
      <c r="P379" s="625" t="s">
        <v>107</v>
      </c>
      <c r="Q379" s="625" t="str">
        <f t="shared" ref="Q379:Q383" si="90">W379&amp;X379</f>
        <v>grnt09</v>
      </c>
      <c r="R379" s="31" t="str">
        <f t="shared" ref="R379:R383" si="91">Y379&amp;Z379&amp;AA379&amp;".jsp"</f>
        <v>GRNT0907.jsp</v>
      </c>
      <c r="S379" s="625"/>
      <c r="T379" s="625"/>
      <c r="U379" s="625"/>
      <c r="V379" s="178" t="s">
        <v>1414</v>
      </c>
      <c r="W379" s="30" t="str">
        <f t="shared" ref="W379:W383" si="92">LOWER(Y379)</f>
        <v>grnt</v>
      </c>
      <c r="X379" s="30" t="str">
        <f t="shared" ref="X379:X383" si="93">Z379</f>
        <v>09</v>
      </c>
      <c r="Y379" s="30" t="s">
        <v>108</v>
      </c>
      <c r="Z379" s="154" t="s">
        <v>515</v>
      </c>
      <c r="AA379" s="154" t="s">
        <v>315</v>
      </c>
    </row>
    <row r="380" spans="1:27">
      <c r="A380" s="172" t="s">
        <v>1231</v>
      </c>
      <c r="B380" s="625" t="s">
        <v>1433</v>
      </c>
      <c r="C380" s="624" t="s">
        <v>1357</v>
      </c>
      <c r="D380" s="673"/>
      <c r="E380" s="674"/>
      <c r="F380" s="674"/>
      <c r="G380" s="141" t="s">
        <v>1434</v>
      </c>
      <c r="H380" s="106" t="s">
        <v>1435</v>
      </c>
      <c r="I380" s="625" t="s">
        <v>1436</v>
      </c>
      <c r="J380" s="625" t="s">
        <v>1437</v>
      </c>
      <c r="K380" s="625"/>
      <c r="L380" s="625"/>
      <c r="M380" s="625"/>
      <c r="N380" s="625"/>
      <c r="O380" s="625"/>
      <c r="P380" s="625" t="s">
        <v>107</v>
      </c>
      <c r="Q380" s="625" t="str">
        <f t="shared" si="90"/>
        <v>grnt09</v>
      </c>
      <c r="R380" s="31" t="str">
        <f t="shared" si="91"/>
        <v>GRNT0908.jsp</v>
      </c>
      <c r="S380" s="625"/>
      <c r="T380" s="625"/>
      <c r="U380" s="625"/>
      <c r="V380" s="178" t="s">
        <v>1414</v>
      </c>
      <c r="W380" s="30" t="str">
        <f t="shared" si="92"/>
        <v>grnt</v>
      </c>
      <c r="X380" s="30" t="str">
        <f t="shared" si="93"/>
        <v>09</v>
      </c>
      <c r="Y380" s="30" t="s">
        <v>108</v>
      </c>
      <c r="Z380" s="154" t="s">
        <v>515</v>
      </c>
      <c r="AA380" s="154" t="s">
        <v>394</v>
      </c>
    </row>
    <row r="381" spans="1:27">
      <c r="A381" s="172" t="s">
        <v>1231</v>
      </c>
      <c r="B381" s="625" t="s">
        <v>1438</v>
      </c>
      <c r="C381" s="624" t="s">
        <v>1357</v>
      </c>
      <c r="D381" s="673"/>
      <c r="E381" s="674"/>
      <c r="F381" s="674"/>
      <c r="G381" s="141" t="s">
        <v>1439</v>
      </c>
      <c r="H381" s="106" t="s">
        <v>1440</v>
      </c>
      <c r="I381" s="625" t="s">
        <v>1441</v>
      </c>
      <c r="J381" s="625" t="s">
        <v>126</v>
      </c>
      <c r="K381" s="625"/>
      <c r="L381" s="625"/>
      <c r="M381" s="625"/>
      <c r="N381" s="625"/>
      <c r="O381" s="625"/>
      <c r="P381" s="625" t="s">
        <v>107</v>
      </c>
      <c r="Q381" s="625" t="str">
        <f t="shared" si="90"/>
        <v>grnt09</v>
      </c>
      <c r="R381" s="31" t="str">
        <f t="shared" si="91"/>
        <v>GRNT0909.jsp</v>
      </c>
      <c r="S381" s="625"/>
      <c r="T381" s="625"/>
      <c r="U381" s="625"/>
      <c r="V381" s="178" t="s">
        <v>1414</v>
      </c>
      <c r="W381" s="30" t="str">
        <f t="shared" si="92"/>
        <v>grnt</v>
      </c>
      <c r="X381" s="30" t="str">
        <f t="shared" si="93"/>
        <v>09</v>
      </c>
      <c r="Y381" s="30" t="s">
        <v>108</v>
      </c>
      <c r="Z381" s="154" t="s">
        <v>515</v>
      </c>
      <c r="AA381" s="154" t="s">
        <v>515</v>
      </c>
    </row>
    <row r="382" spans="1:27">
      <c r="A382" s="172" t="s">
        <v>1231</v>
      </c>
      <c r="B382" s="625" t="s">
        <v>1442</v>
      </c>
      <c r="C382" s="624" t="s">
        <v>1357</v>
      </c>
      <c r="D382" s="673"/>
      <c r="E382" s="674"/>
      <c r="F382" s="674"/>
      <c r="G382" s="141" t="s">
        <v>1443</v>
      </c>
      <c r="H382" s="106" t="s">
        <v>1444</v>
      </c>
      <c r="I382" s="625" t="s">
        <v>1445</v>
      </c>
      <c r="J382" s="625" t="s">
        <v>1437</v>
      </c>
      <c r="K382" s="625"/>
      <c r="L382" s="625"/>
      <c r="M382" s="625"/>
      <c r="N382" s="625"/>
      <c r="O382" s="625"/>
      <c r="P382" s="625" t="s">
        <v>107</v>
      </c>
      <c r="Q382" s="625" t="str">
        <f t="shared" si="90"/>
        <v>grnt09</v>
      </c>
      <c r="R382" s="31" t="str">
        <f t="shared" si="91"/>
        <v>GRNT0910.jsp</v>
      </c>
      <c r="S382" s="625"/>
      <c r="T382" s="625"/>
      <c r="U382" s="625"/>
      <c r="V382" s="178" t="s">
        <v>1414</v>
      </c>
      <c r="W382" s="30" t="str">
        <f t="shared" si="92"/>
        <v>grnt</v>
      </c>
      <c r="X382" s="30" t="str">
        <f t="shared" si="93"/>
        <v>09</v>
      </c>
      <c r="Y382" s="30" t="s">
        <v>108</v>
      </c>
      <c r="Z382" s="154" t="s">
        <v>515</v>
      </c>
      <c r="AA382" s="154" t="s">
        <v>508</v>
      </c>
    </row>
    <row r="383" spans="1:27">
      <c r="A383" s="172" t="s">
        <v>1231</v>
      </c>
      <c r="B383" s="625" t="s">
        <v>1446</v>
      </c>
      <c r="C383" s="624" t="s">
        <v>1357</v>
      </c>
      <c r="D383" s="673" t="s">
        <v>1447</v>
      </c>
      <c r="E383" s="673" t="s">
        <v>1448</v>
      </c>
      <c r="F383" s="673" t="s">
        <v>1449</v>
      </c>
      <c r="G383" s="141" t="s">
        <v>1426</v>
      </c>
      <c r="H383" s="106" t="s">
        <v>1450</v>
      </c>
      <c r="I383" s="625" t="s">
        <v>1451</v>
      </c>
      <c r="J383" s="625" t="s">
        <v>126</v>
      </c>
      <c r="K383" s="625"/>
      <c r="L383" s="625"/>
      <c r="M383" s="625"/>
      <c r="N383" s="625"/>
      <c r="O383" s="625"/>
      <c r="P383" s="625" t="s">
        <v>107</v>
      </c>
      <c r="Q383" s="625" t="str">
        <f t="shared" si="90"/>
        <v>vntr03</v>
      </c>
      <c r="R383" s="31" t="str">
        <f t="shared" si="91"/>
        <v>VNTR0301.jsp</v>
      </c>
      <c r="S383" s="625"/>
      <c r="T383" s="625"/>
      <c r="U383" s="625"/>
      <c r="V383" s="178" t="s">
        <v>1414</v>
      </c>
      <c r="W383" s="30" t="str">
        <f t="shared" si="92"/>
        <v>vntr</v>
      </c>
      <c r="X383" s="30" t="str">
        <f t="shared" si="93"/>
        <v>03</v>
      </c>
      <c r="Y383" s="30" t="s">
        <v>732</v>
      </c>
      <c r="Z383" s="154" t="s">
        <v>81</v>
      </c>
      <c r="AA383" s="154" t="s">
        <v>60</v>
      </c>
    </row>
    <row r="384" spans="1:27">
      <c r="A384" s="172" t="s">
        <v>1231</v>
      </c>
      <c r="B384" s="625" t="s">
        <v>1452</v>
      </c>
      <c r="C384" s="624" t="s">
        <v>1357</v>
      </c>
      <c r="D384" s="673"/>
      <c r="E384" s="674"/>
      <c r="F384" s="674"/>
      <c r="G384" s="141" t="s">
        <v>1430</v>
      </c>
      <c r="H384" s="106" t="s">
        <v>1453</v>
      </c>
      <c r="I384" s="625" t="s">
        <v>1454</v>
      </c>
      <c r="J384" s="625" t="s">
        <v>126</v>
      </c>
      <c r="K384" s="625"/>
      <c r="L384" s="625"/>
      <c r="M384" s="625"/>
      <c r="N384" s="625"/>
      <c r="O384" s="625"/>
      <c r="P384" s="625" t="s">
        <v>107</v>
      </c>
      <c r="Q384" s="625" t="str">
        <f t="shared" ref="Q384:Q387" si="94">W384&amp;X384</f>
        <v>vntr03</v>
      </c>
      <c r="R384" s="31" t="str">
        <f t="shared" ref="R384:R387" si="95">Y384&amp;Z384&amp;AA384&amp;".jsp"</f>
        <v>VNTR0302.jsp</v>
      </c>
      <c r="S384" s="625"/>
      <c r="T384" s="625"/>
      <c r="U384" s="625"/>
      <c r="V384" s="178" t="s">
        <v>1414</v>
      </c>
      <c r="W384" s="30" t="str">
        <f t="shared" ref="W384:W387" si="96">LOWER(Y384)</f>
        <v>vntr</v>
      </c>
      <c r="X384" s="30" t="str">
        <f t="shared" ref="X384:X387" si="97">Z384</f>
        <v>03</v>
      </c>
      <c r="Y384" s="30" t="s">
        <v>732</v>
      </c>
      <c r="Z384" s="154" t="s">
        <v>81</v>
      </c>
      <c r="AA384" s="154" t="s">
        <v>75</v>
      </c>
    </row>
    <row r="385" spans="1:27">
      <c r="A385" s="172" t="s">
        <v>1231</v>
      </c>
      <c r="B385" s="625" t="s">
        <v>1455</v>
      </c>
      <c r="C385" s="624" t="s">
        <v>1357</v>
      </c>
      <c r="D385" s="673"/>
      <c r="E385" s="674"/>
      <c r="F385" s="674"/>
      <c r="G385" s="141" t="s">
        <v>1456</v>
      </c>
      <c r="H385" s="106" t="s">
        <v>1457</v>
      </c>
      <c r="I385" s="625" t="s">
        <v>1458</v>
      </c>
      <c r="J385" s="625" t="s">
        <v>1437</v>
      </c>
      <c r="K385" s="625"/>
      <c r="L385" s="625"/>
      <c r="M385" s="625"/>
      <c r="N385" s="625"/>
      <c r="O385" s="625"/>
      <c r="P385" s="625" t="s">
        <v>107</v>
      </c>
      <c r="Q385" s="625" t="str">
        <f t="shared" si="94"/>
        <v>vntr03</v>
      </c>
      <c r="R385" s="31" t="str">
        <f t="shared" si="95"/>
        <v>VNTR0303.jsp</v>
      </c>
      <c r="S385" s="625"/>
      <c r="T385" s="625"/>
      <c r="U385" s="625"/>
      <c r="V385" s="178" t="s">
        <v>1414</v>
      </c>
      <c r="W385" s="30" t="str">
        <f t="shared" si="96"/>
        <v>vntr</v>
      </c>
      <c r="X385" s="30" t="str">
        <f t="shared" si="97"/>
        <v>03</v>
      </c>
      <c r="Y385" s="30" t="s">
        <v>732</v>
      </c>
      <c r="Z385" s="154" t="s">
        <v>81</v>
      </c>
      <c r="AA385" s="154" t="s">
        <v>81</v>
      </c>
    </row>
    <row r="386" spans="1:27">
      <c r="A386" s="172" t="s">
        <v>1231</v>
      </c>
      <c r="B386" s="625" t="s">
        <v>1459</v>
      </c>
      <c r="C386" s="624" t="s">
        <v>1357</v>
      </c>
      <c r="D386" s="673"/>
      <c r="E386" s="674"/>
      <c r="F386" s="674"/>
      <c r="G386" s="141" t="s">
        <v>1439</v>
      </c>
      <c r="H386" s="634"/>
      <c r="I386" s="625" t="s">
        <v>1460</v>
      </c>
      <c r="J386" s="625" t="s">
        <v>126</v>
      </c>
      <c r="K386" s="625"/>
      <c r="L386" s="625"/>
      <c r="M386" s="625"/>
      <c r="N386" s="625"/>
      <c r="O386" s="625"/>
      <c r="P386" s="625" t="s">
        <v>608</v>
      </c>
      <c r="Q386" s="625" t="str">
        <f t="shared" si="94"/>
        <v>vntr03</v>
      </c>
      <c r="R386" s="31" t="str">
        <f t="shared" si="95"/>
        <v>VNTR0304.jsp</v>
      </c>
      <c r="S386" s="625"/>
      <c r="T386" s="625"/>
      <c r="U386" s="625"/>
      <c r="V386" s="178" t="s">
        <v>1414</v>
      </c>
      <c r="W386" s="30" t="str">
        <f t="shared" si="96"/>
        <v>vntr</v>
      </c>
      <c r="X386" s="30" t="str">
        <f t="shared" si="97"/>
        <v>03</v>
      </c>
      <c r="Y386" s="30" t="s">
        <v>732</v>
      </c>
      <c r="Z386" s="154" t="s">
        <v>81</v>
      </c>
      <c r="AA386" s="154" t="s">
        <v>87</v>
      </c>
    </row>
    <row r="387" spans="1:27">
      <c r="A387" s="172" t="s">
        <v>1231</v>
      </c>
      <c r="B387" s="625" t="s">
        <v>1461</v>
      </c>
      <c r="C387" s="624" t="s">
        <v>1357</v>
      </c>
      <c r="D387" s="673"/>
      <c r="E387" s="674"/>
      <c r="F387" s="674"/>
      <c r="G387" s="141" t="s">
        <v>1443</v>
      </c>
      <c r="H387" s="634"/>
      <c r="I387" s="625" t="s">
        <v>1462</v>
      </c>
      <c r="J387" s="625" t="s">
        <v>1437</v>
      </c>
      <c r="K387" s="625"/>
      <c r="L387" s="625"/>
      <c r="M387" s="625"/>
      <c r="N387" s="625"/>
      <c r="O387" s="625"/>
      <c r="P387" s="625" t="s">
        <v>608</v>
      </c>
      <c r="Q387" s="625" t="str">
        <f t="shared" si="94"/>
        <v>vntr03</v>
      </c>
      <c r="R387" s="31" t="str">
        <f t="shared" si="95"/>
        <v>VNTR0305.jsp</v>
      </c>
      <c r="S387" s="625"/>
      <c r="T387" s="625"/>
      <c r="U387" s="625"/>
      <c r="V387" s="178" t="s">
        <v>1414</v>
      </c>
      <c r="W387" s="30" t="str">
        <f t="shared" si="96"/>
        <v>vntr</v>
      </c>
      <c r="X387" s="30" t="str">
        <f t="shared" si="97"/>
        <v>03</v>
      </c>
      <c r="Y387" s="30" t="s">
        <v>732</v>
      </c>
      <c r="Z387" s="154" t="s">
        <v>81</v>
      </c>
      <c r="AA387" s="154" t="s">
        <v>266</v>
      </c>
    </row>
    <row r="388" spans="1:27" ht="13.5" customHeight="1">
      <c r="A388" s="31"/>
      <c r="B388" s="625"/>
      <c r="C388" s="624"/>
      <c r="D388" s="673" t="s">
        <v>1463</v>
      </c>
      <c r="E388" s="674"/>
      <c r="F388" s="673" t="s">
        <v>1464</v>
      </c>
      <c r="G388" s="141" t="s">
        <v>1426</v>
      </c>
      <c r="H388" s="634"/>
      <c r="I388" s="625" t="s">
        <v>1451</v>
      </c>
      <c r="J388" s="625" t="s">
        <v>126</v>
      </c>
      <c r="K388" s="625"/>
      <c r="L388" s="625"/>
      <c r="M388" s="625"/>
      <c r="N388" s="625"/>
      <c r="O388" s="625"/>
      <c r="P388" s="625" t="s">
        <v>608</v>
      </c>
      <c r="Q388" s="625"/>
      <c r="R388" s="31"/>
      <c r="S388" s="625"/>
      <c r="T388" s="625"/>
      <c r="U388" s="625"/>
      <c r="V388" s="620" t="s">
        <v>1465</v>
      </c>
    </row>
    <row r="389" spans="1:27">
      <c r="A389" s="31"/>
      <c r="B389" s="625"/>
      <c r="C389" s="624"/>
      <c r="D389" s="673"/>
      <c r="E389" s="674"/>
      <c r="F389" s="673"/>
      <c r="G389" s="141" t="s">
        <v>1430</v>
      </c>
      <c r="H389" s="634"/>
      <c r="I389" s="625" t="s">
        <v>1466</v>
      </c>
      <c r="J389" s="625" t="s">
        <v>126</v>
      </c>
      <c r="K389" s="625"/>
      <c r="L389" s="625"/>
      <c r="M389" s="625"/>
      <c r="N389" s="625"/>
      <c r="O389" s="625"/>
      <c r="P389" s="625" t="s">
        <v>608</v>
      </c>
      <c r="Q389" s="625"/>
      <c r="R389" s="31"/>
      <c r="S389" s="625"/>
      <c r="T389" s="625"/>
      <c r="U389" s="625"/>
      <c r="V389" s="620" t="s">
        <v>1465</v>
      </c>
    </row>
    <row r="390" spans="1:27" ht="27">
      <c r="A390" s="31"/>
      <c r="B390" s="625"/>
      <c r="C390" s="624"/>
      <c r="D390" s="673"/>
      <c r="E390" s="674"/>
      <c r="F390" s="673"/>
      <c r="G390" s="141" t="s">
        <v>1439</v>
      </c>
      <c r="H390" s="634"/>
      <c r="I390" s="625" t="s">
        <v>1460</v>
      </c>
      <c r="J390" s="625" t="s">
        <v>1437</v>
      </c>
      <c r="K390" s="625"/>
      <c r="L390" s="625"/>
      <c r="M390" s="625"/>
      <c r="N390" s="625"/>
      <c r="O390" s="625"/>
      <c r="P390" s="625" t="s">
        <v>608</v>
      </c>
      <c r="Q390" s="625"/>
      <c r="R390" s="31"/>
      <c r="S390" s="625"/>
      <c r="T390" s="625"/>
      <c r="U390" s="625"/>
      <c r="V390" s="624" t="s">
        <v>1467</v>
      </c>
    </row>
    <row r="391" spans="1:27">
      <c r="A391" s="31"/>
      <c r="B391" s="625"/>
      <c r="C391" s="624"/>
      <c r="D391" s="673"/>
      <c r="E391" s="674"/>
      <c r="F391" s="673"/>
      <c r="G391" s="141" t="s">
        <v>1443</v>
      </c>
      <c r="H391" s="634"/>
      <c r="I391" s="625" t="s">
        <v>1462</v>
      </c>
      <c r="J391" s="625" t="s">
        <v>126</v>
      </c>
      <c r="K391" s="625"/>
      <c r="L391" s="625"/>
      <c r="M391" s="625"/>
      <c r="N391" s="625"/>
      <c r="O391" s="625"/>
      <c r="P391" s="625" t="s">
        <v>608</v>
      </c>
      <c r="Q391" s="625"/>
      <c r="R391" s="31"/>
      <c r="S391" s="625"/>
      <c r="T391" s="625"/>
      <c r="U391" s="625"/>
      <c r="V391" s="624"/>
    </row>
    <row r="392" spans="1:27">
      <c r="B392" s="621"/>
      <c r="C392" s="620"/>
      <c r="D392" s="431"/>
      <c r="F392" s="432"/>
      <c r="I392" s="621"/>
      <c r="J392" s="621"/>
      <c r="K392" s="621"/>
      <c r="L392" s="621"/>
      <c r="M392" s="621"/>
      <c r="N392" s="621"/>
      <c r="O392" s="621"/>
      <c r="P392" s="621"/>
      <c r="Q392" s="621"/>
      <c r="S392" s="621"/>
      <c r="T392" s="621"/>
      <c r="U392" s="621"/>
      <c r="V392" s="620"/>
    </row>
  </sheetData>
  <mergeCells count="144">
    <mergeCell ref="F388:F391"/>
    <mergeCell ref="D388:D391"/>
    <mergeCell ref="E388:E391"/>
    <mergeCell ref="W4:X4"/>
    <mergeCell ref="D6:D288"/>
    <mergeCell ref="F365:F369"/>
    <mergeCell ref="F309:F315"/>
    <mergeCell ref="G312:G314"/>
    <mergeCell ref="G349:G353"/>
    <mergeCell ref="G359:G361"/>
    <mergeCell ref="G327:G328"/>
    <mergeCell ref="F325:F326"/>
    <mergeCell ref="G362:G364"/>
    <mergeCell ref="F175:F177"/>
    <mergeCell ref="F178:F179"/>
    <mergeCell ref="F180:F184"/>
    <mergeCell ref="F6:F9"/>
    <mergeCell ref="G6:G8"/>
    <mergeCell ref="F24:F39"/>
    <mergeCell ref="G79:G80"/>
    <mergeCell ref="G82:G92"/>
    <mergeCell ref="F77:F106"/>
    <mergeCell ref="G49:G53"/>
    <mergeCell ref="G58:G72"/>
    <mergeCell ref="Y4:AA4"/>
    <mergeCell ref="F40:F42"/>
    <mergeCell ref="F327:F336"/>
    <mergeCell ref="F197:F200"/>
    <mergeCell ref="F201:F202"/>
    <mergeCell ref="F203:F204"/>
    <mergeCell ref="F205:F206"/>
    <mergeCell ref="F275:F276"/>
    <mergeCell ref="E275:E276"/>
    <mergeCell ref="E278:E288"/>
    <mergeCell ref="F278:F288"/>
    <mergeCell ref="F10:F23"/>
    <mergeCell ref="F295:F297"/>
    <mergeCell ref="E197:E210"/>
    <mergeCell ref="F207:F210"/>
    <mergeCell ref="V77:V82"/>
    <mergeCell ref="G77:G78"/>
    <mergeCell ref="V4:V5"/>
    <mergeCell ref="G32:G39"/>
    <mergeCell ref="G45:G48"/>
    <mergeCell ref="F218:F222"/>
    <mergeCell ref="G113:G115"/>
    <mergeCell ref="G119:G126"/>
    <mergeCell ref="G127:G134"/>
    <mergeCell ref="A6:A369"/>
    <mergeCell ref="F262:F269"/>
    <mergeCell ref="F270:F274"/>
    <mergeCell ref="F243:F244"/>
    <mergeCell ref="E211:E230"/>
    <mergeCell ref="E262:E274"/>
    <mergeCell ref="F337:F340"/>
    <mergeCell ref="G270:G271"/>
    <mergeCell ref="G272:G273"/>
    <mergeCell ref="F290:F291"/>
    <mergeCell ref="F227:F230"/>
    <mergeCell ref="F211:F217"/>
    <mergeCell ref="E365:E369"/>
    <mergeCell ref="G73:G74"/>
    <mergeCell ref="E231:E261"/>
    <mergeCell ref="F246:F261"/>
    <mergeCell ref="F107:F111"/>
    <mergeCell ref="E6:E174"/>
    <mergeCell ref="G93:G106"/>
    <mergeCell ref="E187:E196"/>
    <mergeCell ref="F113:F117"/>
    <mergeCell ref="F43:F54"/>
    <mergeCell ref="F56:F76"/>
    <mergeCell ref="F118:F140"/>
    <mergeCell ref="G135:G139"/>
    <mergeCell ref="F141:F144"/>
    <mergeCell ref="F187:F189"/>
    <mergeCell ref="F190:F195"/>
    <mergeCell ref="G26:G31"/>
    <mergeCell ref="A1:V1"/>
    <mergeCell ref="A2:V3"/>
    <mergeCell ref="A4:A5"/>
    <mergeCell ref="C4:C5"/>
    <mergeCell ref="D4:G4"/>
    <mergeCell ref="R4:R5"/>
    <mergeCell ref="S4:S5"/>
    <mergeCell ref="T4:U4"/>
    <mergeCell ref="B4:B5"/>
    <mergeCell ref="J4:J5"/>
    <mergeCell ref="P4:P5"/>
    <mergeCell ref="H4:H5"/>
    <mergeCell ref="Q4:Q5"/>
    <mergeCell ref="K4:K5"/>
    <mergeCell ref="I4:I5"/>
    <mergeCell ref="M4:M5"/>
    <mergeCell ref="O4:O5"/>
    <mergeCell ref="N4:N5"/>
    <mergeCell ref="L4:L5"/>
    <mergeCell ref="C370:C371"/>
    <mergeCell ref="D370:D371"/>
    <mergeCell ref="E370:E371"/>
    <mergeCell ref="F370:F371"/>
    <mergeCell ref="G370:G371"/>
    <mergeCell ref="F146:F151"/>
    <mergeCell ref="F152:F159"/>
    <mergeCell ref="F160:F167"/>
    <mergeCell ref="F168:F174"/>
    <mergeCell ref="E175:E186"/>
    <mergeCell ref="E309:E324"/>
    <mergeCell ref="D289:D364"/>
    <mergeCell ref="E325:E364"/>
    <mergeCell ref="F343:F364"/>
    <mergeCell ref="D365:D369"/>
    <mergeCell ref="F223:F225"/>
    <mergeCell ref="G309:G311"/>
    <mergeCell ref="E372:E373"/>
    <mergeCell ref="F372:F373"/>
    <mergeCell ref="G372:G373"/>
    <mergeCell ref="G228:G229"/>
    <mergeCell ref="G232:G233"/>
    <mergeCell ref="F231:F233"/>
    <mergeCell ref="F234:F241"/>
    <mergeCell ref="G236:G238"/>
    <mergeCell ref="G239:G241"/>
    <mergeCell ref="G337:G340"/>
    <mergeCell ref="G316:G317"/>
    <mergeCell ref="G318:G319"/>
    <mergeCell ref="G320:G321"/>
    <mergeCell ref="F316:F321"/>
    <mergeCell ref="F322:F323"/>
    <mergeCell ref="G322:G323"/>
    <mergeCell ref="G329:G336"/>
    <mergeCell ref="F299:F302"/>
    <mergeCell ref="F303:F307"/>
    <mergeCell ref="G345:G348"/>
    <mergeCell ref="G354:G357"/>
    <mergeCell ref="E289:E308"/>
    <mergeCell ref="D378:D382"/>
    <mergeCell ref="D375:D377"/>
    <mergeCell ref="E375:E377"/>
    <mergeCell ref="F375:F377"/>
    <mergeCell ref="E378:E382"/>
    <mergeCell ref="F378:F382"/>
    <mergeCell ref="D383:D387"/>
    <mergeCell ref="E383:E387"/>
    <mergeCell ref="F383:F387"/>
  </mergeCells>
  <phoneticPr fontId="8" type="noConversion"/>
  <hyperlinks>
    <hyperlink ref="H24" r:id="rId1" xr:uid="{00000000-0004-0000-0200-000000000000}"/>
    <hyperlink ref="H76" r:id="rId2" xr:uid="{00000000-0004-0000-0200-000001000000}"/>
    <hyperlink ref="H262" r:id="rId3" xr:uid="{00000000-0004-0000-0200-000002000000}"/>
    <hyperlink ref="H263" r:id="rId4" xr:uid="{00000000-0004-0000-0200-000003000000}"/>
    <hyperlink ref="H264" r:id="rId5" xr:uid="{00000000-0004-0000-0200-000004000000}"/>
    <hyperlink ref="H265" r:id="rId6" xr:uid="{00000000-0004-0000-0200-000005000000}"/>
    <hyperlink ref="H266" r:id="rId7" xr:uid="{00000000-0004-0000-0200-000006000000}"/>
    <hyperlink ref="H268" r:id="rId8" xr:uid="{00000000-0004-0000-0200-000007000000}"/>
    <hyperlink ref="H267" r:id="rId9" xr:uid="{00000000-0004-0000-0200-000008000000}"/>
    <hyperlink ref="H269" r:id="rId10" xr:uid="{00000000-0004-0000-0200-000009000000}"/>
  </hyperlinks>
  <pageMargins left="0.70866141732283472" right="0.70866141732283472" top="0.74803149606299213" bottom="0.74803149606299213" header="0.31496062992125984" footer="0.31496062992125984"/>
  <pageSetup paperSize="9" scale="34" fitToHeight="0" orientation="landscape" verticalDpi="4294967294" r:id="rId11"/>
  <headerFooter>
    <oddFooter>&amp;L&amp;G&amp;C&amp;P / &amp;N&amp;R&amp;G</oddFooter>
  </headerFooter>
  <legacyDrawingHF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31"/>
  <sheetViews>
    <sheetView zoomScaleNormal="100" workbookViewId="0">
      <pane ySplit="5" topLeftCell="A6" activePane="bottomLeft" state="frozen"/>
      <selection pane="bottomLeft" activeCell="F36" sqref="F36"/>
    </sheetView>
  </sheetViews>
  <sheetFormatPr defaultColWidth="13.5" defaultRowHeight="13.5"/>
  <cols>
    <col min="1" max="1" width="8.25" style="30" bestFit="1" customWidth="1"/>
    <col min="2" max="2" width="16.5" style="35" bestFit="1" customWidth="1"/>
    <col min="3" max="3" width="8" style="34" customWidth="1"/>
    <col min="4" max="4" width="13.125" style="30" bestFit="1" customWidth="1"/>
    <col min="5" max="5" width="19.125" style="30" customWidth="1"/>
    <col min="6" max="6" width="23" style="35" bestFit="1" customWidth="1"/>
    <col min="7" max="7" width="6.375" style="35" bestFit="1" customWidth="1"/>
    <col min="8" max="8" width="26.875" style="35" customWidth="1"/>
    <col min="9" max="10" width="6.375" style="35" customWidth="1"/>
    <col min="11" max="11" width="9.625" style="153" customWidth="1"/>
    <col min="12" max="12" width="35" style="30" customWidth="1"/>
    <col min="13" max="13" width="7.125" style="35" customWidth="1"/>
    <col min="14" max="14" width="7.625" style="35" customWidth="1"/>
    <col min="15" max="15" width="8.625" style="35" customWidth="1"/>
    <col min="16" max="16" width="46.375" style="36" customWidth="1"/>
    <col min="17" max="21" width="13.5" style="30" customWidth="1"/>
    <col min="22" max="16384" width="13.5" style="30"/>
  </cols>
  <sheetData>
    <row r="1" spans="1:21" s="29" customFormat="1" ht="26.25" customHeight="1">
      <c r="A1" s="668" t="s">
        <v>1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</row>
    <row r="2" spans="1:21" s="29" customFormat="1" ht="16.5" customHeight="1">
      <c r="A2" s="669" t="s">
        <v>30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</row>
    <row r="3" spans="1:21" s="29" customFormat="1" ht="16.5" customHeight="1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</row>
    <row r="4" spans="1:21" ht="16.5" customHeight="1">
      <c r="A4" s="670" t="s">
        <v>31</v>
      </c>
      <c r="B4" s="670" t="s">
        <v>32</v>
      </c>
      <c r="C4" s="670" t="s">
        <v>33</v>
      </c>
      <c r="D4" s="670" t="s">
        <v>34</v>
      </c>
      <c r="E4" s="670"/>
      <c r="F4" s="670"/>
      <c r="G4" s="670"/>
      <c r="H4" s="671" t="s">
        <v>88</v>
      </c>
      <c r="I4" s="671" t="s">
        <v>35</v>
      </c>
      <c r="J4" s="671" t="s">
        <v>95</v>
      </c>
      <c r="K4" s="671" t="s">
        <v>36</v>
      </c>
      <c r="L4" s="670" t="s">
        <v>37</v>
      </c>
      <c r="M4" s="670" t="s">
        <v>38</v>
      </c>
      <c r="N4" s="670" t="s">
        <v>39</v>
      </c>
      <c r="O4" s="670"/>
      <c r="P4" s="670" t="s">
        <v>40</v>
      </c>
      <c r="Q4" s="662" t="s">
        <v>41</v>
      </c>
      <c r="R4" s="663"/>
      <c r="S4" s="664" t="s">
        <v>42</v>
      </c>
      <c r="T4" s="664"/>
      <c r="U4" s="664"/>
    </row>
    <row r="5" spans="1:21" ht="27" customHeight="1">
      <c r="A5" s="670"/>
      <c r="B5" s="670"/>
      <c r="C5" s="670"/>
      <c r="D5" s="619" t="s">
        <v>43</v>
      </c>
      <c r="E5" s="619" t="s">
        <v>44</v>
      </c>
      <c r="F5" s="619" t="s">
        <v>45</v>
      </c>
      <c r="G5" s="619" t="s">
        <v>46</v>
      </c>
      <c r="H5" s="672"/>
      <c r="I5" s="672"/>
      <c r="J5" s="672"/>
      <c r="K5" s="672"/>
      <c r="L5" s="670"/>
      <c r="M5" s="670"/>
      <c r="N5" s="619" t="s">
        <v>47</v>
      </c>
      <c r="O5" s="619" t="s">
        <v>48</v>
      </c>
      <c r="P5" s="670"/>
      <c r="Q5" s="34" t="s">
        <v>49</v>
      </c>
      <c r="R5" s="30" t="s">
        <v>50</v>
      </c>
      <c r="S5" s="30" t="s">
        <v>51</v>
      </c>
      <c r="T5" s="30" t="s">
        <v>50</v>
      </c>
      <c r="U5" s="30" t="s">
        <v>50</v>
      </c>
    </row>
    <row r="6" spans="1:21" ht="17.45" customHeight="1">
      <c r="A6" s="722" t="s">
        <v>1468</v>
      </c>
      <c r="B6" s="625" t="s">
        <v>1469</v>
      </c>
      <c r="C6" s="673"/>
      <c r="D6" s="720" t="s">
        <v>1470</v>
      </c>
      <c r="E6" s="1" t="s">
        <v>1471</v>
      </c>
      <c r="F6" s="1"/>
      <c r="G6" s="625"/>
      <c r="H6" s="109" t="s">
        <v>1472</v>
      </c>
      <c r="I6" s="625" t="s">
        <v>112</v>
      </c>
      <c r="J6" s="625" t="s">
        <v>113</v>
      </c>
      <c r="K6" s="625" t="str">
        <f t="shared" ref="K6:K29" si="0">Q6&amp;R6</f>
        <v>comn01</v>
      </c>
      <c r="L6" s="31" t="str">
        <f>S6&amp;T6&amp;U6&amp;".jsp"</f>
        <v>COMN0101.jsp</v>
      </c>
      <c r="M6" s="625" t="s">
        <v>1473</v>
      </c>
      <c r="N6" s="625"/>
      <c r="O6" s="625"/>
      <c r="P6" s="33" t="s">
        <v>103</v>
      </c>
      <c r="Q6" s="30" t="str">
        <f t="shared" ref="Q6:Q11" si="1">LOWER(S6)</f>
        <v>comn</v>
      </c>
      <c r="R6" s="30" t="str">
        <f t="shared" ref="R6:R29" si="2">T6</f>
        <v>01</v>
      </c>
      <c r="S6" s="30" t="s">
        <v>115</v>
      </c>
      <c r="T6" s="154" t="s">
        <v>60</v>
      </c>
      <c r="U6" s="154" t="s">
        <v>60</v>
      </c>
    </row>
    <row r="7" spans="1:21">
      <c r="A7" s="723"/>
      <c r="B7" s="625" t="s">
        <v>1474</v>
      </c>
      <c r="C7" s="673"/>
      <c r="D7" s="721"/>
      <c r="E7" s="1" t="s">
        <v>1475</v>
      </c>
      <c r="F7" s="1"/>
      <c r="G7" s="625"/>
      <c r="H7" s="625" t="s">
        <v>1476</v>
      </c>
      <c r="I7" s="625" t="s">
        <v>1477</v>
      </c>
      <c r="J7" s="625" t="s">
        <v>113</v>
      </c>
      <c r="K7" s="625" t="str">
        <f t="shared" si="0"/>
        <v>comn01</v>
      </c>
      <c r="L7" s="31" t="str">
        <f t="shared" ref="L7:L29" si="3">S7&amp;T7&amp;U7&amp;".jsp"</f>
        <v>COMN0102.jsp</v>
      </c>
      <c r="M7" s="625" t="s">
        <v>1473</v>
      </c>
      <c r="N7" s="625"/>
      <c r="O7" s="625"/>
      <c r="P7" s="33" t="s">
        <v>1478</v>
      </c>
      <c r="Q7" s="30" t="str">
        <f t="shared" si="1"/>
        <v>comn</v>
      </c>
      <c r="R7" s="30" t="str">
        <f t="shared" si="2"/>
        <v>01</v>
      </c>
      <c r="S7" s="30" t="s">
        <v>115</v>
      </c>
      <c r="T7" s="154" t="s">
        <v>60</v>
      </c>
      <c r="U7" s="154" t="s">
        <v>63</v>
      </c>
    </row>
    <row r="8" spans="1:21">
      <c r="A8" s="723"/>
      <c r="B8" s="625" t="s">
        <v>1479</v>
      </c>
      <c r="C8" s="673"/>
      <c r="D8" s="721"/>
      <c r="E8" s="122" t="s">
        <v>294</v>
      </c>
      <c r="F8" s="1"/>
      <c r="G8" s="625"/>
      <c r="H8" s="112" t="s">
        <v>293</v>
      </c>
      <c r="I8" s="625" t="s">
        <v>1477</v>
      </c>
      <c r="J8" s="625" t="s">
        <v>113</v>
      </c>
      <c r="K8" s="625" t="str">
        <f t="shared" si="0"/>
        <v>comn01</v>
      </c>
      <c r="L8" s="31" t="str">
        <f t="shared" si="3"/>
        <v>COMN0103.jsp</v>
      </c>
      <c r="M8" s="625" t="s">
        <v>1473</v>
      </c>
      <c r="N8" s="625"/>
      <c r="O8" s="625"/>
      <c r="P8" s="33"/>
      <c r="Q8" s="30" t="str">
        <f t="shared" si="1"/>
        <v>comn</v>
      </c>
      <c r="R8" s="30" t="str">
        <f t="shared" si="2"/>
        <v>01</v>
      </c>
      <c r="S8" s="30" t="s">
        <v>115</v>
      </c>
      <c r="T8" s="154" t="s">
        <v>60</v>
      </c>
      <c r="U8" s="154" t="s">
        <v>66</v>
      </c>
    </row>
    <row r="9" spans="1:21">
      <c r="A9" s="723"/>
      <c r="B9" s="625" t="s">
        <v>1480</v>
      </c>
      <c r="C9" s="673"/>
      <c r="D9" s="721"/>
      <c r="E9" s="1" t="s">
        <v>1481</v>
      </c>
      <c r="F9" s="1"/>
      <c r="G9" s="625"/>
      <c r="H9" s="625"/>
      <c r="I9" s="625"/>
      <c r="J9" s="625" t="s">
        <v>113</v>
      </c>
      <c r="K9" s="625" t="str">
        <f t="shared" si="0"/>
        <v>comn01</v>
      </c>
      <c r="L9" s="31" t="str">
        <f t="shared" si="3"/>
        <v>COMN0104.jsp</v>
      </c>
      <c r="M9" s="625" t="s">
        <v>1473</v>
      </c>
      <c r="N9" s="625"/>
      <c r="O9" s="625"/>
      <c r="P9" s="33"/>
      <c r="Q9" s="30" t="str">
        <f t="shared" si="1"/>
        <v>comn</v>
      </c>
      <c r="R9" s="30" t="str">
        <f t="shared" si="2"/>
        <v>01</v>
      </c>
      <c r="S9" s="30" t="s">
        <v>115</v>
      </c>
      <c r="T9" s="154" t="s">
        <v>60</v>
      </c>
      <c r="U9" s="154" t="s">
        <v>70</v>
      </c>
    </row>
    <row r="10" spans="1:21">
      <c r="A10" s="723"/>
      <c r="B10" s="625" t="s">
        <v>1482</v>
      </c>
      <c r="C10" s="673"/>
      <c r="D10" s="721"/>
      <c r="E10" s="38" t="s">
        <v>1483</v>
      </c>
      <c r="F10" s="38"/>
      <c r="G10" s="39"/>
      <c r="H10" s="39"/>
      <c r="I10" s="39"/>
      <c r="J10" s="165" t="s">
        <v>113</v>
      </c>
      <c r="K10" s="165" t="str">
        <f t="shared" si="0"/>
        <v>comn01</v>
      </c>
      <c r="L10" s="166" t="str">
        <f t="shared" si="3"/>
        <v>COMN0105.jsp</v>
      </c>
      <c r="M10" s="625" t="s">
        <v>1473</v>
      </c>
      <c r="N10" s="165"/>
      <c r="O10" s="165"/>
      <c r="P10" s="167"/>
      <c r="Q10" s="30" t="str">
        <f t="shared" si="1"/>
        <v>comn</v>
      </c>
      <c r="R10" s="30" t="str">
        <f t="shared" si="2"/>
        <v>01</v>
      </c>
      <c r="S10" s="30" t="s">
        <v>115</v>
      </c>
      <c r="T10" s="154" t="s">
        <v>60</v>
      </c>
      <c r="U10" s="154" t="s">
        <v>144</v>
      </c>
    </row>
    <row r="11" spans="1:21">
      <c r="A11" s="723"/>
      <c r="B11" s="625" t="s">
        <v>1484</v>
      </c>
      <c r="C11" s="673"/>
      <c r="D11" s="673" t="s">
        <v>1485</v>
      </c>
      <c r="E11" s="674" t="s">
        <v>1486</v>
      </c>
      <c r="F11" s="104" t="s">
        <v>1487</v>
      </c>
      <c r="G11" s="625"/>
      <c r="H11" s="625"/>
      <c r="I11" s="625"/>
      <c r="J11" s="625" t="s">
        <v>113</v>
      </c>
      <c r="K11" s="625" t="str">
        <f t="shared" si="0"/>
        <v>comn01</v>
      </c>
      <c r="L11" s="31" t="str">
        <f t="shared" si="3"/>
        <v>COMN0106.jsp</v>
      </c>
      <c r="M11" s="625" t="s">
        <v>1473</v>
      </c>
      <c r="N11" s="625"/>
      <c r="O11" s="625"/>
      <c r="P11" s="624"/>
      <c r="Q11" s="30" t="str">
        <f t="shared" si="1"/>
        <v>comn</v>
      </c>
      <c r="R11" s="30" t="str">
        <f t="shared" si="2"/>
        <v>01</v>
      </c>
      <c r="S11" s="30" t="s">
        <v>115</v>
      </c>
      <c r="T11" s="154" t="s">
        <v>60</v>
      </c>
      <c r="U11" s="154" t="s">
        <v>148</v>
      </c>
    </row>
    <row r="12" spans="1:21">
      <c r="A12" s="723"/>
      <c r="B12" s="625" t="s">
        <v>1488</v>
      </c>
      <c r="C12" s="673"/>
      <c r="D12" s="674"/>
      <c r="E12" s="674"/>
      <c r="F12" s="104" t="s">
        <v>1489</v>
      </c>
      <c r="G12" s="625"/>
      <c r="H12" s="625"/>
      <c r="I12" s="625"/>
      <c r="J12" s="625" t="s">
        <v>113</v>
      </c>
      <c r="K12" s="625" t="str">
        <f t="shared" si="0"/>
        <v>comn01</v>
      </c>
      <c r="L12" s="31" t="str">
        <f t="shared" si="3"/>
        <v>COMN0107.jsp</v>
      </c>
      <c r="M12" s="625" t="s">
        <v>1473</v>
      </c>
      <c r="N12" s="625"/>
      <c r="O12" s="625"/>
      <c r="P12" s="624"/>
      <c r="Q12" s="30" t="str">
        <f>LOWER(S12)</f>
        <v>comn</v>
      </c>
      <c r="R12" s="30" t="str">
        <f>T12</f>
        <v>01</v>
      </c>
      <c r="S12" s="30" t="s">
        <v>115</v>
      </c>
      <c r="T12" s="154" t="s">
        <v>60</v>
      </c>
      <c r="U12" s="154" t="s">
        <v>152</v>
      </c>
    </row>
    <row r="13" spans="1:21" ht="31.15" customHeight="1">
      <c r="A13" s="723"/>
      <c r="B13" s="625" t="s">
        <v>1490</v>
      </c>
      <c r="C13" s="673"/>
      <c r="D13" s="674"/>
      <c r="E13" s="674"/>
      <c r="F13" s="104" t="s">
        <v>1491</v>
      </c>
      <c r="G13" s="625"/>
      <c r="H13" s="625"/>
      <c r="I13" s="625"/>
      <c r="J13" s="625" t="s">
        <v>113</v>
      </c>
      <c r="K13" s="625" t="str">
        <f>Q13&amp;R13</f>
        <v>comn02</v>
      </c>
      <c r="L13" s="31" t="str">
        <f t="shared" si="3"/>
        <v>COMN0201.jsp</v>
      </c>
      <c r="M13" s="625" t="s">
        <v>1473</v>
      </c>
      <c r="N13" s="625"/>
      <c r="O13" s="625"/>
      <c r="P13" s="719" t="s">
        <v>1492</v>
      </c>
      <c r="Q13" s="30" t="str">
        <f t="shared" ref="Q13:Q29" si="4">LOWER(S7)</f>
        <v>comn</v>
      </c>
      <c r="R13" s="30" t="str">
        <f t="shared" si="2"/>
        <v>02</v>
      </c>
      <c r="S13" s="30" t="s">
        <v>115</v>
      </c>
      <c r="T13" s="154" t="s">
        <v>75</v>
      </c>
      <c r="U13" s="154" t="s">
        <v>60</v>
      </c>
    </row>
    <row r="14" spans="1:21">
      <c r="A14" s="723"/>
      <c r="B14" s="625" t="s">
        <v>1493</v>
      </c>
      <c r="C14" s="673"/>
      <c r="D14" s="674"/>
      <c r="E14" s="674"/>
      <c r="F14" s="104" t="s">
        <v>1494</v>
      </c>
      <c r="G14" s="625"/>
      <c r="H14" s="625"/>
      <c r="I14" s="625"/>
      <c r="J14" s="625" t="s">
        <v>113</v>
      </c>
      <c r="K14" s="625" t="str">
        <f t="shared" si="0"/>
        <v>comn02</v>
      </c>
      <c r="L14" s="31" t="str">
        <f t="shared" si="3"/>
        <v>COMN0202.jsp</v>
      </c>
      <c r="M14" s="625" t="s">
        <v>1473</v>
      </c>
      <c r="N14" s="625"/>
      <c r="O14" s="625"/>
      <c r="P14" s="719"/>
      <c r="Q14" s="30" t="str">
        <f t="shared" si="4"/>
        <v>comn</v>
      </c>
      <c r="R14" s="30" t="str">
        <f t="shared" si="2"/>
        <v>02</v>
      </c>
      <c r="S14" s="30" t="s">
        <v>115</v>
      </c>
      <c r="T14" s="154" t="s">
        <v>75</v>
      </c>
      <c r="U14" s="154" t="s">
        <v>63</v>
      </c>
    </row>
    <row r="15" spans="1:21">
      <c r="A15" s="723"/>
      <c r="B15" s="625" t="s">
        <v>1495</v>
      </c>
      <c r="C15" s="673"/>
      <c r="D15" s="674"/>
      <c r="E15" s="674"/>
      <c r="F15" s="104" t="s">
        <v>1496</v>
      </c>
      <c r="G15" s="625"/>
      <c r="H15" s="625"/>
      <c r="I15" s="625"/>
      <c r="J15" s="625" t="s">
        <v>113</v>
      </c>
      <c r="K15" s="625" t="str">
        <f t="shared" si="0"/>
        <v>comn02</v>
      </c>
      <c r="L15" s="31" t="str">
        <f t="shared" si="3"/>
        <v>COMN0203.jsp</v>
      </c>
      <c r="M15" s="625" t="s">
        <v>1473</v>
      </c>
      <c r="N15" s="625"/>
      <c r="O15" s="625"/>
      <c r="P15" s="719"/>
      <c r="Q15" s="30" t="str">
        <f t="shared" si="4"/>
        <v>comn</v>
      </c>
      <c r="R15" s="30" t="str">
        <f t="shared" si="2"/>
        <v>02</v>
      </c>
      <c r="S15" s="30" t="s">
        <v>115</v>
      </c>
      <c r="T15" s="154" t="s">
        <v>75</v>
      </c>
      <c r="U15" s="154" t="s">
        <v>66</v>
      </c>
    </row>
    <row r="16" spans="1:21">
      <c r="A16" s="723"/>
      <c r="B16" s="625" t="s">
        <v>1497</v>
      </c>
      <c r="C16" s="673"/>
      <c r="D16" s="674"/>
      <c r="E16" s="674"/>
      <c r="F16" s="104" t="s">
        <v>1498</v>
      </c>
      <c r="G16" s="625"/>
      <c r="H16" s="625"/>
      <c r="I16" s="625"/>
      <c r="J16" s="625" t="s">
        <v>113</v>
      </c>
      <c r="K16" s="625" t="str">
        <f t="shared" si="0"/>
        <v>comn02</v>
      </c>
      <c r="L16" s="31" t="str">
        <f t="shared" si="3"/>
        <v>COMN0204.jsp</v>
      </c>
      <c r="M16" s="625" t="s">
        <v>1473</v>
      </c>
      <c r="N16" s="625"/>
      <c r="O16" s="625"/>
      <c r="P16" s="719"/>
      <c r="Q16" s="30" t="str">
        <f t="shared" si="4"/>
        <v>comn</v>
      </c>
      <c r="R16" s="30" t="str">
        <f t="shared" si="2"/>
        <v>02</v>
      </c>
      <c r="S16" s="30" t="s">
        <v>115</v>
      </c>
      <c r="T16" s="154" t="s">
        <v>75</v>
      </c>
      <c r="U16" s="154" t="s">
        <v>70</v>
      </c>
    </row>
    <row r="17" spans="1:21">
      <c r="A17" s="723"/>
      <c r="B17" s="625" t="s">
        <v>1499</v>
      </c>
      <c r="C17" s="673"/>
      <c r="D17" s="674"/>
      <c r="E17" s="674"/>
      <c r="F17" s="104" t="s">
        <v>1500</v>
      </c>
      <c r="G17" s="625"/>
      <c r="H17" s="625"/>
      <c r="I17" s="625"/>
      <c r="J17" s="625" t="s">
        <v>113</v>
      </c>
      <c r="K17" s="625" t="str">
        <f t="shared" si="0"/>
        <v>comn02</v>
      </c>
      <c r="L17" s="31" t="str">
        <f t="shared" si="3"/>
        <v>COMN0205.jsp</v>
      </c>
      <c r="M17" s="625" t="s">
        <v>1473</v>
      </c>
      <c r="N17" s="625"/>
      <c r="O17" s="625"/>
      <c r="P17" s="719"/>
      <c r="Q17" s="30" t="str">
        <f t="shared" si="4"/>
        <v>comn</v>
      </c>
      <c r="R17" s="30" t="str">
        <f t="shared" si="2"/>
        <v>02</v>
      </c>
      <c r="S17" s="30" t="s">
        <v>115</v>
      </c>
      <c r="T17" s="154" t="s">
        <v>75</v>
      </c>
      <c r="U17" s="154" t="s">
        <v>144</v>
      </c>
    </row>
    <row r="18" spans="1:21">
      <c r="A18" s="723"/>
      <c r="B18" s="625" t="s">
        <v>1501</v>
      </c>
      <c r="C18" s="673"/>
      <c r="D18" s="674"/>
      <c r="E18" s="674"/>
      <c r="F18" s="104" t="s">
        <v>1502</v>
      </c>
      <c r="G18" s="625"/>
      <c r="H18" s="625"/>
      <c r="I18" s="625"/>
      <c r="J18" s="625" t="s">
        <v>113</v>
      </c>
      <c r="K18" s="625" t="str">
        <f t="shared" si="0"/>
        <v>comn02</v>
      </c>
      <c r="L18" s="31" t="str">
        <f t="shared" si="3"/>
        <v>COMN0206.jsp</v>
      </c>
      <c r="M18" s="625" t="s">
        <v>1473</v>
      </c>
      <c r="N18" s="625"/>
      <c r="O18" s="625"/>
      <c r="P18" s="719"/>
      <c r="Q18" s="30" t="str">
        <f t="shared" si="4"/>
        <v>comn</v>
      </c>
      <c r="R18" s="30" t="str">
        <f t="shared" si="2"/>
        <v>02</v>
      </c>
      <c r="S18" s="30" t="s">
        <v>115</v>
      </c>
      <c r="T18" s="154" t="s">
        <v>75</v>
      </c>
      <c r="U18" s="154" t="s">
        <v>148</v>
      </c>
    </row>
    <row r="19" spans="1:21">
      <c r="A19" s="723"/>
      <c r="B19" s="625" t="s">
        <v>1503</v>
      </c>
      <c r="C19" s="673"/>
      <c r="D19" s="674"/>
      <c r="E19" s="674"/>
      <c r="F19" s="104" t="s">
        <v>1504</v>
      </c>
      <c r="G19" s="625"/>
      <c r="H19" s="625"/>
      <c r="I19" s="625"/>
      <c r="J19" s="625" t="s">
        <v>113</v>
      </c>
      <c r="K19" s="625" t="str">
        <f t="shared" si="0"/>
        <v>comn02</v>
      </c>
      <c r="L19" s="31" t="str">
        <f t="shared" si="3"/>
        <v>COMN0207.jsp</v>
      </c>
      <c r="M19" s="625" t="s">
        <v>1473</v>
      </c>
      <c r="N19" s="625"/>
      <c r="O19" s="625"/>
      <c r="P19" s="719"/>
      <c r="Q19" s="30" t="str">
        <f t="shared" si="4"/>
        <v>comn</v>
      </c>
      <c r="R19" s="30" t="str">
        <f t="shared" si="2"/>
        <v>02</v>
      </c>
      <c r="S19" s="30" t="s">
        <v>115</v>
      </c>
      <c r="T19" s="154" t="s">
        <v>75</v>
      </c>
      <c r="U19" s="154" t="s">
        <v>152</v>
      </c>
    </row>
    <row r="20" spans="1:21">
      <c r="A20" s="723"/>
      <c r="B20" s="625" t="s">
        <v>1505</v>
      </c>
      <c r="C20" s="673"/>
      <c r="D20" s="674"/>
      <c r="E20" s="674"/>
      <c r="F20" s="104" t="s">
        <v>1506</v>
      </c>
      <c r="G20" s="625"/>
      <c r="H20" s="625"/>
      <c r="I20" s="625"/>
      <c r="J20" s="625" t="s">
        <v>113</v>
      </c>
      <c r="K20" s="625" t="str">
        <f t="shared" si="0"/>
        <v>comn02</v>
      </c>
      <c r="L20" s="31" t="str">
        <f t="shared" si="3"/>
        <v>COMN0208.jsp</v>
      </c>
      <c r="M20" s="625" t="s">
        <v>1473</v>
      </c>
      <c r="N20" s="625"/>
      <c r="O20" s="625"/>
      <c r="P20" s="719"/>
      <c r="Q20" s="30" t="str">
        <f t="shared" si="4"/>
        <v>comn</v>
      </c>
      <c r="R20" s="30" t="str">
        <f t="shared" si="2"/>
        <v>02</v>
      </c>
      <c r="S20" s="30" t="s">
        <v>115</v>
      </c>
      <c r="T20" s="154" t="s">
        <v>75</v>
      </c>
      <c r="U20" s="154" t="s">
        <v>156</v>
      </c>
    </row>
    <row r="21" spans="1:21">
      <c r="A21" s="723"/>
      <c r="B21" s="625" t="s">
        <v>1507</v>
      </c>
      <c r="C21" s="673"/>
      <c r="D21" s="674"/>
      <c r="E21" s="674"/>
      <c r="F21" s="104" t="s">
        <v>1508</v>
      </c>
      <c r="G21" s="625"/>
      <c r="H21" s="625"/>
      <c r="I21" s="625"/>
      <c r="J21" s="625" t="s">
        <v>113</v>
      </c>
      <c r="K21" s="625" t="str">
        <f t="shared" si="0"/>
        <v>comn02</v>
      </c>
      <c r="L21" s="31" t="str">
        <f t="shared" si="3"/>
        <v>COMN0209.jsp</v>
      </c>
      <c r="M21" s="625" t="s">
        <v>1473</v>
      </c>
      <c r="N21" s="625"/>
      <c r="O21" s="625"/>
      <c r="P21" s="719"/>
      <c r="Q21" s="30" t="str">
        <f t="shared" si="4"/>
        <v>comn</v>
      </c>
      <c r="R21" s="30" t="str">
        <f t="shared" si="2"/>
        <v>02</v>
      </c>
      <c r="S21" s="30" t="s">
        <v>115</v>
      </c>
      <c r="T21" s="154" t="s">
        <v>75</v>
      </c>
      <c r="U21" s="154" t="s">
        <v>160</v>
      </c>
    </row>
    <row r="22" spans="1:21">
      <c r="A22" s="723"/>
      <c r="B22" s="625" t="s">
        <v>1509</v>
      </c>
      <c r="C22" s="673"/>
      <c r="D22" s="674"/>
      <c r="E22" s="674"/>
      <c r="F22" s="104" t="s">
        <v>1510</v>
      </c>
      <c r="G22" s="625"/>
      <c r="H22" s="625"/>
      <c r="I22" s="625"/>
      <c r="J22" s="625" t="s">
        <v>113</v>
      </c>
      <c r="K22" s="625" t="str">
        <f t="shared" si="0"/>
        <v>comn02</v>
      </c>
      <c r="L22" s="31" t="str">
        <f t="shared" si="3"/>
        <v>COMN0210.jsp</v>
      </c>
      <c r="M22" s="625" t="s">
        <v>1473</v>
      </c>
      <c r="N22" s="625"/>
      <c r="O22" s="625"/>
      <c r="P22" s="719"/>
      <c r="Q22" s="30" t="str">
        <f t="shared" si="4"/>
        <v>comn</v>
      </c>
      <c r="R22" s="30" t="str">
        <f t="shared" si="2"/>
        <v>02</v>
      </c>
      <c r="S22" s="30" t="s">
        <v>115</v>
      </c>
      <c r="T22" s="154" t="s">
        <v>75</v>
      </c>
      <c r="U22" s="154" t="s">
        <v>164</v>
      </c>
    </row>
    <row r="23" spans="1:21">
      <c r="A23" s="723"/>
      <c r="B23" s="625" t="s">
        <v>1511</v>
      </c>
      <c r="C23" s="673"/>
      <c r="D23" s="674"/>
      <c r="E23" s="674"/>
      <c r="F23" s="104" t="s">
        <v>1512</v>
      </c>
      <c r="G23" s="625"/>
      <c r="H23" s="625"/>
      <c r="I23" s="625"/>
      <c r="J23" s="625" t="s">
        <v>113</v>
      </c>
      <c r="K23" s="625" t="str">
        <f t="shared" si="0"/>
        <v>comn02</v>
      </c>
      <c r="L23" s="31" t="str">
        <f t="shared" si="3"/>
        <v>COMN0211.jsp</v>
      </c>
      <c r="M23" s="625" t="s">
        <v>1473</v>
      </c>
      <c r="N23" s="625"/>
      <c r="O23" s="625"/>
      <c r="P23" s="719"/>
      <c r="Q23" s="30" t="str">
        <f t="shared" si="4"/>
        <v>comn</v>
      </c>
      <c r="R23" s="30" t="str">
        <f t="shared" si="2"/>
        <v>02</v>
      </c>
      <c r="S23" s="30" t="s">
        <v>115</v>
      </c>
      <c r="T23" s="154" t="s">
        <v>75</v>
      </c>
      <c r="U23" s="154" t="s">
        <v>168</v>
      </c>
    </row>
    <row r="24" spans="1:21" ht="14.25">
      <c r="A24" s="723"/>
      <c r="B24" s="625" t="s">
        <v>1513</v>
      </c>
      <c r="C24" s="673"/>
      <c r="D24" s="673" t="s">
        <v>1514</v>
      </c>
      <c r="E24" s="31" t="s">
        <v>1515</v>
      </c>
      <c r="F24" s="625"/>
      <c r="G24" s="625"/>
      <c r="H24" s="109" t="s">
        <v>1516</v>
      </c>
      <c r="I24" s="625"/>
      <c r="J24" s="625" t="s">
        <v>113</v>
      </c>
      <c r="K24" s="625" t="str">
        <f t="shared" si="0"/>
        <v>comn03</v>
      </c>
      <c r="L24" s="31" t="str">
        <f t="shared" si="3"/>
        <v>COMN0301.jsp</v>
      </c>
      <c r="M24" s="625" t="s">
        <v>1473</v>
      </c>
      <c r="N24" s="625"/>
      <c r="O24" s="625"/>
      <c r="P24" s="624"/>
      <c r="Q24" s="30" t="str">
        <f t="shared" si="4"/>
        <v>comn</v>
      </c>
      <c r="R24" s="30" t="str">
        <f t="shared" si="2"/>
        <v>03</v>
      </c>
      <c r="S24" s="30" t="s">
        <v>115</v>
      </c>
      <c r="T24" s="154" t="s">
        <v>81</v>
      </c>
      <c r="U24" s="154" t="s">
        <v>60</v>
      </c>
    </row>
    <row r="25" spans="1:21" ht="14.25">
      <c r="A25" s="723"/>
      <c r="B25" s="625" t="s">
        <v>1517</v>
      </c>
      <c r="C25" s="673"/>
      <c r="D25" s="674"/>
      <c r="E25" s="31" t="s">
        <v>1518</v>
      </c>
      <c r="F25" s="625"/>
      <c r="G25" s="625"/>
      <c r="H25" s="109" t="s">
        <v>1519</v>
      </c>
      <c r="I25" s="625"/>
      <c r="J25" s="625" t="s">
        <v>113</v>
      </c>
      <c r="K25" s="625" t="str">
        <f t="shared" si="0"/>
        <v>comn03</v>
      </c>
      <c r="L25" s="31" t="str">
        <f t="shared" si="3"/>
        <v>COMN0302.jsp</v>
      </c>
      <c r="M25" s="625" t="s">
        <v>1473</v>
      </c>
      <c r="N25" s="625"/>
      <c r="O25" s="625"/>
      <c r="P25" s="624"/>
      <c r="Q25" s="30" t="str">
        <f t="shared" si="4"/>
        <v>comn</v>
      </c>
      <c r="R25" s="30" t="str">
        <f t="shared" si="2"/>
        <v>03</v>
      </c>
      <c r="S25" s="30" t="s">
        <v>115</v>
      </c>
      <c r="T25" s="154" t="s">
        <v>81</v>
      </c>
      <c r="U25" s="154" t="s">
        <v>63</v>
      </c>
    </row>
    <row r="26" spans="1:21" ht="14.25">
      <c r="A26" s="723"/>
      <c r="B26" s="625" t="s">
        <v>1520</v>
      </c>
      <c r="C26" s="673"/>
      <c r="D26" s="674"/>
      <c r="E26" s="31" t="s">
        <v>1521</v>
      </c>
      <c r="F26" s="625"/>
      <c r="G26" s="625"/>
      <c r="H26" s="109" t="s">
        <v>1522</v>
      </c>
      <c r="I26" s="625"/>
      <c r="J26" s="625" t="s">
        <v>113</v>
      </c>
      <c r="K26" s="625" t="str">
        <f t="shared" si="0"/>
        <v>comn03</v>
      </c>
      <c r="L26" s="31" t="str">
        <f t="shared" si="3"/>
        <v>COMN0303.jsp</v>
      </c>
      <c r="M26" s="625" t="s">
        <v>1473</v>
      </c>
      <c r="N26" s="625"/>
      <c r="O26" s="625"/>
      <c r="P26" s="624"/>
      <c r="Q26" s="30" t="str">
        <f t="shared" si="4"/>
        <v>comn</v>
      </c>
      <c r="R26" s="30" t="str">
        <f t="shared" si="2"/>
        <v>03</v>
      </c>
      <c r="S26" s="30" t="s">
        <v>115</v>
      </c>
      <c r="T26" s="154" t="s">
        <v>81</v>
      </c>
      <c r="U26" s="154" t="s">
        <v>66</v>
      </c>
    </row>
    <row r="27" spans="1:21" ht="14.25">
      <c r="B27" s="625" t="s">
        <v>1523</v>
      </c>
      <c r="C27" s="673"/>
      <c r="D27" s="674"/>
      <c r="E27" s="31" t="s">
        <v>1524</v>
      </c>
      <c r="F27" s="625"/>
      <c r="G27" s="625"/>
      <c r="H27" s="109" t="s">
        <v>1525</v>
      </c>
      <c r="I27" s="625"/>
      <c r="J27" s="625" t="s">
        <v>113</v>
      </c>
      <c r="K27" s="625" t="str">
        <f t="shared" si="0"/>
        <v>comn03</v>
      </c>
      <c r="L27" s="31" t="str">
        <f t="shared" si="3"/>
        <v>COMN0304.jsp</v>
      </c>
      <c r="M27" s="625" t="s">
        <v>1473</v>
      </c>
      <c r="N27" s="625"/>
      <c r="O27" s="625"/>
      <c r="P27" s="624"/>
      <c r="Q27" s="30" t="str">
        <f t="shared" si="4"/>
        <v>comn</v>
      </c>
      <c r="R27" s="30" t="str">
        <f t="shared" si="2"/>
        <v>03</v>
      </c>
      <c r="S27" s="30" t="s">
        <v>115</v>
      </c>
      <c r="T27" s="154" t="s">
        <v>81</v>
      </c>
      <c r="U27" s="154" t="s">
        <v>70</v>
      </c>
    </row>
    <row r="28" spans="1:21" ht="14.25">
      <c r="B28" s="625" t="s">
        <v>1526</v>
      </c>
      <c r="C28" s="624"/>
      <c r="D28" s="674"/>
      <c r="E28" s="31" t="s">
        <v>1527</v>
      </c>
      <c r="F28" s="625"/>
      <c r="G28" s="625"/>
      <c r="H28" s="111" t="s">
        <v>1528</v>
      </c>
      <c r="I28" s="625"/>
      <c r="J28" s="625" t="s">
        <v>113</v>
      </c>
      <c r="K28" s="625" t="str">
        <f t="shared" si="0"/>
        <v>comn03</v>
      </c>
      <c r="L28" s="31" t="str">
        <f t="shared" si="3"/>
        <v>COMN0305.jsp</v>
      </c>
      <c r="M28" s="625" t="s">
        <v>1473</v>
      </c>
      <c r="N28" s="625"/>
      <c r="O28" s="625"/>
      <c r="P28" s="624"/>
      <c r="Q28" s="30" t="str">
        <f t="shared" si="4"/>
        <v>comn</v>
      </c>
      <c r="R28" s="30" t="str">
        <f t="shared" si="2"/>
        <v>03</v>
      </c>
      <c r="S28" s="30" t="s">
        <v>115</v>
      </c>
      <c r="T28" s="154" t="s">
        <v>81</v>
      </c>
      <c r="U28" s="154" t="s">
        <v>144</v>
      </c>
    </row>
    <row r="29" spans="1:21" ht="27">
      <c r="B29" s="632" t="s">
        <v>1529</v>
      </c>
      <c r="C29" s="174"/>
      <c r="D29" s="174" t="s">
        <v>1530</v>
      </c>
      <c r="E29" s="175" t="s">
        <v>1531</v>
      </c>
      <c r="F29" s="632"/>
      <c r="G29" s="632"/>
      <c r="H29" s="176" t="s">
        <v>1532</v>
      </c>
      <c r="I29" s="632"/>
      <c r="J29" s="632" t="s">
        <v>113</v>
      </c>
      <c r="K29" s="632" t="str">
        <f t="shared" si="0"/>
        <v>comn04</v>
      </c>
      <c r="L29" s="175" t="str">
        <f t="shared" si="3"/>
        <v>COMN0401.jsp</v>
      </c>
      <c r="M29" s="625" t="s">
        <v>1473</v>
      </c>
      <c r="N29" s="632"/>
      <c r="O29" s="632"/>
      <c r="P29" s="633"/>
      <c r="Q29" s="30" t="str">
        <f t="shared" si="4"/>
        <v>comn</v>
      </c>
      <c r="R29" s="30" t="str">
        <f t="shared" si="2"/>
        <v>04</v>
      </c>
      <c r="S29" s="30" t="s">
        <v>115</v>
      </c>
      <c r="T29" s="154" t="s">
        <v>87</v>
      </c>
      <c r="U29" s="154" t="s">
        <v>60</v>
      </c>
    </row>
    <row r="30" spans="1:21">
      <c r="A30" s="177" t="s">
        <v>1231</v>
      </c>
      <c r="B30" s="625" t="s">
        <v>1533</v>
      </c>
      <c r="C30" s="99"/>
      <c r="D30" s="675" t="s">
        <v>1534</v>
      </c>
      <c r="E30" s="192" t="s">
        <v>1535</v>
      </c>
      <c r="F30" s="193"/>
      <c r="G30" s="193"/>
      <c r="H30" s="193"/>
      <c r="I30" s="193"/>
      <c r="J30" s="193" t="s">
        <v>608</v>
      </c>
      <c r="K30" s="193" t="str">
        <f t="shared" ref="K30" si="5">Q30&amp;R30</f>
        <v>comn05</v>
      </c>
      <c r="L30" s="192" t="str">
        <f t="shared" ref="L30" si="6">S30&amp;T30&amp;U30&amp;".jsp"</f>
        <v>COMN0501.jsp</v>
      </c>
      <c r="M30" s="625" t="s">
        <v>1473</v>
      </c>
      <c r="N30" s="625"/>
      <c r="O30" s="625"/>
      <c r="P30" s="178" t="s">
        <v>1388</v>
      </c>
      <c r="Q30" s="30" t="str">
        <f t="shared" ref="Q30" si="7">LOWER(S24)</f>
        <v>comn</v>
      </c>
      <c r="R30" s="30" t="str">
        <f t="shared" ref="R30" si="8">T30</f>
        <v>05</v>
      </c>
      <c r="S30" s="30" t="s">
        <v>115</v>
      </c>
      <c r="T30" s="154" t="s">
        <v>266</v>
      </c>
      <c r="U30" s="154" t="s">
        <v>60</v>
      </c>
    </row>
    <row r="31" spans="1:21">
      <c r="A31" s="177" t="s">
        <v>1231</v>
      </c>
      <c r="B31" s="625" t="s">
        <v>1536</v>
      </c>
      <c r="C31" s="99"/>
      <c r="D31" s="718"/>
      <c r="E31" s="31" t="s">
        <v>1537</v>
      </c>
      <c r="F31" s="625"/>
      <c r="G31" s="625"/>
      <c r="H31" s="625"/>
      <c r="I31" s="625"/>
      <c r="J31" s="625" t="s">
        <v>608</v>
      </c>
      <c r="K31" s="625" t="str">
        <f t="shared" ref="K31" si="9">Q31&amp;R31</f>
        <v>comn05</v>
      </c>
      <c r="L31" s="31" t="str">
        <f t="shared" ref="L31" si="10">S31&amp;T31&amp;U31&amp;".jsp"</f>
        <v>COMN0599.jsp</v>
      </c>
      <c r="M31" s="625" t="s">
        <v>1473</v>
      </c>
      <c r="N31" s="625"/>
      <c r="O31" s="625"/>
      <c r="P31" s="178" t="s">
        <v>1388</v>
      </c>
      <c r="Q31" s="30" t="str">
        <f t="shared" ref="Q31" si="11">LOWER(S25)</f>
        <v>comn</v>
      </c>
      <c r="R31" s="30" t="str">
        <f t="shared" ref="R31" si="12">T31</f>
        <v>05</v>
      </c>
      <c r="S31" s="30" t="s">
        <v>115</v>
      </c>
      <c r="T31" s="154" t="s">
        <v>266</v>
      </c>
      <c r="U31" s="154" t="s">
        <v>1538</v>
      </c>
    </row>
  </sheetData>
  <mergeCells count="24">
    <mergeCell ref="A6:A26"/>
    <mergeCell ref="C6:C27"/>
    <mergeCell ref="D11:D23"/>
    <mergeCell ref="E11:E23"/>
    <mergeCell ref="A1:P1"/>
    <mergeCell ref="A2:P3"/>
    <mergeCell ref="A4:A5"/>
    <mergeCell ref="B4:B5"/>
    <mergeCell ref="C4:C5"/>
    <mergeCell ref="D4:G4"/>
    <mergeCell ref="H4:H5"/>
    <mergeCell ref="I4:I5"/>
    <mergeCell ref="J4:J5"/>
    <mergeCell ref="L4:L5"/>
    <mergeCell ref="M4:M5"/>
    <mergeCell ref="N4:O4"/>
    <mergeCell ref="D30:D31"/>
    <mergeCell ref="Q4:R4"/>
    <mergeCell ref="S4:U4"/>
    <mergeCell ref="P13:P23"/>
    <mergeCell ref="D24:D28"/>
    <mergeCell ref="D6:D10"/>
    <mergeCell ref="P4:P5"/>
    <mergeCell ref="K4:K5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8" fitToHeight="0" orientation="landscape" verticalDpi="4294967294" r:id="rId1"/>
  <headerFooter>
    <oddFooter>&amp;L&amp;G&amp;C&amp;P / &amp;N&amp;R&amp;G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8"/>
  <sheetViews>
    <sheetView tabSelected="1" workbookViewId="0">
      <selection activeCell="F15" sqref="F15"/>
    </sheetView>
  </sheetViews>
  <sheetFormatPr defaultRowHeight="16.5"/>
  <cols>
    <col min="2" max="2" width="16.75" bestFit="1" customWidth="1"/>
    <col min="4" max="4" width="16.125" customWidth="1"/>
    <col min="5" max="5" width="14" bestFit="1" customWidth="1"/>
    <col min="6" max="6" width="28.125" customWidth="1"/>
    <col min="7" max="7" width="6.5" bestFit="1" customWidth="1"/>
    <col min="10" max="10" width="8.75" style="90"/>
  </cols>
  <sheetData>
    <row r="1" spans="1:15" ht="26.25">
      <c r="A1" s="668" t="s">
        <v>1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</row>
    <row r="2" spans="1:15">
      <c r="A2" s="669" t="s">
        <v>30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</row>
    <row r="3" spans="1:1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</row>
    <row r="4" spans="1:15">
      <c r="A4" s="670" t="s">
        <v>31</v>
      </c>
      <c r="B4" s="670" t="s">
        <v>32</v>
      </c>
      <c r="C4" s="670" t="s">
        <v>33</v>
      </c>
      <c r="D4" s="670" t="s">
        <v>34</v>
      </c>
      <c r="E4" s="670"/>
      <c r="F4" s="670"/>
      <c r="G4" s="670"/>
      <c r="H4" s="670" t="s">
        <v>88</v>
      </c>
      <c r="I4" s="670" t="s">
        <v>35</v>
      </c>
      <c r="J4" s="670" t="s">
        <v>95</v>
      </c>
      <c r="K4" s="670" t="s">
        <v>37</v>
      </c>
      <c r="L4" s="670" t="s">
        <v>38</v>
      </c>
      <c r="M4" s="670" t="s">
        <v>39</v>
      </c>
      <c r="N4" s="670"/>
      <c r="O4" s="670" t="s">
        <v>40</v>
      </c>
    </row>
    <row r="5" spans="1:15">
      <c r="A5" s="670"/>
      <c r="B5" s="670"/>
      <c r="C5" s="670"/>
      <c r="D5" s="619" t="s">
        <v>43</v>
      </c>
      <c r="E5" s="619" t="s">
        <v>44</v>
      </c>
      <c r="F5" s="619" t="s">
        <v>45</v>
      </c>
      <c r="G5" s="619" t="s">
        <v>46</v>
      </c>
      <c r="H5" s="670"/>
      <c r="I5" s="670"/>
      <c r="J5" s="670"/>
      <c r="K5" s="670"/>
      <c r="L5" s="670"/>
      <c r="M5" s="619" t="s">
        <v>47</v>
      </c>
      <c r="N5" s="619" t="s">
        <v>48</v>
      </c>
      <c r="O5" s="670"/>
    </row>
    <row r="6" spans="1:15">
      <c r="A6" s="686" t="s">
        <v>1539</v>
      </c>
      <c r="B6" s="625" t="s">
        <v>1540</v>
      </c>
      <c r="C6" s="619"/>
      <c r="D6" s="619" t="s">
        <v>1541</v>
      </c>
      <c r="E6" s="619" t="s">
        <v>655</v>
      </c>
      <c r="F6" s="619"/>
      <c r="G6" s="619"/>
      <c r="H6" s="619"/>
      <c r="I6" s="619"/>
      <c r="J6" s="619" t="s">
        <v>113</v>
      </c>
      <c r="K6" s="619"/>
      <c r="L6" s="619"/>
      <c r="M6" s="619"/>
      <c r="N6" s="619"/>
      <c r="O6" s="619"/>
    </row>
    <row r="7" spans="1:15" ht="17.45" customHeight="1">
      <c r="A7" s="725"/>
      <c r="B7" s="625" t="s">
        <v>1542</v>
      </c>
      <c r="C7" s="673" t="s">
        <v>1543</v>
      </c>
      <c r="D7" s="724" t="s">
        <v>1544</v>
      </c>
      <c r="E7" s="724" t="s">
        <v>1545</v>
      </c>
      <c r="F7" s="61" t="s">
        <v>1546</v>
      </c>
      <c r="G7" s="625"/>
      <c r="H7" s="625"/>
      <c r="I7" s="625"/>
      <c r="J7" s="625" t="s">
        <v>113</v>
      </c>
      <c r="K7" s="31"/>
      <c r="L7" s="625"/>
      <c r="M7" s="625"/>
      <c r="N7" s="625"/>
      <c r="O7" s="33"/>
    </row>
    <row r="8" spans="1:15">
      <c r="A8" s="725"/>
      <c r="B8" s="625" t="s">
        <v>1547</v>
      </c>
      <c r="C8" s="673"/>
      <c r="D8" s="724"/>
      <c r="E8" s="724"/>
      <c r="F8" s="61" t="s">
        <v>1548</v>
      </c>
      <c r="G8" s="625"/>
      <c r="H8" s="625"/>
      <c r="I8" s="625"/>
      <c r="J8" s="625" t="s">
        <v>113</v>
      </c>
      <c r="K8" s="31"/>
      <c r="L8" s="625"/>
      <c r="M8" s="625"/>
      <c r="N8" s="625"/>
      <c r="O8" s="33"/>
    </row>
    <row r="9" spans="1:15">
      <c r="A9" s="725"/>
      <c r="B9" s="625" t="s">
        <v>1549</v>
      </c>
      <c r="C9" s="673"/>
      <c r="D9" s="724"/>
      <c r="E9" s="724"/>
      <c r="F9" s="61" t="s">
        <v>1550</v>
      </c>
      <c r="G9" s="39"/>
      <c r="H9" s="39"/>
      <c r="I9" s="39"/>
      <c r="J9" s="39" t="s">
        <v>113</v>
      </c>
      <c r="K9" s="40"/>
      <c r="L9" s="39"/>
      <c r="M9" s="39"/>
      <c r="N9" s="39"/>
      <c r="O9" s="41"/>
    </row>
    <row r="10" spans="1:15">
      <c r="A10" s="725"/>
      <c r="B10" s="625" t="s">
        <v>1551</v>
      </c>
      <c r="C10" s="673"/>
      <c r="D10" s="724"/>
      <c r="E10" s="724"/>
      <c r="F10" s="61" t="s">
        <v>1552</v>
      </c>
      <c r="G10" s="622"/>
      <c r="H10" s="622"/>
      <c r="I10" s="622"/>
      <c r="J10" s="622" t="s">
        <v>113</v>
      </c>
      <c r="K10" s="32"/>
      <c r="L10" s="622"/>
      <c r="M10" s="622"/>
      <c r="N10" s="622"/>
      <c r="O10" s="42"/>
    </row>
    <row r="11" spans="1:15">
      <c r="A11" s="725"/>
      <c r="B11" s="625" t="s">
        <v>1553</v>
      </c>
      <c r="C11" s="673"/>
      <c r="D11" s="724"/>
      <c r="E11" s="724"/>
      <c r="F11" s="61" t="s">
        <v>1554</v>
      </c>
      <c r="G11" s="625"/>
      <c r="H11" s="625"/>
      <c r="I11" s="625"/>
      <c r="J11" s="625" t="s">
        <v>113</v>
      </c>
      <c r="K11" s="31"/>
      <c r="L11" s="625"/>
      <c r="M11" s="625"/>
      <c r="N11" s="625"/>
      <c r="O11" s="33"/>
    </row>
    <row r="12" spans="1:15">
      <c r="A12" s="725"/>
      <c r="B12" s="625" t="s">
        <v>1555</v>
      </c>
      <c r="C12" s="673"/>
      <c r="D12" s="724"/>
      <c r="E12" s="724" t="s">
        <v>1556</v>
      </c>
      <c r="F12" s="61" t="s">
        <v>1557</v>
      </c>
      <c r="G12" s="625"/>
      <c r="H12" s="625"/>
      <c r="I12" s="625"/>
      <c r="J12" s="625" t="s">
        <v>113</v>
      </c>
      <c r="K12" s="31"/>
      <c r="L12" s="625"/>
      <c r="M12" s="625"/>
      <c r="N12" s="625"/>
      <c r="O12" s="33"/>
    </row>
    <row r="13" spans="1:15">
      <c r="A13" s="725"/>
      <c r="B13" s="625" t="s">
        <v>1558</v>
      </c>
      <c r="C13" s="673"/>
      <c r="D13" s="724"/>
      <c r="E13" s="724"/>
      <c r="F13" s="61" t="s">
        <v>1559</v>
      </c>
      <c r="G13" s="625"/>
      <c r="H13" s="625"/>
      <c r="I13" s="625"/>
      <c r="J13" s="625" t="s">
        <v>113</v>
      </c>
      <c r="K13" s="31"/>
      <c r="L13" s="625"/>
      <c r="M13" s="625"/>
      <c r="N13" s="625"/>
      <c r="O13" s="33"/>
    </row>
    <row r="14" spans="1:15">
      <c r="A14" s="725"/>
      <c r="B14" s="625" t="s">
        <v>1560</v>
      </c>
      <c r="C14" s="673"/>
      <c r="D14" s="724"/>
      <c r="E14" s="724"/>
      <c r="F14" s="61" t="s">
        <v>1561</v>
      </c>
      <c r="G14" s="625"/>
      <c r="H14" s="625"/>
      <c r="I14" s="625"/>
      <c r="J14" s="625" t="s">
        <v>113</v>
      </c>
      <c r="K14" s="31"/>
      <c r="L14" s="625"/>
      <c r="M14" s="625"/>
      <c r="N14" s="625"/>
      <c r="O14" s="33"/>
    </row>
    <row r="15" spans="1:15">
      <c r="A15" s="725"/>
      <c r="B15" s="625" t="s">
        <v>1562</v>
      </c>
      <c r="C15" s="673"/>
      <c r="D15" s="724"/>
      <c r="E15" s="724"/>
      <c r="F15" s="61" t="s">
        <v>1563</v>
      </c>
      <c r="G15" s="625"/>
      <c r="H15" s="625"/>
      <c r="I15" s="625"/>
      <c r="J15" s="625" t="s">
        <v>113</v>
      </c>
      <c r="K15" s="31"/>
      <c r="L15" s="625"/>
      <c r="M15" s="625"/>
      <c r="N15" s="625"/>
      <c r="O15" s="33"/>
    </row>
    <row r="16" spans="1:15">
      <c r="A16" s="725"/>
      <c r="B16" s="625" t="s">
        <v>1564</v>
      </c>
      <c r="C16" s="673"/>
      <c r="D16" s="724"/>
      <c r="E16" s="724"/>
      <c r="F16" s="61" t="s">
        <v>1565</v>
      </c>
      <c r="G16" s="625"/>
      <c r="H16" s="625"/>
      <c r="I16" s="625"/>
      <c r="J16" s="625" t="s">
        <v>113</v>
      </c>
      <c r="K16" s="31"/>
      <c r="L16" s="625"/>
      <c r="M16" s="625"/>
      <c r="N16" s="625"/>
      <c r="O16" s="33"/>
    </row>
    <row r="17" spans="1:15">
      <c r="A17" s="725"/>
      <c r="B17" s="625" t="s">
        <v>1566</v>
      </c>
      <c r="C17" s="673"/>
      <c r="D17" s="724"/>
      <c r="E17" s="724" t="s">
        <v>1567</v>
      </c>
      <c r="F17" s="61" t="s">
        <v>1568</v>
      </c>
      <c r="G17" s="625"/>
      <c r="H17" s="625"/>
      <c r="I17" s="625"/>
      <c r="J17" s="625" t="s">
        <v>113</v>
      </c>
      <c r="K17" s="31"/>
      <c r="L17" s="625"/>
      <c r="M17" s="625"/>
      <c r="N17" s="625"/>
      <c r="O17" s="33"/>
    </row>
    <row r="18" spans="1:15">
      <c r="A18" s="725"/>
      <c r="B18" s="625" t="s">
        <v>1569</v>
      </c>
      <c r="C18" s="673"/>
      <c r="D18" s="724"/>
      <c r="E18" s="724"/>
      <c r="F18" s="60" t="s">
        <v>1570</v>
      </c>
      <c r="G18" s="625"/>
      <c r="H18" s="625"/>
      <c r="I18" s="625"/>
      <c r="J18" s="625" t="s">
        <v>113</v>
      </c>
      <c r="K18" s="31"/>
      <c r="L18" s="625"/>
      <c r="M18" s="625"/>
      <c r="N18" s="625"/>
      <c r="O18" s="33"/>
    </row>
    <row r="19" spans="1:15">
      <c r="A19" s="725"/>
      <c r="B19" s="625" t="s">
        <v>1571</v>
      </c>
      <c r="C19" s="673"/>
      <c r="D19" s="724"/>
      <c r="E19" s="724"/>
      <c r="F19" s="60" t="s">
        <v>1572</v>
      </c>
      <c r="G19" s="625"/>
      <c r="H19" s="625"/>
      <c r="I19" s="625"/>
      <c r="J19" s="625" t="s">
        <v>113</v>
      </c>
      <c r="K19" s="31"/>
      <c r="L19" s="625"/>
      <c r="M19" s="625"/>
      <c r="N19" s="625"/>
      <c r="O19" s="33"/>
    </row>
    <row r="20" spans="1:15">
      <c r="A20" s="725"/>
      <c r="B20" s="625" t="s">
        <v>1573</v>
      </c>
      <c r="C20" s="673"/>
      <c r="D20" s="724"/>
      <c r="E20" s="724"/>
      <c r="F20" s="60" t="s">
        <v>1574</v>
      </c>
      <c r="G20" s="625"/>
      <c r="H20" s="625"/>
      <c r="I20" s="625"/>
      <c r="J20" s="625" t="s">
        <v>113</v>
      </c>
      <c r="K20" s="31"/>
      <c r="L20" s="625"/>
      <c r="M20" s="625"/>
      <c r="N20" s="625"/>
      <c r="O20" s="33"/>
    </row>
    <row r="21" spans="1:15">
      <c r="A21" s="725"/>
      <c r="B21" s="625" t="s">
        <v>1575</v>
      </c>
      <c r="C21" s="673"/>
      <c r="D21" s="724"/>
      <c r="E21" s="724"/>
      <c r="F21" s="60" t="s">
        <v>1576</v>
      </c>
      <c r="G21" s="625"/>
      <c r="H21" s="625"/>
      <c r="I21" s="625"/>
      <c r="J21" s="625" t="s">
        <v>113</v>
      </c>
      <c r="K21" s="31"/>
      <c r="L21" s="625"/>
      <c r="M21" s="625"/>
      <c r="N21" s="625"/>
      <c r="O21" s="33"/>
    </row>
    <row r="22" spans="1:15">
      <c r="A22" s="725"/>
      <c r="B22" s="625" t="s">
        <v>1577</v>
      </c>
      <c r="C22" s="673"/>
      <c r="D22" s="724"/>
      <c r="E22" s="724"/>
      <c r="F22" s="60" t="s">
        <v>1578</v>
      </c>
      <c r="G22" s="39"/>
      <c r="H22" s="39"/>
      <c r="I22" s="39"/>
      <c r="J22" s="39" t="s">
        <v>113</v>
      </c>
      <c r="K22" s="40"/>
      <c r="L22" s="39"/>
      <c r="M22" s="39"/>
      <c r="N22" s="39"/>
      <c r="O22" s="41"/>
    </row>
    <row r="23" spans="1:15">
      <c r="A23" s="725"/>
      <c r="B23" s="625" t="s">
        <v>1579</v>
      </c>
      <c r="C23" s="673"/>
      <c r="D23" s="724"/>
      <c r="E23" s="724" t="s">
        <v>1580</v>
      </c>
      <c r="F23" s="61" t="s">
        <v>1580</v>
      </c>
      <c r="G23" s="625"/>
      <c r="H23" s="625"/>
      <c r="I23" s="625"/>
      <c r="J23" s="625" t="s">
        <v>113</v>
      </c>
      <c r="K23" s="31"/>
      <c r="L23" s="625"/>
      <c r="M23" s="625"/>
      <c r="N23" s="625"/>
      <c r="O23" s="33"/>
    </row>
    <row r="24" spans="1:15">
      <c r="A24" s="725"/>
      <c r="B24" s="625" t="s">
        <v>1581</v>
      </c>
      <c r="C24" s="673"/>
      <c r="D24" s="724"/>
      <c r="E24" s="724"/>
      <c r="F24" s="61" t="s">
        <v>1582</v>
      </c>
      <c r="G24" s="625"/>
      <c r="H24" s="625"/>
      <c r="I24" s="625"/>
      <c r="J24" s="625" t="s">
        <v>113</v>
      </c>
      <c r="K24" s="31"/>
      <c r="L24" s="625"/>
      <c r="M24" s="625"/>
      <c r="N24" s="625"/>
      <c r="O24" s="33"/>
    </row>
    <row r="25" spans="1:15">
      <c r="A25" s="725"/>
      <c r="B25" s="625" t="s">
        <v>1583</v>
      </c>
      <c r="C25" s="673"/>
      <c r="D25" s="724"/>
      <c r="E25" s="724"/>
      <c r="F25" s="61" t="s">
        <v>1584</v>
      </c>
      <c r="G25" s="634"/>
      <c r="H25" s="634"/>
      <c r="I25" s="634"/>
      <c r="J25" s="634" t="s">
        <v>113</v>
      </c>
      <c r="K25" s="43"/>
      <c r="L25" s="634"/>
      <c r="M25" s="634"/>
      <c r="N25" s="634"/>
      <c r="O25" s="123"/>
    </row>
    <row r="26" spans="1:15">
      <c r="A26" s="725"/>
      <c r="B26" s="625" t="s">
        <v>1585</v>
      </c>
      <c r="C26" s="673"/>
      <c r="D26" s="724"/>
      <c r="E26" s="724"/>
      <c r="F26" s="61" t="s">
        <v>1586</v>
      </c>
      <c r="G26" s="634"/>
      <c r="H26" s="634"/>
      <c r="I26" s="634"/>
      <c r="J26" s="634" t="s">
        <v>113</v>
      </c>
      <c r="K26" s="43"/>
      <c r="L26" s="634"/>
      <c r="M26" s="634"/>
      <c r="N26" s="634"/>
      <c r="O26" s="123"/>
    </row>
    <row r="27" spans="1:15">
      <c r="A27" s="725"/>
      <c r="B27" s="625" t="s">
        <v>1587</v>
      </c>
      <c r="C27" s="673"/>
      <c r="D27" s="724"/>
      <c r="E27" s="724" t="s">
        <v>1588</v>
      </c>
      <c r="F27" s="61" t="s">
        <v>1589</v>
      </c>
      <c r="G27" s="634"/>
      <c r="H27" s="634"/>
      <c r="I27" s="634"/>
      <c r="J27" s="634" t="s">
        <v>113</v>
      </c>
      <c r="K27" s="43"/>
      <c r="L27" s="634"/>
      <c r="M27" s="634"/>
      <c r="N27" s="634"/>
      <c r="O27" s="626"/>
    </row>
    <row r="28" spans="1:15">
      <c r="A28" s="725"/>
      <c r="B28" s="625" t="s">
        <v>1590</v>
      </c>
      <c r="C28" s="673"/>
      <c r="D28" s="724"/>
      <c r="E28" s="724"/>
      <c r="F28" s="61" t="s">
        <v>1016</v>
      </c>
      <c r="G28" s="634"/>
      <c r="H28" s="634"/>
      <c r="I28" s="634"/>
      <c r="J28" s="634" t="s">
        <v>113</v>
      </c>
      <c r="K28" s="43"/>
      <c r="L28" s="634"/>
      <c r="M28" s="634"/>
      <c r="N28" s="634"/>
      <c r="O28" s="626"/>
    </row>
    <row r="29" spans="1:15">
      <c r="A29" s="725"/>
      <c r="B29" s="625" t="s">
        <v>1591</v>
      </c>
      <c r="C29" s="673"/>
      <c r="D29" s="724"/>
      <c r="E29" s="724" t="s">
        <v>1592</v>
      </c>
      <c r="F29" s="61" t="s">
        <v>1593</v>
      </c>
      <c r="G29" s="634"/>
      <c r="H29" s="634"/>
      <c r="I29" s="634"/>
      <c r="J29" s="634" t="s">
        <v>113</v>
      </c>
      <c r="K29" s="43"/>
      <c r="L29" s="634"/>
      <c r="M29" s="634"/>
      <c r="N29" s="634"/>
      <c r="O29" s="626"/>
    </row>
    <row r="30" spans="1:15">
      <c r="A30" s="725"/>
      <c r="B30" s="625" t="s">
        <v>1594</v>
      </c>
      <c r="C30" s="673"/>
      <c r="D30" s="724"/>
      <c r="E30" s="724"/>
      <c r="F30" s="61" t="s">
        <v>1595</v>
      </c>
      <c r="G30" s="634"/>
      <c r="H30" s="634"/>
      <c r="I30" s="634"/>
      <c r="J30" s="634" t="s">
        <v>113</v>
      </c>
      <c r="K30" s="43"/>
      <c r="L30" s="634"/>
      <c r="M30" s="634"/>
      <c r="N30" s="634"/>
      <c r="O30" s="123"/>
    </row>
    <row r="31" spans="1:15">
      <c r="A31" s="725"/>
      <c r="B31" s="625" t="s">
        <v>1596</v>
      </c>
      <c r="C31" s="673"/>
      <c r="D31" s="724"/>
      <c r="E31" s="724"/>
      <c r="F31" s="61" t="s">
        <v>1597</v>
      </c>
      <c r="G31" s="634"/>
      <c r="H31" s="634"/>
      <c r="I31" s="634"/>
      <c r="J31" s="634" t="s">
        <v>113</v>
      </c>
      <c r="K31" s="43"/>
      <c r="L31" s="634"/>
      <c r="M31" s="634"/>
      <c r="N31" s="634"/>
      <c r="O31" s="123"/>
    </row>
    <row r="32" spans="1:15">
      <c r="A32" s="725"/>
      <c r="B32" s="625" t="s">
        <v>1598</v>
      </c>
      <c r="C32" s="673"/>
      <c r="D32" s="724"/>
      <c r="E32" s="724"/>
      <c r="F32" s="61" t="s">
        <v>1599</v>
      </c>
      <c r="G32" s="634"/>
      <c r="H32" s="634"/>
      <c r="I32" s="634"/>
      <c r="J32" s="634" t="s">
        <v>113</v>
      </c>
      <c r="K32" s="43"/>
      <c r="L32" s="634"/>
      <c r="M32" s="634"/>
      <c r="N32" s="634"/>
      <c r="O32" s="123"/>
    </row>
    <row r="33" spans="1:15">
      <c r="A33" s="725"/>
      <c r="B33" s="625" t="s">
        <v>1600</v>
      </c>
      <c r="C33" s="673"/>
      <c r="D33" s="724"/>
      <c r="E33" s="724"/>
      <c r="F33" s="61" t="s">
        <v>1601</v>
      </c>
      <c r="G33" s="634"/>
      <c r="H33" s="634"/>
      <c r="I33" s="634"/>
      <c r="J33" s="634" t="s">
        <v>113</v>
      </c>
      <c r="K33" s="43"/>
      <c r="L33" s="634"/>
      <c r="M33" s="634"/>
      <c r="N33" s="634"/>
      <c r="O33" s="626"/>
    </row>
    <row r="34" spans="1:15">
      <c r="A34" s="725"/>
      <c r="B34" s="625" t="s">
        <v>1602</v>
      </c>
      <c r="C34" s="673"/>
      <c r="D34" s="724"/>
      <c r="E34" s="724"/>
      <c r="F34" s="61" t="s">
        <v>1603</v>
      </c>
      <c r="G34" s="634"/>
      <c r="H34" s="634"/>
      <c r="I34" s="634"/>
      <c r="J34" s="634" t="s">
        <v>113</v>
      </c>
      <c r="K34" s="43"/>
      <c r="L34" s="634"/>
      <c r="M34" s="634"/>
      <c r="N34" s="634"/>
      <c r="O34" s="626"/>
    </row>
    <row r="35" spans="1:15">
      <c r="A35" s="725"/>
      <c r="B35" s="625" t="s">
        <v>1604</v>
      </c>
      <c r="C35" s="673"/>
      <c r="D35" s="724"/>
      <c r="E35" s="724"/>
      <c r="F35" s="61" t="s">
        <v>1605</v>
      </c>
      <c r="G35" s="634"/>
      <c r="H35" s="634"/>
      <c r="I35" s="634"/>
      <c r="J35" s="634" t="s">
        <v>113</v>
      </c>
      <c r="K35" s="43"/>
      <c r="L35" s="634"/>
      <c r="M35" s="634"/>
      <c r="N35" s="634"/>
      <c r="O35" s="626"/>
    </row>
    <row r="36" spans="1:15">
      <c r="A36" s="725"/>
      <c r="B36" s="625" t="s">
        <v>1606</v>
      </c>
      <c r="C36" s="673"/>
      <c r="D36" s="724"/>
      <c r="E36" s="724"/>
      <c r="F36" s="61" t="s">
        <v>1607</v>
      </c>
      <c r="G36" s="634"/>
      <c r="H36" s="634"/>
      <c r="I36" s="634"/>
      <c r="J36" s="634" t="s">
        <v>113</v>
      </c>
      <c r="K36" s="43"/>
      <c r="L36" s="634"/>
      <c r="M36" s="634"/>
      <c r="N36" s="634"/>
      <c r="O36" s="626"/>
    </row>
    <row r="37" spans="1:15">
      <c r="A37" s="725"/>
      <c r="B37" s="625" t="s">
        <v>1608</v>
      </c>
      <c r="C37" s="673"/>
      <c r="D37" s="724"/>
      <c r="E37" s="724"/>
      <c r="F37" s="60" t="s">
        <v>1609</v>
      </c>
      <c r="G37" s="625"/>
      <c r="H37" s="625"/>
      <c r="I37" s="625"/>
      <c r="J37" s="634" t="s">
        <v>113</v>
      </c>
      <c r="K37" s="31"/>
      <c r="L37" s="625"/>
      <c r="M37" s="625"/>
      <c r="N37" s="625"/>
      <c r="O37" s="33"/>
    </row>
    <row r="38" spans="1:15">
      <c r="A38" s="725"/>
      <c r="B38" s="625" t="s">
        <v>1610</v>
      </c>
      <c r="C38" s="673"/>
      <c r="D38" s="724"/>
      <c r="E38" s="724" t="s">
        <v>1611</v>
      </c>
      <c r="F38" s="61" t="s">
        <v>1612</v>
      </c>
      <c r="G38" s="625"/>
      <c r="H38" s="625"/>
      <c r="I38" s="625"/>
      <c r="J38" s="634" t="s">
        <v>113</v>
      </c>
      <c r="K38" s="31"/>
      <c r="L38" s="625"/>
      <c r="M38" s="625"/>
      <c r="N38" s="625"/>
      <c r="O38" s="624"/>
    </row>
    <row r="39" spans="1:15">
      <c r="A39" s="725"/>
      <c r="B39" s="625" t="s">
        <v>1613</v>
      </c>
      <c r="C39" s="673"/>
      <c r="D39" s="724"/>
      <c r="E39" s="724"/>
      <c r="F39" s="61" t="s">
        <v>1614</v>
      </c>
      <c r="G39" s="625"/>
      <c r="H39" s="625"/>
      <c r="I39" s="625"/>
      <c r="J39" s="634" t="s">
        <v>113</v>
      </c>
      <c r="K39" s="31"/>
      <c r="L39" s="625"/>
      <c r="M39" s="625"/>
      <c r="N39" s="625"/>
      <c r="O39" s="624"/>
    </row>
    <row r="40" spans="1:15">
      <c r="A40" s="725"/>
      <c r="B40" s="625" t="s">
        <v>1615</v>
      </c>
      <c r="C40" s="673"/>
      <c r="D40" s="724"/>
      <c r="E40" s="724"/>
      <c r="F40" s="61" t="s">
        <v>1616</v>
      </c>
      <c r="G40" s="625"/>
      <c r="H40" s="625"/>
      <c r="I40" s="625"/>
      <c r="J40" s="634" t="s">
        <v>113</v>
      </c>
      <c r="K40" s="31"/>
      <c r="L40" s="625"/>
      <c r="M40" s="625"/>
      <c r="N40" s="625"/>
      <c r="O40" s="624"/>
    </row>
    <row r="41" spans="1:15">
      <c r="A41" s="725"/>
      <c r="B41" s="625" t="s">
        <v>1617</v>
      </c>
      <c r="C41" s="673"/>
      <c r="D41" s="724"/>
      <c r="E41" s="724"/>
      <c r="F41" s="61" t="s">
        <v>1618</v>
      </c>
      <c r="G41" s="625"/>
      <c r="H41" s="625"/>
      <c r="I41" s="625"/>
      <c r="J41" s="634" t="s">
        <v>113</v>
      </c>
      <c r="K41" s="31"/>
      <c r="L41" s="625"/>
      <c r="M41" s="625"/>
      <c r="N41" s="625"/>
      <c r="O41" s="624"/>
    </row>
    <row r="42" spans="1:15">
      <c r="A42" s="725"/>
      <c r="B42" s="625" t="s">
        <v>1619</v>
      </c>
      <c r="C42" s="673"/>
      <c r="D42" s="724"/>
      <c r="E42" s="726" t="s">
        <v>1620</v>
      </c>
      <c r="F42" s="61" t="s">
        <v>1621</v>
      </c>
      <c r="G42" s="625"/>
      <c r="H42" s="625"/>
      <c r="I42" s="625"/>
      <c r="J42" s="634" t="s">
        <v>113</v>
      </c>
      <c r="K42" s="31"/>
      <c r="L42" s="625"/>
      <c r="M42" s="625"/>
      <c r="N42" s="625"/>
      <c r="O42" s="624"/>
    </row>
    <row r="43" spans="1:15">
      <c r="A43" s="725"/>
      <c r="B43" s="625" t="s">
        <v>1622</v>
      </c>
      <c r="C43" s="673"/>
      <c r="D43" s="724"/>
      <c r="E43" s="726"/>
      <c r="F43" s="61" t="s">
        <v>1623</v>
      </c>
      <c r="G43" s="625"/>
      <c r="H43" s="625"/>
      <c r="I43" s="625"/>
      <c r="J43" s="634" t="s">
        <v>113</v>
      </c>
      <c r="K43" s="31"/>
      <c r="L43" s="625"/>
      <c r="M43" s="625"/>
      <c r="N43" s="625"/>
      <c r="O43" s="624"/>
    </row>
    <row r="44" spans="1:15">
      <c r="A44" s="725"/>
      <c r="B44" s="625" t="s">
        <v>1624</v>
      </c>
      <c r="C44" s="673"/>
      <c r="D44" s="724"/>
      <c r="E44" s="726"/>
      <c r="F44" s="61" t="s">
        <v>1625</v>
      </c>
      <c r="G44" s="625"/>
      <c r="H44" s="625"/>
      <c r="I44" s="625"/>
      <c r="J44" s="634" t="s">
        <v>113</v>
      </c>
      <c r="K44" s="31"/>
      <c r="L44" s="625"/>
      <c r="M44" s="625"/>
      <c r="N44" s="625"/>
      <c r="O44" s="624"/>
    </row>
    <row r="45" spans="1:15">
      <c r="A45" s="725"/>
      <c r="B45" s="625" t="s">
        <v>1626</v>
      </c>
      <c r="C45" s="673"/>
      <c r="D45" s="724"/>
      <c r="E45" s="726" t="s">
        <v>1627</v>
      </c>
      <c r="F45" s="61" t="s">
        <v>1628</v>
      </c>
      <c r="G45" s="625"/>
      <c r="H45" s="625"/>
      <c r="I45" s="625"/>
      <c r="J45" s="634" t="s">
        <v>113</v>
      </c>
      <c r="K45" s="31"/>
      <c r="L45" s="625"/>
      <c r="M45" s="625"/>
      <c r="N45" s="625"/>
      <c r="O45" s="624"/>
    </row>
    <row r="46" spans="1:15">
      <c r="A46" s="725"/>
      <c r="B46" s="625" t="s">
        <v>1629</v>
      </c>
      <c r="C46" s="673"/>
      <c r="D46" s="724"/>
      <c r="E46" s="726"/>
      <c r="F46" s="61" t="s">
        <v>1630</v>
      </c>
      <c r="G46" s="625"/>
      <c r="H46" s="625"/>
      <c r="I46" s="625"/>
      <c r="J46" s="634" t="s">
        <v>113</v>
      </c>
      <c r="K46" s="31"/>
      <c r="L46" s="625"/>
      <c r="M46" s="625"/>
      <c r="N46" s="625"/>
      <c r="O46" s="624"/>
    </row>
    <row r="47" spans="1:15">
      <c r="A47" s="725"/>
      <c r="B47" s="625" t="s">
        <v>1631</v>
      </c>
      <c r="C47" s="673"/>
      <c r="D47" s="724"/>
      <c r="E47" s="726"/>
      <c r="F47" s="61" t="s">
        <v>1632</v>
      </c>
      <c r="G47" s="625"/>
      <c r="H47" s="625"/>
      <c r="I47" s="625"/>
      <c r="J47" s="634" t="s">
        <v>113</v>
      </c>
      <c r="K47" s="31"/>
      <c r="L47" s="625"/>
      <c r="M47" s="625"/>
      <c r="N47" s="625"/>
      <c r="O47" s="624"/>
    </row>
    <row r="48" spans="1:15">
      <c r="A48" s="725"/>
      <c r="B48" s="625" t="s">
        <v>1633</v>
      </c>
      <c r="C48" s="673"/>
      <c r="D48" s="724"/>
      <c r="E48" s="726" t="s">
        <v>1634</v>
      </c>
      <c r="F48" s="61" t="s">
        <v>1635</v>
      </c>
      <c r="G48" s="625"/>
      <c r="H48" s="625"/>
      <c r="I48" s="625"/>
      <c r="J48" s="634" t="s">
        <v>113</v>
      </c>
      <c r="K48" s="31"/>
      <c r="L48" s="625"/>
      <c r="M48" s="625"/>
      <c r="N48" s="625"/>
      <c r="O48" s="624"/>
    </row>
    <row r="49" spans="1:15">
      <c r="A49" s="725"/>
      <c r="B49" s="625" t="s">
        <v>1636</v>
      </c>
      <c r="C49" s="673"/>
      <c r="D49" s="724"/>
      <c r="E49" s="726"/>
      <c r="F49" s="61" t="s">
        <v>1637</v>
      </c>
      <c r="G49" s="625"/>
      <c r="H49" s="625"/>
      <c r="I49" s="625"/>
      <c r="J49" s="634" t="s">
        <v>113</v>
      </c>
      <c r="K49" s="31"/>
      <c r="L49" s="625"/>
      <c r="M49" s="625"/>
      <c r="N49" s="625"/>
      <c r="O49" s="624"/>
    </row>
    <row r="50" spans="1:15">
      <c r="A50" s="725"/>
      <c r="B50" s="625" t="s">
        <v>1638</v>
      </c>
      <c r="C50" s="673"/>
      <c r="D50" s="724"/>
      <c r="E50" s="726"/>
      <c r="F50" s="61" t="s">
        <v>1639</v>
      </c>
      <c r="G50" s="625"/>
      <c r="H50" s="625"/>
      <c r="I50" s="625"/>
      <c r="J50" s="634" t="s">
        <v>113</v>
      </c>
      <c r="K50" s="31"/>
      <c r="L50" s="625"/>
      <c r="M50" s="625"/>
      <c r="N50" s="625"/>
      <c r="O50" s="624"/>
    </row>
    <row r="51" spans="1:15">
      <c r="A51" s="725"/>
      <c r="B51" s="625" t="s">
        <v>1640</v>
      </c>
      <c r="C51" s="673"/>
      <c r="D51" s="724"/>
      <c r="E51" s="726"/>
      <c r="F51" s="61" t="s">
        <v>1641</v>
      </c>
      <c r="G51" s="625"/>
      <c r="H51" s="625"/>
      <c r="I51" s="625"/>
      <c r="J51" s="634" t="s">
        <v>113</v>
      </c>
      <c r="K51" s="31"/>
      <c r="L51" s="625"/>
      <c r="M51" s="625"/>
      <c r="N51" s="625"/>
      <c r="O51" s="624"/>
    </row>
    <row r="52" spans="1:15">
      <c r="A52" s="725"/>
      <c r="B52" s="625" t="s">
        <v>1642</v>
      </c>
      <c r="C52" s="673"/>
      <c r="D52" s="724"/>
      <c r="E52" s="726"/>
      <c r="F52" s="61" t="s">
        <v>1643</v>
      </c>
      <c r="G52" s="625"/>
      <c r="H52" s="625"/>
      <c r="I52" s="625"/>
      <c r="J52" s="634" t="s">
        <v>113</v>
      </c>
      <c r="K52" s="31"/>
      <c r="L52" s="625"/>
      <c r="M52" s="625"/>
      <c r="N52" s="625"/>
      <c r="O52" s="624"/>
    </row>
    <row r="53" spans="1:15">
      <c r="A53" s="725"/>
      <c r="B53" s="625" t="s">
        <v>1644</v>
      </c>
      <c r="C53" s="673"/>
      <c r="D53" s="724"/>
      <c r="E53" s="726"/>
      <c r="F53" s="61" t="s">
        <v>1645</v>
      </c>
      <c r="G53" s="625"/>
      <c r="H53" s="625"/>
      <c r="I53" s="625"/>
      <c r="J53" s="634" t="s">
        <v>113</v>
      </c>
      <c r="K53" s="31"/>
      <c r="L53" s="625"/>
      <c r="M53" s="625"/>
      <c r="N53" s="625"/>
      <c r="O53" s="624"/>
    </row>
    <row r="54" spans="1:15">
      <c r="A54" s="725"/>
      <c r="B54" s="625" t="s">
        <v>1646</v>
      </c>
      <c r="C54" s="673"/>
      <c r="D54" s="726" t="s">
        <v>1647</v>
      </c>
      <c r="E54" s="57" t="s">
        <v>1648</v>
      </c>
      <c r="F54" s="57"/>
      <c r="G54" s="625"/>
      <c r="H54" s="625"/>
      <c r="I54" s="625"/>
      <c r="J54" s="634" t="s">
        <v>113</v>
      </c>
      <c r="K54" s="31"/>
      <c r="L54" s="625"/>
      <c r="M54" s="625"/>
      <c r="N54" s="625"/>
      <c r="O54" s="624"/>
    </row>
    <row r="55" spans="1:15">
      <c r="A55" s="725"/>
      <c r="B55" s="625" t="s">
        <v>1649</v>
      </c>
      <c r="C55" s="673"/>
      <c r="D55" s="726"/>
      <c r="E55" s="724" t="s">
        <v>1650</v>
      </c>
      <c r="F55" s="61" t="s">
        <v>1651</v>
      </c>
      <c r="G55" s="625"/>
      <c r="H55" s="625"/>
      <c r="I55" s="625"/>
      <c r="J55" s="634" t="s">
        <v>113</v>
      </c>
      <c r="K55" s="31"/>
      <c r="L55" s="625"/>
      <c r="M55" s="625"/>
      <c r="N55" s="625"/>
      <c r="O55" s="624"/>
    </row>
    <row r="56" spans="1:15">
      <c r="A56" s="725"/>
      <c r="B56" s="625" t="s">
        <v>1652</v>
      </c>
      <c r="C56" s="673"/>
      <c r="D56" s="726"/>
      <c r="E56" s="724"/>
      <c r="F56" s="61" t="s">
        <v>1653</v>
      </c>
      <c r="G56" s="625"/>
      <c r="H56" s="625"/>
      <c r="I56" s="625"/>
      <c r="J56" s="634" t="s">
        <v>113</v>
      </c>
      <c r="K56" s="31"/>
      <c r="L56" s="625"/>
      <c r="M56" s="625"/>
      <c r="N56" s="625"/>
      <c r="O56" s="624"/>
    </row>
    <row r="57" spans="1:15">
      <c r="A57" s="725"/>
      <c r="B57" s="625" t="s">
        <v>1654</v>
      </c>
      <c r="C57" s="673"/>
      <c r="D57" s="726"/>
      <c r="E57" s="724"/>
      <c r="F57" s="61" t="s">
        <v>1655</v>
      </c>
      <c r="G57" s="625"/>
      <c r="H57" s="625"/>
      <c r="I57" s="625"/>
      <c r="J57" s="634" t="s">
        <v>113</v>
      </c>
      <c r="K57" s="31"/>
      <c r="L57" s="625"/>
      <c r="M57" s="625"/>
      <c r="N57" s="625"/>
      <c r="O57" s="624"/>
    </row>
    <row r="58" spans="1:15">
      <c r="A58" s="725"/>
      <c r="B58" s="625" t="s">
        <v>1656</v>
      </c>
      <c r="C58" s="673"/>
      <c r="D58" s="726"/>
      <c r="E58" s="724" t="s">
        <v>1657</v>
      </c>
      <c r="F58" s="61" t="s">
        <v>1658</v>
      </c>
      <c r="G58" s="625"/>
      <c r="H58" s="625"/>
      <c r="I58" s="625"/>
      <c r="J58" s="634" t="s">
        <v>113</v>
      </c>
      <c r="K58" s="31"/>
      <c r="L58" s="625"/>
      <c r="M58" s="625"/>
      <c r="N58" s="625"/>
      <c r="O58" s="624"/>
    </row>
    <row r="59" spans="1:15">
      <c r="A59" s="725"/>
      <c r="B59" s="625" t="s">
        <v>1659</v>
      </c>
      <c r="C59" s="673"/>
      <c r="D59" s="726"/>
      <c r="E59" s="724"/>
      <c r="F59" s="61" t="s">
        <v>1660</v>
      </c>
      <c r="G59" s="625"/>
      <c r="H59" s="625"/>
      <c r="I59" s="625"/>
      <c r="J59" s="634" t="s">
        <v>113</v>
      </c>
      <c r="K59" s="31"/>
      <c r="L59" s="625"/>
      <c r="M59" s="625"/>
      <c r="N59" s="625"/>
      <c r="O59" s="624"/>
    </row>
    <row r="60" spans="1:15">
      <c r="A60" s="725"/>
      <c r="B60" s="625" t="s">
        <v>1661</v>
      </c>
      <c r="C60" s="673"/>
      <c r="D60" s="726"/>
      <c r="E60" s="724"/>
      <c r="F60" s="61" t="s">
        <v>1662</v>
      </c>
      <c r="G60" s="625"/>
      <c r="H60" s="625"/>
      <c r="I60" s="625"/>
      <c r="J60" s="634" t="s">
        <v>113</v>
      </c>
      <c r="K60" s="31"/>
      <c r="L60" s="625"/>
      <c r="M60" s="625"/>
      <c r="N60" s="625"/>
      <c r="O60" s="624"/>
    </row>
    <row r="61" spans="1:15">
      <c r="A61" s="725"/>
      <c r="B61" s="625" t="s">
        <v>1663</v>
      </c>
      <c r="C61" s="673"/>
      <c r="D61" s="726"/>
      <c r="E61" s="724"/>
      <c r="F61" s="61" t="s">
        <v>1664</v>
      </c>
      <c r="G61" s="625"/>
      <c r="H61" s="625"/>
      <c r="I61" s="625"/>
      <c r="J61" s="634" t="s">
        <v>113</v>
      </c>
      <c r="K61" s="31"/>
      <c r="L61" s="625"/>
      <c r="M61" s="625"/>
      <c r="N61" s="625"/>
      <c r="O61" s="624"/>
    </row>
    <row r="62" spans="1:15">
      <c r="A62" s="725"/>
      <c r="B62" s="625" t="s">
        <v>1665</v>
      </c>
      <c r="C62" s="673"/>
      <c r="D62" s="726"/>
      <c r="E62" s="724" t="s">
        <v>1666</v>
      </c>
      <c r="F62" s="61" t="s">
        <v>1667</v>
      </c>
      <c r="G62" s="625"/>
      <c r="H62" s="625"/>
      <c r="I62" s="625"/>
      <c r="J62" s="634" t="s">
        <v>113</v>
      </c>
      <c r="K62" s="31"/>
      <c r="L62" s="625"/>
      <c r="M62" s="625"/>
      <c r="N62" s="625"/>
      <c r="O62" s="624"/>
    </row>
    <row r="63" spans="1:15">
      <c r="A63" s="725"/>
      <c r="B63" s="625" t="s">
        <v>1668</v>
      </c>
      <c r="C63" s="673"/>
      <c r="D63" s="726"/>
      <c r="E63" s="724"/>
      <c r="F63" s="61" t="s">
        <v>1669</v>
      </c>
      <c r="G63" s="625"/>
      <c r="H63" s="625"/>
      <c r="I63" s="625"/>
      <c r="J63" s="634" t="s">
        <v>113</v>
      </c>
      <c r="K63" s="31"/>
      <c r="L63" s="625"/>
      <c r="M63" s="625"/>
      <c r="N63" s="625"/>
      <c r="O63" s="624"/>
    </row>
    <row r="64" spans="1:15">
      <c r="A64" s="725"/>
      <c r="B64" s="625" t="s">
        <v>1670</v>
      </c>
      <c r="C64" s="673"/>
      <c r="D64" s="726"/>
      <c r="E64" s="724"/>
      <c r="F64" s="61" t="s">
        <v>1671</v>
      </c>
      <c r="G64" s="625"/>
      <c r="H64" s="625"/>
      <c r="I64" s="625"/>
      <c r="J64" s="634" t="s">
        <v>113</v>
      </c>
      <c r="K64" s="31"/>
      <c r="L64" s="625"/>
      <c r="M64" s="625"/>
      <c r="N64" s="625"/>
      <c r="O64" s="624"/>
    </row>
    <row r="65" spans="1:15">
      <c r="A65" s="725"/>
      <c r="B65" s="625" t="s">
        <v>1672</v>
      </c>
      <c r="C65" s="673"/>
      <c r="D65" s="726"/>
      <c r="E65" s="724" t="s">
        <v>1673</v>
      </c>
      <c r="F65" s="61" t="s">
        <v>1674</v>
      </c>
      <c r="G65" s="625"/>
      <c r="H65" s="625"/>
      <c r="I65" s="625"/>
      <c r="J65" s="634" t="s">
        <v>113</v>
      </c>
      <c r="K65" s="31"/>
      <c r="L65" s="625"/>
      <c r="M65" s="625"/>
      <c r="N65" s="625"/>
      <c r="O65" s="624"/>
    </row>
    <row r="66" spans="1:15">
      <c r="A66" s="725"/>
      <c r="B66" s="625" t="s">
        <v>1675</v>
      </c>
      <c r="C66" s="673"/>
      <c r="D66" s="726"/>
      <c r="E66" s="724"/>
      <c r="F66" s="61" t="s">
        <v>1676</v>
      </c>
      <c r="G66" s="625"/>
      <c r="H66" s="625"/>
      <c r="I66" s="625"/>
      <c r="J66" s="634" t="s">
        <v>113</v>
      </c>
      <c r="K66" s="31"/>
      <c r="L66" s="625"/>
      <c r="M66" s="625"/>
      <c r="N66" s="625"/>
      <c r="O66" s="624"/>
    </row>
    <row r="67" spans="1:15">
      <c r="A67" s="725"/>
      <c r="B67" s="625" t="s">
        <v>1677</v>
      </c>
      <c r="C67" s="673"/>
      <c r="D67" s="726"/>
      <c r="E67" s="724"/>
      <c r="F67" s="61" t="s">
        <v>1678</v>
      </c>
      <c r="G67" s="625"/>
      <c r="H67" s="625"/>
      <c r="I67" s="625"/>
      <c r="J67" s="634" t="s">
        <v>113</v>
      </c>
      <c r="K67" s="31"/>
      <c r="L67" s="625"/>
      <c r="M67" s="625"/>
      <c r="N67" s="625"/>
      <c r="O67" s="624"/>
    </row>
    <row r="68" spans="1:15">
      <c r="A68" s="725"/>
      <c r="B68" s="625" t="s">
        <v>1679</v>
      </c>
      <c r="C68" s="673"/>
      <c r="D68" s="726"/>
      <c r="E68" s="724"/>
      <c r="F68" s="61" t="s">
        <v>1680</v>
      </c>
      <c r="G68" s="625"/>
      <c r="H68" s="625"/>
      <c r="I68" s="625"/>
      <c r="J68" s="634" t="s">
        <v>113</v>
      </c>
      <c r="K68" s="31"/>
      <c r="L68" s="625"/>
      <c r="M68" s="625"/>
      <c r="N68" s="625"/>
      <c r="O68" s="624"/>
    </row>
    <row r="69" spans="1:15">
      <c r="A69" s="725"/>
      <c r="B69" s="625" t="s">
        <v>1681</v>
      </c>
      <c r="C69" s="673"/>
      <c r="D69" s="726"/>
      <c r="E69" s="724"/>
      <c r="F69" s="61" t="s">
        <v>1682</v>
      </c>
      <c r="G69" s="625"/>
      <c r="H69" s="625"/>
      <c r="I69" s="625"/>
      <c r="J69" s="634" t="s">
        <v>113</v>
      </c>
      <c r="K69" s="31"/>
      <c r="L69" s="625"/>
      <c r="M69" s="625"/>
      <c r="N69" s="625"/>
      <c r="O69" s="624"/>
    </row>
    <row r="70" spans="1:15">
      <c r="A70" s="725"/>
      <c r="B70" s="625" t="s">
        <v>1683</v>
      </c>
      <c r="C70" s="673"/>
      <c r="D70" s="726"/>
      <c r="E70" s="724"/>
      <c r="F70" s="61" t="s">
        <v>1684</v>
      </c>
      <c r="G70" s="625"/>
      <c r="H70" s="625"/>
      <c r="I70" s="625"/>
      <c r="J70" s="634" t="s">
        <v>113</v>
      </c>
      <c r="K70" s="31"/>
      <c r="L70" s="625"/>
      <c r="M70" s="625"/>
      <c r="N70" s="625"/>
      <c r="O70" s="624"/>
    </row>
    <row r="71" spans="1:15">
      <c r="A71" s="725"/>
      <c r="B71" s="625" t="s">
        <v>1685</v>
      </c>
      <c r="C71" s="673"/>
      <c r="D71" s="726"/>
      <c r="E71" s="724" t="s">
        <v>1686</v>
      </c>
      <c r="F71" s="61" t="s">
        <v>1687</v>
      </c>
      <c r="G71" s="625"/>
      <c r="H71" s="625"/>
      <c r="I71" s="625"/>
      <c r="J71" s="634" t="s">
        <v>113</v>
      </c>
      <c r="K71" s="31"/>
      <c r="L71" s="625"/>
      <c r="M71" s="625"/>
      <c r="N71" s="625"/>
      <c r="O71" s="624"/>
    </row>
    <row r="72" spans="1:15">
      <c r="A72" s="725"/>
      <c r="B72" s="625" t="s">
        <v>1688</v>
      </c>
      <c r="C72" s="673"/>
      <c r="D72" s="726"/>
      <c r="E72" s="724"/>
      <c r="F72" s="61" t="s">
        <v>1689</v>
      </c>
      <c r="G72" s="625"/>
      <c r="H72" s="625"/>
      <c r="I72" s="625"/>
      <c r="J72" s="634" t="s">
        <v>113</v>
      </c>
      <c r="K72" s="31"/>
      <c r="L72" s="625"/>
      <c r="M72" s="625"/>
      <c r="N72" s="625"/>
      <c r="O72" s="624"/>
    </row>
    <row r="73" spans="1:15">
      <c r="A73" s="725"/>
      <c r="B73" s="625" t="s">
        <v>1690</v>
      </c>
      <c r="C73" s="673"/>
      <c r="D73" s="726"/>
      <c r="E73" s="724"/>
      <c r="F73" s="61" t="s">
        <v>1691</v>
      </c>
      <c r="G73" s="625"/>
      <c r="H73" s="625"/>
      <c r="I73" s="625"/>
      <c r="J73" s="634" t="s">
        <v>113</v>
      </c>
      <c r="K73" s="31"/>
      <c r="L73" s="625"/>
      <c r="M73" s="625"/>
      <c r="N73" s="625"/>
      <c r="O73" s="624"/>
    </row>
    <row r="74" spans="1:15">
      <c r="A74" s="725"/>
      <c r="B74" s="625" t="s">
        <v>1692</v>
      </c>
      <c r="C74" s="673"/>
      <c r="D74" s="726"/>
      <c r="E74" s="724"/>
      <c r="F74" s="61" t="s">
        <v>1693</v>
      </c>
      <c r="G74" s="625"/>
      <c r="H74" s="625"/>
      <c r="I74" s="625"/>
      <c r="J74" s="634" t="s">
        <v>113</v>
      </c>
      <c r="K74" s="31"/>
      <c r="L74" s="625"/>
      <c r="M74" s="625"/>
      <c r="N74" s="625"/>
      <c r="O74" s="624"/>
    </row>
    <row r="75" spans="1:15">
      <c r="A75" s="725"/>
      <c r="B75" s="625" t="s">
        <v>1694</v>
      </c>
      <c r="C75" s="673"/>
      <c r="D75" s="726"/>
      <c r="E75" s="724"/>
      <c r="F75" s="61" t="s">
        <v>1695</v>
      </c>
      <c r="G75" s="625"/>
      <c r="H75" s="625"/>
      <c r="I75" s="625"/>
      <c r="J75" s="634" t="s">
        <v>113</v>
      </c>
      <c r="K75" s="31"/>
      <c r="L75" s="625"/>
      <c r="M75" s="625"/>
      <c r="N75" s="625"/>
      <c r="O75" s="624"/>
    </row>
    <row r="76" spans="1:15">
      <c r="A76" s="725"/>
      <c r="B76" s="625" t="s">
        <v>1696</v>
      </c>
      <c r="C76" s="673"/>
      <c r="D76" s="726"/>
      <c r="E76" s="724"/>
      <c r="F76" s="61" t="s">
        <v>1697</v>
      </c>
      <c r="G76" s="625"/>
      <c r="H76" s="625"/>
      <c r="I76" s="625"/>
      <c r="J76" s="634" t="s">
        <v>113</v>
      </c>
      <c r="K76" s="31"/>
      <c r="L76" s="625"/>
      <c r="M76" s="625"/>
      <c r="N76" s="625"/>
      <c r="O76" s="624"/>
    </row>
    <row r="77" spans="1:15">
      <c r="A77" s="725"/>
      <c r="B77" s="625" t="s">
        <v>1698</v>
      </c>
      <c r="C77" s="673"/>
      <c r="D77" s="726"/>
      <c r="E77" s="724" t="s">
        <v>1699</v>
      </c>
      <c r="F77" s="61" t="s">
        <v>1700</v>
      </c>
      <c r="G77" s="625"/>
      <c r="H77" s="625"/>
      <c r="I77" s="625"/>
      <c r="J77" s="634" t="s">
        <v>113</v>
      </c>
      <c r="K77" s="31"/>
      <c r="L77" s="625"/>
      <c r="M77" s="625"/>
      <c r="N77" s="625"/>
      <c r="O77" s="624"/>
    </row>
    <row r="78" spans="1:15">
      <c r="A78" s="725"/>
      <c r="B78" s="625" t="s">
        <v>1701</v>
      </c>
      <c r="C78" s="673"/>
      <c r="D78" s="726"/>
      <c r="E78" s="724"/>
      <c r="F78" s="61" t="s">
        <v>1702</v>
      </c>
      <c r="G78" s="625"/>
      <c r="H78" s="625"/>
      <c r="I78" s="625"/>
      <c r="J78" s="634" t="s">
        <v>113</v>
      </c>
      <c r="K78" s="31"/>
      <c r="L78" s="625"/>
      <c r="M78" s="625"/>
      <c r="N78" s="625"/>
      <c r="O78" s="624"/>
    </row>
    <row r="79" spans="1:15">
      <c r="A79" s="725"/>
      <c r="B79" s="625" t="s">
        <v>1703</v>
      </c>
      <c r="C79" s="673"/>
      <c r="D79" s="726"/>
      <c r="E79" s="724"/>
      <c r="F79" s="61" t="s">
        <v>1704</v>
      </c>
      <c r="G79" s="625"/>
      <c r="H79" s="625"/>
      <c r="I79" s="625"/>
      <c r="J79" s="634" t="s">
        <v>113</v>
      </c>
      <c r="K79" s="31"/>
      <c r="L79" s="625"/>
      <c r="M79" s="625"/>
      <c r="N79" s="625"/>
      <c r="O79" s="624"/>
    </row>
    <row r="80" spans="1:15">
      <c r="A80" s="725"/>
      <c r="B80" s="625" t="s">
        <v>1705</v>
      </c>
      <c r="C80" s="673"/>
      <c r="D80" s="726"/>
      <c r="E80" s="724"/>
      <c r="F80" s="61" t="s">
        <v>1706</v>
      </c>
      <c r="G80" s="625"/>
      <c r="H80" s="625"/>
      <c r="I80" s="625"/>
      <c r="J80" s="634" t="s">
        <v>113</v>
      </c>
      <c r="K80" s="31"/>
      <c r="L80" s="625"/>
      <c r="M80" s="625"/>
      <c r="N80" s="625"/>
      <c r="O80" s="624"/>
    </row>
    <row r="81" spans="1:15">
      <c r="A81" s="725"/>
      <c r="B81" s="625" t="s">
        <v>1707</v>
      </c>
      <c r="C81" s="673"/>
      <c r="D81" s="726"/>
      <c r="E81" s="724" t="s">
        <v>1708</v>
      </c>
      <c r="F81" s="61" t="s">
        <v>1709</v>
      </c>
      <c r="G81" s="625"/>
      <c r="H81" s="625"/>
      <c r="I81" s="625"/>
      <c r="J81" s="634" t="s">
        <v>113</v>
      </c>
      <c r="K81" s="31"/>
      <c r="L81" s="625"/>
      <c r="M81" s="625"/>
      <c r="N81" s="625"/>
      <c r="O81" s="624"/>
    </row>
    <row r="82" spans="1:15">
      <c r="A82" s="725"/>
      <c r="B82" s="625" t="s">
        <v>1710</v>
      </c>
      <c r="C82" s="673"/>
      <c r="D82" s="726"/>
      <c r="E82" s="724"/>
      <c r="F82" s="61" t="s">
        <v>1711</v>
      </c>
      <c r="G82" s="625"/>
      <c r="H82" s="625"/>
      <c r="I82" s="625"/>
      <c r="J82" s="634" t="s">
        <v>113</v>
      </c>
      <c r="K82" s="31"/>
      <c r="L82" s="625"/>
      <c r="M82" s="625"/>
      <c r="N82" s="625"/>
      <c r="O82" s="624"/>
    </row>
    <row r="83" spans="1:15">
      <c r="A83" s="725"/>
      <c r="B83" s="625" t="s">
        <v>1712</v>
      </c>
      <c r="C83" s="673"/>
      <c r="D83" s="726"/>
      <c r="E83" s="724"/>
      <c r="F83" s="61" t="s">
        <v>1713</v>
      </c>
      <c r="G83" s="625"/>
      <c r="H83" s="625"/>
      <c r="I83" s="625"/>
      <c r="J83" s="634" t="s">
        <v>113</v>
      </c>
      <c r="K83" s="31"/>
      <c r="L83" s="625"/>
      <c r="M83" s="625"/>
      <c r="N83" s="625"/>
      <c r="O83" s="624"/>
    </row>
    <row r="84" spans="1:15">
      <c r="A84" s="725"/>
      <c r="B84" s="625" t="s">
        <v>1714</v>
      </c>
      <c r="C84" s="673"/>
      <c r="D84" s="726"/>
      <c r="E84" s="636" t="s">
        <v>1715</v>
      </c>
      <c r="F84" s="61" t="s">
        <v>1716</v>
      </c>
      <c r="G84" s="625"/>
      <c r="H84" s="625"/>
      <c r="I84" s="625"/>
      <c r="J84" s="634" t="s">
        <v>113</v>
      </c>
      <c r="K84" s="31"/>
      <c r="L84" s="625"/>
      <c r="M84" s="625"/>
      <c r="N84" s="625"/>
      <c r="O84" s="624"/>
    </row>
    <row r="85" spans="1:15">
      <c r="A85" s="725"/>
      <c r="B85" s="625" t="s">
        <v>1717</v>
      </c>
      <c r="C85" s="673"/>
      <c r="D85" s="724" t="s">
        <v>1718</v>
      </c>
      <c r="E85" s="55" t="s">
        <v>1719</v>
      </c>
      <c r="F85" s="55"/>
      <c r="G85" s="625"/>
      <c r="H85" s="625"/>
      <c r="I85" s="625"/>
      <c r="J85" s="634" t="s">
        <v>113</v>
      </c>
      <c r="K85" s="31"/>
      <c r="L85" s="625"/>
      <c r="M85" s="625"/>
      <c r="N85" s="625"/>
      <c r="O85" s="624"/>
    </row>
    <row r="86" spans="1:15">
      <c r="A86" s="725"/>
      <c r="B86" s="625" t="s">
        <v>1720</v>
      </c>
      <c r="C86" s="673"/>
      <c r="D86" s="724"/>
      <c r="E86" s="724" t="s">
        <v>1721</v>
      </c>
      <c r="F86" s="61" t="s">
        <v>1722</v>
      </c>
      <c r="G86" s="625"/>
      <c r="H86" s="625"/>
      <c r="I86" s="625"/>
      <c r="J86" s="634" t="s">
        <v>113</v>
      </c>
      <c r="K86" s="31"/>
      <c r="L86" s="625"/>
      <c r="M86" s="625"/>
      <c r="N86" s="625"/>
      <c r="O86" s="624"/>
    </row>
    <row r="87" spans="1:15">
      <c r="A87" s="725"/>
      <c r="B87" s="625" t="s">
        <v>1723</v>
      </c>
      <c r="C87" s="673"/>
      <c r="D87" s="724"/>
      <c r="E87" s="724"/>
      <c r="F87" s="61" t="s">
        <v>1724</v>
      </c>
      <c r="G87" s="625"/>
      <c r="H87" s="625"/>
      <c r="I87" s="625"/>
      <c r="J87" s="634" t="s">
        <v>113</v>
      </c>
      <c r="K87" s="31"/>
      <c r="L87" s="625"/>
      <c r="M87" s="625"/>
      <c r="N87" s="625"/>
      <c r="O87" s="624"/>
    </row>
    <row r="88" spans="1:15">
      <c r="A88" s="725"/>
      <c r="B88" s="625" t="s">
        <v>1725</v>
      </c>
      <c r="C88" s="673"/>
      <c r="D88" s="724"/>
      <c r="E88" s="724"/>
      <c r="F88" s="61" t="s">
        <v>1726</v>
      </c>
      <c r="G88" s="625"/>
      <c r="H88" s="625"/>
      <c r="I88" s="625"/>
      <c r="J88" s="634" t="s">
        <v>113</v>
      </c>
      <c r="K88" s="31"/>
      <c r="L88" s="625"/>
      <c r="M88" s="625"/>
      <c r="N88" s="625"/>
      <c r="O88" s="624"/>
    </row>
    <row r="89" spans="1:15">
      <c r="A89" s="725"/>
      <c r="B89" s="625" t="s">
        <v>1727</v>
      </c>
      <c r="C89" s="673"/>
      <c r="D89" s="724"/>
      <c r="E89" s="724"/>
      <c r="F89" s="61" t="s">
        <v>1728</v>
      </c>
      <c r="G89" s="625"/>
      <c r="H89" s="625"/>
      <c r="I89" s="625"/>
      <c r="J89" s="634" t="s">
        <v>113</v>
      </c>
      <c r="K89" s="31"/>
      <c r="L89" s="625"/>
      <c r="M89" s="625"/>
      <c r="N89" s="625"/>
      <c r="O89" s="624"/>
    </row>
    <row r="90" spans="1:15">
      <c r="A90" s="725"/>
      <c r="B90" s="625" t="s">
        <v>1729</v>
      </c>
      <c r="C90" s="673"/>
      <c r="D90" s="724"/>
      <c r="E90" s="724" t="s">
        <v>1730</v>
      </c>
      <c r="F90" s="61" t="s">
        <v>1731</v>
      </c>
      <c r="G90" s="625"/>
      <c r="H90" s="625"/>
      <c r="I90" s="625"/>
      <c r="J90" s="634" t="s">
        <v>113</v>
      </c>
      <c r="K90" s="31"/>
      <c r="L90" s="625"/>
      <c r="M90" s="625"/>
      <c r="N90" s="625"/>
      <c r="O90" s="624"/>
    </row>
    <row r="91" spans="1:15">
      <c r="A91" s="725"/>
      <c r="B91" s="625" t="s">
        <v>1732</v>
      </c>
      <c r="C91" s="673"/>
      <c r="D91" s="724"/>
      <c r="E91" s="724"/>
      <c r="F91" s="61" t="s">
        <v>1733</v>
      </c>
      <c r="G91" s="91"/>
      <c r="H91" s="91"/>
      <c r="I91" s="91"/>
      <c r="J91" s="94" t="s">
        <v>113</v>
      </c>
      <c r="K91" s="91"/>
      <c r="L91" s="91"/>
      <c r="M91" s="91"/>
      <c r="N91" s="91"/>
      <c r="O91" s="91"/>
    </row>
    <row r="92" spans="1:15">
      <c r="A92" s="725"/>
      <c r="B92" s="625" t="s">
        <v>1734</v>
      </c>
      <c r="C92" s="673"/>
      <c r="D92" s="724"/>
      <c r="E92" s="724"/>
      <c r="F92" s="61" t="s">
        <v>1735</v>
      </c>
      <c r="G92" s="91"/>
      <c r="H92" s="91"/>
      <c r="I92" s="91"/>
      <c r="J92" s="94" t="s">
        <v>113</v>
      </c>
      <c r="K92" s="91"/>
      <c r="L92" s="91"/>
      <c r="M92" s="91"/>
      <c r="N92" s="91"/>
      <c r="O92" s="91"/>
    </row>
    <row r="93" spans="1:15">
      <c r="A93" s="725"/>
      <c r="B93" s="625" t="s">
        <v>1736</v>
      </c>
      <c r="C93" s="673"/>
      <c r="D93" s="724"/>
      <c r="E93" s="724"/>
      <c r="F93" s="61" t="s">
        <v>1737</v>
      </c>
      <c r="G93" s="91"/>
      <c r="H93" s="91"/>
      <c r="I93" s="91"/>
      <c r="J93" s="94" t="s">
        <v>113</v>
      </c>
      <c r="K93" s="91"/>
      <c r="L93" s="91"/>
      <c r="M93" s="91"/>
      <c r="N93" s="91"/>
      <c r="O93" s="91"/>
    </row>
    <row r="94" spans="1:15">
      <c r="A94" s="725"/>
      <c r="B94" s="625" t="s">
        <v>1738</v>
      </c>
      <c r="C94" s="673"/>
      <c r="D94" s="724"/>
      <c r="E94" s="724"/>
      <c r="F94" s="61" t="s">
        <v>1739</v>
      </c>
      <c r="G94" s="91"/>
      <c r="H94" s="91"/>
      <c r="I94" s="91"/>
      <c r="J94" s="94" t="s">
        <v>113</v>
      </c>
      <c r="K94" s="91"/>
      <c r="L94" s="91"/>
      <c r="M94" s="91"/>
      <c r="N94" s="91"/>
      <c r="O94" s="91"/>
    </row>
    <row r="95" spans="1:15">
      <c r="A95" s="725"/>
      <c r="B95" s="625" t="s">
        <v>1740</v>
      </c>
      <c r="C95" s="673"/>
      <c r="D95" s="724"/>
      <c r="E95" s="724" t="s">
        <v>1741</v>
      </c>
      <c r="F95" s="61" t="s">
        <v>1742</v>
      </c>
      <c r="G95" s="91"/>
      <c r="H95" s="91"/>
      <c r="I95" s="91"/>
      <c r="J95" s="94" t="s">
        <v>113</v>
      </c>
      <c r="K95" s="91"/>
      <c r="L95" s="91"/>
      <c r="M95" s="91"/>
      <c r="N95" s="91"/>
      <c r="O95" s="91"/>
    </row>
    <row r="96" spans="1:15">
      <c r="A96" s="725"/>
      <c r="B96" s="625" t="s">
        <v>1743</v>
      </c>
      <c r="C96" s="673"/>
      <c r="D96" s="724"/>
      <c r="E96" s="724"/>
      <c r="F96" s="61" t="s">
        <v>1744</v>
      </c>
      <c r="G96" s="91"/>
      <c r="H96" s="91"/>
      <c r="I96" s="91"/>
      <c r="J96" s="94" t="s">
        <v>113</v>
      </c>
      <c r="K96" s="91"/>
      <c r="L96" s="91"/>
      <c r="M96" s="91"/>
      <c r="N96" s="91"/>
      <c r="O96" s="91"/>
    </row>
    <row r="97" spans="1:15">
      <c r="A97" s="725"/>
      <c r="B97" s="625" t="s">
        <v>1745</v>
      </c>
      <c r="C97" s="673"/>
      <c r="D97" s="724"/>
      <c r="E97" s="724"/>
      <c r="F97" s="61" t="s">
        <v>1746</v>
      </c>
      <c r="G97" s="91"/>
      <c r="H97" s="91"/>
      <c r="I97" s="91"/>
      <c r="J97" s="94" t="s">
        <v>113</v>
      </c>
      <c r="K97" s="91"/>
      <c r="L97" s="91"/>
      <c r="M97" s="91"/>
      <c r="N97" s="91"/>
      <c r="O97" s="91"/>
    </row>
    <row r="98" spans="1:15">
      <c r="A98" s="725"/>
      <c r="B98" s="625" t="s">
        <v>1747</v>
      </c>
      <c r="C98" s="673"/>
      <c r="D98" s="724"/>
      <c r="E98" s="55" t="s">
        <v>1748</v>
      </c>
      <c r="F98" s="55"/>
      <c r="G98" s="91"/>
      <c r="H98" s="91"/>
      <c r="I98" s="91"/>
      <c r="J98" s="94" t="s">
        <v>113</v>
      </c>
      <c r="K98" s="91"/>
      <c r="L98" s="91"/>
      <c r="M98" s="91"/>
      <c r="N98" s="91"/>
      <c r="O98" s="91"/>
    </row>
    <row r="99" spans="1:15">
      <c r="A99" s="725"/>
      <c r="B99" s="625" t="s">
        <v>1749</v>
      </c>
      <c r="C99" s="673"/>
      <c r="D99" s="724" t="s">
        <v>1750</v>
      </c>
      <c r="E99" s="724" t="s">
        <v>1751</v>
      </c>
      <c r="F99" s="61" t="s">
        <v>1752</v>
      </c>
      <c r="G99" s="91"/>
      <c r="H99" s="91"/>
      <c r="I99" s="91"/>
      <c r="J99" s="94" t="s">
        <v>113</v>
      </c>
      <c r="K99" s="91"/>
      <c r="L99" s="91"/>
      <c r="M99" s="91"/>
      <c r="N99" s="91"/>
      <c r="O99" s="91"/>
    </row>
    <row r="100" spans="1:15">
      <c r="A100" s="725"/>
      <c r="B100" s="625" t="s">
        <v>1753</v>
      </c>
      <c r="C100" s="673"/>
      <c r="D100" s="724"/>
      <c r="E100" s="724"/>
      <c r="F100" s="61" t="s">
        <v>1754</v>
      </c>
      <c r="G100" s="91"/>
      <c r="H100" s="91"/>
      <c r="I100" s="91"/>
      <c r="J100" s="94" t="s">
        <v>113</v>
      </c>
      <c r="K100" s="91"/>
      <c r="L100" s="91"/>
      <c r="M100" s="91"/>
      <c r="N100" s="91"/>
      <c r="O100" s="91"/>
    </row>
    <row r="101" spans="1:15">
      <c r="A101" s="725"/>
      <c r="B101" s="625" t="s">
        <v>1755</v>
      </c>
      <c r="C101" s="673"/>
      <c r="D101" s="724"/>
      <c r="E101" s="724"/>
      <c r="F101" s="61" t="s">
        <v>1756</v>
      </c>
      <c r="G101" s="91"/>
      <c r="H101" s="91"/>
      <c r="I101" s="91"/>
      <c r="J101" s="94" t="s">
        <v>113</v>
      </c>
      <c r="K101" s="91"/>
      <c r="L101" s="91"/>
      <c r="M101" s="91"/>
      <c r="N101" s="91"/>
      <c r="O101" s="91"/>
    </row>
    <row r="102" spans="1:15">
      <c r="A102" s="725"/>
      <c r="B102" s="625" t="s">
        <v>1757</v>
      </c>
      <c r="C102" s="673"/>
      <c r="D102" s="724"/>
      <c r="E102" s="724"/>
      <c r="F102" s="61" t="s">
        <v>1758</v>
      </c>
      <c r="G102" s="91"/>
      <c r="H102" s="91"/>
      <c r="I102" s="91"/>
      <c r="J102" s="94" t="s">
        <v>113</v>
      </c>
      <c r="K102" s="91"/>
      <c r="L102" s="91"/>
      <c r="M102" s="91"/>
      <c r="N102" s="91"/>
      <c r="O102" s="91"/>
    </row>
    <row r="103" spans="1:15">
      <c r="A103" s="725"/>
      <c r="B103" s="625" t="s">
        <v>1759</v>
      </c>
      <c r="C103" s="673"/>
      <c r="D103" s="724"/>
      <c r="E103" s="724"/>
      <c r="F103" s="61" t="s">
        <v>1760</v>
      </c>
      <c r="G103" s="91"/>
      <c r="H103" s="91"/>
      <c r="I103" s="91"/>
      <c r="J103" s="94" t="s">
        <v>113</v>
      </c>
      <c r="K103" s="91"/>
      <c r="L103" s="91"/>
      <c r="M103" s="91"/>
      <c r="N103" s="91"/>
      <c r="O103" s="91"/>
    </row>
    <row r="104" spans="1:15">
      <c r="A104" s="725"/>
      <c r="B104" s="625" t="s">
        <v>1761</v>
      </c>
      <c r="C104" s="673"/>
      <c r="D104" s="724"/>
      <c r="E104" s="724" t="s">
        <v>1762</v>
      </c>
      <c r="F104" s="61" t="s">
        <v>1763</v>
      </c>
      <c r="G104" s="91"/>
      <c r="H104" s="91"/>
      <c r="I104" s="91"/>
      <c r="J104" s="94" t="s">
        <v>113</v>
      </c>
      <c r="K104" s="91"/>
      <c r="L104" s="91"/>
      <c r="M104" s="91"/>
      <c r="N104" s="91"/>
      <c r="O104" s="91"/>
    </row>
    <row r="105" spans="1:15">
      <c r="A105" s="725"/>
      <c r="B105" s="625" t="s">
        <v>1764</v>
      </c>
      <c r="C105" s="673"/>
      <c r="D105" s="724"/>
      <c r="E105" s="724"/>
      <c r="F105" s="61" t="s">
        <v>1765</v>
      </c>
      <c r="G105" s="91"/>
      <c r="H105" s="91"/>
      <c r="I105" s="91"/>
      <c r="J105" s="94" t="s">
        <v>113</v>
      </c>
      <c r="K105" s="91"/>
      <c r="L105" s="91"/>
      <c r="M105" s="91"/>
      <c r="N105" s="91"/>
      <c r="O105" s="91"/>
    </row>
    <row r="106" spans="1:15">
      <c r="A106" s="725"/>
      <c r="B106" s="625" t="s">
        <v>1766</v>
      </c>
      <c r="C106" s="673"/>
      <c r="D106" s="724"/>
      <c r="E106" s="724"/>
      <c r="F106" s="61" t="s">
        <v>1767</v>
      </c>
      <c r="G106" s="91"/>
      <c r="H106" s="91"/>
      <c r="I106" s="91"/>
      <c r="J106" s="94" t="s">
        <v>113</v>
      </c>
      <c r="K106" s="91"/>
      <c r="L106" s="91"/>
      <c r="M106" s="91"/>
      <c r="N106" s="91"/>
      <c r="O106" s="91"/>
    </row>
    <row r="107" spans="1:15">
      <c r="A107" s="725"/>
      <c r="B107" s="625" t="s">
        <v>1768</v>
      </c>
      <c r="C107" s="673"/>
      <c r="D107" s="724"/>
      <c r="E107" s="724"/>
      <c r="F107" s="61" t="s">
        <v>1769</v>
      </c>
      <c r="G107" s="91"/>
      <c r="H107" s="91"/>
      <c r="I107" s="91"/>
      <c r="J107" s="94" t="s">
        <v>113</v>
      </c>
      <c r="K107" s="91"/>
      <c r="L107" s="91"/>
      <c r="M107" s="91"/>
      <c r="N107" s="91"/>
      <c r="O107" s="91"/>
    </row>
    <row r="108" spans="1:15">
      <c r="A108" s="725"/>
      <c r="B108" s="625" t="s">
        <v>1770</v>
      </c>
      <c r="C108" s="673"/>
      <c r="D108" s="724"/>
      <c r="E108" s="724"/>
      <c r="F108" s="61" t="s">
        <v>1771</v>
      </c>
      <c r="G108" s="91"/>
      <c r="H108" s="91"/>
      <c r="I108" s="91"/>
      <c r="J108" s="94" t="s">
        <v>113</v>
      </c>
      <c r="K108" s="91"/>
      <c r="L108" s="91"/>
      <c r="M108" s="91"/>
      <c r="N108" s="91"/>
      <c r="O108" s="91"/>
    </row>
    <row r="109" spans="1:15">
      <c r="A109" s="725"/>
      <c r="B109" s="625" t="s">
        <v>1772</v>
      </c>
      <c r="C109" s="673"/>
      <c r="D109" s="724"/>
      <c r="E109" s="724" t="s">
        <v>1773</v>
      </c>
      <c r="F109" s="61" t="s">
        <v>1774</v>
      </c>
      <c r="G109" s="91"/>
      <c r="H109" s="91"/>
      <c r="I109" s="91"/>
      <c r="J109" s="94" t="s">
        <v>113</v>
      </c>
      <c r="K109" s="91"/>
      <c r="L109" s="91"/>
      <c r="M109" s="91"/>
      <c r="N109" s="91"/>
      <c r="O109" s="91"/>
    </row>
    <row r="110" spans="1:15">
      <c r="A110" s="725"/>
      <c r="B110" s="625" t="s">
        <v>1775</v>
      </c>
      <c r="C110" s="673"/>
      <c r="D110" s="724"/>
      <c r="E110" s="724"/>
      <c r="F110" s="61" t="s">
        <v>1776</v>
      </c>
      <c r="G110" s="91"/>
      <c r="H110" s="91"/>
      <c r="I110" s="91"/>
      <c r="J110" s="94" t="s">
        <v>113</v>
      </c>
      <c r="K110" s="91"/>
      <c r="L110" s="91"/>
      <c r="M110" s="91"/>
      <c r="N110" s="91"/>
      <c r="O110" s="91"/>
    </row>
    <row r="111" spans="1:15">
      <c r="A111" s="725"/>
      <c r="B111" s="625" t="s">
        <v>1777</v>
      </c>
      <c r="C111" s="673"/>
      <c r="D111" s="724"/>
      <c r="E111" s="724"/>
      <c r="F111" s="61" t="s">
        <v>1778</v>
      </c>
      <c r="G111" s="91"/>
      <c r="H111" s="91"/>
      <c r="I111" s="91"/>
      <c r="J111" s="94" t="s">
        <v>113</v>
      </c>
      <c r="K111" s="91"/>
      <c r="L111" s="91"/>
      <c r="M111" s="91"/>
      <c r="N111" s="91"/>
      <c r="O111" s="91"/>
    </row>
    <row r="112" spans="1:15">
      <c r="A112" s="725"/>
      <c r="B112" s="625" t="s">
        <v>1779</v>
      </c>
      <c r="C112" s="673"/>
      <c r="D112" s="724"/>
      <c r="E112" s="724"/>
      <c r="F112" s="61" t="s">
        <v>1780</v>
      </c>
      <c r="G112" s="91"/>
      <c r="H112" s="91"/>
      <c r="I112" s="91"/>
      <c r="J112" s="94" t="s">
        <v>113</v>
      </c>
      <c r="K112" s="91"/>
      <c r="L112" s="91"/>
      <c r="M112" s="91"/>
      <c r="N112" s="91"/>
      <c r="O112" s="91"/>
    </row>
    <row r="113" spans="1:15">
      <c r="A113" s="725"/>
      <c r="B113" s="625" t="s">
        <v>1781</v>
      </c>
      <c r="C113" s="673"/>
      <c r="D113" s="724"/>
      <c r="E113" s="724"/>
      <c r="F113" s="61" t="s">
        <v>1782</v>
      </c>
      <c r="G113" s="91"/>
      <c r="H113" s="91"/>
      <c r="I113" s="91"/>
      <c r="J113" s="94" t="s">
        <v>113</v>
      </c>
      <c r="K113" s="91"/>
      <c r="L113" s="91"/>
      <c r="M113" s="91"/>
      <c r="N113" s="91"/>
      <c r="O113" s="91"/>
    </row>
    <row r="114" spans="1:15">
      <c r="A114" s="725"/>
      <c r="B114" s="625" t="s">
        <v>1783</v>
      </c>
      <c r="C114" s="673"/>
      <c r="D114" s="724"/>
      <c r="E114" s="724" t="s">
        <v>1784</v>
      </c>
      <c r="F114" s="61" t="s">
        <v>1785</v>
      </c>
      <c r="G114" s="91"/>
      <c r="H114" s="91"/>
      <c r="I114" s="91"/>
      <c r="J114" s="94" t="s">
        <v>113</v>
      </c>
      <c r="K114" s="91"/>
      <c r="L114" s="91"/>
      <c r="M114" s="91"/>
      <c r="N114" s="91"/>
      <c r="O114" s="91"/>
    </row>
    <row r="115" spans="1:15">
      <c r="A115" s="725"/>
      <c r="B115" s="625" t="s">
        <v>1786</v>
      </c>
      <c r="C115" s="673"/>
      <c r="D115" s="724"/>
      <c r="E115" s="724"/>
      <c r="F115" s="61" t="s">
        <v>1784</v>
      </c>
      <c r="G115" s="91"/>
      <c r="H115" s="91"/>
      <c r="I115" s="91"/>
      <c r="J115" s="94" t="s">
        <v>113</v>
      </c>
      <c r="K115" s="91"/>
      <c r="L115" s="91"/>
      <c r="M115" s="91"/>
      <c r="N115" s="91"/>
      <c r="O115" s="91"/>
    </row>
    <row r="116" spans="1:15">
      <c r="A116" s="725"/>
      <c r="B116" s="625" t="s">
        <v>1787</v>
      </c>
      <c r="C116" s="673"/>
      <c r="D116" s="724"/>
      <c r="E116" s="724"/>
      <c r="F116" s="61" t="s">
        <v>1788</v>
      </c>
      <c r="G116" s="91"/>
      <c r="H116" s="91"/>
      <c r="I116" s="91"/>
      <c r="J116" s="94" t="s">
        <v>113</v>
      </c>
      <c r="K116" s="91"/>
      <c r="L116" s="91"/>
      <c r="M116" s="91"/>
      <c r="N116" s="91"/>
      <c r="O116" s="91"/>
    </row>
    <row r="117" spans="1:15">
      <c r="A117" s="725"/>
      <c r="B117" s="625" t="s">
        <v>1789</v>
      </c>
      <c r="C117" s="673"/>
      <c r="D117" s="724"/>
      <c r="E117" s="724"/>
      <c r="F117" s="61" t="s">
        <v>1790</v>
      </c>
      <c r="G117" s="91"/>
      <c r="H117" s="91"/>
      <c r="I117" s="91"/>
      <c r="J117" s="94" t="s">
        <v>113</v>
      </c>
      <c r="K117" s="91"/>
      <c r="L117" s="91"/>
      <c r="M117" s="91"/>
      <c r="N117" s="91"/>
      <c r="O117" s="91"/>
    </row>
    <row r="118" spans="1:15">
      <c r="A118" s="725"/>
      <c r="B118" s="625" t="s">
        <v>1791</v>
      </c>
      <c r="C118" s="673"/>
      <c r="D118" s="724"/>
      <c r="E118" s="724" t="s">
        <v>1792</v>
      </c>
      <c r="F118" s="61" t="s">
        <v>1793</v>
      </c>
      <c r="G118" s="91"/>
      <c r="H118" s="91"/>
      <c r="I118" s="91"/>
      <c r="J118" s="94" t="s">
        <v>113</v>
      </c>
      <c r="K118" s="91"/>
      <c r="L118" s="91"/>
      <c r="M118" s="91"/>
      <c r="N118" s="91"/>
      <c r="O118" s="91"/>
    </row>
    <row r="119" spans="1:15">
      <c r="A119" s="725"/>
      <c r="B119" s="625" t="s">
        <v>1794</v>
      </c>
      <c r="C119" s="673"/>
      <c r="D119" s="724"/>
      <c r="E119" s="724"/>
      <c r="F119" s="61" t="s">
        <v>1795</v>
      </c>
      <c r="G119" s="91"/>
      <c r="H119" s="91"/>
      <c r="I119" s="91"/>
      <c r="J119" s="94" t="s">
        <v>113</v>
      </c>
      <c r="K119" s="91"/>
      <c r="L119" s="91"/>
      <c r="M119" s="91"/>
      <c r="N119" s="91"/>
      <c r="O119" s="91"/>
    </row>
    <row r="120" spans="1:15">
      <c r="A120" s="725"/>
      <c r="B120" s="625" t="s">
        <v>1796</v>
      </c>
      <c r="C120" s="673"/>
      <c r="D120" s="724"/>
      <c r="E120" s="724"/>
      <c r="F120" s="61" t="s">
        <v>1797</v>
      </c>
      <c r="G120" s="91"/>
      <c r="H120" s="91"/>
      <c r="I120" s="91"/>
      <c r="J120" s="94" t="s">
        <v>113</v>
      </c>
      <c r="K120" s="91"/>
      <c r="L120" s="91"/>
      <c r="M120" s="91"/>
      <c r="N120" s="91"/>
      <c r="O120" s="91"/>
    </row>
    <row r="121" spans="1:15">
      <c r="A121" s="725"/>
      <c r="B121" s="625" t="s">
        <v>1798</v>
      </c>
      <c r="C121" s="673"/>
      <c r="D121" s="724"/>
      <c r="E121" s="724"/>
      <c r="F121" s="61" t="s">
        <v>1799</v>
      </c>
      <c r="G121" s="91"/>
      <c r="H121" s="91"/>
      <c r="I121" s="91"/>
      <c r="J121" s="94" t="s">
        <v>113</v>
      </c>
      <c r="K121" s="91"/>
      <c r="L121" s="91"/>
      <c r="M121" s="91"/>
      <c r="N121" s="91"/>
      <c r="O121" s="91"/>
    </row>
    <row r="122" spans="1:15">
      <c r="A122" s="725"/>
      <c r="B122" s="625" t="s">
        <v>1800</v>
      </c>
      <c r="C122" s="673"/>
      <c r="D122" s="724"/>
      <c r="E122" s="724" t="s">
        <v>1801</v>
      </c>
      <c r="F122" s="61" t="s">
        <v>1802</v>
      </c>
      <c r="G122" s="91"/>
      <c r="H122" s="91"/>
      <c r="I122" s="91"/>
      <c r="J122" s="94" t="s">
        <v>113</v>
      </c>
      <c r="K122" s="91"/>
      <c r="L122" s="91"/>
      <c r="M122" s="91"/>
      <c r="N122" s="91"/>
      <c r="O122" s="91"/>
    </row>
    <row r="123" spans="1:15">
      <c r="A123" s="725"/>
      <c r="B123" s="625" t="s">
        <v>1803</v>
      </c>
      <c r="C123" s="673"/>
      <c r="D123" s="724"/>
      <c r="E123" s="724"/>
      <c r="F123" s="61" t="s">
        <v>1804</v>
      </c>
      <c r="G123" s="91"/>
      <c r="H123" s="91"/>
      <c r="I123" s="91"/>
      <c r="J123" s="94" t="s">
        <v>113</v>
      </c>
      <c r="K123" s="91"/>
      <c r="L123" s="91"/>
      <c r="M123" s="91"/>
      <c r="N123" s="91"/>
      <c r="O123" s="91"/>
    </row>
    <row r="124" spans="1:15">
      <c r="A124" s="725"/>
      <c r="B124" s="625" t="s">
        <v>1805</v>
      </c>
      <c r="C124" s="673"/>
      <c r="D124" s="724"/>
      <c r="E124" s="724"/>
      <c r="F124" s="61" t="s">
        <v>1806</v>
      </c>
      <c r="G124" s="91"/>
      <c r="H124" s="91"/>
      <c r="I124" s="91"/>
      <c r="J124" s="94" t="s">
        <v>113</v>
      </c>
      <c r="K124" s="91"/>
      <c r="L124" s="91"/>
      <c r="M124" s="91"/>
      <c r="N124" s="91"/>
      <c r="O124" s="91"/>
    </row>
    <row r="125" spans="1:15">
      <c r="A125" s="725"/>
      <c r="B125" s="625" t="s">
        <v>1807</v>
      </c>
      <c r="C125" s="673"/>
      <c r="D125" s="724"/>
      <c r="E125" s="724"/>
      <c r="F125" s="61" t="s">
        <v>1808</v>
      </c>
      <c r="G125" s="91"/>
      <c r="H125" s="91"/>
      <c r="I125" s="91"/>
      <c r="J125" s="94" t="s">
        <v>113</v>
      </c>
      <c r="K125" s="91"/>
      <c r="L125" s="91"/>
      <c r="M125" s="91"/>
      <c r="N125" s="91"/>
      <c r="O125" s="91"/>
    </row>
    <row r="126" spans="1:15">
      <c r="A126" s="725"/>
      <c r="B126" s="625" t="s">
        <v>1809</v>
      </c>
      <c r="C126" s="673"/>
      <c r="D126" s="724"/>
      <c r="E126" s="724" t="s">
        <v>1810</v>
      </c>
      <c r="F126" s="61" t="s">
        <v>1811</v>
      </c>
      <c r="G126" s="91"/>
      <c r="H126" s="91"/>
      <c r="I126" s="91"/>
      <c r="J126" s="94" t="s">
        <v>113</v>
      </c>
      <c r="K126" s="91"/>
      <c r="L126" s="91"/>
      <c r="M126" s="91"/>
      <c r="N126" s="91"/>
      <c r="O126" s="91"/>
    </row>
    <row r="127" spans="1:15">
      <c r="A127" s="725"/>
      <c r="B127" s="625" t="s">
        <v>1812</v>
      </c>
      <c r="C127" s="673"/>
      <c r="D127" s="724"/>
      <c r="E127" s="724"/>
      <c r="F127" s="61" t="s">
        <v>1813</v>
      </c>
      <c r="G127" s="91"/>
      <c r="H127" s="91"/>
      <c r="I127" s="91"/>
      <c r="J127" s="94" t="s">
        <v>113</v>
      </c>
      <c r="K127" s="91"/>
      <c r="L127" s="91"/>
      <c r="M127" s="91"/>
      <c r="N127" s="91"/>
      <c r="O127" s="91"/>
    </row>
    <row r="128" spans="1:15">
      <c r="A128" s="725"/>
      <c r="B128" s="625" t="s">
        <v>1814</v>
      </c>
      <c r="C128" s="673"/>
      <c r="D128" s="724"/>
      <c r="E128" s="724"/>
      <c r="F128" s="61" t="s">
        <v>1815</v>
      </c>
      <c r="G128" s="91"/>
      <c r="H128" s="91"/>
      <c r="I128" s="91"/>
      <c r="J128" s="94" t="s">
        <v>113</v>
      </c>
      <c r="K128" s="91"/>
      <c r="L128" s="91"/>
      <c r="M128" s="91"/>
      <c r="N128" s="91"/>
      <c r="O128" s="91"/>
    </row>
    <row r="129" spans="1:15">
      <c r="A129" s="725"/>
      <c r="B129" s="625" t="s">
        <v>1816</v>
      </c>
      <c r="C129" s="673"/>
      <c r="D129" s="724"/>
      <c r="E129" s="724"/>
      <c r="F129" s="61" t="s">
        <v>1817</v>
      </c>
      <c r="G129" s="91"/>
      <c r="H129" s="91"/>
      <c r="I129" s="91"/>
      <c r="J129" s="94" t="s">
        <v>113</v>
      </c>
      <c r="K129" s="91"/>
      <c r="L129" s="91"/>
      <c r="M129" s="91"/>
      <c r="N129" s="91"/>
      <c r="O129" s="91"/>
    </row>
    <row r="130" spans="1:15">
      <c r="A130" s="725"/>
      <c r="B130" s="625" t="s">
        <v>1818</v>
      </c>
      <c r="C130" s="673"/>
      <c r="D130" s="724"/>
      <c r="E130" s="724" t="s">
        <v>1819</v>
      </c>
      <c r="F130" s="61" t="s">
        <v>1820</v>
      </c>
      <c r="G130" s="91"/>
      <c r="H130" s="91"/>
      <c r="I130" s="91"/>
      <c r="J130" s="94" t="s">
        <v>113</v>
      </c>
      <c r="K130" s="91"/>
      <c r="L130" s="91"/>
      <c r="M130" s="91"/>
      <c r="N130" s="91"/>
      <c r="O130" s="91"/>
    </row>
    <row r="131" spans="1:15">
      <c r="A131" s="725"/>
      <c r="B131" s="625" t="s">
        <v>1821</v>
      </c>
      <c r="C131" s="673"/>
      <c r="D131" s="724"/>
      <c r="E131" s="724"/>
      <c r="F131" s="61" t="s">
        <v>1822</v>
      </c>
      <c r="G131" s="91"/>
      <c r="H131" s="91"/>
      <c r="I131" s="91"/>
      <c r="J131" s="94" t="s">
        <v>113</v>
      </c>
      <c r="K131" s="91"/>
      <c r="L131" s="91"/>
      <c r="M131" s="91"/>
      <c r="N131" s="91"/>
      <c r="O131" s="91"/>
    </row>
    <row r="132" spans="1:15">
      <c r="A132" s="725"/>
      <c r="B132" s="625" t="s">
        <v>1823</v>
      </c>
      <c r="C132" s="673"/>
      <c r="D132" s="724"/>
      <c r="E132" s="724"/>
      <c r="F132" s="61" t="s">
        <v>1824</v>
      </c>
      <c r="G132" s="91"/>
      <c r="H132" s="91"/>
      <c r="I132" s="91"/>
      <c r="J132" s="94" t="s">
        <v>113</v>
      </c>
      <c r="K132" s="91"/>
      <c r="L132" s="91"/>
      <c r="M132" s="91"/>
      <c r="N132" s="91"/>
      <c r="O132" s="91"/>
    </row>
    <row r="133" spans="1:15">
      <c r="A133" s="725"/>
      <c r="B133" s="625" t="s">
        <v>1825</v>
      </c>
      <c r="C133" s="673"/>
      <c r="D133" s="724"/>
      <c r="E133" s="724"/>
      <c r="F133" s="61" t="s">
        <v>1826</v>
      </c>
      <c r="G133" s="91"/>
      <c r="H133" s="91"/>
      <c r="I133" s="91"/>
      <c r="J133" s="94" t="s">
        <v>113</v>
      </c>
      <c r="K133" s="91"/>
      <c r="L133" s="91"/>
      <c r="M133" s="91"/>
      <c r="N133" s="91"/>
      <c r="O133" s="91"/>
    </row>
    <row r="134" spans="1:15">
      <c r="A134" s="725"/>
      <c r="B134" s="625" t="s">
        <v>1827</v>
      </c>
      <c r="C134" s="673"/>
      <c r="D134" s="724"/>
      <c r="E134" s="724"/>
      <c r="F134" s="61" t="s">
        <v>1828</v>
      </c>
      <c r="G134" s="91"/>
      <c r="H134" s="91"/>
      <c r="I134" s="91"/>
      <c r="J134" s="94" t="s">
        <v>113</v>
      </c>
      <c r="K134" s="91"/>
      <c r="L134" s="91"/>
      <c r="M134" s="91"/>
      <c r="N134" s="91"/>
      <c r="O134" s="91"/>
    </row>
    <row r="135" spans="1:15">
      <c r="A135" s="725"/>
      <c r="B135" s="625" t="s">
        <v>1829</v>
      </c>
      <c r="C135" s="673"/>
      <c r="D135" s="724"/>
      <c r="E135" s="724"/>
      <c r="F135" s="61" t="s">
        <v>1830</v>
      </c>
      <c r="G135" s="91"/>
      <c r="H135" s="91"/>
      <c r="I135" s="91"/>
      <c r="J135" s="94" t="s">
        <v>113</v>
      </c>
      <c r="K135" s="91"/>
      <c r="L135" s="91"/>
      <c r="M135" s="91"/>
      <c r="N135" s="91"/>
      <c r="O135" s="91"/>
    </row>
    <row r="136" spans="1:15">
      <c r="A136" s="725"/>
      <c r="B136" s="625" t="s">
        <v>1831</v>
      </c>
      <c r="C136" s="673"/>
      <c r="D136" s="724"/>
      <c r="E136" s="724" t="s">
        <v>1832</v>
      </c>
      <c r="F136" s="61" t="s">
        <v>1832</v>
      </c>
      <c r="G136" s="91"/>
      <c r="H136" s="91"/>
      <c r="I136" s="91"/>
      <c r="J136" s="94" t="s">
        <v>113</v>
      </c>
      <c r="K136" s="91"/>
      <c r="L136" s="91"/>
      <c r="M136" s="91"/>
      <c r="N136" s="91"/>
      <c r="O136" s="91"/>
    </row>
    <row r="137" spans="1:15">
      <c r="A137" s="725"/>
      <c r="B137" s="625" t="s">
        <v>1833</v>
      </c>
      <c r="C137" s="673"/>
      <c r="D137" s="724"/>
      <c r="E137" s="724"/>
      <c r="F137" s="61" t="s">
        <v>1834</v>
      </c>
      <c r="G137" s="91"/>
      <c r="H137" s="91"/>
      <c r="I137" s="91"/>
      <c r="J137" s="94" t="s">
        <v>113</v>
      </c>
      <c r="K137" s="91"/>
      <c r="L137" s="91"/>
      <c r="M137" s="91"/>
      <c r="N137" s="91"/>
      <c r="O137" s="91"/>
    </row>
    <row r="138" spans="1:15">
      <c r="A138" s="725"/>
      <c r="B138" s="625" t="s">
        <v>1835</v>
      </c>
      <c r="C138" s="673"/>
      <c r="D138" s="724"/>
      <c r="E138" s="636" t="s">
        <v>1836</v>
      </c>
      <c r="F138" s="61" t="s">
        <v>1837</v>
      </c>
      <c r="G138" s="91"/>
      <c r="H138" s="91"/>
      <c r="I138" s="91"/>
      <c r="J138" s="94" t="s">
        <v>113</v>
      </c>
      <c r="K138" s="91"/>
      <c r="L138" s="91"/>
      <c r="M138" s="91"/>
      <c r="N138" s="91"/>
      <c r="O138" s="91"/>
    </row>
    <row r="139" spans="1:15">
      <c r="A139" s="725"/>
      <c r="B139" s="625" t="s">
        <v>1838</v>
      </c>
      <c r="C139" s="673"/>
      <c r="D139" s="724" t="s">
        <v>1839</v>
      </c>
      <c r="E139" s="724" t="s">
        <v>1840</v>
      </c>
      <c r="F139" s="61" t="s">
        <v>1841</v>
      </c>
      <c r="G139" s="91"/>
      <c r="H139" s="91"/>
      <c r="I139" s="91"/>
      <c r="J139" s="94" t="s">
        <v>113</v>
      </c>
      <c r="K139" s="91"/>
      <c r="L139" s="91"/>
      <c r="M139" s="91"/>
      <c r="N139" s="91"/>
      <c r="O139" s="91"/>
    </row>
    <row r="140" spans="1:15">
      <c r="A140" s="725"/>
      <c r="B140" s="625" t="s">
        <v>1842</v>
      </c>
      <c r="C140" s="673"/>
      <c r="D140" s="724"/>
      <c r="E140" s="724"/>
      <c r="F140" s="61" t="s">
        <v>1843</v>
      </c>
      <c r="G140" s="91"/>
      <c r="H140" s="91"/>
      <c r="I140" s="91"/>
      <c r="J140" s="94" t="s">
        <v>113</v>
      </c>
      <c r="K140" s="91"/>
      <c r="L140" s="91"/>
      <c r="M140" s="91"/>
      <c r="N140" s="91"/>
      <c r="O140" s="91"/>
    </row>
    <row r="141" spans="1:15">
      <c r="A141" s="725"/>
      <c r="B141" s="625" t="s">
        <v>1844</v>
      </c>
      <c r="C141" s="673"/>
      <c r="D141" s="724"/>
      <c r="E141" s="724"/>
      <c r="F141" s="61" t="s">
        <v>1845</v>
      </c>
      <c r="G141" s="91"/>
      <c r="H141" s="91"/>
      <c r="I141" s="91"/>
      <c r="J141" s="94" t="s">
        <v>113</v>
      </c>
      <c r="K141" s="91"/>
      <c r="L141" s="91"/>
      <c r="M141" s="91"/>
      <c r="N141" s="91"/>
      <c r="O141" s="91"/>
    </row>
    <row r="142" spans="1:15">
      <c r="A142" s="725"/>
      <c r="B142" s="625" t="s">
        <v>1846</v>
      </c>
      <c r="C142" s="673"/>
      <c r="D142" s="724"/>
      <c r="E142" s="724"/>
      <c r="F142" s="61" t="s">
        <v>1847</v>
      </c>
      <c r="G142" s="91"/>
      <c r="H142" s="91"/>
      <c r="I142" s="91"/>
      <c r="J142" s="94" t="s">
        <v>113</v>
      </c>
      <c r="K142" s="91"/>
      <c r="L142" s="91"/>
      <c r="M142" s="91"/>
      <c r="N142" s="91"/>
      <c r="O142" s="91"/>
    </row>
    <row r="143" spans="1:15">
      <c r="A143" s="725"/>
      <c r="B143" s="625" t="s">
        <v>1848</v>
      </c>
      <c r="C143" s="673"/>
      <c r="D143" s="724"/>
      <c r="E143" s="724"/>
      <c r="F143" s="61" t="s">
        <v>1849</v>
      </c>
      <c r="G143" s="91"/>
      <c r="H143" s="91"/>
      <c r="I143" s="91"/>
      <c r="J143" s="94" t="s">
        <v>113</v>
      </c>
      <c r="K143" s="91"/>
      <c r="L143" s="91"/>
      <c r="M143" s="91"/>
      <c r="N143" s="91"/>
      <c r="O143" s="91"/>
    </row>
    <row r="144" spans="1:15">
      <c r="A144" s="725"/>
      <c r="B144" s="625" t="s">
        <v>1850</v>
      </c>
      <c r="C144" s="673"/>
      <c r="D144" s="724"/>
      <c r="E144" s="724" t="s">
        <v>1851</v>
      </c>
      <c r="F144" s="61" t="s">
        <v>1852</v>
      </c>
      <c r="G144" s="91"/>
      <c r="H144" s="91"/>
      <c r="I144" s="91"/>
      <c r="J144" s="94" t="s">
        <v>113</v>
      </c>
      <c r="K144" s="91"/>
      <c r="L144" s="91"/>
      <c r="M144" s="91"/>
      <c r="N144" s="91"/>
      <c r="O144" s="91"/>
    </row>
    <row r="145" spans="1:15">
      <c r="A145" s="725"/>
      <c r="B145" s="625" t="s">
        <v>1853</v>
      </c>
      <c r="C145" s="673"/>
      <c r="D145" s="724"/>
      <c r="E145" s="724"/>
      <c r="F145" s="61" t="s">
        <v>1854</v>
      </c>
      <c r="G145" s="91"/>
      <c r="H145" s="91"/>
      <c r="I145" s="91"/>
      <c r="J145" s="94" t="s">
        <v>113</v>
      </c>
      <c r="K145" s="91"/>
      <c r="L145" s="91"/>
      <c r="M145" s="91"/>
      <c r="N145" s="91"/>
      <c r="O145" s="91"/>
    </row>
    <row r="146" spans="1:15">
      <c r="A146" s="725"/>
      <c r="B146" s="625" t="s">
        <v>1855</v>
      </c>
      <c r="C146" s="673"/>
      <c r="D146" s="724"/>
      <c r="E146" s="724" t="s">
        <v>1856</v>
      </c>
      <c r="F146" s="61" t="s">
        <v>1857</v>
      </c>
      <c r="G146" s="91"/>
      <c r="H146" s="91"/>
      <c r="I146" s="91"/>
      <c r="J146" s="94" t="s">
        <v>113</v>
      </c>
      <c r="K146" s="91"/>
      <c r="L146" s="91"/>
      <c r="M146" s="91"/>
      <c r="N146" s="91"/>
      <c r="O146" s="91"/>
    </row>
    <row r="147" spans="1:15">
      <c r="A147" s="725"/>
      <c r="B147" s="625" t="s">
        <v>1858</v>
      </c>
      <c r="C147" s="673"/>
      <c r="D147" s="724"/>
      <c r="E147" s="724"/>
      <c r="F147" s="61" t="s">
        <v>1859</v>
      </c>
      <c r="G147" s="91"/>
      <c r="H147" s="91"/>
      <c r="I147" s="91"/>
      <c r="J147" s="94" t="s">
        <v>113</v>
      </c>
      <c r="K147" s="91"/>
      <c r="L147" s="91"/>
      <c r="M147" s="91"/>
      <c r="N147" s="91"/>
      <c r="O147" s="91"/>
    </row>
    <row r="148" spans="1:15">
      <c r="A148" s="725"/>
      <c r="B148" s="625" t="s">
        <v>1860</v>
      </c>
      <c r="C148" s="673"/>
      <c r="D148" s="724"/>
      <c r="E148" s="724"/>
      <c r="F148" s="61" t="s">
        <v>1861</v>
      </c>
      <c r="G148" s="91"/>
      <c r="H148" s="91"/>
      <c r="I148" s="91"/>
      <c r="J148" s="94" t="s">
        <v>113</v>
      </c>
      <c r="K148" s="91"/>
      <c r="L148" s="91"/>
      <c r="M148" s="91"/>
      <c r="N148" s="91"/>
      <c r="O148" s="91"/>
    </row>
    <row r="149" spans="1:15">
      <c r="A149" s="725"/>
      <c r="B149" s="625" t="s">
        <v>1862</v>
      </c>
      <c r="C149" s="673"/>
      <c r="D149" s="724"/>
      <c r="E149" s="724"/>
      <c r="F149" s="61" t="s">
        <v>1863</v>
      </c>
      <c r="G149" s="91"/>
      <c r="H149" s="91"/>
      <c r="I149" s="91"/>
      <c r="J149" s="94" t="s">
        <v>113</v>
      </c>
      <c r="K149" s="91"/>
      <c r="L149" s="91"/>
      <c r="M149" s="91"/>
      <c r="N149" s="91"/>
      <c r="O149" s="91"/>
    </row>
    <row r="150" spans="1:15">
      <c r="A150" s="725"/>
      <c r="B150" s="625" t="s">
        <v>1864</v>
      </c>
      <c r="C150" s="673"/>
      <c r="D150" s="724"/>
      <c r="E150" s="724"/>
      <c r="F150" s="61" t="s">
        <v>1865</v>
      </c>
      <c r="G150" s="91"/>
      <c r="H150" s="91"/>
      <c r="I150" s="91"/>
      <c r="J150" s="94" t="s">
        <v>113</v>
      </c>
      <c r="K150" s="91"/>
      <c r="L150" s="91"/>
      <c r="M150" s="91"/>
      <c r="N150" s="91"/>
      <c r="O150" s="91"/>
    </row>
    <row r="151" spans="1:15">
      <c r="A151" s="725"/>
      <c r="B151" s="625" t="s">
        <v>1866</v>
      </c>
      <c r="C151" s="673"/>
      <c r="D151" s="724"/>
      <c r="E151" s="724"/>
      <c r="F151" s="61" t="s">
        <v>1867</v>
      </c>
      <c r="G151" s="91"/>
      <c r="H151" s="91"/>
      <c r="I151" s="91"/>
      <c r="J151" s="94" t="s">
        <v>113</v>
      </c>
      <c r="K151" s="91"/>
      <c r="L151" s="91"/>
      <c r="M151" s="91"/>
      <c r="N151" s="91"/>
      <c r="O151" s="91"/>
    </row>
    <row r="152" spans="1:15">
      <c r="A152" s="725"/>
      <c r="B152" s="625" t="s">
        <v>1868</v>
      </c>
      <c r="C152" s="673"/>
      <c r="D152" s="724"/>
      <c r="E152" s="724"/>
      <c r="F152" s="61" t="s">
        <v>1869</v>
      </c>
      <c r="G152" s="91"/>
      <c r="H152" s="91"/>
      <c r="I152" s="91"/>
      <c r="J152" s="94" t="s">
        <v>113</v>
      </c>
      <c r="K152" s="91"/>
      <c r="L152" s="91"/>
      <c r="M152" s="91"/>
      <c r="N152" s="91"/>
      <c r="O152" s="91"/>
    </row>
    <row r="153" spans="1:15">
      <c r="A153" s="725"/>
      <c r="B153" s="625" t="s">
        <v>1870</v>
      </c>
      <c r="C153" s="673"/>
      <c r="D153" s="724"/>
      <c r="E153" s="724"/>
      <c r="F153" s="61" t="s">
        <v>1871</v>
      </c>
      <c r="G153" s="91"/>
      <c r="H153" s="91"/>
      <c r="I153" s="91"/>
      <c r="J153" s="94" t="s">
        <v>113</v>
      </c>
      <c r="K153" s="91"/>
      <c r="L153" s="91"/>
      <c r="M153" s="91"/>
      <c r="N153" s="91"/>
      <c r="O153" s="91"/>
    </row>
    <row r="154" spans="1:15">
      <c r="A154" s="725"/>
      <c r="B154" s="625" t="s">
        <v>1872</v>
      </c>
      <c r="C154" s="673"/>
      <c r="D154" s="724"/>
      <c r="E154" s="724"/>
      <c r="F154" s="61" t="s">
        <v>1873</v>
      </c>
      <c r="G154" s="91"/>
      <c r="H154" s="91"/>
      <c r="I154" s="91"/>
      <c r="J154" s="94" t="s">
        <v>113</v>
      </c>
      <c r="K154" s="91"/>
      <c r="L154" s="91"/>
      <c r="M154" s="91"/>
      <c r="N154" s="91"/>
      <c r="O154" s="91"/>
    </row>
    <row r="155" spans="1:15">
      <c r="A155" s="725"/>
      <c r="B155" s="625" t="s">
        <v>1874</v>
      </c>
      <c r="C155" s="673"/>
      <c r="D155" s="724"/>
      <c r="E155" s="724"/>
      <c r="F155" s="61" t="s">
        <v>1875</v>
      </c>
      <c r="G155" s="91"/>
      <c r="H155" s="91"/>
      <c r="I155" s="91"/>
      <c r="J155" s="94" t="s">
        <v>113</v>
      </c>
      <c r="K155" s="91"/>
      <c r="L155" s="91"/>
      <c r="M155" s="91"/>
      <c r="N155" s="91"/>
      <c r="O155" s="91"/>
    </row>
    <row r="156" spans="1:15">
      <c r="A156" s="725"/>
      <c r="B156" s="625" t="s">
        <v>1876</v>
      </c>
      <c r="C156" s="673"/>
      <c r="D156" s="724"/>
      <c r="E156" s="724"/>
      <c r="F156" s="61" t="s">
        <v>1877</v>
      </c>
      <c r="G156" s="91"/>
      <c r="H156" s="91"/>
      <c r="I156" s="91"/>
      <c r="J156" s="94" t="s">
        <v>113</v>
      </c>
      <c r="K156" s="91"/>
      <c r="L156" s="91"/>
      <c r="M156" s="91"/>
      <c r="N156" s="91"/>
      <c r="O156" s="91"/>
    </row>
    <row r="157" spans="1:15">
      <c r="A157" s="725"/>
      <c r="B157" s="625" t="s">
        <v>1878</v>
      </c>
      <c r="C157" s="673"/>
      <c r="D157" s="724"/>
      <c r="E157" s="724"/>
      <c r="F157" s="61" t="s">
        <v>1879</v>
      </c>
      <c r="G157" s="91"/>
      <c r="H157" s="91"/>
      <c r="I157" s="91"/>
      <c r="J157" s="94" t="s">
        <v>113</v>
      </c>
      <c r="K157" s="91"/>
      <c r="L157" s="91"/>
      <c r="M157" s="91"/>
      <c r="N157" s="91"/>
      <c r="O157" s="91"/>
    </row>
    <row r="158" spans="1:15">
      <c r="A158" s="725"/>
      <c r="B158" s="625" t="s">
        <v>1880</v>
      </c>
      <c r="C158" s="673"/>
      <c r="D158" s="724"/>
      <c r="E158" s="724"/>
      <c r="F158" s="61" t="s">
        <v>1881</v>
      </c>
      <c r="G158" s="91"/>
      <c r="H158" s="91"/>
      <c r="I158" s="91"/>
      <c r="J158" s="94" t="s">
        <v>113</v>
      </c>
      <c r="K158" s="91"/>
      <c r="L158" s="91"/>
      <c r="M158" s="91"/>
      <c r="N158" s="91"/>
      <c r="O158" s="91"/>
    </row>
    <row r="159" spans="1:15">
      <c r="A159" s="725"/>
      <c r="B159" s="625" t="s">
        <v>1882</v>
      </c>
      <c r="C159" s="673"/>
      <c r="D159" s="724"/>
      <c r="E159" s="726" t="s">
        <v>1883</v>
      </c>
      <c r="F159" s="61" t="s">
        <v>1884</v>
      </c>
      <c r="G159" s="91"/>
      <c r="H159" s="91"/>
      <c r="I159" s="91"/>
      <c r="J159" s="94" t="s">
        <v>113</v>
      </c>
      <c r="K159" s="91"/>
      <c r="L159" s="91"/>
      <c r="M159" s="91"/>
      <c r="N159" s="91"/>
      <c r="O159" s="91" t="s">
        <v>1885</v>
      </c>
    </row>
    <row r="160" spans="1:15">
      <c r="A160" s="725"/>
      <c r="B160" s="625" t="s">
        <v>1886</v>
      </c>
      <c r="C160" s="673"/>
      <c r="D160" s="724"/>
      <c r="E160" s="726"/>
      <c r="F160" s="61" t="s">
        <v>1887</v>
      </c>
      <c r="G160" s="91"/>
      <c r="H160" s="91"/>
      <c r="I160" s="91"/>
      <c r="J160" s="94" t="s">
        <v>113</v>
      </c>
      <c r="K160" s="91"/>
      <c r="L160" s="91"/>
      <c r="M160" s="91"/>
      <c r="N160" s="91"/>
      <c r="O160" s="91"/>
    </row>
    <row r="161" spans="1:15">
      <c r="A161" s="725"/>
      <c r="B161" s="625" t="s">
        <v>1888</v>
      </c>
      <c r="C161" s="673"/>
      <c r="D161" s="724"/>
      <c r="E161" s="726"/>
      <c r="F161" s="61" t="s">
        <v>1889</v>
      </c>
      <c r="G161" s="91"/>
      <c r="H161" s="91"/>
      <c r="I161" s="91"/>
      <c r="J161" s="94" t="s">
        <v>113</v>
      </c>
      <c r="K161" s="91"/>
      <c r="L161" s="91"/>
      <c r="M161" s="91"/>
      <c r="N161" s="91"/>
      <c r="O161" s="91"/>
    </row>
    <row r="162" spans="1:15">
      <c r="A162" s="725"/>
      <c r="B162" s="625" t="s">
        <v>1890</v>
      </c>
      <c r="C162" s="673"/>
      <c r="D162" s="724"/>
      <c r="E162" s="726"/>
      <c r="F162" s="61" t="s">
        <v>1891</v>
      </c>
      <c r="G162" s="91"/>
      <c r="H162" s="91"/>
      <c r="I162" s="91"/>
      <c r="J162" s="94" t="s">
        <v>113</v>
      </c>
      <c r="K162" s="91"/>
      <c r="L162" s="91"/>
      <c r="M162" s="91"/>
      <c r="N162" s="91"/>
      <c r="O162" s="91"/>
    </row>
    <row r="163" spans="1:15">
      <c r="A163" s="725"/>
      <c r="B163" s="625" t="s">
        <v>1892</v>
      </c>
      <c r="C163" s="673"/>
      <c r="D163" s="724" t="s">
        <v>1893</v>
      </c>
      <c r="E163" s="724" t="s">
        <v>1894</v>
      </c>
      <c r="F163" s="61" t="s">
        <v>1895</v>
      </c>
      <c r="G163" s="91"/>
      <c r="H163" s="91"/>
      <c r="I163" s="91"/>
      <c r="J163" s="94" t="s">
        <v>113</v>
      </c>
      <c r="K163" s="91"/>
      <c r="L163" s="91"/>
      <c r="M163" s="91"/>
      <c r="N163" s="91"/>
      <c r="O163" s="91"/>
    </row>
    <row r="164" spans="1:15">
      <c r="A164" s="725"/>
      <c r="B164" s="625" t="s">
        <v>1896</v>
      </c>
      <c r="C164" s="673"/>
      <c r="D164" s="724"/>
      <c r="E164" s="724"/>
      <c r="F164" s="61" t="s">
        <v>1897</v>
      </c>
      <c r="G164" s="91"/>
      <c r="H164" s="91"/>
      <c r="I164" s="91"/>
      <c r="J164" s="94" t="s">
        <v>113</v>
      </c>
      <c r="K164" s="91"/>
      <c r="L164" s="91"/>
      <c r="M164" s="91"/>
      <c r="N164" s="91"/>
      <c r="O164" s="91"/>
    </row>
    <row r="165" spans="1:15">
      <c r="A165" s="725"/>
      <c r="B165" s="625" t="s">
        <v>1898</v>
      </c>
      <c r="C165" s="673"/>
      <c r="D165" s="724"/>
      <c r="E165" s="724"/>
      <c r="F165" s="61" t="s">
        <v>1899</v>
      </c>
      <c r="G165" s="91"/>
      <c r="H165" s="91"/>
      <c r="I165" s="91"/>
      <c r="J165" s="94" t="s">
        <v>113</v>
      </c>
      <c r="K165" s="91"/>
      <c r="L165" s="91"/>
      <c r="M165" s="91"/>
      <c r="N165" s="91"/>
      <c r="O165" s="91"/>
    </row>
    <row r="166" spans="1:15">
      <c r="A166" s="725"/>
      <c r="B166" s="625" t="s">
        <v>1900</v>
      </c>
      <c r="C166" s="673"/>
      <c r="D166" s="724"/>
      <c r="E166" s="724"/>
      <c r="F166" s="61" t="s">
        <v>1901</v>
      </c>
      <c r="G166" s="91"/>
      <c r="H166" s="91"/>
      <c r="I166" s="91"/>
      <c r="J166" s="94" t="s">
        <v>113</v>
      </c>
      <c r="K166" s="91"/>
      <c r="L166" s="91"/>
      <c r="M166" s="91"/>
      <c r="N166" s="91"/>
      <c r="O166" s="91"/>
    </row>
    <row r="167" spans="1:15">
      <c r="A167" s="725"/>
      <c r="B167" s="625" t="s">
        <v>1902</v>
      </c>
      <c r="C167" s="673"/>
      <c r="D167" s="724"/>
      <c r="E167" s="724"/>
      <c r="F167" s="61" t="s">
        <v>1903</v>
      </c>
      <c r="G167" s="91"/>
      <c r="H167" s="91"/>
      <c r="I167" s="91"/>
      <c r="J167" s="94" t="s">
        <v>113</v>
      </c>
      <c r="K167" s="91"/>
      <c r="L167" s="91"/>
      <c r="M167" s="91"/>
      <c r="N167" s="91"/>
      <c r="O167" s="91"/>
    </row>
    <row r="168" spans="1:15">
      <c r="A168" s="725"/>
      <c r="B168" s="625" t="s">
        <v>1904</v>
      </c>
      <c r="C168" s="673"/>
      <c r="D168" s="724"/>
      <c r="E168" s="724" t="s">
        <v>1905</v>
      </c>
      <c r="F168" s="61" t="s">
        <v>1906</v>
      </c>
      <c r="G168" s="91"/>
      <c r="H168" s="91"/>
      <c r="I168" s="91"/>
      <c r="J168" s="94" t="s">
        <v>113</v>
      </c>
      <c r="K168" s="91"/>
      <c r="L168" s="91"/>
      <c r="M168" s="91"/>
      <c r="N168" s="91"/>
      <c r="O168" s="91"/>
    </row>
    <row r="169" spans="1:15">
      <c r="A169" s="725"/>
      <c r="B169" s="625" t="s">
        <v>1907</v>
      </c>
      <c r="C169" s="673"/>
      <c r="D169" s="724"/>
      <c r="E169" s="724"/>
      <c r="F169" s="61" t="s">
        <v>1908</v>
      </c>
      <c r="G169" s="91"/>
      <c r="H169" s="91"/>
      <c r="I169" s="91"/>
      <c r="J169" s="94" t="s">
        <v>113</v>
      </c>
      <c r="K169" s="91"/>
      <c r="L169" s="91"/>
      <c r="M169" s="91"/>
      <c r="N169" s="91"/>
      <c r="O169" s="91"/>
    </row>
    <row r="170" spans="1:15">
      <c r="A170" s="725"/>
      <c r="B170" s="625" t="s">
        <v>1909</v>
      </c>
      <c r="C170" s="673"/>
      <c r="D170" s="724"/>
      <c r="E170" s="724"/>
      <c r="F170" s="61" t="s">
        <v>1910</v>
      </c>
      <c r="G170" s="91"/>
      <c r="H170" s="91"/>
      <c r="I170" s="91"/>
      <c r="J170" s="94" t="s">
        <v>113</v>
      </c>
      <c r="K170" s="91"/>
      <c r="L170" s="91"/>
      <c r="M170" s="91"/>
      <c r="N170" s="91"/>
      <c r="O170" s="91"/>
    </row>
    <row r="171" spans="1:15">
      <c r="A171" s="725"/>
      <c r="B171" s="625" t="s">
        <v>1911</v>
      </c>
      <c r="C171" s="673"/>
      <c r="D171" s="724"/>
      <c r="E171" s="724" t="s">
        <v>1912</v>
      </c>
      <c r="F171" s="61" t="s">
        <v>1913</v>
      </c>
      <c r="G171" s="91"/>
      <c r="H171" s="91"/>
      <c r="I171" s="91"/>
      <c r="J171" s="94" t="s">
        <v>113</v>
      </c>
      <c r="K171" s="91"/>
      <c r="L171" s="91"/>
      <c r="M171" s="91"/>
      <c r="N171" s="91"/>
      <c r="O171" s="91"/>
    </row>
    <row r="172" spans="1:15">
      <c r="A172" s="725"/>
      <c r="B172" s="625" t="s">
        <v>1914</v>
      </c>
      <c r="C172" s="673"/>
      <c r="D172" s="724"/>
      <c r="E172" s="724"/>
      <c r="F172" s="61" t="s">
        <v>1852</v>
      </c>
      <c r="G172" s="91"/>
      <c r="H172" s="91"/>
      <c r="I172" s="91"/>
      <c r="J172" s="94" t="s">
        <v>113</v>
      </c>
      <c r="K172" s="91"/>
      <c r="L172" s="91"/>
      <c r="M172" s="91"/>
      <c r="N172" s="91"/>
      <c r="O172" s="91"/>
    </row>
    <row r="173" spans="1:15">
      <c r="A173" s="725"/>
      <c r="B173" s="625" t="s">
        <v>1915</v>
      </c>
      <c r="C173" s="673"/>
      <c r="D173" s="724"/>
      <c r="E173" s="724"/>
      <c r="F173" s="61" t="s">
        <v>1916</v>
      </c>
      <c r="G173" s="91"/>
      <c r="H173" s="91"/>
      <c r="I173" s="91"/>
      <c r="J173" s="94" t="s">
        <v>113</v>
      </c>
      <c r="K173" s="91"/>
      <c r="L173" s="91"/>
      <c r="M173" s="91"/>
      <c r="N173" s="91"/>
      <c r="O173" s="91"/>
    </row>
    <row r="174" spans="1:15">
      <c r="A174" s="725"/>
      <c r="B174" s="625" t="s">
        <v>1917</v>
      </c>
      <c r="C174" s="673"/>
      <c r="D174" s="724"/>
      <c r="E174" s="724"/>
      <c r="F174" s="61" t="s">
        <v>1918</v>
      </c>
      <c r="G174" s="91"/>
      <c r="H174" s="91"/>
      <c r="I174" s="91"/>
      <c r="J174" s="94" t="s">
        <v>113</v>
      </c>
      <c r="K174" s="91"/>
      <c r="L174" s="91"/>
      <c r="M174" s="91"/>
      <c r="N174" s="91"/>
      <c r="O174" s="91"/>
    </row>
    <row r="175" spans="1:15">
      <c r="A175" s="725"/>
      <c r="B175" s="625" t="s">
        <v>1919</v>
      </c>
      <c r="C175" s="673"/>
      <c r="D175" s="724"/>
      <c r="E175" s="724"/>
      <c r="F175" s="61" t="s">
        <v>1920</v>
      </c>
      <c r="G175" s="91"/>
      <c r="H175" s="91"/>
      <c r="I175" s="91"/>
      <c r="J175" s="94" t="s">
        <v>113</v>
      </c>
      <c r="K175" s="91"/>
      <c r="L175" s="91"/>
      <c r="M175" s="91"/>
      <c r="N175" s="91"/>
      <c r="O175" s="91"/>
    </row>
    <row r="176" spans="1:15">
      <c r="A176" s="725"/>
      <c r="B176" s="625" t="s">
        <v>1921</v>
      </c>
      <c r="C176" s="673"/>
      <c r="D176" s="724"/>
      <c r="E176" s="724" t="s">
        <v>1922</v>
      </c>
      <c r="F176" s="61" t="s">
        <v>1923</v>
      </c>
      <c r="G176" s="91"/>
      <c r="H176" s="91"/>
      <c r="I176" s="91"/>
      <c r="J176" s="94" t="s">
        <v>113</v>
      </c>
      <c r="K176" s="91"/>
      <c r="L176" s="91"/>
      <c r="M176" s="91"/>
      <c r="N176" s="91"/>
      <c r="O176" s="91"/>
    </row>
    <row r="177" spans="1:15">
      <c r="A177" s="725"/>
      <c r="B177" s="625" t="s">
        <v>1924</v>
      </c>
      <c r="C177" s="673"/>
      <c r="D177" s="724"/>
      <c r="E177" s="724"/>
      <c r="F177" s="61" t="s">
        <v>1925</v>
      </c>
      <c r="G177" s="91"/>
      <c r="H177" s="91"/>
      <c r="I177" s="91"/>
      <c r="J177" s="94" t="s">
        <v>113</v>
      </c>
      <c r="K177" s="91"/>
      <c r="L177" s="91"/>
      <c r="M177" s="91"/>
      <c r="N177" s="91"/>
      <c r="O177" s="91"/>
    </row>
    <row r="178" spans="1:15">
      <c r="A178" s="725"/>
      <c r="B178" s="625" t="s">
        <v>1926</v>
      </c>
      <c r="C178" s="673"/>
      <c r="D178" s="724"/>
      <c r="E178" s="724"/>
      <c r="F178" s="61" t="s">
        <v>1927</v>
      </c>
      <c r="G178" s="91"/>
      <c r="H178" s="91"/>
      <c r="I178" s="91"/>
      <c r="J178" s="94" t="s">
        <v>113</v>
      </c>
      <c r="K178" s="91"/>
      <c r="L178" s="91"/>
      <c r="M178" s="91"/>
      <c r="N178" s="91"/>
      <c r="O178" s="91"/>
    </row>
    <row r="179" spans="1:15">
      <c r="A179" s="725"/>
      <c r="B179" s="625" t="s">
        <v>1928</v>
      </c>
      <c r="C179" s="673"/>
      <c r="D179" s="724"/>
      <c r="E179" s="724"/>
      <c r="F179" s="61" t="s">
        <v>1929</v>
      </c>
      <c r="G179" s="91"/>
      <c r="H179" s="91"/>
      <c r="I179" s="91"/>
      <c r="J179" s="94" t="s">
        <v>113</v>
      </c>
      <c r="K179" s="91"/>
      <c r="L179" s="91"/>
      <c r="M179" s="91"/>
      <c r="N179" s="91"/>
      <c r="O179" s="91"/>
    </row>
    <row r="180" spans="1:15">
      <c r="A180" s="725"/>
      <c r="B180" s="625" t="s">
        <v>1930</v>
      </c>
      <c r="C180" s="673"/>
      <c r="D180" s="724"/>
      <c r="E180" s="724"/>
      <c r="F180" s="61" t="s">
        <v>1931</v>
      </c>
      <c r="G180" s="91"/>
      <c r="H180" s="91"/>
      <c r="I180" s="91"/>
      <c r="J180" s="94" t="s">
        <v>113</v>
      </c>
      <c r="K180" s="91"/>
      <c r="L180" s="91"/>
      <c r="M180" s="91"/>
      <c r="N180" s="91"/>
      <c r="O180" s="91"/>
    </row>
    <row r="181" spans="1:15">
      <c r="A181" s="725"/>
      <c r="B181" s="625" t="s">
        <v>1932</v>
      </c>
      <c r="C181" s="673"/>
      <c r="D181" s="724"/>
      <c r="E181" s="724" t="s">
        <v>1933</v>
      </c>
      <c r="F181" s="61" t="s">
        <v>1934</v>
      </c>
      <c r="G181" s="91"/>
      <c r="H181" s="91"/>
      <c r="I181" s="91"/>
      <c r="J181" s="94" t="s">
        <v>113</v>
      </c>
      <c r="K181" s="91"/>
      <c r="L181" s="91"/>
      <c r="M181" s="91"/>
      <c r="N181" s="91"/>
      <c r="O181" s="91"/>
    </row>
    <row r="182" spans="1:15">
      <c r="A182" s="725"/>
      <c r="B182" s="625" t="s">
        <v>1935</v>
      </c>
      <c r="C182" s="673"/>
      <c r="D182" s="724"/>
      <c r="E182" s="724"/>
      <c r="F182" s="61" t="s">
        <v>1936</v>
      </c>
      <c r="G182" s="91"/>
      <c r="H182" s="91"/>
      <c r="I182" s="91"/>
      <c r="J182" s="94" t="s">
        <v>113</v>
      </c>
      <c r="K182" s="91"/>
      <c r="L182" s="91"/>
      <c r="M182" s="91"/>
      <c r="N182" s="91"/>
      <c r="O182" s="91"/>
    </row>
    <row r="183" spans="1:15">
      <c r="A183" s="725"/>
      <c r="B183" s="625" t="s">
        <v>1937</v>
      </c>
      <c r="C183" s="673"/>
      <c r="D183" s="724"/>
      <c r="E183" s="724"/>
      <c r="F183" s="61" t="s">
        <v>1938</v>
      </c>
      <c r="G183" s="91"/>
      <c r="H183" s="91"/>
      <c r="I183" s="91"/>
      <c r="J183" s="94" t="s">
        <v>113</v>
      </c>
      <c r="K183" s="91"/>
      <c r="L183" s="91"/>
      <c r="M183" s="91"/>
      <c r="N183" s="91"/>
      <c r="O183" s="91"/>
    </row>
    <row r="184" spans="1:15">
      <c r="A184" s="725"/>
      <c r="B184" s="625" t="s">
        <v>1939</v>
      </c>
      <c r="C184" s="673"/>
      <c r="D184" s="724"/>
      <c r="E184" s="724" t="s">
        <v>1940</v>
      </c>
      <c r="F184" s="61" t="s">
        <v>1941</v>
      </c>
      <c r="G184" s="91"/>
      <c r="H184" s="91"/>
      <c r="I184" s="91"/>
      <c r="J184" s="94" t="s">
        <v>113</v>
      </c>
      <c r="K184" s="91"/>
      <c r="L184" s="91"/>
      <c r="M184" s="91"/>
      <c r="N184" s="91"/>
      <c r="O184" s="91"/>
    </row>
    <row r="185" spans="1:15">
      <c r="A185" s="725"/>
      <c r="B185" s="625" t="s">
        <v>1942</v>
      </c>
      <c r="C185" s="673"/>
      <c r="D185" s="724"/>
      <c r="E185" s="724"/>
      <c r="F185" s="61" t="s">
        <v>1943</v>
      </c>
      <c r="G185" s="91"/>
      <c r="H185" s="91"/>
      <c r="I185" s="91"/>
      <c r="J185" s="94" t="s">
        <v>113</v>
      </c>
      <c r="K185" s="91"/>
      <c r="L185" s="91"/>
      <c r="M185" s="91"/>
      <c r="N185" s="91"/>
      <c r="O185" s="91"/>
    </row>
    <row r="186" spans="1:15">
      <c r="A186" s="725"/>
      <c r="B186" s="625" t="s">
        <v>1944</v>
      </c>
      <c r="C186" s="673"/>
      <c r="D186" s="724"/>
      <c r="E186" s="724"/>
      <c r="F186" s="61" t="s">
        <v>1945</v>
      </c>
      <c r="G186" s="91"/>
      <c r="H186" s="91"/>
      <c r="I186" s="91"/>
      <c r="J186" s="94" t="s">
        <v>113</v>
      </c>
      <c r="K186" s="91"/>
      <c r="L186" s="91"/>
      <c r="M186" s="91"/>
      <c r="N186" s="91"/>
      <c r="O186" s="91"/>
    </row>
    <row r="187" spans="1:15">
      <c r="A187" s="725"/>
      <c r="B187" s="625" t="s">
        <v>1946</v>
      </c>
      <c r="C187" s="673"/>
      <c r="D187" s="724"/>
      <c r="E187" s="724"/>
      <c r="F187" s="61" t="s">
        <v>1947</v>
      </c>
      <c r="G187" s="91"/>
      <c r="H187" s="91"/>
      <c r="I187" s="91"/>
      <c r="J187" s="94" t="s">
        <v>113</v>
      </c>
      <c r="K187" s="91"/>
      <c r="L187" s="91"/>
      <c r="M187" s="91"/>
      <c r="N187" s="91"/>
      <c r="O187" s="91"/>
    </row>
    <row r="188" spans="1:15">
      <c r="A188" s="725"/>
      <c r="B188" s="625" t="s">
        <v>1948</v>
      </c>
      <c r="C188" s="673"/>
      <c r="D188" s="724"/>
      <c r="E188" s="724" t="s">
        <v>1949</v>
      </c>
      <c r="F188" s="61" t="s">
        <v>1950</v>
      </c>
      <c r="G188" s="91"/>
      <c r="H188" s="91"/>
      <c r="I188" s="91"/>
      <c r="J188" s="94" t="s">
        <v>113</v>
      </c>
      <c r="K188" s="91"/>
      <c r="L188" s="91"/>
      <c r="M188" s="91"/>
      <c r="N188" s="91"/>
      <c r="O188" s="91"/>
    </row>
    <row r="189" spans="1:15">
      <c r="A189" s="725"/>
      <c r="B189" s="625" t="s">
        <v>1951</v>
      </c>
      <c r="C189" s="673"/>
      <c r="D189" s="724"/>
      <c r="E189" s="724"/>
      <c r="F189" s="61" t="s">
        <v>1952</v>
      </c>
      <c r="G189" s="91"/>
      <c r="H189" s="91"/>
      <c r="I189" s="91"/>
      <c r="J189" s="94" t="s">
        <v>113</v>
      </c>
      <c r="K189" s="91"/>
      <c r="L189" s="91"/>
      <c r="M189" s="91"/>
      <c r="N189" s="91"/>
      <c r="O189" s="91"/>
    </row>
    <row r="190" spans="1:15">
      <c r="A190" s="725"/>
      <c r="B190" s="625" t="s">
        <v>1953</v>
      </c>
      <c r="C190" s="673"/>
      <c r="D190" s="724"/>
      <c r="E190" s="724"/>
      <c r="F190" s="61" t="s">
        <v>1954</v>
      </c>
      <c r="G190" s="91"/>
      <c r="H190" s="91"/>
      <c r="I190" s="91"/>
      <c r="J190" s="94" t="s">
        <v>113</v>
      </c>
      <c r="K190" s="91"/>
      <c r="L190" s="91"/>
      <c r="M190" s="91"/>
      <c r="N190" s="91"/>
      <c r="O190" s="91"/>
    </row>
    <row r="191" spans="1:15">
      <c r="A191" s="725"/>
      <c r="B191" s="625" t="s">
        <v>1955</v>
      </c>
      <c r="C191" s="673"/>
      <c r="D191" s="724"/>
      <c r="E191" s="724"/>
      <c r="F191" s="61" t="s">
        <v>1956</v>
      </c>
      <c r="G191" s="91"/>
      <c r="H191" s="91"/>
      <c r="I191" s="91"/>
      <c r="J191" s="94" t="s">
        <v>113</v>
      </c>
      <c r="K191" s="91"/>
      <c r="L191" s="91"/>
      <c r="M191" s="91"/>
      <c r="N191" s="91"/>
      <c r="O191" s="91"/>
    </row>
    <row r="192" spans="1:15">
      <c r="A192" s="725"/>
      <c r="B192" s="625" t="s">
        <v>1957</v>
      </c>
      <c r="C192" s="673"/>
      <c r="D192" s="724"/>
      <c r="E192" s="724"/>
      <c r="F192" s="61" t="s">
        <v>1958</v>
      </c>
      <c r="G192" s="91"/>
      <c r="H192" s="91"/>
      <c r="I192" s="91"/>
      <c r="J192" s="94" t="s">
        <v>113</v>
      </c>
      <c r="K192" s="91"/>
      <c r="L192" s="91"/>
      <c r="M192" s="91"/>
      <c r="N192" s="91"/>
      <c r="O192" s="91"/>
    </row>
    <row r="193" spans="1:15">
      <c r="A193" s="725"/>
      <c r="B193" s="625" t="s">
        <v>1959</v>
      </c>
      <c r="C193" s="673"/>
      <c r="D193" s="724"/>
      <c r="E193" s="724"/>
      <c r="F193" s="92" t="s">
        <v>1960</v>
      </c>
      <c r="G193" s="93"/>
      <c r="H193" s="93"/>
      <c r="I193" s="93"/>
      <c r="J193" s="95" t="s">
        <v>120</v>
      </c>
      <c r="K193" s="91"/>
      <c r="L193" s="91"/>
      <c r="M193" s="91"/>
      <c r="N193" s="91"/>
      <c r="O193" s="91"/>
    </row>
    <row r="194" spans="1:15">
      <c r="A194" s="725"/>
      <c r="B194" s="625" t="s">
        <v>1961</v>
      </c>
      <c r="C194" s="673"/>
      <c r="D194" s="724"/>
      <c r="E194" s="727" t="s">
        <v>1962</v>
      </c>
      <c r="F194" s="67" t="s">
        <v>1963</v>
      </c>
      <c r="G194" s="91"/>
      <c r="H194" s="91"/>
      <c r="I194" s="91"/>
      <c r="J194" s="94" t="s">
        <v>113</v>
      </c>
      <c r="K194" s="91"/>
      <c r="L194" s="91"/>
      <c r="M194" s="91"/>
      <c r="N194" s="91"/>
      <c r="O194" s="91"/>
    </row>
    <row r="195" spans="1:15">
      <c r="A195" s="725"/>
      <c r="B195" s="625" t="s">
        <v>1964</v>
      </c>
      <c r="C195" s="673"/>
      <c r="D195" s="724"/>
      <c r="E195" s="727"/>
      <c r="F195" s="67" t="s">
        <v>1965</v>
      </c>
      <c r="G195" s="91"/>
      <c r="H195" s="91"/>
      <c r="I195" s="91"/>
      <c r="J195" s="94" t="s">
        <v>113</v>
      </c>
      <c r="K195" s="91"/>
      <c r="L195" s="91"/>
      <c r="M195" s="91"/>
      <c r="N195" s="91"/>
      <c r="O195" s="91"/>
    </row>
    <row r="196" spans="1:15">
      <c r="A196" s="725"/>
      <c r="B196" s="625" t="s">
        <v>1966</v>
      </c>
      <c r="C196" s="673"/>
      <c r="D196" s="724"/>
      <c r="E196" s="724" t="s">
        <v>1967</v>
      </c>
      <c r="F196" s="61" t="s">
        <v>1968</v>
      </c>
      <c r="G196" s="91"/>
      <c r="H196" s="91"/>
      <c r="I196" s="91"/>
      <c r="J196" s="94" t="s">
        <v>113</v>
      </c>
      <c r="K196" s="91"/>
      <c r="L196" s="91"/>
      <c r="M196" s="91"/>
      <c r="N196" s="91"/>
      <c r="O196" s="91"/>
    </row>
    <row r="197" spans="1:15">
      <c r="A197" s="725"/>
      <c r="B197" s="625" t="s">
        <v>1969</v>
      </c>
      <c r="C197" s="673"/>
      <c r="D197" s="724"/>
      <c r="E197" s="724"/>
      <c r="F197" s="61" t="s">
        <v>1970</v>
      </c>
      <c r="G197" s="91"/>
      <c r="H197" s="91"/>
      <c r="I197" s="91"/>
      <c r="J197" s="94" t="s">
        <v>113</v>
      </c>
      <c r="K197" s="91"/>
      <c r="L197" s="91"/>
      <c r="M197" s="91"/>
      <c r="N197" s="91"/>
      <c r="O197" s="91"/>
    </row>
    <row r="198" spans="1:15">
      <c r="A198" s="725"/>
      <c r="B198" s="625" t="s">
        <v>1971</v>
      </c>
      <c r="C198" s="673"/>
      <c r="D198" s="724"/>
      <c r="E198" s="724"/>
      <c r="F198" s="61" t="s">
        <v>1972</v>
      </c>
      <c r="G198" s="91"/>
      <c r="H198" s="91"/>
      <c r="I198" s="91"/>
      <c r="J198" s="94" t="s">
        <v>113</v>
      </c>
      <c r="K198" s="91"/>
      <c r="L198" s="91"/>
      <c r="M198" s="91"/>
      <c r="N198" s="91"/>
      <c r="O198" s="91"/>
    </row>
    <row r="199" spans="1:15">
      <c r="A199" s="725"/>
      <c r="B199" s="625" t="s">
        <v>1973</v>
      </c>
      <c r="C199" s="673"/>
      <c r="D199" s="724"/>
      <c r="E199" s="724"/>
      <c r="F199" s="61" t="s">
        <v>1974</v>
      </c>
      <c r="G199" s="91"/>
      <c r="H199" s="91"/>
      <c r="I199" s="91"/>
      <c r="J199" s="94" t="s">
        <v>113</v>
      </c>
      <c r="K199" s="91"/>
      <c r="L199" s="91"/>
      <c r="M199" s="91"/>
      <c r="N199" s="91"/>
      <c r="O199" s="91"/>
    </row>
    <row r="200" spans="1:15">
      <c r="A200" s="725"/>
      <c r="B200" s="625" t="s">
        <v>1975</v>
      </c>
      <c r="C200" s="673"/>
      <c r="D200" s="724"/>
      <c r="E200" s="724"/>
      <c r="F200" s="61" t="s">
        <v>1976</v>
      </c>
      <c r="G200" s="91"/>
      <c r="H200" s="91"/>
      <c r="I200" s="91"/>
      <c r="J200" s="94" t="s">
        <v>113</v>
      </c>
      <c r="K200" s="91"/>
      <c r="L200" s="91"/>
      <c r="M200" s="91"/>
      <c r="N200" s="91"/>
      <c r="O200" s="91"/>
    </row>
    <row r="201" spans="1:15">
      <c r="A201" s="725"/>
      <c r="B201" s="625" t="s">
        <v>1977</v>
      </c>
      <c r="C201" s="673"/>
      <c r="D201" s="724"/>
      <c r="E201" s="724"/>
      <c r="F201" s="61" t="s">
        <v>1978</v>
      </c>
      <c r="G201" s="91"/>
      <c r="H201" s="91"/>
      <c r="I201" s="91"/>
      <c r="J201" s="94" t="s">
        <v>113</v>
      </c>
      <c r="K201" s="91"/>
      <c r="L201" s="91"/>
      <c r="M201" s="91"/>
      <c r="N201" s="91"/>
      <c r="O201" s="91"/>
    </row>
    <row r="202" spans="1:15">
      <c r="A202" s="725"/>
      <c r="B202" s="625" t="s">
        <v>1979</v>
      </c>
      <c r="C202" s="673"/>
      <c r="D202" s="724"/>
      <c r="E202" s="724"/>
      <c r="F202" s="61" t="s">
        <v>1980</v>
      </c>
      <c r="G202" s="91"/>
      <c r="H202" s="91"/>
      <c r="I202" s="91"/>
      <c r="J202" s="94" t="s">
        <v>113</v>
      </c>
      <c r="K202" s="91"/>
      <c r="L202" s="91"/>
      <c r="M202" s="91"/>
      <c r="N202" s="91"/>
      <c r="O202" s="91"/>
    </row>
    <row r="203" spans="1:15">
      <c r="A203" s="725"/>
      <c r="B203" s="625" t="s">
        <v>1981</v>
      </c>
      <c r="C203" s="673"/>
      <c r="D203" s="724"/>
      <c r="E203" s="724"/>
      <c r="F203" s="61" t="s">
        <v>1982</v>
      </c>
      <c r="G203" s="91"/>
      <c r="H203" s="91"/>
      <c r="I203" s="91"/>
      <c r="J203" s="94" t="s">
        <v>113</v>
      </c>
      <c r="K203" s="91"/>
      <c r="L203" s="91"/>
      <c r="M203" s="91"/>
      <c r="N203" s="91"/>
      <c r="O203" s="91"/>
    </row>
    <row r="204" spans="1:15">
      <c r="A204" s="725"/>
      <c r="B204" s="625" t="s">
        <v>1983</v>
      </c>
      <c r="C204" s="673"/>
      <c r="D204" s="724"/>
      <c r="E204" s="724"/>
      <c r="F204" s="61" t="s">
        <v>1984</v>
      </c>
      <c r="G204" s="91"/>
      <c r="H204" s="91"/>
      <c r="I204" s="91"/>
      <c r="J204" s="94" t="s">
        <v>113</v>
      </c>
      <c r="K204" s="91"/>
      <c r="L204" s="91"/>
      <c r="M204" s="91"/>
      <c r="N204" s="91"/>
      <c r="O204" s="91"/>
    </row>
    <row r="205" spans="1:15">
      <c r="A205" s="725"/>
      <c r="B205" s="625" t="s">
        <v>1985</v>
      </c>
      <c r="C205" s="673"/>
      <c r="D205" s="724"/>
      <c r="E205" s="100" t="s">
        <v>1986</v>
      </c>
      <c r="F205" s="100"/>
      <c r="G205" s="101"/>
      <c r="H205" s="101"/>
      <c r="I205" s="91"/>
      <c r="J205" s="94" t="s">
        <v>113</v>
      </c>
      <c r="K205" s="91"/>
      <c r="L205" s="91"/>
      <c r="M205" s="91"/>
      <c r="N205" s="91"/>
      <c r="O205" s="91"/>
    </row>
    <row r="206" spans="1:15">
      <c r="A206" s="725"/>
      <c r="B206" s="625" t="s">
        <v>1987</v>
      </c>
      <c r="C206" s="673"/>
      <c r="D206" s="724"/>
      <c r="E206" s="102" t="s">
        <v>1988</v>
      </c>
      <c r="F206" s="102" t="s">
        <v>1989</v>
      </c>
      <c r="G206" s="101"/>
      <c r="H206" s="101"/>
      <c r="I206" s="91"/>
      <c r="J206" s="94" t="s">
        <v>113</v>
      </c>
      <c r="K206" s="91"/>
      <c r="L206" s="91"/>
      <c r="M206" s="91"/>
      <c r="N206" s="91"/>
      <c r="O206" s="91"/>
    </row>
    <row r="207" spans="1:15">
      <c r="A207" s="725"/>
      <c r="B207" s="625" t="s">
        <v>1990</v>
      </c>
      <c r="C207" s="673"/>
      <c r="D207" s="724"/>
      <c r="E207" s="102"/>
      <c r="F207" s="102" t="s">
        <v>1991</v>
      </c>
      <c r="G207" s="101"/>
      <c r="H207" s="101"/>
      <c r="I207" s="91"/>
      <c r="J207" s="94" t="s">
        <v>113</v>
      </c>
      <c r="K207" s="91"/>
      <c r="L207" s="91"/>
      <c r="M207" s="91"/>
      <c r="N207" s="91"/>
      <c r="O207" s="91"/>
    </row>
    <row r="208" spans="1:15">
      <c r="A208" s="725"/>
      <c r="B208" s="625" t="s">
        <v>1992</v>
      </c>
      <c r="C208" s="673"/>
      <c r="D208" s="724"/>
      <c r="E208" s="102" t="s">
        <v>1993</v>
      </c>
      <c r="F208" s="103" t="s">
        <v>1994</v>
      </c>
      <c r="G208" s="102"/>
      <c r="H208" s="101"/>
      <c r="I208" s="91"/>
      <c r="J208" s="94" t="s">
        <v>113</v>
      </c>
      <c r="K208" s="91"/>
      <c r="L208" s="91"/>
      <c r="M208" s="91"/>
      <c r="N208" s="91"/>
      <c r="O208" s="91"/>
    </row>
    <row r="209" spans="1:15">
      <c r="A209" s="725"/>
      <c r="B209" s="625" t="s">
        <v>1995</v>
      </c>
      <c r="C209" s="673"/>
      <c r="D209" s="724"/>
      <c r="E209" s="102"/>
      <c r="F209" s="103" t="s">
        <v>1996</v>
      </c>
      <c r="G209" s="102" t="s">
        <v>1997</v>
      </c>
      <c r="H209" s="101"/>
      <c r="I209" s="91"/>
      <c r="J209" s="94" t="s">
        <v>113</v>
      </c>
      <c r="K209" s="91"/>
      <c r="L209" s="91"/>
      <c r="M209" s="91"/>
      <c r="N209" s="91"/>
      <c r="O209" s="91"/>
    </row>
    <row r="210" spans="1:15">
      <c r="A210" s="725"/>
      <c r="B210" s="625" t="s">
        <v>1998</v>
      </c>
      <c r="C210" s="673"/>
      <c r="D210" s="724"/>
      <c r="E210" s="102"/>
      <c r="F210" s="103"/>
      <c r="G210" s="102" t="s">
        <v>1999</v>
      </c>
      <c r="H210" s="101"/>
      <c r="I210" s="91"/>
      <c r="J210" s="94" t="s">
        <v>113</v>
      </c>
      <c r="K210" s="91"/>
      <c r="L210" s="91"/>
      <c r="M210" s="91"/>
      <c r="N210" s="91"/>
      <c r="O210" s="91"/>
    </row>
    <row r="211" spans="1:15">
      <c r="A211" s="725"/>
      <c r="B211" s="625" t="s">
        <v>2000</v>
      </c>
      <c r="C211" s="673"/>
      <c r="D211" s="724"/>
      <c r="E211" s="102"/>
      <c r="F211" s="103"/>
      <c r="G211" s="102" t="s">
        <v>2001</v>
      </c>
      <c r="H211" s="101"/>
      <c r="I211" s="91"/>
      <c r="J211" s="94" t="s">
        <v>113</v>
      </c>
      <c r="K211" s="91"/>
      <c r="L211" s="91"/>
      <c r="M211" s="91"/>
      <c r="N211" s="91"/>
      <c r="O211" s="91"/>
    </row>
    <row r="212" spans="1:15">
      <c r="A212" s="725"/>
      <c r="B212" s="625" t="s">
        <v>2002</v>
      </c>
      <c r="C212" s="673"/>
      <c r="D212" s="724"/>
      <c r="E212" s="102"/>
      <c r="F212" s="103"/>
      <c r="G212" s="102" t="s">
        <v>2003</v>
      </c>
      <c r="H212" s="101"/>
      <c r="I212" s="91"/>
      <c r="J212" s="94" t="s">
        <v>113</v>
      </c>
      <c r="K212" s="91"/>
      <c r="L212" s="91"/>
      <c r="M212" s="91"/>
      <c r="N212" s="91"/>
      <c r="O212" s="91"/>
    </row>
    <row r="213" spans="1:15">
      <c r="A213" s="725"/>
      <c r="B213" s="625" t="s">
        <v>2004</v>
      </c>
      <c r="C213" s="673"/>
      <c r="D213" s="724"/>
      <c r="E213" s="102"/>
      <c r="F213" s="103"/>
      <c r="G213" s="102" t="s">
        <v>2005</v>
      </c>
      <c r="H213" s="101"/>
      <c r="I213" s="91"/>
      <c r="J213" s="94" t="s">
        <v>113</v>
      </c>
      <c r="K213" s="91"/>
      <c r="L213" s="91"/>
      <c r="M213" s="91"/>
      <c r="N213" s="91"/>
      <c r="O213" s="91"/>
    </row>
    <row r="214" spans="1:15">
      <c r="A214" s="725"/>
      <c r="B214" s="625" t="s">
        <v>2006</v>
      </c>
      <c r="C214" s="673"/>
      <c r="D214" s="724"/>
      <c r="E214" s="102"/>
      <c r="F214" s="103"/>
      <c r="G214" s="102" t="s">
        <v>2007</v>
      </c>
      <c r="H214" s="101"/>
      <c r="I214" s="91"/>
      <c r="J214" s="94" t="s">
        <v>113</v>
      </c>
      <c r="K214" s="91"/>
      <c r="L214" s="91"/>
      <c r="M214" s="91"/>
      <c r="N214" s="91"/>
      <c r="O214" s="91"/>
    </row>
    <row r="215" spans="1:15">
      <c r="A215" s="725"/>
      <c r="B215" s="625" t="s">
        <v>2008</v>
      </c>
      <c r="C215" s="673"/>
      <c r="D215" s="724"/>
      <c r="E215" s="102"/>
      <c r="F215" s="103"/>
      <c r="G215" s="102" t="s">
        <v>2009</v>
      </c>
      <c r="H215" s="101"/>
      <c r="I215" s="91"/>
      <c r="J215" s="94" t="s">
        <v>113</v>
      </c>
      <c r="K215" s="91"/>
      <c r="L215" s="91"/>
      <c r="M215" s="91"/>
      <c r="N215" s="91"/>
      <c r="O215" s="91"/>
    </row>
    <row r="216" spans="1:15">
      <c r="A216" s="725"/>
      <c r="B216" s="625" t="s">
        <v>2010</v>
      </c>
      <c r="C216" s="673"/>
      <c r="D216" s="724"/>
      <c r="E216" s="102"/>
      <c r="F216" s="103"/>
      <c r="G216" s="102" t="s">
        <v>2011</v>
      </c>
      <c r="H216" s="101"/>
      <c r="I216" s="91"/>
      <c r="J216" s="94" t="s">
        <v>113</v>
      </c>
      <c r="K216" s="91"/>
      <c r="L216" s="91"/>
      <c r="M216" s="91"/>
      <c r="N216" s="91"/>
      <c r="O216" s="91"/>
    </row>
    <row r="217" spans="1:15">
      <c r="A217" s="725"/>
      <c r="B217" s="625" t="s">
        <v>2012</v>
      </c>
      <c r="C217" s="673"/>
      <c r="D217" s="724"/>
      <c r="E217" s="102"/>
      <c r="F217" s="103"/>
      <c r="G217" s="102" t="s">
        <v>2013</v>
      </c>
      <c r="H217" s="101"/>
      <c r="I217" s="91"/>
      <c r="J217" s="94" t="s">
        <v>113</v>
      </c>
      <c r="K217" s="91"/>
      <c r="L217" s="91"/>
      <c r="M217" s="91"/>
      <c r="N217" s="91"/>
      <c r="O217" s="91"/>
    </row>
    <row r="218" spans="1:15">
      <c r="A218" s="725"/>
      <c r="B218" s="625" t="s">
        <v>2014</v>
      </c>
      <c r="C218" s="673"/>
      <c r="D218" s="724"/>
      <c r="E218" s="102"/>
      <c r="F218" s="103" t="s">
        <v>2015</v>
      </c>
      <c r="G218" s="101"/>
      <c r="H218" s="101"/>
      <c r="I218" s="91"/>
      <c r="J218" s="94" t="s">
        <v>113</v>
      </c>
      <c r="K218" s="91"/>
      <c r="L218" s="91"/>
      <c r="M218" s="91"/>
      <c r="N218" s="91"/>
      <c r="O218" s="91"/>
    </row>
    <row r="219" spans="1:15">
      <c r="A219" s="725"/>
      <c r="B219" s="625" t="s">
        <v>2016</v>
      </c>
      <c r="C219" s="673"/>
      <c r="D219" s="728" t="s">
        <v>2017</v>
      </c>
      <c r="E219" s="728" t="s">
        <v>2017</v>
      </c>
      <c r="F219" s="91" t="s">
        <v>2018</v>
      </c>
      <c r="G219" s="91"/>
      <c r="H219" s="91"/>
      <c r="I219" s="91"/>
      <c r="J219" s="94" t="s">
        <v>113</v>
      </c>
      <c r="K219" s="91"/>
      <c r="L219" s="91"/>
      <c r="M219" s="91"/>
      <c r="N219" s="91"/>
      <c r="O219" s="91"/>
    </row>
    <row r="220" spans="1:15">
      <c r="A220" s="725"/>
      <c r="B220" s="625" t="s">
        <v>2019</v>
      </c>
      <c r="C220" s="673"/>
      <c r="D220" s="728"/>
      <c r="E220" s="728"/>
      <c r="F220" s="91" t="s">
        <v>2020</v>
      </c>
      <c r="G220" s="91"/>
      <c r="H220" s="91"/>
      <c r="I220" s="91"/>
      <c r="J220" s="94" t="s">
        <v>113</v>
      </c>
      <c r="K220" s="91"/>
      <c r="L220" s="91"/>
      <c r="M220" s="91"/>
      <c r="N220" s="91"/>
      <c r="O220" s="91"/>
    </row>
    <row r="221" spans="1:15">
      <c r="A221" s="725"/>
      <c r="B221" s="625" t="s">
        <v>2021</v>
      </c>
      <c r="C221" s="673"/>
      <c r="D221" s="728"/>
      <c r="E221" s="728"/>
      <c r="F221" s="91" t="s">
        <v>2022</v>
      </c>
      <c r="G221" s="91"/>
      <c r="H221" s="91"/>
      <c r="I221" s="91"/>
      <c r="J221" s="94" t="s">
        <v>113</v>
      </c>
      <c r="K221" s="91"/>
      <c r="L221" s="91"/>
      <c r="M221" s="91"/>
      <c r="N221" s="91"/>
      <c r="O221" s="91"/>
    </row>
    <row r="222" spans="1:15">
      <c r="A222" s="725"/>
      <c r="B222" s="625" t="s">
        <v>2023</v>
      </c>
      <c r="C222" s="673"/>
      <c r="D222" s="728"/>
      <c r="E222" s="728"/>
      <c r="F222" s="91" t="s">
        <v>2024</v>
      </c>
      <c r="G222" s="91"/>
      <c r="H222" s="91"/>
      <c r="I222" s="91"/>
      <c r="J222" s="94" t="s">
        <v>113</v>
      </c>
      <c r="K222" s="91"/>
      <c r="L222" s="91"/>
      <c r="M222" s="91"/>
      <c r="N222" s="91"/>
      <c r="O222" s="91"/>
    </row>
    <row r="223" spans="1:15">
      <c r="A223" s="725"/>
      <c r="B223" s="625" t="s">
        <v>2025</v>
      </c>
      <c r="C223" s="673"/>
      <c r="D223" s="728"/>
      <c r="E223" s="728"/>
      <c r="F223" s="91" t="s">
        <v>2026</v>
      </c>
      <c r="G223" s="91"/>
      <c r="H223" s="91"/>
      <c r="I223" s="91"/>
      <c r="J223" s="94" t="s">
        <v>113</v>
      </c>
      <c r="K223" s="91"/>
      <c r="L223" s="91"/>
      <c r="M223" s="91"/>
      <c r="N223" s="91"/>
      <c r="O223" s="91"/>
    </row>
    <row r="224" spans="1:15">
      <c r="A224" s="725"/>
      <c r="B224" s="625" t="s">
        <v>2027</v>
      </c>
      <c r="C224" s="673"/>
      <c r="D224" s="728"/>
      <c r="E224" s="728"/>
      <c r="F224" s="91" t="s">
        <v>2028</v>
      </c>
      <c r="G224" s="91"/>
      <c r="H224" s="91"/>
      <c r="I224" s="91"/>
      <c r="J224" s="94" t="s">
        <v>113</v>
      </c>
      <c r="K224" s="91"/>
      <c r="L224" s="91"/>
      <c r="M224" s="91"/>
      <c r="N224" s="91"/>
      <c r="O224" s="91"/>
    </row>
    <row r="225" spans="1:15">
      <c r="A225" s="725"/>
      <c r="B225" s="625" t="s">
        <v>2029</v>
      </c>
      <c r="C225" s="673"/>
      <c r="D225" s="728"/>
      <c r="E225" s="728"/>
      <c r="F225" s="91" t="s">
        <v>2030</v>
      </c>
      <c r="G225" s="91"/>
      <c r="H225" s="91"/>
      <c r="I225" s="91"/>
      <c r="J225" s="94" t="s">
        <v>113</v>
      </c>
      <c r="K225" s="91"/>
      <c r="L225" s="91"/>
      <c r="M225" s="91"/>
      <c r="N225" s="91"/>
      <c r="O225" s="91"/>
    </row>
    <row r="226" spans="1:15">
      <c r="A226" s="725"/>
      <c r="B226" s="625" t="s">
        <v>2031</v>
      </c>
      <c r="C226" s="673"/>
      <c r="D226" s="728"/>
      <c r="E226" s="728"/>
      <c r="F226" s="91" t="s">
        <v>2032</v>
      </c>
      <c r="G226" s="91"/>
      <c r="H226" s="91"/>
      <c r="I226" s="91"/>
      <c r="J226" s="94" t="s">
        <v>113</v>
      </c>
      <c r="K226" s="91"/>
      <c r="L226" s="91"/>
      <c r="M226" s="91"/>
      <c r="N226" s="91"/>
      <c r="O226" s="91"/>
    </row>
    <row r="227" spans="1:15">
      <c r="A227" s="725"/>
      <c r="B227" s="625" t="s">
        <v>2033</v>
      </c>
      <c r="C227" s="673"/>
      <c r="D227" s="728"/>
      <c r="E227" s="728"/>
      <c r="F227" s="91" t="s">
        <v>2034</v>
      </c>
      <c r="G227" s="91"/>
      <c r="H227" s="91"/>
      <c r="I227" s="91"/>
      <c r="J227" s="94" t="s">
        <v>113</v>
      </c>
      <c r="K227" s="91"/>
      <c r="L227" s="91"/>
      <c r="M227" s="91"/>
      <c r="N227" s="91"/>
      <c r="O227" s="91"/>
    </row>
    <row r="228" spans="1:15">
      <c r="A228" s="718"/>
      <c r="B228" s="625" t="s">
        <v>2035</v>
      </c>
      <c r="C228" s="673"/>
      <c r="D228" s="728"/>
      <c r="E228" s="728"/>
      <c r="F228" s="91" t="s">
        <v>2036</v>
      </c>
      <c r="G228" s="91"/>
      <c r="H228" s="91"/>
      <c r="I228" s="91"/>
      <c r="J228" s="94" t="s">
        <v>113</v>
      </c>
      <c r="K228" s="91"/>
      <c r="L228" s="91"/>
      <c r="M228" s="91"/>
      <c r="N228" s="91"/>
      <c r="O228" s="91"/>
    </row>
  </sheetData>
  <mergeCells count="65">
    <mergeCell ref="E194:E195"/>
    <mergeCell ref="E196:E204"/>
    <mergeCell ref="E159:E162"/>
    <mergeCell ref="E219:E228"/>
    <mergeCell ref="D219:D228"/>
    <mergeCell ref="E168:E170"/>
    <mergeCell ref="E171:E175"/>
    <mergeCell ref="E176:E180"/>
    <mergeCell ref="E181:E183"/>
    <mergeCell ref="E184:E187"/>
    <mergeCell ref="E188:E193"/>
    <mergeCell ref="E130:E135"/>
    <mergeCell ref="E136:E137"/>
    <mergeCell ref="D99:D138"/>
    <mergeCell ref="E163:E167"/>
    <mergeCell ref="E139:E143"/>
    <mergeCell ref="E144:E145"/>
    <mergeCell ref="E146:E158"/>
    <mergeCell ref="D139:D162"/>
    <mergeCell ref="E104:E108"/>
    <mergeCell ref="E109:E113"/>
    <mergeCell ref="E114:E117"/>
    <mergeCell ref="E118:E121"/>
    <mergeCell ref="E122:E125"/>
    <mergeCell ref="E126:E129"/>
    <mergeCell ref="E99:E103"/>
    <mergeCell ref="D85:D98"/>
    <mergeCell ref="D7:D53"/>
    <mergeCell ref="E48:E53"/>
    <mergeCell ref="E55:E57"/>
    <mergeCell ref="E58:E61"/>
    <mergeCell ref="E62:E64"/>
    <mergeCell ref="E65:E70"/>
    <mergeCell ref="E77:E80"/>
    <mergeCell ref="E81:E83"/>
    <mergeCell ref="E86:E89"/>
    <mergeCell ref="E90:E94"/>
    <mergeCell ref="E95:E97"/>
    <mergeCell ref="O4:O5"/>
    <mergeCell ref="A1:O1"/>
    <mergeCell ref="A2:O3"/>
    <mergeCell ref="A4:A5"/>
    <mergeCell ref="B4:B5"/>
    <mergeCell ref="C4:C5"/>
    <mergeCell ref="D4:G4"/>
    <mergeCell ref="H4:H5"/>
    <mergeCell ref="I4:I5"/>
    <mergeCell ref="J4:J5"/>
    <mergeCell ref="K4:K5"/>
    <mergeCell ref="C7:C228"/>
    <mergeCell ref="D163:D218"/>
    <mergeCell ref="A6:A228"/>
    <mergeCell ref="L4:L5"/>
    <mergeCell ref="M4:N4"/>
    <mergeCell ref="E71:E76"/>
    <mergeCell ref="E7:E11"/>
    <mergeCell ref="E12:E16"/>
    <mergeCell ref="E17:E22"/>
    <mergeCell ref="E23:E26"/>
    <mergeCell ref="E27:E28"/>
    <mergeCell ref="E29:E37"/>
    <mergeCell ref="E38:E41"/>
    <mergeCell ref="E42:E44"/>
    <mergeCell ref="E45:E47"/>
    <mergeCell ref="D54:D84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37"/>
  <sheetViews>
    <sheetView tabSelected="1" zoomScaleNormal="100" workbookViewId="0">
      <pane ySplit="1" topLeftCell="A2" activePane="bottomLeft" state="frozen"/>
      <selection activeCell="F15" sqref="F15"/>
      <selection pane="bottomLeft" activeCell="F15" sqref="F15"/>
    </sheetView>
  </sheetViews>
  <sheetFormatPr defaultColWidth="9" defaultRowHeight="11.25"/>
  <cols>
    <col min="1" max="2" width="9" style="205"/>
    <col min="3" max="3" width="24.75" style="205" customWidth="1"/>
    <col min="4" max="4" width="21.375" style="205" bestFit="1" customWidth="1"/>
    <col min="5" max="5" width="23" style="205" bestFit="1" customWidth="1"/>
    <col min="6" max="6" width="18.875" style="205" bestFit="1" customWidth="1"/>
    <col min="7" max="7" width="27.125" style="205" customWidth="1"/>
    <col min="8" max="8" width="9" style="205"/>
    <col min="9" max="9" width="8" style="279" customWidth="1"/>
    <col min="10" max="10" width="35.125" style="205" customWidth="1"/>
    <col min="11" max="11" width="11.875" style="205" customWidth="1"/>
    <col min="12" max="12" width="8.25" style="205" customWidth="1"/>
    <col min="13" max="13" width="10.5" style="205" bestFit="1" customWidth="1"/>
    <col min="14" max="14" width="12.25" style="284" bestFit="1" customWidth="1"/>
    <col min="15" max="15" width="13.125" style="278" customWidth="1"/>
    <col min="16" max="16" width="12.875" style="278" customWidth="1"/>
    <col min="17" max="17" width="12.875" style="507" customWidth="1"/>
    <col min="18" max="18" width="7.5" style="278" customWidth="1"/>
    <col min="19" max="19" width="7" style="341" customWidth="1"/>
    <col min="20" max="21" width="7" style="477" customWidth="1"/>
    <col min="22" max="22" width="43.875" style="202" bestFit="1" customWidth="1"/>
    <col min="23" max="23" width="6.875" style="511" customWidth="1"/>
    <col min="24" max="25" width="8.875" style="511" customWidth="1"/>
    <col min="26" max="26" width="4.75" style="202" customWidth="1"/>
    <col min="27" max="27" width="9" style="202"/>
    <col min="28" max="28" width="13.25" style="202" customWidth="1"/>
    <col min="29" max="31" width="9" style="202"/>
    <col min="32" max="32" width="9.375" style="202" customWidth="1"/>
    <col min="33" max="16384" width="9" style="202"/>
  </cols>
  <sheetData>
    <row r="1" spans="1:37" ht="33.75">
      <c r="A1" s="203" t="s">
        <v>2037</v>
      </c>
      <c r="B1" s="203" t="s">
        <v>2038</v>
      </c>
      <c r="C1" s="203" t="s">
        <v>2039</v>
      </c>
      <c r="D1" s="203" t="s">
        <v>2040</v>
      </c>
      <c r="E1" s="203" t="s">
        <v>2041</v>
      </c>
      <c r="F1" s="203" t="s">
        <v>2042</v>
      </c>
      <c r="G1" s="203" t="s">
        <v>2043</v>
      </c>
      <c r="H1" s="203" t="s">
        <v>2044</v>
      </c>
      <c r="I1" s="203" t="s">
        <v>2045</v>
      </c>
      <c r="J1" s="203" t="s">
        <v>2046</v>
      </c>
      <c r="K1" s="203" t="s">
        <v>2047</v>
      </c>
      <c r="L1" s="203" t="s">
        <v>2048</v>
      </c>
      <c r="M1" s="203" t="s">
        <v>2049</v>
      </c>
      <c r="N1" s="285" t="s">
        <v>2050</v>
      </c>
      <c r="O1" s="203" t="s">
        <v>2051</v>
      </c>
      <c r="P1" s="203" t="s">
        <v>2052</v>
      </c>
      <c r="Q1" s="506" t="s">
        <v>2053</v>
      </c>
      <c r="R1" s="203" t="s">
        <v>2054</v>
      </c>
      <c r="S1" s="204" t="s">
        <v>2055</v>
      </c>
      <c r="T1" s="476" t="s">
        <v>2056</v>
      </c>
      <c r="U1" s="503"/>
    </row>
    <row r="2" spans="1:37">
      <c r="A2" s="205" t="s">
        <v>2057</v>
      </c>
      <c r="B2" s="205" t="s">
        <v>2058</v>
      </c>
      <c r="C2" s="205" t="s">
        <v>2059</v>
      </c>
      <c r="D2" s="205" t="s">
        <v>2060</v>
      </c>
      <c r="H2" s="205" t="s">
        <v>2061</v>
      </c>
      <c r="N2" s="284" t="s">
        <v>1473</v>
      </c>
      <c r="S2" s="341" t="s">
        <v>28</v>
      </c>
      <c r="T2" s="475"/>
      <c r="W2" s="511" t="str">
        <f>IF($T2 = "", IF($Q2="", "N",  IF(_xlfn.DAYS($AB$2,$Q2) &lt; 0, "N", "Y")), "N")</f>
        <v>N</v>
      </c>
      <c r="X2" s="511" t="str">
        <f>IF($T2 = "", IF($Q2="", "N",  IF(_xlfn.DAYS($AD$2,$Q2) &lt; 0, "N", "Y")), "N")</f>
        <v>N</v>
      </c>
      <c r="Y2" s="511" t="str">
        <f>IF($T2 = "", IF($Q2="", "N",  IF(_xlfn.DAYS($AF$2,$Q2) &lt; 0, "N", "Y")), "N")</f>
        <v>N</v>
      </c>
      <c r="AA2" s="499" t="s">
        <v>2062</v>
      </c>
      <c r="AB2" s="501">
        <v>44162</v>
      </c>
      <c r="AC2" s="499" t="s">
        <v>2063</v>
      </c>
      <c r="AD2" s="500">
        <v>44162</v>
      </c>
      <c r="AE2" s="499" t="s">
        <v>2064</v>
      </c>
      <c r="AF2" s="500">
        <v>44169</v>
      </c>
    </row>
    <row r="3" spans="1:37">
      <c r="D3" s="205" t="s">
        <v>2065</v>
      </c>
      <c r="H3" s="205" t="s">
        <v>2061</v>
      </c>
      <c r="N3" s="284" t="s">
        <v>1473</v>
      </c>
      <c r="O3" s="396">
        <v>44154</v>
      </c>
      <c r="P3" s="396">
        <v>44154</v>
      </c>
      <c r="Q3" s="508">
        <v>44154</v>
      </c>
      <c r="S3" s="341" t="s">
        <v>28</v>
      </c>
      <c r="T3" s="475"/>
      <c r="W3" s="511" t="str">
        <f>IF($T3 = "", IF($Q3="", "N",  IF(_xlfn.DAYS($AB$2,$Q3) &lt; 0, "N", "Y")), "N")</f>
        <v>Y</v>
      </c>
      <c r="X3" s="511" t="str">
        <f>IF($T3 = "", IF($Q3="", "N",  IF(_xlfn.DAYS($AD$2,$Q3) &lt; 0, "N", "Y")), "N")</f>
        <v>Y</v>
      </c>
      <c r="Y3" s="511" t="str">
        <f>IF($T3 = "", IF($Q3="", "N",  IF(_xlfn.DAYS($AF$2,$Q3) &lt; 0, "N", "Y")), "N")</f>
        <v>Y</v>
      </c>
      <c r="AA3" s="293" t="s">
        <v>2066</v>
      </c>
      <c r="AB3" s="293" t="s">
        <v>2067</v>
      </c>
      <c r="AC3" s="293" t="s">
        <v>2068</v>
      </c>
      <c r="AD3" s="293" t="s">
        <v>2069</v>
      </c>
      <c r="AE3" s="293" t="s">
        <v>2070</v>
      </c>
      <c r="AF3" s="293" t="s">
        <v>2071</v>
      </c>
      <c r="AG3" s="293" t="s">
        <v>2072</v>
      </c>
      <c r="AH3" s="293" t="s">
        <v>2073</v>
      </c>
      <c r="AI3" s="293" t="s">
        <v>2074</v>
      </c>
      <c r="AJ3" s="293" t="s">
        <v>2075</v>
      </c>
      <c r="AK3" s="293" t="s">
        <v>2064</v>
      </c>
    </row>
    <row r="4" spans="1:37">
      <c r="C4" s="205" t="s">
        <v>2076</v>
      </c>
      <c r="D4" s="205" t="s">
        <v>2076</v>
      </c>
      <c r="E4" s="205" t="s">
        <v>2076</v>
      </c>
      <c r="G4" s="205" t="s">
        <v>2077</v>
      </c>
      <c r="H4" s="205" t="s">
        <v>2061</v>
      </c>
      <c r="K4" s="205" t="s">
        <v>2078</v>
      </c>
      <c r="L4" s="205" t="s">
        <v>2079</v>
      </c>
      <c r="M4" s="205" t="s">
        <v>2080</v>
      </c>
      <c r="N4" s="284" t="s">
        <v>1473</v>
      </c>
      <c r="O4" s="396">
        <v>44154</v>
      </c>
      <c r="P4" s="396">
        <v>44154</v>
      </c>
      <c r="Q4" s="508">
        <v>44154</v>
      </c>
      <c r="S4" s="341" t="s">
        <v>28</v>
      </c>
      <c r="T4" s="475"/>
      <c r="W4" s="511" t="str">
        <f t="shared" ref="W4:W66" si="0">IF($T4 = "", IF($Q4="", "N",  IF(_xlfn.DAYS($AB$2,$Q4) &lt; 0, "N", "Y")), "N")</f>
        <v>Y</v>
      </c>
      <c r="X4" s="511" t="str">
        <f t="shared" ref="X4:X66" si="1">IF($T4 = "", IF($Q4="", "N",  IF(_xlfn.DAYS($AD$2,$Q4) &lt; 0, "N", "Y")), "N")</f>
        <v>Y</v>
      </c>
      <c r="Y4" s="511" t="str">
        <f t="shared" ref="Y4:Y66" si="2">IF($T4 = "", IF($Q4="", "N",  IF(_xlfn.DAYS($AF$2,$Q4) &lt; 0, "N", "Y")), "N")</f>
        <v>Y</v>
      </c>
      <c r="AA4" s="291" t="s">
        <v>2081</v>
      </c>
      <c r="AB4" s="291">
        <f>COUNTA(N2:N497)</f>
        <v>237</v>
      </c>
      <c r="AC4" s="291">
        <f>COUNTIF(S2:S497,"Y")</f>
        <v>221</v>
      </c>
      <c r="AD4" s="291">
        <f>AB4-AC4</f>
        <v>16</v>
      </c>
      <c r="AE4" s="292">
        <f>(AC4/AB4)</f>
        <v>0.9324894514767933</v>
      </c>
      <c r="AF4" s="291">
        <f>COUNTIF(W2:W497,"Y")</f>
        <v>209</v>
      </c>
      <c r="AG4" s="292">
        <f>(AF4/$AB4)</f>
        <v>0.88185654008438819</v>
      </c>
      <c r="AH4" s="291">
        <f>COUNTIF(X2:X497,"Y")</f>
        <v>209</v>
      </c>
      <c r="AI4" s="292">
        <f>(AH4/$AB4)</f>
        <v>0.88185654008438819</v>
      </c>
      <c r="AJ4" s="291">
        <f>COUNTIF(Y2:Y497,"Y")</f>
        <v>242</v>
      </c>
      <c r="AK4" s="292">
        <f>(AJ4/$AB4)</f>
        <v>1.0210970464135021</v>
      </c>
    </row>
    <row r="5" spans="1:37">
      <c r="G5" s="205" t="s">
        <v>2082</v>
      </c>
      <c r="H5" s="205" t="s">
        <v>2083</v>
      </c>
      <c r="I5" s="278"/>
      <c r="J5" s="205" t="s">
        <v>2084</v>
      </c>
      <c r="K5" s="205" t="s">
        <v>2085</v>
      </c>
      <c r="L5" s="205" t="s">
        <v>2086</v>
      </c>
      <c r="M5" s="205" t="s">
        <v>2087</v>
      </c>
      <c r="N5" s="279" t="s">
        <v>1473</v>
      </c>
      <c r="O5" s="396">
        <v>44154</v>
      </c>
      <c r="P5" s="396">
        <v>44154</v>
      </c>
      <c r="Q5" s="508">
        <v>44154</v>
      </c>
      <c r="S5" s="341" t="s">
        <v>28</v>
      </c>
      <c r="T5" s="475"/>
      <c r="W5" s="511" t="str">
        <f t="shared" si="0"/>
        <v>Y</v>
      </c>
      <c r="X5" s="511" t="str">
        <f t="shared" si="1"/>
        <v>Y</v>
      </c>
      <c r="Y5" s="511" t="str">
        <f t="shared" si="2"/>
        <v>Y</v>
      </c>
      <c r="AA5" s="291" t="s">
        <v>2088</v>
      </c>
      <c r="AB5" s="291">
        <f>COUNTA('IA-은행'!N2:N95)</f>
        <v>23</v>
      </c>
      <c r="AC5" s="291">
        <f>COUNTIF('IA-은행'!S2:S95,"Y")</f>
        <v>18</v>
      </c>
      <c r="AD5" s="291">
        <f>AB5-AC5</f>
        <v>5</v>
      </c>
      <c r="AE5" s="292">
        <f t="shared" ref="AE5:AE8" si="3">(AC5/AB5)</f>
        <v>0.78260869565217395</v>
      </c>
      <c r="AF5" s="291">
        <f>COUNTIF('IA-은행'!X3:X492,"Y")</f>
        <v>16</v>
      </c>
      <c r="AG5" s="292">
        <f>(AF5/$AB5)</f>
        <v>0.69565217391304346</v>
      </c>
      <c r="AH5" s="291">
        <f>COUNTIF('IA-은행'!Y3:Y492,"Y")</f>
        <v>16</v>
      </c>
      <c r="AI5" s="292">
        <f>(AH5/$AB5)</f>
        <v>0.69565217391304346</v>
      </c>
      <c r="AJ5" s="291">
        <f>COUNTIF('IA-은행'!Z3:Z492,"Y")</f>
        <v>22</v>
      </c>
      <c r="AK5" s="292">
        <f>(AJ5/$AB5)</f>
        <v>0.95652173913043481</v>
      </c>
    </row>
    <row r="6" spans="1:37">
      <c r="E6" s="205" t="s">
        <v>2089</v>
      </c>
      <c r="H6" s="205" t="s">
        <v>2083</v>
      </c>
      <c r="I6" s="278"/>
      <c r="K6" s="205" t="s">
        <v>2090</v>
      </c>
      <c r="L6" s="205" t="s">
        <v>2079</v>
      </c>
      <c r="M6" s="205" t="s">
        <v>2091</v>
      </c>
      <c r="N6" s="279" t="s">
        <v>1473</v>
      </c>
      <c r="O6" s="396">
        <v>44154</v>
      </c>
      <c r="P6" s="396">
        <v>44154</v>
      </c>
      <c r="Q6" s="508">
        <v>44154</v>
      </c>
      <c r="S6" s="341" t="s">
        <v>28</v>
      </c>
      <c r="T6" s="475"/>
      <c r="W6" s="511" t="str">
        <f t="shared" si="0"/>
        <v>Y</v>
      </c>
      <c r="X6" s="511" t="str">
        <f t="shared" si="1"/>
        <v>Y</v>
      </c>
      <c r="Y6" s="511" t="str">
        <f t="shared" si="2"/>
        <v>Y</v>
      </c>
      <c r="AA6" s="291" t="s">
        <v>2092</v>
      </c>
      <c r="AB6" s="291">
        <f>COUNTA('IA-VC'!N3:N134)</f>
        <v>49</v>
      </c>
      <c r="AC6" s="291">
        <f>COUNTIF('IA-VC'!S3:S134,"Y")</f>
        <v>0</v>
      </c>
      <c r="AD6" s="291">
        <f>AB6-AC6</f>
        <v>49</v>
      </c>
      <c r="AE6" s="292">
        <f t="shared" si="3"/>
        <v>0</v>
      </c>
      <c r="AF6" s="291">
        <f>COUNTIF('IA-VC'!X2:X512,"Y")</f>
        <v>0</v>
      </c>
      <c r="AG6" s="292">
        <f>(AF6/AB6)</f>
        <v>0</v>
      </c>
      <c r="AH6" s="291">
        <f>COUNTIF('IA-VC'!Y2:Y512,"Y")</f>
        <v>0</v>
      </c>
      <c r="AI6" s="292">
        <f>(AH6/$AB6)</f>
        <v>0</v>
      </c>
      <c r="AJ6" s="291">
        <f>COUNTIF('IA-VC'!Z2:Z512,"Y")</f>
        <v>0</v>
      </c>
      <c r="AK6" s="292">
        <f>(AJ6/$AB6)</f>
        <v>0</v>
      </c>
    </row>
    <row r="7" spans="1:37">
      <c r="E7" s="205" t="s">
        <v>2093</v>
      </c>
      <c r="G7" s="205" t="s">
        <v>2094</v>
      </c>
      <c r="H7" s="205" t="s">
        <v>2095</v>
      </c>
      <c r="I7" s="278"/>
      <c r="K7" s="205" t="s">
        <v>2096</v>
      </c>
      <c r="L7" s="205" t="s">
        <v>2097</v>
      </c>
      <c r="M7" s="205" t="s">
        <v>2098</v>
      </c>
      <c r="N7" s="279" t="s">
        <v>1473</v>
      </c>
      <c r="O7" s="396">
        <v>44154</v>
      </c>
      <c r="P7" s="396">
        <v>44154</v>
      </c>
      <c r="Q7" s="508">
        <v>44154</v>
      </c>
      <c r="S7" s="341" t="s">
        <v>28</v>
      </c>
      <c r="T7" s="475"/>
      <c r="W7" s="511" t="str">
        <f t="shared" si="0"/>
        <v>Y</v>
      </c>
      <c r="X7" s="511" t="str">
        <f t="shared" si="1"/>
        <v>Y</v>
      </c>
      <c r="Y7" s="511" t="str">
        <f t="shared" si="2"/>
        <v>Y</v>
      </c>
      <c r="AA7" s="291" t="s">
        <v>2099</v>
      </c>
      <c r="AB7" s="291">
        <f>COUNTA('IA-HomePage'!N2:N602)</f>
        <v>308</v>
      </c>
      <c r="AC7" s="291">
        <f>COUNTIF('IA-HomePage'!S2:S451,"Y")</f>
        <v>305</v>
      </c>
      <c r="AD7" s="291">
        <f>AB7-AC7</f>
        <v>3</v>
      </c>
      <c r="AE7" s="292">
        <f t="shared" si="3"/>
        <v>0.99025974025974028</v>
      </c>
      <c r="AF7" s="291">
        <f>COUNTIF('IA-HomePage'!Y2:Y501,"Y")</f>
        <v>290</v>
      </c>
      <c r="AG7" s="292">
        <f>(AF7/AB7)</f>
        <v>0.94155844155844159</v>
      </c>
      <c r="AH7" s="291">
        <f>COUNTIF('IA-HomePage'!Z3:Z501,"Y")</f>
        <v>290</v>
      </c>
      <c r="AI7" s="292">
        <f>(AH7/$AB7)</f>
        <v>0.94155844155844159</v>
      </c>
      <c r="AJ7" s="291">
        <f>COUNTIF('IA-HomePage'!AA3:AA501,"Y")</f>
        <v>296</v>
      </c>
      <c r="AK7" s="292">
        <f>(AJ7/$AB7)</f>
        <v>0.96103896103896103</v>
      </c>
    </row>
    <row r="8" spans="1:37">
      <c r="G8" s="205" t="s">
        <v>2100</v>
      </c>
      <c r="H8" s="205" t="s">
        <v>2095</v>
      </c>
      <c r="I8" s="278"/>
      <c r="K8" s="205" t="s">
        <v>2096</v>
      </c>
      <c r="L8" s="205" t="s">
        <v>2097</v>
      </c>
      <c r="M8" s="205" t="s">
        <v>2101</v>
      </c>
      <c r="N8" s="279" t="s">
        <v>1473</v>
      </c>
      <c r="O8" s="396">
        <v>44154</v>
      </c>
      <c r="P8" s="396">
        <v>44154</v>
      </c>
      <c r="Q8" s="508">
        <v>44154</v>
      </c>
      <c r="S8" s="341" t="s">
        <v>28</v>
      </c>
      <c r="T8" s="475"/>
      <c r="W8" s="511" t="str">
        <f t="shared" si="0"/>
        <v>Y</v>
      </c>
      <c r="X8" s="511" t="str">
        <f t="shared" si="1"/>
        <v>Y</v>
      </c>
      <c r="Y8" s="511" t="str">
        <f t="shared" si="2"/>
        <v>Y</v>
      </c>
      <c r="AA8" s="497" t="s">
        <v>2102</v>
      </c>
      <c r="AB8" s="497">
        <f>SUM(AB4:AB7)</f>
        <v>617</v>
      </c>
      <c r="AC8" s="497">
        <f>SUM(AC4:AC7)</f>
        <v>544</v>
      </c>
      <c r="AD8" s="497">
        <f>SUM(AD4:AD7)</f>
        <v>73</v>
      </c>
      <c r="AE8" s="498">
        <f t="shared" si="3"/>
        <v>0.88168557536466774</v>
      </c>
      <c r="AF8" s="497">
        <f>SUM(AF4:AF7)</f>
        <v>515</v>
      </c>
      <c r="AG8" s="519">
        <f>(AF8/AB8)</f>
        <v>0.83468395461912481</v>
      </c>
      <c r="AH8" s="520">
        <f>SUM(AH4:AH7)</f>
        <v>515</v>
      </c>
      <c r="AI8" s="519">
        <f>(AH8/$AB8)</f>
        <v>0.83468395461912481</v>
      </c>
      <c r="AJ8" s="520">
        <f>SUM(AJ4:AJ7)</f>
        <v>560</v>
      </c>
      <c r="AK8" s="519">
        <f>(AJ8/$AB8)</f>
        <v>0.90761750405186381</v>
      </c>
    </row>
    <row r="9" spans="1:37">
      <c r="E9" s="205" t="s">
        <v>2103</v>
      </c>
      <c r="I9" s="278"/>
      <c r="K9" s="205" t="s">
        <v>2104</v>
      </c>
      <c r="L9" s="205" t="s">
        <v>2105</v>
      </c>
      <c r="M9" s="205" t="s">
        <v>2106</v>
      </c>
      <c r="N9" s="279" t="s">
        <v>57</v>
      </c>
      <c r="O9" s="396"/>
      <c r="P9" s="396"/>
      <c r="Q9" s="508"/>
      <c r="S9" s="341" t="s">
        <v>28</v>
      </c>
      <c r="T9" s="475"/>
      <c r="AA9" s="553"/>
      <c r="AB9" s="553"/>
      <c r="AC9" s="553"/>
      <c r="AD9" s="553"/>
      <c r="AE9" s="554"/>
      <c r="AF9" s="553"/>
      <c r="AG9" s="555"/>
      <c r="AH9" s="556"/>
      <c r="AI9" s="555"/>
      <c r="AJ9" s="556"/>
      <c r="AK9" s="555"/>
    </row>
    <row r="10" spans="1:37">
      <c r="C10" s="205" t="s">
        <v>2107</v>
      </c>
      <c r="D10" s="205" t="s">
        <v>2107</v>
      </c>
      <c r="E10" s="205" t="s">
        <v>2108</v>
      </c>
      <c r="H10" s="205" t="s">
        <v>2061</v>
      </c>
      <c r="I10" s="279" t="s">
        <v>2109</v>
      </c>
      <c r="K10" s="205" t="s">
        <v>2110</v>
      </c>
      <c r="L10" s="205" t="s">
        <v>2111</v>
      </c>
      <c r="M10" s="205" t="s">
        <v>2112</v>
      </c>
      <c r="N10" s="284" t="s">
        <v>2113</v>
      </c>
      <c r="O10" s="396">
        <v>44154</v>
      </c>
      <c r="P10" s="396">
        <v>44154</v>
      </c>
      <c r="Q10" s="508">
        <v>44154</v>
      </c>
      <c r="S10" s="341" t="s">
        <v>28</v>
      </c>
      <c r="T10" s="475"/>
      <c r="V10" s="202" t="s">
        <v>2114</v>
      </c>
      <c r="W10" s="511" t="str">
        <f t="shared" si="0"/>
        <v>Y</v>
      </c>
      <c r="X10" s="511" t="str">
        <f t="shared" si="1"/>
        <v>Y</v>
      </c>
      <c r="Y10" s="511" t="str">
        <f t="shared" si="2"/>
        <v>Y</v>
      </c>
      <c r="AE10" s="232"/>
      <c r="AF10" s="232"/>
    </row>
    <row r="11" spans="1:37" s="232" customFormat="1" ht="32.25" customHeight="1">
      <c r="A11" s="230"/>
      <c r="B11" s="230"/>
      <c r="C11" s="230"/>
      <c r="D11" s="230"/>
      <c r="E11" s="230" t="s">
        <v>1297</v>
      </c>
      <c r="F11" s="230"/>
      <c r="G11" s="230"/>
      <c r="H11" s="230" t="s">
        <v>2083</v>
      </c>
      <c r="I11" s="279" t="s">
        <v>2109</v>
      </c>
      <c r="J11" s="231" t="s">
        <v>2115</v>
      </c>
      <c r="K11" s="230" t="s">
        <v>2116</v>
      </c>
      <c r="L11" s="230" t="s">
        <v>2111</v>
      </c>
      <c r="M11" s="230" t="s">
        <v>2117</v>
      </c>
      <c r="N11" s="279" t="s">
        <v>2113</v>
      </c>
      <c r="O11" s="396">
        <v>44154</v>
      </c>
      <c r="P11" s="396">
        <v>44154</v>
      </c>
      <c r="Q11" s="508">
        <v>44154</v>
      </c>
      <c r="R11" s="279"/>
      <c r="S11" s="341" t="s">
        <v>28</v>
      </c>
      <c r="T11" s="475"/>
      <c r="U11" s="477"/>
      <c r="V11" s="232" t="s">
        <v>2114</v>
      </c>
      <c r="W11" s="511" t="str">
        <f t="shared" si="0"/>
        <v>Y</v>
      </c>
      <c r="X11" s="511" t="str">
        <f t="shared" si="1"/>
        <v>Y</v>
      </c>
      <c r="Y11" s="511" t="str">
        <f t="shared" si="2"/>
        <v>Y</v>
      </c>
      <c r="AB11" s="202"/>
    </row>
    <row r="12" spans="1:37">
      <c r="E12" s="205" t="s">
        <v>2118</v>
      </c>
      <c r="G12" s="205" t="s">
        <v>2119</v>
      </c>
      <c r="H12" s="205" t="s">
        <v>2095</v>
      </c>
      <c r="I12" s="278"/>
      <c r="J12" s="208"/>
      <c r="K12" s="205" t="s">
        <v>2120</v>
      </c>
      <c r="L12" s="205" t="s">
        <v>2111</v>
      </c>
      <c r="M12" s="205" t="s">
        <v>2121</v>
      </c>
      <c r="N12" s="279" t="s">
        <v>1473</v>
      </c>
      <c r="O12" s="396">
        <v>44154</v>
      </c>
      <c r="P12" s="396">
        <v>44154</v>
      </c>
      <c r="Q12" s="508">
        <v>44154</v>
      </c>
      <c r="S12" s="341" t="s">
        <v>28</v>
      </c>
      <c r="T12" s="475"/>
      <c r="W12" s="511" t="str">
        <f t="shared" si="0"/>
        <v>Y</v>
      </c>
      <c r="X12" s="511" t="str">
        <f t="shared" si="1"/>
        <v>Y</v>
      </c>
      <c r="Y12" s="511" t="str">
        <f t="shared" si="2"/>
        <v>Y</v>
      </c>
    </row>
    <row r="13" spans="1:37">
      <c r="A13" s="227"/>
      <c r="B13" s="227"/>
      <c r="C13" s="227"/>
      <c r="D13" s="227"/>
      <c r="E13" s="227"/>
      <c r="F13" s="227"/>
      <c r="G13" s="227" t="s">
        <v>2122</v>
      </c>
      <c r="H13" s="227" t="s">
        <v>2095</v>
      </c>
      <c r="I13" s="369"/>
      <c r="J13" s="228" t="s">
        <v>211</v>
      </c>
      <c r="K13" s="227" t="s">
        <v>2123</v>
      </c>
      <c r="L13" s="227" t="s">
        <v>2111</v>
      </c>
      <c r="M13" s="227" t="s">
        <v>2124</v>
      </c>
      <c r="N13" s="279"/>
      <c r="Q13" s="278"/>
      <c r="S13" s="342"/>
      <c r="T13" s="475" t="s">
        <v>2125</v>
      </c>
      <c r="W13" s="511" t="str">
        <f t="shared" si="0"/>
        <v>N</v>
      </c>
      <c r="X13" s="511" t="str">
        <f t="shared" si="1"/>
        <v>N</v>
      </c>
      <c r="Y13" s="511" t="str">
        <f t="shared" si="2"/>
        <v>N</v>
      </c>
    </row>
    <row r="14" spans="1:37">
      <c r="G14" s="205" t="s">
        <v>2126</v>
      </c>
      <c r="H14" s="205" t="s">
        <v>2095</v>
      </c>
      <c r="I14" s="278"/>
      <c r="K14" s="205" t="s">
        <v>2127</v>
      </c>
      <c r="L14" s="205" t="s">
        <v>2111</v>
      </c>
      <c r="M14" s="205" t="s">
        <v>2128</v>
      </c>
      <c r="N14" s="279" t="s">
        <v>1473</v>
      </c>
      <c r="O14" s="396">
        <v>44154</v>
      </c>
      <c r="P14" s="396">
        <v>44154</v>
      </c>
      <c r="Q14" s="508">
        <v>44154</v>
      </c>
      <c r="S14" s="341" t="s">
        <v>28</v>
      </c>
      <c r="T14" s="475"/>
      <c r="W14" s="511" t="str">
        <f t="shared" si="0"/>
        <v>Y</v>
      </c>
      <c r="X14" s="511" t="str">
        <f t="shared" si="1"/>
        <v>Y</v>
      </c>
      <c r="Y14" s="511" t="str">
        <f t="shared" si="2"/>
        <v>Y</v>
      </c>
    </row>
    <row r="15" spans="1:37">
      <c r="G15" s="205" t="s">
        <v>2129</v>
      </c>
      <c r="H15" s="205" t="s">
        <v>2095</v>
      </c>
      <c r="I15" s="278"/>
      <c r="K15" s="205" t="s">
        <v>2130</v>
      </c>
      <c r="L15" s="205" t="s">
        <v>2111</v>
      </c>
      <c r="M15" s="205" t="s">
        <v>2131</v>
      </c>
      <c r="N15" s="279" t="s">
        <v>1473</v>
      </c>
      <c r="O15" s="396">
        <v>44154</v>
      </c>
      <c r="P15" s="396">
        <v>44154</v>
      </c>
      <c r="Q15" s="508">
        <v>44154</v>
      </c>
      <c r="S15" s="341" t="s">
        <v>28</v>
      </c>
      <c r="T15" s="475"/>
      <c r="W15" s="511" t="str">
        <f t="shared" si="0"/>
        <v>Y</v>
      </c>
      <c r="X15" s="511" t="str">
        <f t="shared" si="1"/>
        <v>Y</v>
      </c>
      <c r="Y15" s="511" t="str">
        <f t="shared" si="2"/>
        <v>Y</v>
      </c>
    </row>
    <row r="16" spans="1:37">
      <c r="E16" s="205" t="s">
        <v>2132</v>
      </c>
      <c r="G16" s="205" t="s">
        <v>2133</v>
      </c>
      <c r="H16" s="205" t="s">
        <v>2095</v>
      </c>
      <c r="I16" s="278"/>
      <c r="K16" s="205" t="s">
        <v>2134</v>
      </c>
      <c r="L16" s="205" t="s">
        <v>2111</v>
      </c>
      <c r="M16" s="205" t="s">
        <v>2135</v>
      </c>
      <c r="N16" s="279" t="s">
        <v>1473</v>
      </c>
      <c r="O16" s="396">
        <v>44154</v>
      </c>
      <c r="P16" s="396">
        <v>44154</v>
      </c>
      <c r="Q16" s="508">
        <v>44154</v>
      </c>
      <c r="S16" s="341" t="s">
        <v>28</v>
      </c>
      <c r="T16" s="475"/>
      <c r="W16" s="511" t="str">
        <f t="shared" si="0"/>
        <v>Y</v>
      </c>
      <c r="X16" s="511" t="str">
        <f t="shared" si="1"/>
        <v>Y</v>
      </c>
      <c r="Y16" s="511" t="str">
        <f t="shared" si="2"/>
        <v>Y</v>
      </c>
    </row>
    <row r="17" spans="1:28">
      <c r="G17" s="227" t="s">
        <v>2136</v>
      </c>
      <c r="H17" s="227" t="s">
        <v>2095</v>
      </c>
      <c r="I17" s="369"/>
      <c r="J17" s="228" t="s">
        <v>211</v>
      </c>
      <c r="K17" s="227" t="s">
        <v>2137</v>
      </c>
      <c r="L17" s="227" t="s">
        <v>2111</v>
      </c>
      <c r="M17" s="227" t="s">
        <v>2138</v>
      </c>
      <c r="N17" s="281"/>
      <c r="O17" s="369"/>
      <c r="P17" s="369"/>
      <c r="Q17" s="369"/>
      <c r="R17" s="369"/>
      <c r="S17" s="342"/>
      <c r="T17" s="475" t="s">
        <v>2125</v>
      </c>
      <c r="W17" s="511" t="str">
        <f t="shared" si="0"/>
        <v>N</v>
      </c>
      <c r="X17" s="511" t="str">
        <f t="shared" si="1"/>
        <v>N</v>
      </c>
      <c r="Y17" s="511" t="str">
        <f t="shared" si="2"/>
        <v>N</v>
      </c>
    </row>
    <row r="18" spans="1:28">
      <c r="G18" s="205" t="s">
        <v>2139</v>
      </c>
      <c r="H18" s="205" t="s">
        <v>2095</v>
      </c>
      <c r="I18" s="278"/>
      <c r="K18" s="205" t="s">
        <v>2140</v>
      </c>
      <c r="L18" s="205" t="s">
        <v>2111</v>
      </c>
      <c r="M18" s="205" t="s">
        <v>2141</v>
      </c>
      <c r="N18" s="279" t="s">
        <v>1473</v>
      </c>
      <c r="O18" s="396">
        <v>44154</v>
      </c>
      <c r="P18" s="396">
        <v>44154</v>
      </c>
      <c r="Q18" s="508">
        <v>44154</v>
      </c>
      <c r="S18" s="341" t="s">
        <v>28</v>
      </c>
      <c r="T18" s="475"/>
      <c r="W18" s="511" t="str">
        <f t="shared" si="0"/>
        <v>Y</v>
      </c>
      <c r="X18" s="511" t="str">
        <f t="shared" si="1"/>
        <v>Y</v>
      </c>
      <c r="Y18" s="511" t="str">
        <f t="shared" si="2"/>
        <v>Y</v>
      </c>
    </row>
    <row r="19" spans="1:28">
      <c r="G19" s="205" t="s">
        <v>2142</v>
      </c>
      <c r="H19" s="205" t="s">
        <v>2095</v>
      </c>
      <c r="I19" s="278"/>
      <c r="K19" s="205" t="s">
        <v>2143</v>
      </c>
      <c r="L19" s="205" t="s">
        <v>2111</v>
      </c>
      <c r="M19" s="205" t="s">
        <v>2144</v>
      </c>
      <c r="N19" s="279" t="s">
        <v>1473</v>
      </c>
      <c r="O19" s="396">
        <v>44154</v>
      </c>
      <c r="P19" s="396">
        <v>44154</v>
      </c>
      <c r="Q19" s="508">
        <v>44154</v>
      </c>
      <c r="S19" s="341" t="s">
        <v>28</v>
      </c>
      <c r="T19" s="475"/>
      <c r="W19" s="511" t="str">
        <f t="shared" si="0"/>
        <v>Y</v>
      </c>
      <c r="X19" s="511" t="str">
        <f t="shared" si="1"/>
        <v>Y</v>
      </c>
      <c r="Y19" s="511" t="str">
        <f t="shared" si="2"/>
        <v>Y</v>
      </c>
    </row>
    <row r="20" spans="1:28">
      <c r="G20" s="205" t="s">
        <v>2145</v>
      </c>
      <c r="H20" s="205" t="s">
        <v>2095</v>
      </c>
      <c r="I20" s="278"/>
      <c r="K20" s="205" t="s">
        <v>2146</v>
      </c>
      <c r="L20" s="205" t="s">
        <v>2111</v>
      </c>
      <c r="M20" s="205" t="s">
        <v>2147</v>
      </c>
      <c r="N20" s="279" t="s">
        <v>1473</v>
      </c>
      <c r="O20" s="396">
        <v>44154</v>
      </c>
      <c r="P20" s="396">
        <v>44154</v>
      </c>
      <c r="Q20" s="508">
        <v>44154</v>
      </c>
      <c r="S20" s="341" t="s">
        <v>28</v>
      </c>
      <c r="T20" s="475"/>
      <c r="W20" s="511" t="str">
        <f t="shared" si="0"/>
        <v>Y</v>
      </c>
      <c r="X20" s="511" t="str">
        <f t="shared" si="1"/>
        <v>Y</v>
      </c>
      <c r="Y20" s="511" t="str">
        <f t="shared" si="2"/>
        <v>Y</v>
      </c>
    </row>
    <row r="21" spans="1:28">
      <c r="E21" s="205" t="s">
        <v>2148</v>
      </c>
      <c r="G21" s="205" t="s">
        <v>2149</v>
      </c>
      <c r="H21" s="205" t="s">
        <v>2095</v>
      </c>
      <c r="I21" s="278"/>
      <c r="K21" s="205" t="s">
        <v>2150</v>
      </c>
      <c r="L21" s="205" t="s">
        <v>2111</v>
      </c>
      <c r="M21" s="205" t="s">
        <v>2151</v>
      </c>
      <c r="N21" s="279" t="s">
        <v>1473</v>
      </c>
      <c r="O21" s="396">
        <v>44154</v>
      </c>
      <c r="P21" s="396">
        <v>44154</v>
      </c>
      <c r="Q21" s="508">
        <v>44154</v>
      </c>
      <c r="S21" s="341" t="s">
        <v>2152</v>
      </c>
      <c r="T21" s="475"/>
      <c r="W21" s="511" t="str">
        <f t="shared" si="0"/>
        <v>Y</v>
      </c>
      <c r="X21" s="511" t="str">
        <f t="shared" si="1"/>
        <v>Y</v>
      </c>
      <c r="Y21" s="511" t="str">
        <f t="shared" si="2"/>
        <v>Y</v>
      </c>
    </row>
    <row r="22" spans="1:28">
      <c r="G22" s="227" t="s">
        <v>2153</v>
      </c>
      <c r="H22" s="227" t="s">
        <v>2095</v>
      </c>
      <c r="I22" s="369"/>
      <c r="J22" s="228" t="s">
        <v>211</v>
      </c>
      <c r="K22" s="227" t="s">
        <v>2154</v>
      </c>
      <c r="L22" s="227" t="s">
        <v>2111</v>
      </c>
      <c r="M22" s="227" t="s">
        <v>2155</v>
      </c>
      <c r="N22" s="281"/>
      <c r="O22" s="369"/>
      <c r="P22" s="369"/>
      <c r="Q22" s="369"/>
      <c r="R22" s="369"/>
      <c r="S22" s="342"/>
      <c r="T22" s="475" t="s">
        <v>2125</v>
      </c>
      <c r="W22" s="511" t="str">
        <f t="shared" si="0"/>
        <v>N</v>
      </c>
      <c r="X22" s="511" t="str">
        <f t="shared" si="1"/>
        <v>N</v>
      </c>
      <c r="Y22" s="511" t="str">
        <f t="shared" si="2"/>
        <v>N</v>
      </c>
    </row>
    <row r="23" spans="1:28">
      <c r="G23" s="205" t="s">
        <v>2156</v>
      </c>
      <c r="H23" s="205" t="s">
        <v>2095</v>
      </c>
      <c r="I23" s="278"/>
      <c r="K23" s="205" t="s">
        <v>2157</v>
      </c>
      <c r="L23" s="205" t="s">
        <v>2111</v>
      </c>
      <c r="M23" s="205" t="s">
        <v>2158</v>
      </c>
      <c r="N23" s="279" t="s">
        <v>1473</v>
      </c>
      <c r="O23" s="396">
        <v>44154</v>
      </c>
      <c r="P23" s="396">
        <v>44154</v>
      </c>
      <c r="Q23" s="508">
        <v>44154</v>
      </c>
      <c r="S23" s="341" t="s">
        <v>28</v>
      </c>
      <c r="T23" s="475"/>
      <c r="W23" s="511" t="str">
        <f t="shared" si="0"/>
        <v>Y</v>
      </c>
      <c r="X23" s="511" t="str">
        <f t="shared" si="1"/>
        <v>Y</v>
      </c>
      <c r="Y23" s="511" t="str">
        <f t="shared" si="2"/>
        <v>Y</v>
      </c>
    </row>
    <row r="24" spans="1:28">
      <c r="G24" s="205" t="s">
        <v>2159</v>
      </c>
      <c r="H24" s="205" t="s">
        <v>2095</v>
      </c>
      <c r="I24" s="278"/>
      <c r="K24" s="205" t="s">
        <v>2160</v>
      </c>
      <c r="L24" s="205" t="s">
        <v>2111</v>
      </c>
      <c r="M24" s="205" t="s">
        <v>2161</v>
      </c>
      <c r="N24" s="279" t="s">
        <v>1473</v>
      </c>
      <c r="O24" s="396">
        <v>44154</v>
      </c>
      <c r="P24" s="396">
        <v>44154</v>
      </c>
      <c r="Q24" s="508">
        <v>44154</v>
      </c>
      <c r="S24" s="341" t="s">
        <v>28</v>
      </c>
      <c r="T24" s="475"/>
      <c r="W24" s="511" t="str">
        <f t="shared" si="0"/>
        <v>Y</v>
      </c>
      <c r="X24" s="511" t="str">
        <f t="shared" si="1"/>
        <v>Y</v>
      </c>
      <c r="Y24" s="511" t="str">
        <f t="shared" si="2"/>
        <v>Y</v>
      </c>
    </row>
    <row r="25" spans="1:28" s="235" customFormat="1">
      <c r="A25" s="205" t="s">
        <v>2162</v>
      </c>
      <c r="B25" s="205" t="s">
        <v>2163</v>
      </c>
      <c r="C25" s="205" t="s">
        <v>2164</v>
      </c>
      <c r="D25" s="233" t="s">
        <v>609</v>
      </c>
      <c r="E25" s="233" t="s">
        <v>588</v>
      </c>
      <c r="F25" s="233"/>
      <c r="G25" s="233"/>
      <c r="H25" s="233" t="s">
        <v>2061</v>
      </c>
      <c r="I25" s="283" t="s">
        <v>2109</v>
      </c>
      <c r="J25" s="234" t="s">
        <v>2165</v>
      </c>
      <c r="K25" s="233" t="s">
        <v>2166</v>
      </c>
      <c r="L25" s="233" t="s">
        <v>2167</v>
      </c>
      <c r="M25" s="233" t="s">
        <v>2168</v>
      </c>
      <c r="N25" s="284" t="s">
        <v>2169</v>
      </c>
      <c r="O25" s="394">
        <v>44089</v>
      </c>
      <c r="P25" s="394">
        <v>44089</v>
      </c>
      <c r="Q25" s="509">
        <v>44089</v>
      </c>
      <c r="R25" s="395">
        <v>1</v>
      </c>
      <c r="S25" s="344" t="s">
        <v>2152</v>
      </c>
      <c r="T25" s="475"/>
      <c r="U25" s="477"/>
      <c r="V25" s="235" t="s">
        <v>2114</v>
      </c>
      <c r="W25" s="511" t="str">
        <f t="shared" si="0"/>
        <v>Y</v>
      </c>
      <c r="X25" s="511" t="str">
        <f t="shared" si="1"/>
        <v>Y</v>
      </c>
      <c r="Y25" s="511" t="str">
        <f t="shared" si="2"/>
        <v>Y</v>
      </c>
      <c r="AB25" s="202"/>
    </row>
    <row r="26" spans="1:28" s="235" customFormat="1">
      <c r="A26" s="233"/>
      <c r="B26" s="233"/>
      <c r="C26" s="233"/>
      <c r="D26" s="233"/>
      <c r="E26" s="233" t="s">
        <v>609</v>
      </c>
      <c r="F26" s="233"/>
      <c r="G26" s="233"/>
      <c r="H26" s="233" t="s">
        <v>2095</v>
      </c>
      <c r="I26" s="370" t="s">
        <v>106</v>
      </c>
      <c r="J26" s="234" t="s">
        <v>2165</v>
      </c>
      <c r="K26" s="233" t="s">
        <v>2170</v>
      </c>
      <c r="L26" s="233" t="s">
        <v>2167</v>
      </c>
      <c r="M26" s="233" t="s">
        <v>2171</v>
      </c>
      <c r="N26" s="284" t="s">
        <v>2169</v>
      </c>
      <c r="O26" s="394">
        <v>44089</v>
      </c>
      <c r="P26" s="394">
        <v>44103</v>
      </c>
      <c r="Q26" s="509">
        <v>44103</v>
      </c>
      <c r="R26" s="395">
        <v>1</v>
      </c>
      <c r="S26" s="344" t="s">
        <v>2152</v>
      </c>
      <c r="T26" s="475"/>
      <c r="U26" s="477"/>
      <c r="V26" s="235" t="s">
        <v>2114</v>
      </c>
      <c r="W26" s="511" t="str">
        <f t="shared" si="0"/>
        <v>Y</v>
      </c>
      <c r="X26" s="511" t="str">
        <f t="shared" si="1"/>
        <v>Y</v>
      </c>
      <c r="Y26" s="511" t="str">
        <f t="shared" si="2"/>
        <v>Y</v>
      </c>
      <c r="AB26" s="202"/>
    </row>
    <row r="27" spans="1:28" s="235" customFormat="1">
      <c r="A27" s="233"/>
      <c r="B27" s="233"/>
      <c r="C27" s="233"/>
      <c r="D27" s="233"/>
      <c r="E27" s="233"/>
      <c r="F27" s="233"/>
      <c r="G27" s="233" t="s">
        <v>2172</v>
      </c>
      <c r="H27" s="233" t="s">
        <v>2173</v>
      </c>
      <c r="I27" s="370" t="s">
        <v>126</v>
      </c>
      <c r="J27" s="234" t="s">
        <v>2174</v>
      </c>
      <c r="K27" s="233" t="s">
        <v>2175</v>
      </c>
      <c r="L27" s="233" t="s">
        <v>2176</v>
      </c>
      <c r="M27" s="233" t="s">
        <v>2177</v>
      </c>
      <c r="N27" s="284" t="s">
        <v>2178</v>
      </c>
      <c r="O27" s="394">
        <v>44095</v>
      </c>
      <c r="P27" s="394">
        <v>44098</v>
      </c>
      <c r="Q27" s="509">
        <v>44098</v>
      </c>
      <c r="R27" s="395">
        <v>1</v>
      </c>
      <c r="S27" s="344" t="s">
        <v>2152</v>
      </c>
      <c r="T27" s="475"/>
      <c r="U27" s="477"/>
      <c r="W27" s="511" t="str">
        <f t="shared" si="0"/>
        <v>Y</v>
      </c>
      <c r="X27" s="511" t="str">
        <f t="shared" si="1"/>
        <v>Y</v>
      </c>
      <c r="Y27" s="511" t="str">
        <f t="shared" si="2"/>
        <v>Y</v>
      </c>
      <c r="AB27" s="202"/>
    </row>
    <row r="28" spans="1:28" s="235" customFormat="1">
      <c r="A28" s="233"/>
      <c r="B28" s="233"/>
      <c r="C28" s="233"/>
      <c r="D28" s="233"/>
      <c r="E28" s="233" t="s">
        <v>615</v>
      </c>
      <c r="F28" s="233"/>
      <c r="G28" s="233"/>
      <c r="H28" s="233" t="s">
        <v>2095</v>
      </c>
      <c r="I28" s="370" t="s">
        <v>126</v>
      </c>
      <c r="J28" s="234" t="s">
        <v>2165</v>
      </c>
      <c r="K28" s="233" t="s">
        <v>2179</v>
      </c>
      <c r="L28" s="233" t="s">
        <v>2167</v>
      </c>
      <c r="M28" s="233" t="s">
        <v>2180</v>
      </c>
      <c r="N28" s="284" t="s">
        <v>74</v>
      </c>
      <c r="O28" s="394">
        <v>44109</v>
      </c>
      <c r="P28" s="394">
        <v>44109</v>
      </c>
      <c r="Q28" s="509">
        <v>44109</v>
      </c>
      <c r="R28" s="395">
        <v>1</v>
      </c>
      <c r="S28" s="344" t="s">
        <v>2152</v>
      </c>
      <c r="T28" s="475"/>
      <c r="U28" s="477"/>
      <c r="W28" s="511" t="str">
        <f t="shared" si="0"/>
        <v>Y</v>
      </c>
      <c r="X28" s="511" t="str">
        <f t="shared" si="1"/>
        <v>Y</v>
      </c>
      <c r="Y28" s="511" t="str">
        <f t="shared" si="2"/>
        <v>Y</v>
      </c>
      <c r="AB28" s="202"/>
    </row>
    <row r="29" spans="1:28">
      <c r="D29" s="205" t="s">
        <v>2181</v>
      </c>
      <c r="E29" s="265" t="s">
        <v>2182</v>
      </c>
      <c r="F29" s="265"/>
      <c r="G29" s="265"/>
      <c r="H29" s="265" t="s">
        <v>2061</v>
      </c>
      <c r="I29" s="286" t="s">
        <v>106</v>
      </c>
      <c r="J29" s="265"/>
      <c r="K29" s="265" t="s">
        <v>2183</v>
      </c>
      <c r="L29" s="265" t="s">
        <v>2184</v>
      </c>
      <c r="M29" s="265" t="s">
        <v>2185</v>
      </c>
      <c r="N29" s="284" t="s">
        <v>2186</v>
      </c>
      <c r="O29" s="396">
        <v>44154</v>
      </c>
      <c r="P29" s="396">
        <v>44154</v>
      </c>
      <c r="Q29" s="508">
        <v>44154</v>
      </c>
      <c r="R29" s="397">
        <v>1</v>
      </c>
      <c r="S29" s="344" t="s">
        <v>2152</v>
      </c>
      <c r="T29" s="475"/>
      <c r="W29" s="511" t="str">
        <f t="shared" si="0"/>
        <v>Y</v>
      </c>
      <c r="X29" s="511" t="str">
        <f t="shared" si="1"/>
        <v>Y</v>
      </c>
      <c r="Y29" s="511" t="str">
        <f t="shared" si="2"/>
        <v>Y</v>
      </c>
    </row>
    <row r="30" spans="1:28">
      <c r="E30" s="265"/>
      <c r="F30" s="265"/>
      <c r="G30" s="265" t="s">
        <v>2187</v>
      </c>
      <c r="H30" s="265" t="s">
        <v>2083</v>
      </c>
      <c r="I30" s="371" t="s">
        <v>126</v>
      </c>
      <c r="J30" s="265"/>
      <c r="K30" s="265" t="s">
        <v>2188</v>
      </c>
      <c r="L30" s="265" t="s">
        <v>2086</v>
      </c>
      <c r="M30" s="265" t="s">
        <v>2189</v>
      </c>
      <c r="N30" s="284" t="s">
        <v>57</v>
      </c>
      <c r="O30" s="396">
        <v>44154</v>
      </c>
      <c r="P30" s="396">
        <v>44154</v>
      </c>
      <c r="Q30" s="508">
        <v>44154</v>
      </c>
      <c r="R30" s="397">
        <v>1</v>
      </c>
      <c r="S30" s="344" t="s">
        <v>2152</v>
      </c>
      <c r="T30" s="475"/>
      <c r="W30" s="511" t="str">
        <f t="shared" si="0"/>
        <v>Y</v>
      </c>
      <c r="X30" s="511" t="str">
        <f t="shared" si="1"/>
        <v>Y</v>
      </c>
      <c r="Y30" s="511" t="str">
        <f t="shared" si="2"/>
        <v>Y</v>
      </c>
    </row>
    <row r="31" spans="1:28" s="236" customFormat="1">
      <c r="A31" s="227"/>
      <c r="B31" s="227"/>
      <c r="C31" s="227"/>
      <c r="D31" s="217"/>
      <c r="E31" s="403"/>
      <c r="F31" s="266"/>
      <c r="G31" s="268" t="s">
        <v>2190</v>
      </c>
      <c r="H31" s="265" t="s">
        <v>2191</v>
      </c>
      <c r="I31" s="371" t="s">
        <v>126</v>
      </c>
      <c r="J31" s="265"/>
      <c r="K31" s="265"/>
      <c r="L31" s="265"/>
      <c r="M31" s="265"/>
      <c r="N31" s="284" t="s">
        <v>57</v>
      </c>
      <c r="O31" s="396">
        <v>44154</v>
      </c>
      <c r="P31" s="396">
        <v>44154</v>
      </c>
      <c r="Q31" s="508">
        <v>44154</v>
      </c>
      <c r="R31" s="397">
        <v>1</v>
      </c>
      <c r="S31" s="344" t="s">
        <v>2152</v>
      </c>
      <c r="T31" s="475"/>
      <c r="U31" s="477"/>
      <c r="W31" s="511" t="str">
        <f t="shared" si="0"/>
        <v>Y</v>
      </c>
      <c r="X31" s="511" t="str">
        <f t="shared" si="1"/>
        <v>Y</v>
      </c>
      <c r="Y31" s="511" t="str">
        <f t="shared" si="2"/>
        <v>Y</v>
      </c>
      <c r="AB31" s="202"/>
    </row>
    <row r="32" spans="1:28" s="236" customFormat="1">
      <c r="A32" s="227"/>
      <c r="B32" s="227"/>
      <c r="C32" s="227"/>
      <c r="D32" s="217"/>
      <c r="E32" s="403"/>
      <c r="F32" s="266"/>
      <c r="G32" s="267" t="s">
        <v>2192</v>
      </c>
      <c r="H32" s="265" t="s">
        <v>2193</v>
      </c>
      <c r="I32" s="371" t="s">
        <v>126</v>
      </c>
      <c r="J32" s="265"/>
      <c r="K32" s="265" t="s">
        <v>2183</v>
      </c>
      <c r="L32" s="265" t="s">
        <v>2184</v>
      </c>
      <c r="M32" s="265" t="s">
        <v>2185</v>
      </c>
      <c r="N32" s="284" t="s">
        <v>2186</v>
      </c>
      <c r="O32" s="396">
        <v>44154</v>
      </c>
      <c r="P32" s="396">
        <v>44154</v>
      </c>
      <c r="Q32" s="508">
        <v>44154</v>
      </c>
      <c r="R32" s="397">
        <v>1</v>
      </c>
      <c r="S32" s="344" t="s">
        <v>2152</v>
      </c>
      <c r="T32" s="475"/>
      <c r="U32" s="477"/>
      <c r="W32" s="511" t="str">
        <f t="shared" si="0"/>
        <v>Y</v>
      </c>
      <c r="X32" s="511" t="str">
        <f t="shared" si="1"/>
        <v>Y</v>
      </c>
      <c r="Y32" s="511" t="str">
        <f t="shared" si="2"/>
        <v>Y</v>
      </c>
      <c r="AB32" s="202"/>
    </row>
    <row r="33" spans="1:28" s="236" customFormat="1">
      <c r="A33" s="227"/>
      <c r="B33" s="227"/>
      <c r="C33" s="227"/>
      <c r="D33" s="217"/>
      <c r="E33" s="403"/>
      <c r="F33" s="266"/>
      <c r="G33" s="267" t="s">
        <v>2194</v>
      </c>
      <c r="H33" s="265" t="s">
        <v>2191</v>
      </c>
      <c r="I33" s="371" t="s">
        <v>628</v>
      </c>
      <c r="J33" s="265"/>
      <c r="K33" s="265" t="s">
        <v>2195</v>
      </c>
      <c r="L33" s="265" t="s">
        <v>2184</v>
      </c>
      <c r="M33" s="265" t="s">
        <v>2185</v>
      </c>
      <c r="N33" s="284" t="s">
        <v>2186</v>
      </c>
      <c r="O33" s="396">
        <v>44154</v>
      </c>
      <c r="P33" s="396">
        <v>44154</v>
      </c>
      <c r="Q33" s="508">
        <v>44154</v>
      </c>
      <c r="R33" s="397">
        <v>1</v>
      </c>
      <c r="S33" s="344" t="s">
        <v>2152</v>
      </c>
      <c r="T33" s="475"/>
      <c r="U33" s="477"/>
      <c r="W33" s="511" t="str">
        <f t="shared" si="0"/>
        <v>Y</v>
      </c>
      <c r="X33" s="511" t="str">
        <f t="shared" si="1"/>
        <v>Y</v>
      </c>
      <c r="Y33" s="511" t="str">
        <f t="shared" si="2"/>
        <v>Y</v>
      </c>
      <c r="AB33" s="202"/>
    </row>
    <row r="34" spans="1:28" s="236" customFormat="1">
      <c r="A34" s="227"/>
      <c r="B34" s="227"/>
      <c r="C34" s="227"/>
      <c r="D34" s="217"/>
      <c r="E34" s="403"/>
      <c r="F34" s="266"/>
      <c r="G34" s="268" t="s">
        <v>2196</v>
      </c>
      <c r="H34" s="265" t="s">
        <v>2197</v>
      </c>
      <c r="I34" s="371" t="s">
        <v>126</v>
      </c>
      <c r="J34" s="265"/>
      <c r="K34" s="265" t="s">
        <v>2183</v>
      </c>
      <c r="L34" s="265" t="s">
        <v>2184</v>
      </c>
      <c r="M34" s="265" t="s">
        <v>2185</v>
      </c>
      <c r="N34" s="284" t="s">
        <v>2186</v>
      </c>
      <c r="O34" s="396">
        <v>44154</v>
      </c>
      <c r="P34" s="396">
        <v>44154</v>
      </c>
      <c r="Q34" s="508">
        <v>44154</v>
      </c>
      <c r="R34" s="397">
        <v>1</v>
      </c>
      <c r="S34" s="344" t="s">
        <v>2152</v>
      </c>
      <c r="T34" s="475"/>
      <c r="U34" s="477"/>
      <c r="W34" s="511" t="str">
        <f t="shared" si="0"/>
        <v>Y</v>
      </c>
      <c r="X34" s="511" t="str">
        <f t="shared" si="1"/>
        <v>Y</v>
      </c>
      <c r="Y34" s="511" t="str">
        <f t="shared" si="2"/>
        <v>Y</v>
      </c>
      <c r="AB34" s="202"/>
    </row>
    <row r="35" spans="1:28">
      <c r="D35" s="217"/>
      <c r="E35" s="403"/>
      <c r="F35" s="266"/>
      <c r="G35" s="268" t="s">
        <v>2198</v>
      </c>
      <c r="H35" s="265" t="s">
        <v>2197</v>
      </c>
      <c r="I35" s="371" t="s">
        <v>126</v>
      </c>
      <c r="J35" s="265"/>
      <c r="K35" s="265" t="s">
        <v>2183</v>
      </c>
      <c r="L35" s="265" t="s">
        <v>2184</v>
      </c>
      <c r="M35" s="265" t="s">
        <v>2185</v>
      </c>
      <c r="N35" s="284" t="s">
        <v>2186</v>
      </c>
      <c r="O35" s="396">
        <v>44154</v>
      </c>
      <c r="P35" s="396">
        <v>44154</v>
      </c>
      <c r="Q35" s="508">
        <v>44154</v>
      </c>
      <c r="R35" s="397">
        <v>1</v>
      </c>
      <c r="S35" s="344" t="s">
        <v>2152</v>
      </c>
      <c r="T35" s="475"/>
      <c r="W35" s="511" t="str">
        <f t="shared" si="0"/>
        <v>Y</v>
      </c>
      <c r="X35" s="511" t="str">
        <f t="shared" si="1"/>
        <v>Y</v>
      </c>
      <c r="Y35" s="511" t="str">
        <f t="shared" si="2"/>
        <v>Y</v>
      </c>
    </row>
    <row r="36" spans="1:28">
      <c r="D36" s="217"/>
      <c r="E36" s="403"/>
      <c r="F36" s="266"/>
      <c r="G36" s="268" t="s">
        <v>2199</v>
      </c>
      <c r="H36" s="265" t="s">
        <v>2197</v>
      </c>
      <c r="I36" s="371" t="s">
        <v>126</v>
      </c>
      <c r="J36" s="265"/>
      <c r="K36" s="265" t="s">
        <v>2183</v>
      </c>
      <c r="L36" s="265" t="s">
        <v>2184</v>
      </c>
      <c r="M36" s="265" t="s">
        <v>2185</v>
      </c>
      <c r="N36" s="284" t="s">
        <v>2186</v>
      </c>
      <c r="O36" s="396">
        <v>44154</v>
      </c>
      <c r="P36" s="396">
        <v>44154</v>
      </c>
      <c r="Q36" s="508">
        <v>44154</v>
      </c>
      <c r="R36" s="397">
        <v>1</v>
      </c>
      <c r="S36" s="344" t="s">
        <v>2152</v>
      </c>
      <c r="T36" s="475"/>
      <c r="W36" s="511" t="str">
        <f t="shared" si="0"/>
        <v>Y</v>
      </c>
      <c r="X36" s="511" t="str">
        <f t="shared" si="1"/>
        <v>Y</v>
      </c>
      <c r="Y36" s="511" t="str">
        <f t="shared" si="2"/>
        <v>Y</v>
      </c>
    </row>
    <row r="37" spans="1:28">
      <c r="D37" s="217"/>
      <c r="E37" s="265"/>
      <c r="F37" s="265"/>
      <c r="G37" s="265" t="s">
        <v>2200</v>
      </c>
      <c r="H37" s="265" t="s">
        <v>2095</v>
      </c>
      <c r="I37" s="371" t="s">
        <v>126</v>
      </c>
      <c r="J37" s="265"/>
      <c r="K37" s="265" t="s">
        <v>2183</v>
      </c>
      <c r="L37" s="265" t="s">
        <v>2184</v>
      </c>
      <c r="M37" s="265" t="s">
        <v>2185</v>
      </c>
      <c r="N37" s="284" t="s">
        <v>2186</v>
      </c>
      <c r="O37" s="396">
        <v>44154</v>
      </c>
      <c r="P37" s="396">
        <v>44154</v>
      </c>
      <c r="Q37" s="508">
        <v>44154</v>
      </c>
      <c r="R37" s="397">
        <v>1</v>
      </c>
      <c r="S37" s="344" t="s">
        <v>2152</v>
      </c>
      <c r="T37" s="475"/>
      <c r="W37" s="511" t="str">
        <f t="shared" si="0"/>
        <v>Y</v>
      </c>
      <c r="X37" s="511" t="str">
        <f t="shared" si="1"/>
        <v>Y</v>
      </c>
      <c r="Y37" s="511" t="str">
        <f t="shared" si="2"/>
        <v>Y</v>
      </c>
    </row>
    <row r="38" spans="1:28">
      <c r="D38" s="217"/>
      <c r="E38" s="217" t="s">
        <v>2201</v>
      </c>
      <c r="F38" s="217"/>
      <c r="G38" s="217"/>
      <c r="H38" s="217" t="s">
        <v>2061</v>
      </c>
      <c r="I38" s="452" t="s">
        <v>2109</v>
      </c>
      <c r="J38" s="217"/>
      <c r="K38" s="217" t="s">
        <v>2202</v>
      </c>
      <c r="L38" s="217" t="s">
        <v>2203</v>
      </c>
      <c r="M38" s="217" t="s">
        <v>2204</v>
      </c>
      <c r="N38" s="453" t="s">
        <v>2205</v>
      </c>
      <c r="O38" s="454">
        <v>44095</v>
      </c>
      <c r="P38" s="454">
        <v>44095</v>
      </c>
      <c r="Q38" s="508">
        <v>44095</v>
      </c>
      <c r="R38" s="455">
        <v>1</v>
      </c>
      <c r="S38" s="433" t="s">
        <v>2152</v>
      </c>
      <c r="T38" s="475"/>
      <c r="V38" s="202" t="s">
        <v>2114</v>
      </c>
      <c r="W38" s="511" t="str">
        <f t="shared" si="0"/>
        <v>Y</v>
      </c>
      <c r="X38" s="511" t="str">
        <f t="shared" si="1"/>
        <v>Y</v>
      </c>
      <c r="Y38" s="511" t="str">
        <f t="shared" si="2"/>
        <v>Y</v>
      </c>
    </row>
    <row r="39" spans="1:28">
      <c r="E39" s="217"/>
      <c r="F39" s="217"/>
      <c r="G39" s="217" t="s">
        <v>2206</v>
      </c>
      <c r="H39" s="217" t="s">
        <v>2207</v>
      </c>
      <c r="I39" s="456"/>
      <c r="J39" s="217"/>
      <c r="K39" s="217"/>
      <c r="L39" s="217"/>
      <c r="M39" s="217"/>
      <c r="N39" s="453" t="s">
        <v>69</v>
      </c>
      <c r="O39" s="454">
        <v>44095</v>
      </c>
      <c r="P39" s="454">
        <v>44095</v>
      </c>
      <c r="Q39" s="508">
        <v>44095</v>
      </c>
      <c r="R39" s="455">
        <v>1</v>
      </c>
      <c r="S39" s="433" t="s">
        <v>2152</v>
      </c>
      <c r="T39" s="475"/>
      <c r="W39" s="511" t="str">
        <f t="shared" si="0"/>
        <v>Y</v>
      </c>
      <c r="X39" s="511" t="str">
        <f t="shared" si="1"/>
        <v>Y</v>
      </c>
      <c r="Y39" s="511" t="str">
        <f t="shared" si="2"/>
        <v>Y</v>
      </c>
    </row>
    <row r="40" spans="1:28">
      <c r="E40" s="217"/>
      <c r="F40" s="217"/>
      <c r="G40" s="217" t="s">
        <v>2208</v>
      </c>
      <c r="H40" s="217" t="s">
        <v>2207</v>
      </c>
      <c r="I40" s="456"/>
      <c r="J40" s="217"/>
      <c r="K40" s="217"/>
      <c r="L40" s="217"/>
      <c r="M40" s="217"/>
      <c r="N40" s="453" t="s">
        <v>69</v>
      </c>
      <c r="O40" s="454">
        <v>44095</v>
      </c>
      <c r="P40" s="454">
        <v>44095</v>
      </c>
      <c r="Q40" s="508">
        <v>44095</v>
      </c>
      <c r="R40" s="455">
        <v>1</v>
      </c>
      <c r="S40" s="433" t="s">
        <v>2152</v>
      </c>
      <c r="T40" s="475"/>
      <c r="W40" s="511" t="str">
        <f t="shared" si="0"/>
        <v>Y</v>
      </c>
      <c r="X40" s="511" t="str">
        <f t="shared" si="1"/>
        <v>Y</v>
      </c>
      <c r="Y40" s="511" t="str">
        <f t="shared" si="2"/>
        <v>Y</v>
      </c>
    </row>
    <row r="41" spans="1:28">
      <c r="E41" s="217"/>
      <c r="F41" s="217"/>
      <c r="G41" s="217" t="s">
        <v>133</v>
      </c>
      <c r="H41" s="217" t="s">
        <v>2095</v>
      </c>
      <c r="I41" s="456" t="s">
        <v>2109</v>
      </c>
      <c r="J41" s="217"/>
      <c r="K41" s="217" t="s">
        <v>2209</v>
      </c>
      <c r="L41" s="217" t="s">
        <v>2203</v>
      </c>
      <c r="M41" s="217" t="s">
        <v>2210</v>
      </c>
      <c r="N41" s="453" t="s">
        <v>2205</v>
      </c>
      <c r="O41" s="454">
        <v>44131</v>
      </c>
      <c r="P41" s="454">
        <v>44141</v>
      </c>
      <c r="Q41" s="508">
        <v>44141</v>
      </c>
      <c r="R41" s="455">
        <v>1</v>
      </c>
      <c r="S41" s="433" t="s">
        <v>2152</v>
      </c>
      <c r="T41" s="475"/>
      <c r="V41" s="202" t="s">
        <v>2114</v>
      </c>
      <c r="W41" s="511" t="str">
        <f t="shared" si="0"/>
        <v>Y</v>
      </c>
      <c r="X41" s="511" t="str">
        <f t="shared" si="1"/>
        <v>Y</v>
      </c>
      <c r="Y41" s="511" t="str">
        <f t="shared" si="2"/>
        <v>Y</v>
      </c>
    </row>
    <row r="42" spans="1:28">
      <c r="E42" s="217"/>
      <c r="F42" s="217"/>
      <c r="G42" s="217" t="s">
        <v>136</v>
      </c>
      <c r="H42" s="217" t="s">
        <v>2095</v>
      </c>
      <c r="I42" s="456"/>
      <c r="J42" s="217"/>
      <c r="K42" s="217" t="s">
        <v>2211</v>
      </c>
      <c r="L42" s="217" t="s">
        <v>2203</v>
      </c>
      <c r="M42" s="217" t="s">
        <v>2212</v>
      </c>
      <c r="N42" s="453" t="s">
        <v>69</v>
      </c>
      <c r="O42" s="454">
        <v>44131</v>
      </c>
      <c r="P42" s="454">
        <v>44141</v>
      </c>
      <c r="Q42" s="508">
        <v>44141</v>
      </c>
      <c r="R42" s="455">
        <v>1</v>
      </c>
      <c r="S42" s="433" t="s">
        <v>2152</v>
      </c>
      <c r="T42" s="475"/>
      <c r="W42" s="511" t="str">
        <f t="shared" si="0"/>
        <v>Y</v>
      </c>
      <c r="X42" s="511" t="str">
        <f t="shared" si="1"/>
        <v>Y</v>
      </c>
      <c r="Y42" s="511" t="str">
        <f t="shared" si="2"/>
        <v>Y</v>
      </c>
    </row>
    <row r="43" spans="1:28">
      <c r="E43" s="217"/>
      <c r="F43" s="217"/>
      <c r="G43" s="217" t="s">
        <v>139</v>
      </c>
      <c r="H43" s="217" t="s">
        <v>2095</v>
      </c>
      <c r="I43" s="456"/>
      <c r="J43" s="217"/>
      <c r="K43" s="217" t="s">
        <v>2213</v>
      </c>
      <c r="L43" s="217" t="s">
        <v>2203</v>
      </c>
      <c r="M43" s="217" t="s">
        <v>2214</v>
      </c>
      <c r="N43" s="453" t="s">
        <v>69</v>
      </c>
      <c r="O43" s="454">
        <v>44132</v>
      </c>
      <c r="P43" s="454">
        <v>44141</v>
      </c>
      <c r="Q43" s="508">
        <v>44141</v>
      </c>
      <c r="R43" s="455">
        <v>1</v>
      </c>
      <c r="S43" s="433" t="s">
        <v>28</v>
      </c>
      <c r="T43" s="475"/>
      <c r="W43" s="511" t="str">
        <f t="shared" si="0"/>
        <v>Y</v>
      </c>
      <c r="X43" s="511" t="str">
        <f t="shared" si="1"/>
        <v>Y</v>
      </c>
      <c r="Y43" s="511" t="str">
        <f t="shared" si="2"/>
        <v>Y</v>
      </c>
    </row>
    <row r="44" spans="1:28">
      <c r="E44" s="217"/>
      <c r="F44" s="217"/>
      <c r="G44" s="217" t="s">
        <v>142</v>
      </c>
      <c r="H44" s="217" t="s">
        <v>2095</v>
      </c>
      <c r="I44" s="456"/>
      <c r="J44" s="217"/>
      <c r="K44" s="217" t="s">
        <v>2215</v>
      </c>
      <c r="L44" s="217" t="s">
        <v>2203</v>
      </c>
      <c r="M44" s="217" t="s">
        <v>2216</v>
      </c>
      <c r="N44" s="453" t="s">
        <v>69</v>
      </c>
      <c r="O44" s="454">
        <v>44131</v>
      </c>
      <c r="P44" s="454">
        <v>44141</v>
      </c>
      <c r="Q44" s="508">
        <v>44141</v>
      </c>
      <c r="R44" s="455">
        <v>1</v>
      </c>
      <c r="S44" s="433" t="s">
        <v>2152</v>
      </c>
      <c r="T44" s="475"/>
      <c r="W44" s="511" t="str">
        <f t="shared" si="0"/>
        <v>Y</v>
      </c>
      <c r="X44" s="511" t="str">
        <f t="shared" si="1"/>
        <v>Y</v>
      </c>
      <c r="Y44" s="511" t="str">
        <f t="shared" si="2"/>
        <v>Y</v>
      </c>
    </row>
    <row r="45" spans="1:28">
      <c r="E45" s="217"/>
      <c r="F45" s="217"/>
      <c r="G45" s="217" t="s">
        <v>146</v>
      </c>
      <c r="H45" s="217" t="s">
        <v>2095</v>
      </c>
      <c r="I45" s="456"/>
      <c r="J45" s="217"/>
      <c r="K45" s="217" t="s">
        <v>2217</v>
      </c>
      <c r="L45" s="217" t="s">
        <v>2203</v>
      </c>
      <c r="M45" s="217" t="s">
        <v>2218</v>
      </c>
      <c r="N45" s="453" t="s">
        <v>69</v>
      </c>
      <c r="O45" s="454">
        <v>44131</v>
      </c>
      <c r="P45" s="454">
        <v>44141</v>
      </c>
      <c r="Q45" s="508">
        <v>44141</v>
      </c>
      <c r="R45" s="455">
        <v>1</v>
      </c>
      <c r="S45" s="433" t="s">
        <v>2152</v>
      </c>
      <c r="T45" s="475"/>
      <c r="W45" s="511" t="str">
        <f t="shared" si="0"/>
        <v>Y</v>
      </c>
      <c r="X45" s="511" t="str">
        <f t="shared" si="1"/>
        <v>Y</v>
      </c>
      <c r="Y45" s="511" t="str">
        <f t="shared" si="2"/>
        <v>Y</v>
      </c>
    </row>
    <row r="46" spans="1:28">
      <c r="E46" s="217"/>
      <c r="F46" s="217"/>
      <c r="G46" s="217" t="s">
        <v>150</v>
      </c>
      <c r="H46" s="217" t="s">
        <v>2095</v>
      </c>
      <c r="I46" s="456"/>
      <c r="J46" s="217"/>
      <c r="K46" s="217" t="s">
        <v>2219</v>
      </c>
      <c r="L46" s="217" t="s">
        <v>2203</v>
      </c>
      <c r="M46" s="217" t="s">
        <v>2220</v>
      </c>
      <c r="N46" s="453" t="s">
        <v>69</v>
      </c>
      <c r="O46" s="454">
        <v>44131</v>
      </c>
      <c r="P46" s="454">
        <v>44141</v>
      </c>
      <c r="Q46" s="508">
        <v>44141</v>
      </c>
      <c r="R46" s="455">
        <v>1</v>
      </c>
      <c r="S46" s="433" t="s">
        <v>28</v>
      </c>
      <c r="T46" s="475"/>
      <c r="W46" s="511" t="str">
        <f t="shared" si="0"/>
        <v>Y</v>
      </c>
      <c r="X46" s="511" t="str">
        <f t="shared" si="1"/>
        <v>Y</v>
      </c>
      <c r="Y46" s="511" t="str">
        <f t="shared" si="2"/>
        <v>Y</v>
      </c>
    </row>
    <row r="47" spans="1:28">
      <c r="E47" s="217"/>
      <c r="F47" s="217"/>
      <c r="G47" s="217" t="s">
        <v>2221</v>
      </c>
      <c r="H47" s="217" t="s">
        <v>2095</v>
      </c>
      <c r="I47" s="456"/>
      <c r="J47" s="217"/>
      <c r="K47" s="217" t="s">
        <v>2222</v>
      </c>
      <c r="L47" s="217" t="s">
        <v>2203</v>
      </c>
      <c r="M47" s="217" t="s">
        <v>2223</v>
      </c>
      <c r="N47" s="453" t="s">
        <v>69</v>
      </c>
      <c r="O47" s="454">
        <v>44131</v>
      </c>
      <c r="P47" s="454">
        <v>44141</v>
      </c>
      <c r="Q47" s="508">
        <v>44141</v>
      </c>
      <c r="R47" s="455">
        <v>1</v>
      </c>
      <c r="S47" s="433" t="s">
        <v>28</v>
      </c>
      <c r="T47" s="475"/>
      <c r="W47" s="511" t="str">
        <f t="shared" si="0"/>
        <v>Y</v>
      </c>
      <c r="X47" s="511" t="str">
        <f t="shared" si="1"/>
        <v>Y</v>
      </c>
      <c r="Y47" s="511" t="str">
        <f t="shared" si="2"/>
        <v>Y</v>
      </c>
    </row>
    <row r="48" spans="1:28">
      <c r="E48" s="217"/>
      <c r="F48" s="217"/>
      <c r="G48" s="217" t="s">
        <v>158</v>
      </c>
      <c r="H48" s="217" t="s">
        <v>2095</v>
      </c>
      <c r="I48" s="456"/>
      <c r="J48" s="217"/>
      <c r="K48" s="217" t="s">
        <v>2224</v>
      </c>
      <c r="L48" s="217" t="s">
        <v>2203</v>
      </c>
      <c r="M48" s="217" t="s">
        <v>2225</v>
      </c>
      <c r="N48" s="453" t="s">
        <v>69</v>
      </c>
      <c r="O48" s="454">
        <v>44131</v>
      </c>
      <c r="P48" s="454">
        <v>44141</v>
      </c>
      <c r="Q48" s="508">
        <v>44141</v>
      </c>
      <c r="R48" s="455">
        <v>1</v>
      </c>
      <c r="S48" s="433" t="s">
        <v>28</v>
      </c>
      <c r="T48" s="475"/>
      <c r="W48" s="511" t="str">
        <f t="shared" si="0"/>
        <v>Y</v>
      </c>
      <c r="X48" s="511" t="str">
        <f t="shared" si="1"/>
        <v>Y</v>
      </c>
      <c r="Y48" s="511" t="str">
        <f t="shared" si="2"/>
        <v>Y</v>
      </c>
    </row>
    <row r="49" spans="1:28">
      <c r="E49" s="217"/>
      <c r="F49" s="217"/>
      <c r="G49" s="217" t="s">
        <v>162</v>
      </c>
      <c r="H49" s="217" t="s">
        <v>2095</v>
      </c>
      <c r="I49" s="456"/>
      <c r="J49" s="217"/>
      <c r="K49" s="217" t="s">
        <v>2226</v>
      </c>
      <c r="L49" s="217" t="s">
        <v>2203</v>
      </c>
      <c r="M49" s="217" t="s">
        <v>2227</v>
      </c>
      <c r="N49" s="453" t="s">
        <v>69</v>
      </c>
      <c r="O49" s="454">
        <v>44131</v>
      </c>
      <c r="P49" s="454">
        <v>44141</v>
      </c>
      <c r="Q49" s="508">
        <v>44141</v>
      </c>
      <c r="R49" s="455">
        <v>1</v>
      </c>
      <c r="S49" s="433" t="s">
        <v>28</v>
      </c>
      <c r="T49" s="475"/>
      <c r="W49" s="511" t="str">
        <f t="shared" si="0"/>
        <v>Y</v>
      </c>
      <c r="X49" s="511" t="str">
        <f t="shared" si="1"/>
        <v>Y</v>
      </c>
      <c r="Y49" s="511" t="str">
        <f t="shared" si="2"/>
        <v>Y</v>
      </c>
    </row>
    <row r="50" spans="1:28">
      <c r="E50" s="217"/>
      <c r="F50" s="217"/>
      <c r="G50" s="217" t="s">
        <v>166</v>
      </c>
      <c r="H50" s="217" t="s">
        <v>2095</v>
      </c>
      <c r="I50" s="456"/>
      <c r="J50" s="217"/>
      <c r="K50" s="217" t="s">
        <v>2228</v>
      </c>
      <c r="L50" s="217" t="s">
        <v>2203</v>
      </c>
      <c r="M50" s="217" t="s">
        <v>2229</v>
      </c>
      <c r="N50" s="453" t="s">
        <v>69</v>
      </c>
      <c r="O50" s="454">
        <v>44131</v>
      </c>
      <c r="P50" s="454">
        <v>44141</v>
      </c>
      <c r="Q50" s="508">
        <v>44141</v>
      </c>
      <c r="R50" s="455">
        <v>1</v>
      </c>
      <c r="S50" s="433" t="s">
        <v>28</v>
      </c>
      <c r="T50" s="475"/>
      <c r="W50" s="511" t="str">
        <f t="shared" si="0"/>
        <v>Y</v>
      </c>
      <c r="X50" s="511" t="str">
        <f t="shared" si="1"/>
        <v>Y</v>
      </c>
      <c r="Y50" s="511" t="str">
        <f t="shared" si="2"/>
        <v>Y</v>
      </c>
    </row>
    <row r="51" spans="1:28">
      <c r="E51" s="217"/>
      <c r="F51" s="217"/>
      <c r="G51" s="217" t="s">
        <v>2230</v>
      </c>
      <c r="H51" s="217" t="s">
        <v>2095</v>
      </c>
      <c r="I51" s="456"/>
      <c r="J51" s="217"/>
      <c r="K51" s="217" t="s">
        <v>2231</v>
      </c>
      <c r="L51" s="217" t="s">
        <v>2203</v>
      </c>
      <c r="M51" s="217" t="s">
        <v>2232</v>
      </c>
      <c r="N51" s="453" t="s">
        <v>69</v>
      </c>
      <c r="O51" s="454">
        <v>44131</v>
      </c>
      <c r="P51" s="454">
        <v>44141</v>
      </c>
      <c r="Q51" s="508">
        <v>44141</v>
      </c>
      <c r="R51" s="455">
        <v>1</v>
      </c>
      <c r="S51" s="433" t="s">
        <v>2152</v>
      </c>
      <c r="T51" s="475"/>
      <c r="W51" s="511" t="str">
        <f t="shared" si="0"/>
        <v>Y</v>
      </c>
      <c r="X51" s="511" t="str">
        <f t="shared" si="1"/>
        <v>Y</v>
      </c>
      <c r="Y51" s="511" t="str">
        <f t="shared" si="2"/>
        <v>Y</v>
      </c>
    </row>
    <row r="52" spans="1:28">
      <c r="E52" s="217"/>
      <c r="F52" s="217"/>
      <c r="G52" s="217" t="s">
        <v>2233</v>
      </c>
      <c r="H52" s="217" t="s">
        <v>2095</v>
      </c>
      <c r="I52" s="456"/>
      <c r="J52" s="217"/>
      <c r="K52" s="217" t="s">
        <v>2234</v>
      </c>
      <c r="L52" s="217" t="s">
        <v>2203</v>
      </c>
      <c r="M52" s="217" t="s">
        <v>2235</v>
      </c>
      <c r="N52" s="453" t="s">
        <v>69</v>
      </c>
      <c r="O52" s="454">
        <v>44131</v>
      </c>
      <c r="P52" s="454">
        <v>44141</v>
      </c>
      <c r="Q52" s="508">
        <v>44141</v>
      </c>
      <c r="R52" s="455">
        <v>1</v>
      </c>
      <c r="S52" s="433" t="s">
        <v>28</v>
      </c>
      <c r="T52" s="475"/>
      <c r="W52" s="511" t="str">
        <f t="shared" si="0"/>
        <v>Y</v>
      </c>
      <c r="X52" s="511" t="str">
        <f t="shared" si="1"/>
        <v>Y</v>
      </c>
      <c r="Y52" s="511" t="str">
        <f t="shared" si="2"/>
        <v>Y</v>
      </c>
    </row>
    <row r="53" spans="1:28">
      <c r="E53" s="217"/>
      <c r="F53" s="217"/>
      <c r="G53" s="457" t="s">
        <v>179</v>
      </c>
      <c r="H53" s="457" t="s">
        <v>2095</v>
      </c>
      <c r="I53" s="458"/>
      <c r="J53" s="459" t="s">
        <v>184</v>
      </c>
      <c r="K53" s="457" t="s">
        <v>2236</v>
      </c>
      <c r="L53" s="457" t="s">
        <v>2203</v>
      </c>
      <c r="M53" s="457" t="s">
        <v>2237</v>
      </c>
      <c r="N53" s="453"/>
      <c r="O53" s="456"/>
      <c r="P53" s="456"/>
      <c r="Q53" s="456"/>
      <c r="R53" s="456"/>
      <c r="S53" s="342"/>
      <c r="T53" s="475" t="s">
        <v>2125</v>
      </c>
      <c r="W53" s="511" t="str">
        <f t="shared" si="0"/>
        <v>N</v>
      </c>
      <c r="X53" s="511" t="str">
        <f t="shared" si="1"/>
        <v>N</v>
      </c>
      <c r="Y53" s="511" t="str">
        <f t="shared" si="2"/>
        <v>N</v>
      </c>
    </row>
    <row r="54" spans="1:28">
      <c r="E54" s="205" t="s">
        <v>2238</v>
      </c>
      <c r="F54" s="205" t="s">
        <v>2239</v>
      </c>
      <c r="H54" s="227" t="s">
        <v>2061</v>
      </c>
      <c r="I54" s="281" t="s">
        <v>2109</v>
      </c>
      <c r="J54" s="228" t="s">
        <v>2240</v>
      </c>
      <c r="K54" s="227" t="s">
        <v>2241</v>
      </c>
      <c r="L54" s="227" t="s">
        <v>2242</v>
      </c>
      <c r="M54" s="227" t="s">
        <v>2243</v>
      </c>
      <c r="Q54" s="278"/>
      <c r="S54" s="342"/>
      <c r="T54" s="475" t="s">
        <v>2125</v>
      </c>
      <c r="V54" s="202" t="s">
        <v>2114</v>
      </c>
      <c r="W54" s="511" t="str">
        <f t="shared" si="0"/>
        <v>N</v>
      </c>
      <c r="X54" s="511" t="str">
        <f t="shared" si="1"/>
        <v>N</v>
      </c>
      <c r="Y54" s="511" t="str">
        <f t="shared" si="2"/>
        <v>N</v>
      </c>
    </row>
    <row r="55" spans="1:28">
      <c r="E55" s="205" t="s">
        <v>2238</v>
      </c>
      <c r="F55" s="205" t="s">
        <v>193</v>
      </c>
      <c r="H55" s="205" t="s">
        <v>2061</v>
      </c>
      <c r="I55" s="279" t="s">
        <v>2109</v>
      </c>
      <c r="K55" s="205" t="s">
        <v>2244</v>
      </c>
      <c r="L55" s="205" t="s">
        <v>2242</v>
      </c>
      <c r="M55" s="205" t="s">
        <v>2245</v>
      </c>
      <c r="N55" s="284" t="s">
        <v>2246</v>
      </c>
      <c r="O55" s="396">
        <v>44078</v>
      </c>
      <c r="P55" s="396">
        <v>44090</v>
      </c>
      <c r="Q55" s="508">
        <v>44090</v>
      </c>
      <c r="R55" s="397">
        <v>1</v>
      </c>
      <c r="S55" s="341" t="s">
        <v>2152</v>
      </c>
      <c r="T55" s="475"/>
      <c r="V55" s="202" t="s">
        <v>2114</v>
      </c>
      <c r="W55" s="511" t="str">
        <f t="shared" si="0"/>
        <v>Y</v>
      </c>
      <c r="X55" s="511" t="str">
        <f t="shared" si="1"/>
        <v>Y</v>
      </c>
      <c r="Y55" s="511" t="str">
        <f t="shared" si="2"/>
        <v>Y</v>
      </c>
    </row>
    <row r="56" spans="1:28">
      <c r="G56" s="205" t="s">
        <v>2247</v>
      </c>
      <c r="H56" s="205" t="s">
        <v>2083</v>
      </c>
      <c r="I56" s="278"/>
      <c r="K56" s="205" t="s">
        <v>2244</v>
      </c>
      <c r="L56" s="205" t="s">
        <v>2242</v>
      </c>
      <c r="M56" s="205" t="s">
        <v>2245</v>
      </c>
      <c r="N56" s="284" t="s">
        <v>74</v>
      </c>
      <c r="O56" s="396">
        <v>44090</v>
      </c>
      <c r="P56" s="396">
        <v>44090</v>
      </c>
      <c r="Q56" s="508">
        <v>44090</v>
      </c>
      <c r="R56" s="397">
        <v>1</v>
      </c>
      <c r="S56" s="341" t="s">
        <v>2152</v>
      </c>
      <c r="T56" s="475"/>
      <c r="W56" s="511" t="str">
        <f t="shared" si="0"/>
        <v>Y</v>
      </c>
      <c r="X56" s="511" t="str">
        <f t="shared" si="1"/>
        <v>Y</v>
      </c>
      <c r="Y56" s="511" t="str">
        <f t="shared" si="2"/>
        <v>Y</v>
      </c>
    </row>
    <row r="57" spans="1:28">
      <c r="F57" s="205" t="s">
        <v>2248</v>
      </c>
      <c r="H57" s="205" t="s">
        <v>2061</v>
      </c>
      <c r="K57" s="205" t="s">
        <v>2249</v>
      </c>
      <c r="L57" s="205" t="s">
        <v>2242</v>
      </c>
      <c r="M57" s="205" t="s">
        <v>2250</v>
      </c>
      <c r="N57" s="284" t="s">
        <v>74</v>
      </c>
      <c r="O57" s="396">
        <v>44081</v>
      </c>
      <c r="P57" s="396">
        <v>44081</v>
      </c>
      <c r="Q57" s="508">
        <v>44081</v>
      </c>
      <c r="R57" s="397">
        <v>1</v>
      </c>
      <c r="S57" s="341" t="s">
        <v>28</v>
      </c>
      <c r="T57" s="475"/>
      <c r="W57" s="511" t="str">
        <f t="shared" si="0"/>
        <v>Y</v>
      </c>
      <c r="X57" s="511" t="str">
        <f t="shared" si="1"/>
        <v>Y</v>
      </c>
      <c r="Y57" s="511" t="str">
        <f t="shared" si="2"/>
        <v>Y</v>
      </c>
    </row>
    <row r="58" spans="1:28">
      <c r="G58" s="544" t="s">
        <v>201</v>
      </c>
      <c r="H58" s="205" t="s">
        <v>2251</v>
      </c>
      <c r="I58" s="278"/>
      <c r="K58" s="205" t="s">
        <v>2252</v>
      </c>
      <c r="L58" s="205" t="s">
        <v>2242</v>
      </c>
      <c r="M58" s="205" t="s">
        <v>2253</v>
      </c>
      <c r="N58" s="284" t="s">
        <v>74</v>
      </c>
      <c r="O58" s="396">
        <v>44168</v>
      </c>
      <c r="P58" s="396">
        <v>44168</v>
      </c>
      <c r="Q58" s="508">
        <v>44168</v>
      </c>
      <c r="R58" s="397">
        <v>1</v>
      </c>
      <c r="S58" s="341" t="s">
        <v>28</v>
      </c>
      <c r="T58" s="475"/>
      <c r="W58" s="511" t="str">
        <f t="shared" si="0"/>
        <v>N</v>
      </c>
      <c r="X58" s="511" t="str">
        <f t="shared" si="1"/>
        <v>N</v>
      </c>
      <c r="Y58" s="511" t="str">
        <f t="shared" si="2"/>
        <v>Y</v>
      </c>
    </row>
    <row r="59" spans="1:28" ht="45">
      <c r="G59" s="230" t="s">
        <v>206</v>
      </c>
      <c r="H59" s="230" t="s">
        <v>2095</v>
      </c>
      <c r="J59" s="242" t="s">
        <v>2254</v>
      </c>
      <c r="K59" s="205" t="s">
        <v>2255</v>
      </c>
      <c r="L59" s="205" t="s">
        <v>2242</v>
      </c>
      <c r="M59" s="205" t="s">
        <v>2256</v>
      </c>
      <c r="N59" s="284" t="s">
        <v>74</v>
      </c>
      <c r="O59" s="396">
        <v>44081</v>
      </c>
      <c r="P59" s="396">
        <v>44081</v>
      </c>
      <c r="Q59" s="508">
        <v>44081</v>
      </c>
      <c r="R59" s="397">
        <v>1</v>
      </c>
      <c r="S59" s="406" t="s">
        <v>2152</v>
      </c>
      <c r="T59" s="475"/>
      <c r="V59" s="202" t="s">
        <v>2257</v>
      </c>
      <c r="W59" s="511" t="str">
        <f t="shared" si="0"/>
        <v>Y</v>
      </c>
      <c r="X59" s="511" t="str">
        <f t="shared" si="1"/>
        <v>Y</v>
      </c>
      <c r="Y59" s="511" t="str">
        <f t="shared" si="2"/>
        <v>Y</v>
      </c>
    </row>
    <row r="60" spans="1:28">
      <c r="G60" s="227" t="s">
        <v>2258</v>
      </c>
      <c r="H60" s="227" t="s">
        <v>2095</v>
      </c>
      <c r="I60" s="278"/>
      <c r="J60" s="228" t="s">
        <v>211</v>
      </c>
      <c r="K60" s="227" t="s">
        <v>2259</v>
      </c>
      <c r="L60" s="227" t="s">
        <v>2242</v>
      </c>
      <c r="M60" s="227" t="s">
        <v>2260</v>
      </c>
      <c r="N60" s="279"/>
      <c r="Q60" s="278"/>
      <c r="S60" s="342"/>
      <c r="T60" s="475" t="s">
        <v>2125</v>
      </c>
      <c r="W60" s="511" t="str">
        <f t="shared" si="0"/>
        <v>N</v>
      </c>
      <c r="X60" s="511" t="str">
        <f t="shared" si="1"/>
        <v>N</v>
      </c>
      <c r="Y60" s="511" t="str">
        <f t="shared" si="2"/>
        <v>N</v>
      </c>
    </row>
    <row r="61" spans="1:28">
      <c r="G61" s="227" t="s">
        <v>2261</v>
      </c>
      <c r="H61" s="227" t="s">
        <v>2095</v>
      </c>
      <c r="I61" s="278"/>
      <c r="J61" s="228" t="s">
        <v>211</v>
      </c>
      <c r="K61" s="227" t="s">
        <v>2262</v>
      </c>
      <c r="L61" s="227" t="s">
        <v>2242</v>
      </c>
      <c r="M61" s="227" t="s">
        <v>2263</v>
      </c>
      <c r="N61" s="279"/>
      <c r="Q61" s="278"/>
      <c r="S61" s="342"/>
      <c r="T61" s="475" t="s">
        <v>2125</v>
      </c>
      <c r="W61" s="511" t="str">
        <f t="shared" si="0"/>
        <v>N</v>
      </c>
      <c r="X61" s="511" t="str">
        <f t="shared" si="1"/>
        <v>N</v>
      </c>
      <c r="Y61" s="511" t="str">
        <f t="shared" si="2"/>
        <v>N</v>
      </c>
    </row>
    <row r="62" spans="1:28" s="236" customFormat="1">
      <c r="A62" s="227"/>
      <c r="B62" s="227"/>
      <c r="C62" s="227"/>
      <c r="D62" s="227"/>
      <c r="E62" s="227"/>
      <c r="F62" s="227"/>
      <c r="G62" s="227" t="s">
        <v>2264</v>
      </c>
      <c r="H62" s="227" t="s">
        <v>2173</v>
      </c>
      <c r="I62" s="369"/>
      <c r="J62" s="228" t="s">
        <v>211</v>
      </c>
      <c r="K62" s="227" t="s">
        <v>2265</v>
      </c>
      <c r="L62" s="227" t="s">
        <v>2242</v>
      </c>
      <c r="M62" s="227" t="s">
        <v>2266</v>
      </c>
      <c r="N62" s="281"/>
      <c r="O62" s="369"/>
      <c r="P62" s="369"/>
      <c r="Q62" s="369"/>
      <c r="R62" s="369"/>
      <c r="S62" s="342"/>
      <c r="T62" s="475" t="s">
        <v>2125</v>
      </c>
      <c r="U62" s="477"/>
      <c r="W62" s="511" t="str">
        <f t="shared" si="0"/>
        <v>N</v>
      </c>
      <c r="X62" s="511" t="str">
        <f t="shared" si="1"/>
        <v>N</v>
      </c>
      <c r="Y62" s="511" t="str">
        <f t="shared" si="2"/>
        <v>N</v>
      </c>
      <c r="AB62" s="202"/>
    </row>
    <row r="63" spans="1:28">
      <c r="F63" s="205" t="s">
        <v>219</v>
      </c>
      <c r="H63" s="205" t="s">
        <v>2061</v>
      </c>
      <c r="K63" s="205" t="s">
        <v>2267</v>
      </c>
      <c r="L63" s="205" t="s">
        <v>2242</v>
      </c>
      <c r="M63" s="205" t="s">
        <v>2268</v>
      </c>
      <c r="N63" s="284" t="s">
        <v>74</v>
      </c>
      <c r="O63" s="396">
        <v>44085</v>
      </c>
      <c r="P63" s="396">
        <v>44085</v>
      </c>
      <c r="Q63" s="508">
        <v>44085</v>
      </c>
      <c r="R63" s="397">
        <v>1</v>
      </c>
      <c r="S63" s="341" t="s">
        <v>2152</v>
      </c>
      <c r="T63" s="475"/>
      <c r="W63" s="511" t="str">
        <f t="shared" si="0"/>
        <v>Y</v>
      </c>
      <c r="X63" s="511" t="str">
        <f t="shared" si="1"/>
        <v>Y</v>
      </c>
      <c r="Y63" s="511" t="str">
        <f t="shared" si="2"/>
        <v>Y</v>
      </c>
    </row>
    <row r="64" spans="1:28" ht="45">
      <c r="G64" s="230" t="s">
        <v>2269</v>
      </c>
      <c r="H64" s="230" t="s">
        <v>2095</v>
      </c>
      <c r="J64" s="242" t="s">
        <v>2254</v>
      </c>
      <c r="K64" s="205" t="s">
        <v>2270</v>
      </c>
      <c r="L64" s="205" t="s">
        <v>2242</v>
      </c>
      <c r="M64" s="205" t="s">
        <v>2271</v>
      </c>
      <c r="N64" s="284" t="s">
        <v>74</v>
      </c>
      <c r="O64" s="396">
        <v>44081</v>
      </c>
      <c r="P64" s="396">
        <v>44081</v>
      </c>
      <c r="Q64" s="508">
        <v>44081</v>
      </c>
      <c r="R64" s="397">
        <v>1</v>
      </c>
      <c r="S64" s="406" t="s">
        <v>2152</v>
      </c>
      <c r="T64" s="475"/>
      <c r="V64" s="202" t="s">
        <v>2257</v>
      </c>
      <c r="W64" s="511" t="str">
        <f t="shared" si="0"/>
        <v>Y</v>
      </c>
      <c r="X64" s="511" t="str">
        <f t="shared" si="1"/>
        <v>Y</v>
      </c>
      <c r="Y64" s="511" t="str">
        <f t="shared" si="2"/>
        <v>Y</v>
      </c>
    </row>
    <row r="65" spans="1:28">
      <c r="G65" s="544" t="s">
        <v>2272</v>
      </c>
      <c r="H65" s="205" t="s">
        <v>126</v>
      </c>
      <c r="I65" s="278" t="s">
        <v>90</v>
      </c>
      <c r="K65" s="205" t="s">
        <v>2270</v>
      </c>
      <c r="L65" s="205" t="s">
        <v>2242</v>
      </c>
      <c r="M65" s="205" t="s">
        <v>2271</v>
      </c>
      <c r="N65" s="284" t="s">
        <v>74</v>
      </c>
      <c r="Q65" s="508">
        <v>44165</v>
      </c>
      <c r="R65" s="397">
        <v>1</v>
      </c>
      <c r="S65" s="341" t="s">
        <v>2152</v>
      </c>
      <c r="T65" s="475"/>
      <c r="W65" s="511" t="str">
        <f t="shared" si="0"/>
        <v>N</v>
      </c>
      <c r="X65" s="511" t="str">
        <f t="shared" si="1"/>
        <v>N</v>
      </c>
      <c r="Y65" s="511" t="str">
        <f t="shared" si="2"/>
        <v>Y</v>
      </c>
    </row>
    <row r="66" spans="1:28" ht="16.5">
      <c r="G66" s="205" t="s">
        <v>2273</v>
      </c>
      <c r="H66" s="205" t="s">
        <v>2083</v>
      </c>
      <c r="I66" s="278"/>
      <c r="J66" s="229"/>
      <c r="K66" s="205" t="s">
        <v>2274</v>
      </c>
      <c r="L66" s="205" t="s">
        <v>2242</v>
      </c>
      <c r="M66" s="205" t="s">
        <v>2275</v>
      </c>
      <c r="N66" s="284" t="s">
        <v>74</v>
      </c>
      <c r="Q66" s="508">
        <v>44165</v>
      </c>
      <c r="R66" s="397">
        <v>1</v>
      </c>
      <c r="S66" s="341" t="s">
        <v>2152</v>
      </c>
      <c r="T66" s="475"/>
      <c r="W66" s="511" t="str">
        <f t="shared" si="0"/>
        <v>N</v>
      </c>
      <c r="X66" s="511" t="str">
        <f t="shared" si="1"/>
        <v>N</v>
      </c>
      <c r="Y66" s="511" t="str">
        <f t="shared" si="2"/>
        <v>Y</v>
      </c>
    </row>
    <row r="67" spans="1:28">
      <c r="G67" s="227" t="s">
        <v>2276</v>
      </c>
      <c r="H67" s="227" t="s">
        <v>2095</v>
      </c>
      <c r="I67" s="278"/>
      <c r="J67" s="228" t="s">
        <v>211</v>
      </c>
      <c r="K67" s="227" t="s">
        <v>2277</v>
      </c>
      <c r="L67" s="227" t="s">
        <v>2242</v>
      </c>
      <c r="M67" s="227" t="s">
        <v>2278</v>
      </c>
      <c r="N67" s="279"/>
      <c r="Q67" s="278"/>
      <c r="T67" s="475" t="s">
        <v>2125</v>
      </c>
      <c r="W67" s="511" t="str">
        <f t="shared" ref="W67:W130" si="4">IF($T67 = "", IF($Q67="", "N",  IF(_xlfn.DAYS($AB$2,$Q67) &lt; 0, "N", "Y")), "N")</f>
        <v>N</v>
      </c>
      <c r="X67" s="511" t="str">
        <f t="shared" ref="X67:X130" si="5">IF($T67 = "", IF($Q67="", "N",  IF(_xlfn.DAYS($AD$2,$Q67) &lt; 0, "N", "Y")), "N")</f>
        <v>N</v>
      </c>
      <c r="Y67" s="511" t="str">
        <f t="shared" ref="Y67:Y130" si="6">IF($T67 = "", IF($Q67="", "N",  IF(_xlfn.DAYS($AF$2,$Q67) &lt; 0, "N", "Y")), "N")</f>
        <v>N</v>
      </c>
    </row>
    <row r="68" spans="1:28" s="236" customFormat="1">
      <c r="A68" s="227"/>
      <c r="B68" s="227"/>
      <c r="C68" s="227"/>
      <c r="D68" s="227"/>
      <c r="E68" s="227"/>
      <c r="F68" s="227"/>
      <c r="G68" s="227" t="s">
        <v>2279</v>
      </c>
      <c r="H68" s="227" t="s">
        <v>2095</v>
      </c>
      <c r="I68" s="369"/>
      <c r="J68" s="228" t="s">
        <v>211</v>
      </c>
      <c r="K68" s="227" t="s">
        <v>2280</v>
      </c>
      <c r="L68" s="227" t="s">
        <v>2242</v>
      </c>
      <c r="M68" s="227" t="s">
        <v>2281</v>
      </c>
      <c r="N68" s="281"/>
      <c r="O68" s="369"/>
      <c r="P68" s="369"/>
      <c r="Q68" s="369"/>
      <c r="R68" s="369"/>
      <c r="S68" s="341"/>
      <c r="T68" s="475" t="s">
        <v>2125</v>
      </c>
      <c r="U68" s="477"/>
      <c r="W68" s="511" t="str">
        <f t="shared" si="4"/>
        <v>N</v>
      </c>
      <c r="X68" s="511" t="str">
        <f t="shared" si="5"/>
        <v>N</v>
      </c>
      <c r="Y68" s="511" t="str">
        <f t="shared" si="6"/>
        <v>N</v>
      </c>
      <c r="AB68" s="202"/>
    </row>
    <row r="69" spans="1:28" s="236" customFormat="1">
      <c r="A69" s="227"/>
      <c r="B69" s="227"/>
      <c r="C69" s="227"/>
      <c r="D69" s="227"/>
      <c r="E69" s="227"/>
      <c r="F69" s="227"/>
      <c r="G69" s="227" t="s">
        <v>2282</v>
      </c>
      <c r="H69" s="227" t="s">
        <v>2095</v>
      </c>
      <c r="I69" s="369"/>
      <c r="J69" s="228" t="s">
        <v>211</v>
      </c>
      <c r="K69" s="227" t="s">
        <v>2283</v>
      </c>
      <c r="L69" s="227" t="s">
        <v>2242</v>
      </c>
      <c r="M69" s="227" t="s">
        <v>2284</v>
      </c>
      <c r="N69" s="281"/>
      <c r="O69" s="369"/>
      <c r="P69" s="369"/>
      <c r="Q69" s="369"/>
      <c r="R69" s="369"/>
      <c r="S69" s="341"/>
      <c r="T69" s="475" t="s">
        <v>2125</v>
      </c>
      <c r="U69" s="477"/>
      <c r="W69" s="511" t="str">
        <f t="shared" si="4"/>
        <v>N</v>
      </c>
      <c r="X69" s="511" t="str">
        <f t="shared" si="5"/>
        <v>N</v>
      </c>
      <c r="Y69" s="511" t="str">
        <f t="shared" si="6"/>
        <v>N</v>
      </c>
      <c r="AB69" s="202"/>
    </row>
    <row r="70" spans="1:28">
      <c r="E70" s="415" t="s">
        <v>2285</v>
      </c>
      <c r="F70" s="415" t="s">
        <v>2286</v>
      </c>
      <c r="G70" s="415"/>
      <c r="H70" s="415" t="s">
        <v>2061</v>
      </c>
      <c r="I70" s="416"/>
      <c r="J70" s="424" t="s">
        <v>2287</v>
      </c>
      <c r="K70" s="415" t="s">
        <v>2288</v>
      </c>
      <c r="L70" s="415" t="s">
        <v>2289</v>
      </c>
      <c r="M70" s="415" t="s">
        <v>2290</v>
      </c>
      <c r="N70" s="417"/>
      <c r="O70" s="418">
        <v>44116</v>
      </c>
      <c r="P70" s="418">
        <v>44116</v>
      </c>
      <c r="Q70" s="418"/>
      <c r="R70" s="419">
        <v>1</v>
      </c>
      <c r="S70" s="474"/>
      <c r="T70" s="475" t="s">
        <v>2291</v>
      </c>
      <c r="W70" s="511" t="str">
        <f t="shared" si="4"/>
        <v>N</v>
      </c>
      <c r="X70" s="511" t="str">
        <f t="shared" si="5"/>
        <v>N</v>
      </c>
      <c r="Y70" s="511" t="str">
        <f t="shared" si="6"/>
        <v>N</v>
      </c>
    </row>
    <row r="71" spans="1:28">
      <c r="E71" s="415"/>
      <c r="F71" s="415" t="s">
        <v>2292</v>
      </c>
      <c r="G71" s="415"/>
      <c r="H71" s="415" t="s">
        <v>2193</v>
      </c>
      <c r="I71" s="416"/>
      <c r="J71" s="424" t="s">
        <v>2287</v>
      </c>
      <c r="K71" s="415"/>
      <c r="L71" s="415"/>
      <c r="M71" s="415"/>
      <c r="N71" s="417"/>
      <c r="O71" s="418"/>
      <c r="P71" s="418"/>
      <c r="Q71" s="418"/>
      <c r="R71" s="419"/>
      <c r="S71" s="474"/>
      <c r="T71" s="475" t="s">
        <v>2291</v>
      </c>
      <c r="W71" s="511" t="str">
        <f t="shared" si="4"/>
        <v>N</v>
      </c>
      <c r="X71" s="511" t="str">
        <f t="shared" si="5"/>
        <v>N</v>
      </c>
      <c r="Y71" s="511" t="str">
        <f t="shared" si="6"/>
        <v>N</v>
      </c>
    </row>
    <row r="72" spans="1:28">
      <c r="F72" s="227" t="s">
        <v>2293</v>
      </c>
      <c r="G72" s="237"/>
      <c r="H72" s="205" t="s">
        <v>2061</v>
      </c>
      <c r="J72" s="241" t="s">
        <v>2294</v>
      </c>
      <c r="K72" s="205" t="s">
        <v>2295</v>
      </c>
      <c r="L72" s="205" t="s">
        <v>2289</v>
      </c>
      <c r="M72" s="205" t="s">
        <v>2296</v>
      </c>
      <c r="Q72" s="278"/>
      <c r="S72" s="342"/>
      <c r="T72" s="475" t="s">
        <v>832</v>
      </c>
      <c r="W72" s="511" t="str">
        <f t="shared" si="4"/>
        <v>N</v>
      </c>
      <c r="X72" s="511" t="str">
        <f t="shared" si="5"/>
        <v>N</v>
      </c>
      <c r="Y72" s="511" t="str">
        <f t="shared" si="6"/>
        <v>N</v>
      </c>
    </row>
    <row r="73" spans="1:28">
      <c r="F73" s="227" t="s">
        <v>2297</v>
      </c>
      <c r="G73" s="237"/>
      <c r="H73" s="205" t="s">
        <v>2061</v>
      </c>
      <c r="J73" s="237" t="s">
        <v>2294</v>
      </c>
      <c r="K73" s="205" t="s">
        <v>2298</v>
      </c>
      <c r="L73" s="205" t="s">
        <v>2289</v>
      </c>
      <c r="M73" s="205" t="s">
        <v>2299</v>
      </c>
      <c r="Q73" s="278"/>
      <c r="S73" s="342"/>
      <c r="T73" s="475" t="s">
        <v>832</v>
      </c>
      <c r="W73" s="511" t="str">
        <f t="shared" si="4"/>
        <v>N</v>
      </c>
      <c r="X73" s="511" t="str">
        <f t="shared" si="5"/>
        <v>N</v>
      </c>
      <c r="Y73" s="511" t="str">
        <f t="shared" si="6"/>
        <v>N</v>
      </c>
    </row>
    <row r="74" spans="1:28" ht="22.5">
      <c r="A74" s="230"/>
      <c r="B74" s="230"/>
      <c r="C74" s="230"/>
      <c r="D74" s="230"/>
      <c r="E74" s="230" t="s">
        <v>2285</v>
      </c>
      <c r="F74" s="230" t="s">
        <v>2300</v>
      </c>
      <c r="G74" s="238"/>
      <c r="H74" s="230" t="s">
        <v>2193</v>
      </c>
      <c r="I74" s="278"/>
      <c r="J74" s="239" t="s">
        <v>2301</v>
      </c>
      <c r="K74" s="205" t="s">
        <v>2302</v>
      </c>
      <c r="L74" s="205" t="s">
        <v>2289</v>
      </c>
      <c r="M74" s="205" t="s">
        <v>2303</v>
      </c>
      <c r="N74" s="284" t="s">
        <v>86</v>
      </c>
      <c r="O74" s="396">
        <v>44117</v>
      </c>
      <c r="Q74" s="508">
        <v>44161</v>
      </c>
      <c r="R74" s="397">
        <v>0.7</v>
      </c>
      <c r="S74" s="341" t="s">
        <v>2152</v>
      </c>
      <c r="T74" s="475"/>
      <c r="W74" s="511" t="str">
        <f t="shared" si="4"/>
        <v>Y</v>
      </c>
      <c r="X74" s="511" t="str">
        <f t="shared" si="5"/>
        <v>Y</v>
      </c>
      <c r="Y74" s="511" t="str">
        <f t="shared" si="6"/>
        <v>Y</v>
      </c>
    </row>
    <row r="75" spans="1:28">
      <c r="F75" s="287" t="s">
        <v>2304</v>
      </c>
      <c r="G75" s="288" t="s">
        <v>2305</v>
      </c>
      <c r="H75" s="287" t="s">
        <v>2061</v>
      </c>
      <c r="K75" s="205" t="s">
        <v>2306</v>
      </c>
      <c r="L75" s="205" t="s">
        <v>2289</v>
      </c>
      <c r="M75" s="205" t="s">
        <v>2307</v>
      </c>
      <c r="T75" s="475"/>
      <c r="W75" s="511" t="str">
        <f t="shared" si="4"/>
        <v>N</v>
      </c>
      <c r="X75" s="511" t="str">
        <f t="shared" si="5"/>
        <v>N</v>
      </c>
      <c r="Y75" s="511" t="str">
        <f t="shared" si="6"/>
        <v>N</v>
      </c>
    </row>
    <row r="76" spans="1:28">
      <c r="E76" s="415" t="s">
        <v>2308</v>
      </c>
      <c r="F76" s="415" t="s">
        <v>2286</v>
      </c>
      <c r="G76" s="415" t="s">
        <v>2309</v>
      </c>
      <c r="H76" s="415" t="s">
        <v>2061</v>
      </c>
      <c r="I76" s="421"/>
      <c r="J76" s="424" t="s">
        <v>2287</v>
      </c>
      <c r="K76" s="415"/>
      <c r="L76" s="415"/>
      <c r="M76" s="415"/>
      <c r="N76" s="417"/>
      <c r="O76" s="421"/>
      <c r="P76" s="421"/>
      <c r="Q76" s="421"/>
      <c r="R76" s="421"/>
      <c r="S76" s="474"/>
      <c r="T76" s="475" t="s">
        <v>2291</v>
      </c>
      <c r="W76" s="511" t="str">
        <f t="shared" si="4"/>
        <v>N</v>
      </c>
      <c r="X76" s="511" t="str">
        <f t="shared" si="5"/>
        <v>N</v>
      </c>
      <c r="Y76" s="511" t="str">
        <f t="shared" si="6"/>
        <v>N</v>
      </c>
    </row>
    <row r="77" spans="1:28">
      <c r="E77" s="415"/>
      <c r="F77" s="415" t="s">
        <v>2292</v>
      </c>
      <c r="G77" s="429"/>
      <c r="H77" s="415" t="s">
        <v>2193</v>
      </c>
      <c r="I77" s="421"/>
      <c r="J77" s="424" t="s">
        <v>2287</v>
      </c>
      <c r="K77" s="415"/>
      <c r="L77" s="415"/>
      <c r="M77" s="415"/>
      <c r="N77" s="417"/>
      <c r="O77" s="421"/>
      <c r="P77" s="421"/>
      <c r="Q77" s="421"/>
      <c r="R77" s="421"/>
      <c r="S77" s="474"/>
      <c r="T77" s="475" t="s">
        <v>2291</v>
      </c>
      <c r="W77" s="511" t="str">
        <f t="shared" si="4"/>
        <v>N</v>
      </c>
      <c r="X77" s="511" t="str">
        <f t="shared" si="5"/>
        <v>N</v>
      </c>
      <c r="Y77" s="511" t="str">
        <f t="shared" si="6"/>
        <v>N</v>
      </c>
    </row>
    <row r="78" spans="1:28" ht="12">
      <c r="E78" s="205" t="s">
        <v>2310</v>
      </c>
      <c r="G78" s="240" t="s">
        <v>2311</v>
      </c>
      <c r="H78" s="205" t="s">
        <v>2207</v>
      </c>
      <c r="I78" s="278"/>
      <c r="N78" s="284" t="s">
        <v>86</v>
      </c>
      <c r="O78" s="396">
        <v>44089</v>
      </c>
      <c r="P78" s="396">
        <v>44089</v>
      </c>
      <c r="Q78" s="508">
        <v>44089</v>
      </c>
      <c r="R78" s="397">
        <v>1</v>
      </c>
      <c r="S78" s="341" t="s">
        <v>2152</v>
      </c>
      <c r="T78" s="475"/>
      <c r="W78" s="511" t="str">
        <f t="shared" si="4"/>
        <v>Y</v>
      </c>
      <c r="X78" s="511" t="str">
        <f t="shared" si="5"/>
        <v>Y</v>
      </c>
      <c r="Y78" s="511" t="str">
        <f t="shared" si="6"/>
        <v>Y</v>
      </c>
    </row>
    <row r="79" spans="1:28">
      <c r="D79" s="227" t="s">
        <v>2312</v>
      </c>
      <c r="E79" s="227" t="s">
        <v>2313</v>
      </c>
      <c r="F79" s="227"/>
      <c r="G79" s="227" t="s">
        <v>2314</v>
      </c>
      <c r="H79" s="227" t="s">
        <v>2061</v>
      </c>
      <c r="J79" s="237" t="s">
        <v>2315</v>
      </c>
      <c r="Q79" s="278"/>
      <c r="T79" s="475" t="s">
        <v>2291</v>
      </c>
      <c r="W79" s="511" t="str">
        <f t="shared" si="4"/>
        <v>N</v>
      </c>
      <c r="X79" s="511" t="str">
        <f t="shared" si="5"/>
        <v>N</v>
      </c>
      <c r="Y79" s="511" t="str">
        <f t="shared" si="6"/>
        <v>N</v>
      </c>
    </row>
    <row r="80" spans="1:28">
      <c r="A80" s="227"/>
      <c r="B80" s="227"/>
      <c r="C80" s="227"/>
      <c r="D80" s="227"/>
      <c r="E80" s="227" t="s">
        <v>1036</v>
      </c>
      <c r="F80" s="227"/>
      <c r="G80" s="227" t="s">
        <v>2316</v>
      </c>
      <c r="H80" s="227" t="s">
        <v>2061</v>
      </c>
      <c r="I80" s="281"/>
      <c r="J80" s="237" t="s">
        <v>2317</v>
      </c>
      <c r="K80" s="227" t="s">
        <v>2318</v>
      </c>
      <c r="L80" s="227" t="s">
        <v>2319</v>
      </c>
      <c r="M80" s="227" t="s">
        <v>2320</v>
      </c>
      <c r="O80" s="369"/>
      <c r="P80" s="369"/>
      <c r="Q80" s="369"/>
      <c r="R80" s="369"/>
      <c r="S80" s="342"/>
      <c r="T80" s="475" t="s">
        <v>2291</v>
      </c>
      <c r="W80" s="511" t="str">
        <f t="shared" si="4"/>
        <v>N</v>
      </c>
      <c r="X80" s="511" t="str">
        <f t="shared" si="5"/>
        <v>N</v>
      </c>
      <c r="Y80" s="511" t="str">
        <f t="shared" si="6"/>
        <v>N</v>
      </c>
    </row>
    <row r="81" spans="1:28">
      <c r="A81" s="227"/>
      <c r="B81" s="227"/>
      <c r="C81" s="227"/>
      <c r="D81" s="227"/>
      <c r="E81" s="227"/>
      <c r="F81" s="227"/>
      <c r="G81" s="227" t="s">
        <v>2321</v>
      </c>
      <c r="H81" s="227" t="s">
        <v>2095</v>
      </c>
      <c r="I81" s="369"/>
      <c r="J81" s="237" t="s">
        <v>2317</v>
      </c>
      <c r="K81" s="227" t="s">
        <v>2322</v>
      </c>
      <c r="L81" s="227" t="s">
        <v>2319</v>
      </c>
      <c r="M81" s="227" t="s">
        <v>2323</v>
      </c>
      <c r="N81" s="281"/>
      <c r="O81" s="369"/>
      <c r="P81" s="369"/>
      <c r="Q81" s="369"/>
      <c r="R81" s="369"/>
      <c r="S81" s="342"/>
      <c r="T81" s="475" t="s">
        <v>2291</v>
      </c>
      <c r="W81" s="511" t="str">
        <f t="shared" si="4"/>
        <v>N</v>
      </c>
      <c r="X81" s="511" t="str">
        <f t="shared" si="5"/>
        <v>N</v>
      </c>
      <c r="Y81" s="511" t="str">
        <f t="shared" si="6"/>
        <v>N</v>
      </c>
    </row>
    <row r="82" spans="1:28" s="236" customFormat="1">
      <c r="A82" s="227"/>
      <c r="B82" s="227"/>
      <c r="C82" s="227"/>
      <c r="D82" s="227"/>
      <c r="E82" s="227" t="s">
        <v>1043</v>
      </c>
      <c r="F82" s="227"/>
      <c r="G82" s="227"/>
      <c r="H82" s="227" t="s">
        <v>2061</v>
      </c>
      <c r="I82" s="281"/>
      <c r="J82" s="228" t="s">
        <v>211</v>
      </c>
      <c r="K82" s="227" t="s">
        <v>2324</v>
      </c>
      <c r="L82" s="227" t="s">
        <v>2319</v>
      </c>
      <c r="M82" s="227" t="s">
        <v>2325</v>
      </c>
      <c r="N82" s="284"/>
      <c r="O82" s="369"/>
      <c r="P82" s="369"/>
      <c r="Q82" s="369"/>
      <c r="R82" s="369"/>
      <c r="S82" s="342"/>
      <c r="T82" s="475" t="s">
        <v>2125</v>
      </c>
      <c r="U82" s="477"/>
      <c r="W82" s="511" t="str">
        <f t="shared" si="4"/>
        <v>N</v>
      </c>
      <c r="X82" s="511" t="str">
        <f t="shared" si="5"/>
        <v>N</v>
      </c>
      <c r="Y82" s="511" t="str">
        <f t="shared" si="6"/>
        <v>N</v>
      </c>
      <c r="AB82" s="202"/>
    </row>
    <row r="83" spans="1:28" s="236" customFormat="1">
      <c r="A83" s="227"/>
      <c r="B83" s="227"/>
      <c r="C83" s="227"/>
      <c r="D83" s="265" t="s">
        <v>2326</v>
      </c>
      <c r="E83" s="267" t="s">
        <v>2327</v>
      </c>
      <c r="F83" s="266"/>
      <c r="G83" s="267"/>
      <c r="H83" s="265" t="s">
        <v>2328</v>
      </c>
      <c r="I83" s="286"/>
      <c r="J83" s="265"/>
      <c r="K83" s="265" t="s">
        <v>2329</v>
      </c>
      <c r="L83" s="265" t="s">
        <v>2330</v>
      </c>
      <c r="M83" s="265" t="s">
        <v>2331</v>
      </c>
      <c r="N83" s="284" t="s">
        <v>2186</v>
      </c>
      <c r="O83" s="396">
        <v>44154</v>
      </c>
      <c r="P83" s="396">
        <v>44154</v>
      </c>
      <c r="Q83" s="508">
        <v>44154</v>
      </c>
      <c r="R83" s="398">
        <v>1</v>
      </c>
      <c r="S83" s="342" t="s">
        <v>28</v>
      </c>
      <c r="T83" s="475"/>
      <c r="U83" s="477"/>
      <c r="W83" s="511" t="str">
        <f t="shared" si="4"/>
        <v>Y</v>
      </c>
      <c r="X83" s="511" t="str">
        <f t="shared" si="5"/>
        <v>Y</v>
      </c>
      <c r="Y83" s="511" t="str">
        <f t="shared" si="6"/>
        <v>Y</v>
      </c>
      <c r="AB83" s="202"/>
    </row>
    <row r="84" spans="1:28" s="236" customFormat="1">
      <c r="A84" s="227"/>
      <c r="B84" s="227"/>
      <c r="C84" s="227"/>
      <c r="D84" s="265"/>
      <c r="E84" s="267"/>
      <c r="F84" s="266"/>
      <c r="G84" s="267" t="s">
        <v>2332</v>
      </c>
      <c r="H84" s="265" t="s">
        <v>2193</v>
      </c>
      <c r="I84" s="371"/>
      <c r="J84" s="265"/>
      <c r="K84" s="265" t="s">
        <v>2333</v>
      </c>
      <c r="L84" s="265" t="s">
        <v>2330</v>
      </c>
      <c r="M84" s="265" t="s">
        <v>2334</v>
      </c>
      <c r="N84" s="284" t="s">
        <v>2186</v>
      </c>
      <c r="O84" s="396">
        <v>44154</v>
      </c>
      <c r="P84" s="396">
        <v>44154</v>
      </c>
      <c r="Q84" s="508">
        <v>44154</v>
      </c>
      <c r="R84" s="398">
        <v>1</v>
      </c>
      <c r="S84" s="342" t="s">
        <v>28</v>
      </c>
      <c r="T84" s="475"/>
      <c r="U84" s="477"/>
      <c r="W84" s="511" t="str">
        <f t="shared" si="4"/>
        <v>Y</v>
      </c>
      <c r="X84" s="511" t="str">
        <f t="shared" si="5"/>
        <v>Y</v>
      </c>
      <c r="Y84" s="511" t="str">
        <f t="shared" si="6"/>
        <v>Y</v>
      </c>
      <c r="AB84" s="202"/>
    </row>
    <row r="85" spans="1:28" s="236" customFormat="1">
      <c r="A85" s="227"/>
      <c r="B85" s="227"/>
      <c r="C85" s="227"/>
      <c r="D85" s="265"/>
      <c r="E85" s="267"/>
      <c r="F85" s="266"/>
      <c r="G85" s="267" t="s">
        <v>2335</v>
      </c>
      <c r="H85" s="265" t="s">
        <v>2191</v>
      </c>
      <c r="I85" s="371"/>
      <c r="J85" s="265"/>
      <c r="K85" s="265" t="s">
        <v>2336</v>
      </c>
      <c r="L85" s="265" t="s">
        <v>2330</v>
      </c>
      <c r="M85" s="265" t="s">
        <v>2337</v>
      </c>
      <c r="N85" s="284" t="s">
        <v>2186</v>
      </c>
      <c r="O85" s="396">
        <v>44154</v>
      </c>
      <c r="P85" s="396">
        <v>44154</v>
      </c>
      <c r="Q85" s="508">
        <v>44154</v>
      </c>
      <c r="R85" s="398">
        <v>1</v>
      </c>
      <c r="S85" s="342" t="s">
        <v>28</v>
      </c>
      <c r="T85" s="475"/>
      <c r="U85" s="477"/>
      <c r="W85" s="511" t="str">
        <f t="shared" si="4"/>
        <v>Y</v>
      </c>
      <c r="X85" s="511" t="str">
        <f t="shared" si="5"/>
        <v>Y</v>
      </c>
      <c r="Y85" s="511" t="str">
        <f t="shared" si="6"/>
        <v>Y</v>
      </c>
      <c r="AB85" s="202"/>
    </row>
    <row r="86" spans="1:28" s="236" customFormat="1">
      <c r="A86" s="227"/>
      <c r="B86" s="227"/>
      <c r="C86" s="227"/>
      <c r="D86" s="265"/>
      <c r="E86" s="267"/>
      <c r="F86" s="266"/>
      <c r="G86" s="267" t="s">
        <v>627</v>
      </c>
      <c r="H86" s="265" t="s">
        <v>2191</v>
      </c>
      <c r="I86" s="371"/>
      <c r="J86" s="265"/>
      <c r="K86" s="265" t="s">
        <v>2338</v>
      </c>
      <c r="L86" s="265" t="s">
        <v>2330</v>
      </c>
      <c r="M86" s="265" t="s">
        <v>2339</v>
      </c>
      <c r="N86" s="284" t="s">
        <v>2186</v>
      </c>
      <c r="O86" s="396">
        <v>44154</v>
      </c>
      <c r="P86" s="396">
        <v>44154</v>
      </c>
      <c r="Q86" s="508">
        <v>44154</v>
      </c>
      <c r="R86" s="398">
        <v>1</v>
      </c>
      <c r="S86" s="342" t="s">
        <v>28</v>
      </c>
      <c r="T86" s="475"/>
      <c r="U86" s="477"/>
      <c r="W86" s="511" t="str">
        <f t="shared" si="4"/>
        <v>Y</v>
      </c>
      <c r="X86" s="511" t="str">
        <f t="shared" si="5"/>
        <v>Y</v>
      </c>
      <c r="Y86" s="511" t="str">
        <f t="shared" si="6"/>
        <v>Y</v>
      </c>
      <c r="AB86" s="202"/>
    </row>
    <row r="87" spans="1:28" s="236" customFormat="1">
      <c r="A87" s="227"/>
      <c r="B87" s="227"/>
      <c r="C87" s="227"/>
      <c r="D87" s="265"/>
      <c r="E87" s="267"/>
      <c r="F87" s="266"/>
      <c r="G87" s="267" t="s">
        <v>630</v>
      </c>
      <c r="H87" s="265" t="s">
        <v>2191</v>
      </c>
      <c r="I87" s="371"/>
      <c r="J87" s="265"/>
      <c r="K87" s="265" t="s">
        <v>2340</v>
      </c>
      <c r="L87" s="265" t="s">
        <v>2330</v>
      </c>
      <c r="M87" s="265" t="s">
        <v>2341</v>
      </c>
      <c r="N87" s="284" t="s">
        <v>2186</v>
      </c>
      <c r="O87" s="396">
        <v>44154</v>
      </c>
      <c r="P87" s="396">
        <v>44154</v>
      </c>
      <c r="Q87" s="508">
        <v>44154</v>
      </c>
      <c r="R87" s="398">
        <v>1</v>
      </c>
      <c r="S87" s="342" t="s">
        <v>28</v>
      </c>
      <c r="T87" s="475"/>
      <c r="U87" s="477"/>
      <c r="W87" s="511" t="str">
        <f t="shared" si="4"/>
        <v>Y</v>
      </c>
      <c r="X87" s="511" t="str">
        <f t="shared" si="5"/>
        <v>Y</v>
      </c>
      <c r="Y87" s="511" t="str">
        <f t="shared" si="6"/>
        <v>Y</v>
      </c>
      <c r="AB87" s="202"/>
    </row>
    <row r="88" spans="1:28" s="236" customFormat="1">
      <c r="A88" s="227"/>
      <c r="B88" s="227"/>
      <c r="C88" s="227"/>
      <c r="D88" s="265"/>
      <c r="E88" s="267"/>
      <c r="F88" s="266"/>
      <c r="G88" s="267" t="s">
        <v>2342</v>
      </c>
      <c r="H88" s="265" t="s">
        <v>2191</v>
      </c>
      <c r="I88" s="371"/>
      <c r="J88" s="265"/>
      <c r="K88" s="265" t="s">
        <v>2343</v>
      </c>
      <c r="L88" s="265" t="s">
        <v>2330</v>
      </c>
      <c r="M88" s="265" t="s">
        <v>2344</v>
      </c>
      <c r="N88" s="284" t="s">
        <v>2186</v>
      </c>
      <c r="O88" s="396">
        <v>44154</v>
      </c>
      <c r="P88" s="396">
        <v>44154</v>
      </c>
      <c r="Q88" s="508">
        <v>44154</v>
      </c>
      <c r="R88" s="398">
        <v>1</v>
      </c>
      <c r="S88" s="342" t="s">
        <v>28</v>
      </c>
      <c r="T88" s="475"/>
      <c r="U88" s="477"/>
      <c r="W88" s="511" t="str">
        <f t="shared" si="4"/>
        <v>Y</v>
      </c>
      <c r="X88" s="511" t="str">
        <f t="shared" si="5"/>
        <v>Y</v>
      </c>
      <c r="Y88" s="511" t="str">
        <f t="shared" si="6"/>
        <v>Y</v>
      </c>
      <c r="AB88" s="202"/>
    </row>
    <row r="89" spans="1:28" s="236" customFormat="1">
      <c r="A89" s="227"/>
      <c r="B89" s="227"/>
      <c r="C89" s="227"/>
      <c r="D89" s="265"/>
      <c r="E89" s="267"/>
      <c r="F89" s="266"/>
      <c r="G89" s="267" t="s">
        <v>633</v>
      </c>
      <c r="H89" s="265" t="s">
        <v>2191</v>
      </c>
      <c r="I89" s="371"/>
      <c r="J89" s="265" t="s">
        <v>2345</v>
      </c>
      <c r="K89" s="265" t="s">
        <v>2346</v>
      </c>
      <c r="L89" s="265" t="s">
        <v>2330</v>
      </c>
      <c r="M89" s="265" t="s">
        <v>2347</v>
      </c>
      <c r="N89" s="284"/>
      <c r="O89" s="369"/>
      <c r="P89" s="369"/>
      <c r="Q89" s="508">
        <v>44175</v>
      </c>
      <c r="R89" s="369">
        <v>0</v>
      </c>
      <c r="S89" s="342"/>
      <c r="T89" s="475" t="s">
        <v>2125</v>
      </c>
      <c r="U89" s="477"/>
      <c r="W89" s="511" t="str">
        <f t="shared" si="4"/>
        <v>N</v>
      </c>
      <c r="X89" s="511" t="str">
        <f t="shared" si="5"/>
        <v>N</v>
      </c>
      <c r="Y89" s="511" t="str">
        <f t="shared" si="6"/>
        <v>N</v>
      </c>
      <c r="AB89" s="202"/>
    </row>
    <row r="90" spans="1:28" s="236" customFormat="1">
      <c r="A90" s="227"/>
      <c r="B90" s="227"/>
      <c r="C90" s="227"/>
      <c r="D90" s="265"/>
      <c r="E90" s="267"/>
      <c r="F90" s="267" t="s">
        <v>2348</v>
      </c>
      <c r="G90" s="267" t="s">
        <v>2349</v>
      </c>
      <c r="H90" s="265" t="s">
        <v>2193</v>
      </c>
      <c r="I90" s="371"/>
      <c r="J90" s="265"/>
      <c r="K90" s="265" t="s">
        <v>2350</v>
      </c>
      <c r="L90" s="265" t="s">
        <v>2330</v>
      </c>
      <c r="M90" s="265" t="s">
        <v>2351</v>
      </c>
      <c r="N90" s="284" t="s">
        <v>2186</v>
      </c>
      <c r="O90" s="396">
        <v>44154</v>
      </c>
      <c r="P90" s="396">
        <v>44154</v>
      </c>
      <c r="Q90" s="508">
        <v>44154</v>
      </c>
      <c r="R90" s="398">
        <v>1</v>
      </c>
      <c r="S90" s="342" t="s">
        <v>28</v>
      </c>
      <c r="T90" s="475"/>
      <c r="U90" s="477"/>
      <c r="W90" s="511" t="str">
        <f t="shared" si="4"/>
        <v>Y</v>
      </c>
      <c r="X90" s="511" t="str">
        <f t="shared" si="5"/>
        <v>Y</v>
      </c>
      <c r="Y90" s="511" t="str">
        <f t="shared" si="6"/>
        <v>Y</v>
      </c>
      <c r="AB90" s="202"/>
    </row>
    <row r="91" spans="1:28" s="236" customFormat="1">
      <c r="A91" s="227"/>
      <c r="B91" s="227"/>
      <c r="C91" s="227"/>
      <c r="D91" s="265"/>
      <c r="E91" s="267"/>
      <c r="F91" s="267" t="s">
        <v>2352</v>
      </c>
      <c r="G91" s="267" t="s">
        <v>2353</v>
      </c>
      <c r="H91" s="265" t="s">
        <v>2193</v>
      </c>
      <c r="I91" s="371"/>
      <c r="J91" s="265"/>
      <c r="K91" s="265" t="s">
        <v>2354</v>
      </c>
      <c r="L91" s="265" t="s">
        <v>2330</v>
      </c>
      <c r="M91" s="265" t="s">
        <v>2355</v>
      </c>
      <c r="N91" s="284" t="s">
        <v>2186</v>
      </c>
      <c r="O91" s="396">
        <v>44154</v>
      </c>
      <c r="P91" s="396">
        <v>44154</v>
      </c>
      <c r="Q91" s="508">
        <v>44154</v>
      </c>
      <c r="R91" s="398">
        <v>1</v>
      </c>
      <c r="S91" s="342" t="s">
        <v>28</v>
      </c>
      <c r="T91" s="475"/>
      <c r="U91" s="477"/>
      <c r="W91" s="511" t="str">
        <f t="shared" si="4"/>
        <v>Y</v>
      </c>
      <c r="X91" s="511" t="str">
        <f t="shared" si="5"/>
        <v>Y</v>
      </c>
      <c r="Y91" s="511" t="str">
        <f t="shared" si="6"/>
        <v>Y</v>
      </c>
      <c r="AB91" s="202"/>
    </row>
    <row r="92" spans="1:28" s="236" customFormat="1">
      <c r="A92" s="227"/>
      <c r="B92" s="227"/>
      <c r="C92" s="227"/>
      <c r="D92" s="265"/>
      <c r="E92" s="267"/>
      <c r="F92" s="267" t="s">
        <v>2356</v>
      </c>
      <c r="G92" s="267" t="s">
        <v>2357</v>
      </c>
      <c r="H92" s="265" t="s">
        <v>2193</v>
      </c>
      <c r="I92" s="371"/>
      <c r="J92" s="265"/>
      <c r="K92" s="265" t="s">
        <v>2358</v>
      </c>
      <c r="L92" s="265" t="s">
        <v>2330</v>
      </c>
      <c r="M92" s="265" t="s">
        <v>2359</v>
      </c>
      <c r="N92" s="284" t="s">
        <v>2186</v>
      </c>
      <c r="O92" s="396">
        <v>44154</v>
      </c>
      <c r="P92" s="396">
        <v>44154</v>
      </c>
      <c r="Q92" s="508">
        <v>44154</v>
      </c>
      <c r="R92" s="398">
        <v>1</v>
      </c>
      <c r="S92" s="342" t="s">
        <v>28</v>
      </c>
      <c r="T92" s="475"/>
      <c r="U92" s="477"/>
      <c r="W92" s="511" t="str">
        <f t="shared" si="4"/>
        <v>Y</v>
      </c>
      <c r="X92" s="511" t="str">
        <f t="shared" si="5"/>
        <v>Y</v>
      </c>
      <c r="Y92" s="511" t="str">
        <f t="shared" si="6"/>
        <v>Y</v>
      </c>
      <c r="AB92" s="202"/>
    </row>
    <row r="93" spans="1:28" s="236" customFormat="1">
      <c r="A93" s="227"/>
      <c r="B93" s="227"/>
      <c r="C93" s="227"/>
      <c r="D93" s="265"/>
      <c r="E93" s="267"/>
      <c r="F93" s="267" t="s">
        <v>2360</v>
      </c>
      <c r="G93" s="267" t="s">
        <v>636</v>
      </c>
      <c r="H93" s="265" t="s">
        <v>2193</v>
      </c>
      <c r="I93" s="371"/>
      <c r="J93" s="265"/>
      <c r="K93" s="265" t="s">
        <v>2361</v>
      </c>
      <c r="L93" s="265" t="s">
        <v>2330</v>
      </c>
      <c r="M93" s="265" t="s">
        <v>2362</v>
      </c>
      <c r="N93" s="284" t="s">
        <v>2186</v>
      </c>
      <c r="O93" s="396">
        <v>44154</v>
      </c>
      <c r="P93" s="396">
        <v>44154</v>
      </c>
      <c r="Q93" s="508">
        <v>44154</v>
      </c>
      <c r="R93" s="398">
        <v>1</v>
      </c>
      <c r="S93" s="342" t="s">
        <v>28</v>
      </c>
      <c r="T93" s="475"/>
      <c r="U93" s="477"/>
      <c r="W93" s="511" t="str">
        <f t="shared" si="4"/>
        <v>Y</v>
      </c>
      <c r="X93" s="511" t="str">
        <f t="shared" si="5"/>
        <v>Y</v>
      </c>
      <c r="Y93" s="511" t="str">
        <f t="shared" si="6"/>
        <v>Y</v>
      </c>
      <c r="AB93" s="202"/>
    </row>
    <row r="94" spans="1:28" s="236" customFormat="1">
      <c r="A94" s="227"/>
      <c r="B94" s="227"/>
      <c r="C94" s="227"/>
      <c r="D94" s="265"/>
      <c r="E94" s="267" t="s">
        <v>2363</v>
      </c>
      <c r="F94" s="267"/>
      <c r="G94" s="267"/>
      <c r="H94" s="265" t="s">
        <v>2328</v>
      </c>
      <c r="I94" s="286"/>
      <c r="J94" s="265"/>
      <c r="K94" s="265" t="s">
        <v>2364</v>
      </c>
      <c r="L94" s="265" t="s">
        <v>2365</v>
      </c>
      <c r="M94" s="265" t="s">
        <v>2366</v>
      </c>
      <c r="N94" s="284" t="s">
        <v>2186</v>
      </c>
      <c r="O94" s="396">
        <v>44154</v>
      </c>
      <c r="P94" s="396">
        <v>44154</v>
      </c>
      <c r="Q94" s="508">
        <v>44154</v>
      </c>
      <c r="R94" s="398">
        <v>1</v>
      </c>
      <c r="S94" s="342" t="s">
        <v>28</v>
      </c>
      <c r="T94" s="475"/>
      <c r="U94" s="477"/>
      <c r="W94" s="511" t="str">
        <f t="shared" si="4"/>
        <v>Y</v>
      </c>
      <c r="X94" s="511" t="str">
        <f t="shared" si="5"/>
        <v>Y</v>
      </c>
      <c r="Y94" s="511" t="str">
        <f t="shared" si="6"/>
        <v>Y</v>
      </c>
      <c r="AB94" s="202"/>
    </row>
    <row r="95" spans="1:28" s="236" customFormat="1">
      <c r="A95" s="227"/>
      <c r="B95" s="227"/>
      <c r="C95" s="227"/>
      <c r="D95" s="265"/>
      <c r="E95" s="267"/>
      <c r="F95" s="267"/>
      <c r="G95" s="267" t="s">
        <v>639</v>
      </c>
      <c r="H95" s="265" t="s">
        <v>2193</v>
      </c>
      <c r="I95" s="371"/>
      <c r="J95" s="265"/>
      <c r="K95" s="265" t="s">
        <v>2367</v>
      </c>
      <c r="L95" s="265" t="s">
        <v>2365</v>
      </c>
      <c r="M95" s="265" t="s">
        <v>2368</v>
      </c>
      <c r="N95" s="284" t="s">
        <v>2186</v>
      </c>
      <c r="O95" s="396">
        <v>44154</v>
      </c>
      <c r="P95" s="396">
        <v>44154</v>
      </c>
      <c r="Q95" s="508">
        <v>44154</v>
      </c>
      <c r="R95" s="398">
        <v>1</v>
      </c>
      <c r="S95" s="342" t="s">
        <v>28</v>
      </c>
      <c r="T95" s="475"/>
      <c r="U95" s="477"/>
      <c r="W95" s="511" t="str">
        <f t="shared" si="4"/>
        <v>Y</v>
      </c>
      <c r="X95" s="511" t="str">
        <f t="shared" si="5"/>
        <v>Y</v>
      </c>
      <c r="Y95" s="511" t="str">
        <f t="shared" si="6"/>
        <v>Y</v>
      </c>
      <c r="AB95" s="202"/>
    </row>
    <row r="96" spans="1:28" s="236" customFormat="1">
      <c r="A96" s="227"/>
      <c r="B96" s="227"/>
      <c r="C96" s="227"/>
      <c r="D96" s="265"/>
      <c r="E96" s="267"/>
      <c r="F96" s="266"/>
      <c r="G96" s="267" t="s">
        <v>2369</v>
      </c>
      <c r="H96" s="265" t="s">
        <v>2193</v>
      </c>
      <c r="I96" s="371"/>
      <c r="J96" s="265"/>
      <c r="K96" s="265" t="s">
        <v>2370</v>
      </c>
      <c r="L96" s="265" t="s">
        <v>2365</v>
      </c>
      <c r="M96" s="265" t="s">
        <v>2368</v>
      </c>
      <c r="N96" s="284" t="s">
        <v>2186</v>
      </c>
      <c r="O96" s="396">
        <v>44154</v>
      </c>
      <c r="P96" s="396">
        <v>44154</v>
      </c>
      <c r="Q96" s="508">
        <v>44154</v>
      </c>
      <c r="R96" s="398">
        <v>1</v>
      </c>
      <c r="S96" s="342" t="s">
        <v>28</v>
      </c>
      <c r="T96" s="475"/>
      <c r="U96" s="477"/>
      <c r="W96" s="511" t="str">
        <f t="shared" si="4"/>
        <v>Y</v>
      </c>
      <c r="X96" s="511" t="str">
        <f t="shared" si="5"/>
        <v>Y</v>
      </c>
      <c r="Y96" s="511" t="str">
        <f t="shared" si="6"/>
        <v>Y</v>
      </c>
      <c r="AB96" s="202"/>
    </row>
    <row r="97" spans="1:28" s="236" customFormat="1">
      <c r="A97" s="227"/>
      <c r="B97" s="227"/>
      <c r="C97" s="227"/>
      <c r="D97" s="265"/>
      <c r="E97" s="267"/>
      <c r="F97" s="266"/>
      <c r="G97" s="267" t="s">
        <v>645</v>
      </c>
      <c r="H97" s="265" t="s">
        <v>2191</v>
      </c>
      <c r="I97" s="371"/>
      <c r="J97" s="265"/>
      <c r="K97" s="265" t="s">
        <v>2371</v>
      </c>
      <c r="L97" s="265" t="s">
        <v>2365</v>
      </c>
      <c r="M97" s="265" t="s">
        <v>2368</v>
      </c>
      <c r="N97" s="284" t="s">
        <v>2186</v>
      </c>
      <c r="O97" s="396">
        <v>44154</v>
      </c>
      <c r="P97" s="396">
        <v>44154</v>
      </c>
      <c r="Q97" s="508">
        <v>44154</v>
      </c>
      <c r="R97" s="398">
        <v>1</v>
      </c>
      <c r="S97" s="342" t="s">
        <v>28</v>
      </c>
      <c r="T97" s="475"/>
      <c r="U97" s="477"/>
      <c r="W97" s="511" t="str">
        <f t="shared" si="4"/>
        <v>Y</v>
      </c>
      <c r="X97" s="511" t="str">
        <f t="shared" si="5"/>
        <v>Y</v>
      </c>
      <c r="Y97" s="511" t="str">
        <f t="shared" si="6"/>
        <v>Y</v>
      </c>
      <c r="AB97" s="202"/>
    </row>
    <row r="98" spans="1:28" s="236" customFormat="1">
      <c r="A98" s="227"/>
      <c r="B98" s="227"/>
      <c r="C98" s="227"/>
      <c r="D98" s="265"/>
      <c r="E98" s="267"/>
      <c r="F98" s="266"/>
      <c r="G98" s="267" t="s">
        <v>646</v>
      </c>
      <c r="H98" s="265" t="s">
        <v>2191</v>
      </c>
      <c r="I98" s="371"/>
      <c r="J98" s="265"/>
      <c r="K98" s="265" t="s">
        <v>2372</v>
      </c>
      <c r="L98" s="265" t="s">
        <v>2365</v>
      </c>
      <c r="M98" s="265" t="s">
        <v>2368</v>
      </c>
      <c r="N98" s="284" t="s">
        <v>2186</v>
      </c>
      <c r="O98" s="396">
        <v>44154</v>
      </c>
      <c r="P98" s="396">
        <v>44154</v>
      </c>
      <c r="Q98" s="508">
        <v>44154</v>
      </c>
      <c r="R98" s="398">
        <v>1</v>
      </c>
      <c r="S98" s="342" t="s">
        <v>28</v>
      </c>
      <c r="T98" s="475"/>
      <c r="U98" s="477"/>
      <c r="W98" s="511" t="str">
        <f t="shared" si="4"/>
        <v>Y</v>
      </c>
      <c r="X98" s="511" t="str">
        <f t="shared" si="5"/>
        <v>Y</v>
      </c>
      <c r="Y98" s="511" t="str">
        <f t="shared" si="6"/>
        <v>Y</v>
      </c>
      <c r="AB98" s="202"/>
    </row>
    <row r="99" spans="1:28" s="236" customFormat="1">
      <c r="A99" s="227"/>
      <c r="B99" s="227"/>
      <c r="C99" s="227"/>
      <c r="D99" s="265"/>
      <c r="E99" s="267"/>
      <c r="F99" s="266"/>
      <c r="G99" s="267" t="s">
        <v>647</v>
      </c>
      <c r="H99" s="265" t="s">
        <v>2191</v>
      </c>
      <c r="I99" s="371"/>
      <c r="J99" s="265"/>
      <c r="K99" s="265" t="s">
        <v>2373</v>
      </c>
      <c r="L99" s="265" t="s">
        <v>2365</v>
      </c>
      <c r="M99" s="265" t="s">
        <v>2368</v>
      </c>
      <c r="N99" s="284" t="s">
        <v>2186</v>
      </c>
      <c r="O99" s="396">
        <v>44154</v>
      </c>
      <c r="P99" s="396">
        <v>44154</v>
      </c>
      <c r="Q99" s="508">
        <v>44154</v>
      </c>
      <c r="R99" s="398">
        <v>1</v>
      </c>
      <c r="S99" s="342" t="s">
        <v>28</v>
      </c>
      <c r="T99" s="475"/>
      <c r="U99" s="477"/>
      <c r="W99" s="511" t="str">
        <f t="shared" si="4"/>
        <v>Y</v>
      </c>
      <c r="X99" s="511" t="str">
        <f t="shared" si="5"/>
        <v>Y</v>
      </c>
      <c r="Y99" s="511" t="str">
        <f t="shared" si="6"/>
        <v>Y</v>
      </c>
      <c r="AB99" s="202"/>
    </row>
    <row r="100" spans="1:28" s="236" customFormat="1">
      <c r="A100" s="227"/>
      <c r="B100" s="227"/>
      <c r="C100" s="227"/>
      <c r="D100" s="265"/>
      <c r="E100" s="267"/>
      <c r="F100" s="266"/>
      <c r="G100" s="267" t="s">
        <v>2374</v>
      </c>
      <c r="H100" s="265" t="s">
        <v>2191</v>
      </c>
      <c r="I100" s="371"/>
      <c r="J100" s="265"/>
      <c r="K100" s="265" t="s">
        <v>2375</v>
      </c>
      <c r="L100" s="265" t="s">
        <v>2365</v>
      </c>
      <c r="M100" s="265" t="s">
        <v>2368</v>
      </c>
      <c r="N100" s="284" t="s">
        <v>2186</v>
      </c>
      <c r="O100" s="396">
        <v>44154</v>
      </c>
      <c r="P100" s="396">
        <v>44154</v>
      </c>
      <c r="Q100" s="508">
        <v>44154</v>
      </c>
      <c r="R100" s="398">
        <v>1</v>
      </c>
      <c r="S100" s="342" t="s">
        <v>28</v>
      </c>
      <c r="T100" s="475"/>
      <c r="U100" s="477"/>
      <c r="W100" s="511" t="str">
        <f t="shared" si="4"/>
        <v>Y</v>
      </c>
      <c r="X100" s="511" t="str">
        <f t="shared" si="5"/>
        <v>Y</v>
      </c>
      <c r="Y100" s="511" t="str">
        <f t="shared" si="6"/>
        <v>Y</v>
      </c>
      <c r="AB100" s="202"/>
    </row>
    <row r="101" spans="1:28" s="236" customFormat="1">
      <c r="A101" s="227"/>
      <c r="B101" s="227"/>
      <c r="C101" s="227"/>
      <c r="D101" s="265"/>
      <c r="E101" s="267"/>
      <c r="F101" s="266"/>
      <c r="G101" s="267" t="s">
        <v>650</v>
      </c>
      <c r="H101" s="265" t="s">
        <v>2191</v>
      </c>
      <c r="I101" s="371"/>
      <c r="J101" s="265"/>
      <c r="K101" s="265" t="s">
        <v>2376</v>
      </c>
      <c r="L101" s="265" t="s">
        <v>2365</v>
      </c>
      <c r="M101" s="265" t="s">
        <v>2368</v>
      </c>
      <c r="N101" s="284" t="s">
        <v>2186</v>
      </c>
      <c r="O101" s="396">
        <v>44154</v>
      </c>
      <c r="P101" s="396">
        <v>44154</v>
      </c>
      <c r="Q101" s="508">
        <v>44154</v>
      </c>
      <c r="R101" s="398">
        <v>1</v>
      </c>
      <c r="S101" s="342" t="s">
        <v>28</v>
      </c>
      <c r="T101" s="475"/>
      <c r="U101" s="477"/>
      <c r="W101" s="511" t="str">
        <f t="shared" si="4"/>
        <v>Y</v>
      </c>
      <c r="X101" s="511" t="str">
        <f t="shared" si="5"/>
        <v>Y</v>
      </c>
      <c r="Y101" s="511" t="str">
        <f t="shared" si="6"/>
        <v>Y</v>
      </c>
      <c r="AB101" s="202"/>
    </row>
    <row r="102" spans="1:28" s="236" customFormat="1">
      <c r="A102" s="227"/>
      <c r="B102" s="227"/>
      <c r="C102" s="227"/>
      <c r="D102" s="265"/>
      <c r="E102" s="267"/>
      <c r="F102" s="266"/>
      <c r="G102" s="267" t="s">
        <v>2377</v>
      </c>
      <c r="H102" s="265" t="s">
        <v>2191</v>
      </c>
      <c r="I102" s="371"/>
      <c r="J102" s="265"/>
      <c r="K102" s="265" t="s">
        <v>2378</v>
      </c>
      <c r="L102" s="265" t="s">
        <v>2365</v>
      </c>
      <c r="M102" s="265" t="s">
        <v>2368</v>
      </c>
      <c r="N102" s="284" t="s">
        <v>2186</v>
      </c>
      <c r="O102" s="396">
        <v>44154</v>
      </c>
      <c r="P102" s="396">
        <v>44154</v>
      </c>
      <c r="Q102" s="508">
        <v>44154</v>
      </c>
      <c r="R102" s="398">
        <v>1</v>
      </c>
      <c r="S102" s="342" t="s">
        <v>28</v>
      </c>
      <c r="T102" s="475"/>
      <c r="U102" s="477"/>
      <c r="W102" s="511" t="str">
        <f t="shared" si="4"/>
        <v>Y</v>
      </c>
      <c r="X102" s="511" t="str">
        <f t="shared" si="5"/>
        <v>Y</v>
      </c>
      <c r="Y102" s="511" t="str">
        <f t="shared" si="6"/>
        <v>Y</v>
      </c>
      <c r="AB102" s="202"/>
    </row>
    <row r="103" spans="1:28" s="236" customFormat="1">
      <c r="A103" s="227"/>
      <c r="B103" s="227"/>
      <c r="C103" s="227"/>
      <c r="D103" s="265"/>
      <c r="E103" s="267" t="s">
        <v>653</v>
      </c>
      <c r="F103" s="266"/>
      <c r="G103" s="267" t="s">
        <v>654</v>
      </c>
      <c r="H103" s="265" t="s">
        <v>2328</v>
      </c>
      <c r="I103" s="286"/>
      <c r="J103" s="265"/>
      <c r="K103" s="265" t="s">
        <v>2379</v>
      </c>
      <c r="L103" s="265" t="s">
        <v>2380</v>
      </c>
      <c r="M103" s="265" t="s">
        <v>2381</v>
      </c>
      <c r="N103" s="284" t="s">
        <v>2186</v>
      </c>
      <c r="O103" s="396">
        <v>44154</v>
      </c>
      <c r="P103" s="396">
        <v>44154</v>
      </c>
      <c r="Q103" s="508">
        <v>44154</v>
      </c>
      <c r="R103" s="398">
        <v>1</v>
      </c>
      <c r="S103" s="342" t="s">
        <v>28</v>
      </c>
      <c r="T103" s="475"/>
      <c r="U103" s="477"/>
      <c r="W103" s="511" t="str">
        <f t="shared" si="4"/>
        <v>Y</v>
      </c>
      <c r="X103" s="511" t="str">
        <f t="shared" si="5"/>
        <v>Y</v>
      </c>
      <c r="Y103" s="511" t="str">
        <f t="shared" si="6"/>
        <v>Y</v>
      </c>
      <c r="AB103" s="202"/>
    </row>
    <row r="104" spans="1:28" s="236" customFormat="1">
      <c r="A104" s="227"/>
      <c r="B104" s="227"/>
      <c r="C104" s="227"/>
      <c r="D104" s="265"/>
      <c r="E104" s="267"/>
      <c r="F104" s="267" t="s">
        <v>2382</v>
      </c>
      <c r="G104" s="267" t="s">
        <v>658</v>
      </c>
      <c r="H104" s="265" t="s">
        <v>2193</v>
      </c>
      <c r="I104" s="371"/>
      <c r="J104" s="265"/>
      <c r="K104" s="265" t="s">
        <v>2383</v>
      </c>
      <c r="L104" s="265" t="s">
        <v>2380</v>
      </c>
      <c r="M104" s="265" t="s">
        <v>2384</v>
      </c>
      <c r="N104" s="284" t="s">
        <v>2186</v>
      </c>
      <c r="O104" s="396">
        <v>44154</v>
      </c>
      <c r="P104" s="396">
        <v>44154</v>
      </c>
      <c r="Q104" s="508">
        <v>44154</v>
      </c>
      <c r="R104" s="398">
        <v>1</v>
      </c>
      <c r="S104" s="342" t="s">
        <v>28</v>
      </c>
      <c r="T104" s="475"/>
      <c r="U104" s="477"/>
      <c r="W104" s="511" t="str">
        <f t="shared" si="4"/>
        <v>Y</v>
      </c>
      <c r="X104" s="511" t="str">
        <f t="shared" si="5"/>
        <v>Y</v>
      </c>
      <c r="Y104" s="511" t="str">
        <f t="shared" si="6"/>
        <v>Y</v>
      </c>
      <c r="AB104" s="202"/>
    </row>
    <row r="105" spans="1:28" s="236" customFormat="1">
      <c r="A105" s="227"/>
      <c r="B105" s="227"/>
      <c r="C105" s="227"/>
      <c r="D105" s="265"/>
      <c r="E105" s="267"/>
      <c r="F105" s="267" t="s">
        <v>2385</v>
      </c>
      <c r="G105" s="267" t="s">
        <v>660</v>
      </c>
      <c r="H105" s="265" t="s">
        <v>2197</v>
      </c>
      <c r="I105" s="371"/>
      <c r="J105" s="265"/>
      <c r="K105" s="265" t="s">
        <v>2386</v>
      </c>
      <c r="L105" s="265" t="s">
        <v>2380</v>
      </c>
      <c r="M105" s="265" t="s">
        <v>2387</v>
      </c>
      <c r="N105" s="284" t="s">
        <v>2186</v>
      </c>
      <c r="O105" s="396">
        <v>44154</v>
      </c>
      <c r="P105" s="396">
        <v>44154</v>
      </c>
      <c r="Q105" s="508">
        <v>44154</v>
      </c>
      <c r="R105" s="398">
        <v>1</v>
      </c>
      <c r="S105" s="342" t="s">
        <v>28</v>
      </c>
      <c r="T105" s="475"/>
      <c r="U105" s="477"/>
      <c r="W105" s="511" t="str">
        <f t="shared" si="4"/>
        <v>Y</v>
      </c>
      <c r="X105" s="511" t="str">
        <f t="shared" si="5"/>
        <v>Y</v>
      </c>
      <c r="Y105" s="511" t="str">
        <f t="shared" si="6"/>
        <v>Y</v>
      </c>
      <c r="AB105" s="202"/>
    </row>
    <row r="106" spans="1:28" s="236" customFormat="1">
      <c r="A106" s="227"/>
      <c r="B106" s="227"/>
      <c r="C106" s="227"/>
      <c r="D106" s="265"/>
      <c r="E106" s="267"/>
      <c r="F106" s="267" t="s">
        <v>2388</v>
      </c>
      <c r="G106" s="267" t="s">
        <v>626</v>
      </c>
      <c r="H106" s="265" t="s">
        <v>2191</v>
      </c>
      <c r="I106" s="371"/>
      <c r="J106" s="265"/>
      <c r="K106" s="265" t="s">
        <v>2389</v>
      </c>
      <c r="L106" s="265" t="s">
        <v>2380</v>
      </c>
      <c r="M106" s="265" t="s">
        <v>2390</v>
      </c>
      <c r="N106" s="284" t="s">
        <v>2186</v>
      </c>
      <c r="O106" s="396">
        <v>44154</v>
      </c>
      <c r="P106" s="396">
        <v>44154</v>
      </c>
      <c r="Q106" s="508">
        <v>44154</v>
      </c>
      <c r="R106" s="398">
        <v>1</v>
      </c>
      <c r="S106" s="342" t="s">
        <v>28</v>
      </c>
      <c r="T106" s="475"/>
      <c r="U106" s="477"/>
      <c r="W106" s="511" t="str">
        <f t="shared" si="4"/>
        <v>Y</v>
      </c>
      <c r="X106" s="511" t="str">
        <f t="shared" si="5"/>
        <v>Y</v>
      </c>
      <c r="Y106" s="511" t="str">
        <f t="shared" si="6"/>
        <v>Y</v>
      </c>
      <c r="AB106" s="202"/>
    </row>
    <row r="107" spans="1:28" s="236" customFormat="1">
      <c r="A107" s="227"/>
      <c r="B107" s="227"/>
      <c r="C107" s="227"/>
      <c r="D107" s="265"/>
      <c r="E107" s="267"/>
      <c r="F107" s="266"/>
      <c r="G107" s="267" t="s">
        <v>662</v>
      </c>
      <c r="H107" s="265" t="s">
        <v>2191</v>
      </c>
      <c r="I107" s="371"/>
      <c r="J107" s="265"/>
      <c r="K107" s="265" t="s">
        <v>2391</v>
      </c>
      <c r="L107" s="265" t="s">
        <v>2380</v>
      </c>
      <c r="M107" s="265" t="s">
        <v>2392</v>
      </c>
      <c r="N107" s="284" t="s">
        <v>2186</v>
      </c>
      <c r="O107" s="396">
        <v>44154</v>
      </c>
      <c r="P107" s="396">
        <v>44154</v>
      </c>
      <c r="Q107" s="508">
        <v>44154</v>
      </c>
      <c r="R107" s="398">
        <v>1</v>
      </c>
      <c r="S107" s="342" t="s">
        <v>28</v>
      </c>
      <c r="T107" s="475"/>
      <c r="U107" s="477"/>
      <c r="W107" s="511" t="str">
        <f t="shared" si="4"/>
        <v>Y</v>
      </c>
      <c r="X107" s="511" t="str">
        <f t="shared" si="5"/>
        <v>Y</v>
      </c>
      <c r="Y107" s="511" t="str">
        <f t="shared" si="6"/>
        <v>Y</v>
      </c>
      <c r="AB107" s="202"/>
    </row>
    <row r="108" spans="1:28" s="236" customFormat="1">
      <c r="A108" s="227"/>
      <c r="B108" s="227"/>
      <c r="C108" s="227"/>
      <c r="D108" s="265"/>
      <c r="E108" s="267"/>
      <c r="F108" s="266"/>
      <c r="G108" s="267" t="s">
        <v>630</v>
      </c>
      <c r="H108" s="265" t="s">
        <v>2191</v>
      </c>
      <c r="I108" s="371"/>
      <c r="J108" s="265"/>
      <c r="K108" s="265" t="s">
        <v>2393</v>
      </c>
      <c r="L108" s="265" t="s">
        <v>2380</v>
      </c>
      <c r="M108" s="265" t="s">
        <v>2394</v>
      </c>
      <c r="N108" s="284" t="s">
        <v>2186</v>
      </c>
      <c r="O108" s="396">
        <v>44154</v>
      </c>
      <c r="P108" s="396">
        <v>44154</v>
      </c>
      <c r="Q108" s="508">
        <v>44154</v>
      </c>
      <c r="R108" s="398">
        <v>1</v>
      </c>
      <c r="S108" s="342" t="s">
        <v>28</v>
      </c>
      <c r="T108" s="475"/>
      <c r="U108" s="477"/>
      <c r="W108" s="511" t="str">
        <f t="shared" si="4"/>
        <v>Y</v>
      </c>
      <c r="X108" s="511" t="str">
        <f t="shared" si="5"/>
        <v>Y</v>
      </c>
      <c r="Y108" s="511" t="str">
        <f t="shared" si="6"/>
        <v>Y</v>
      </c>
      <c r="AB108" s="202"/>
    </row>
    <row r="109" spans="1:28" s="236" customFormat="1">
      <c r="A109" s="227"/>
      <c r="B109" s="227"/>
      <c r="C109" s="227"/>
      <c r="D109" s="265"/>
      <c r="E109" s="267"/>
      <c r="F109" s="266"/>
      <c r="G109" s="267" t="s">
        <v>2395</v>
      </c>
      <c r="H109" s="265" t="s">
        <v>2191</v>
      </c>
      <c r="I109" s="371"/>
      <c r="J109" s="265"/>
      <c r="K109" s="265" t="s">
        <v>2396</v>
      </c>
      <c r="L109" s="265" t="s">
        <v>2380</v>
      </c>
      <c r="M109" s="265" t="s">
        <v>2397</v>
      </c>
      <c r="N109" s="284" t="s">
        <v>2186</v>
      </c>
      <c r="O109" s="396">
        <v>44154</v>
      </c>
      <c r="P109" s="396">
        <v>44154</v>
      </c>
      <c r="Q109" s="508">
        <v>44154</v>
      </c>
      <c r="R109" s="398">
        <v>1</v>
      </c>
      <c r="S109" s="342" t="s">
        <v>28</v>
      </c>
      <c r="T109" s="475"/>
      <c r="U109" s="477"/>
      <c r="W109" s="511" t="str">
        <f t="shared" si="4"/>
        <v>Y</v>
      </c>
      <c r="X109" s="511" t="str">
        <f t="shared" si="5"/>
        <v>Y</v>
      </c>
      <c r="Y109" s="511" t="str">
        <f t="shared" si="6"/>
        <v>Y</v>
      </c>
      <c r="AB109" s="202"/>
    </row>
    <row r="110" spans="1:28" s="236" customFormat="1">
      <c r="A110" s="227"/>
      <c r="B110" s="227"/>
      <c r="C110" s="227"/>
      <c r="D110" s="265"/>
      <c r="E110" s="267"/>
      <c r="F110" s="267" t="s">
        <v>2398</v>
      </c>
      <c r="G110" s="267" t="s">
        <v>666</v>
      </c>
      <c r="H110" s="265" t="s">
        <v>2193</v>
      </c>
      <c r="I110" s="371"/>
      <c r="J110" s="265"/>
      <c r="K110" s="265" t="s">
        <v>2399</v>
      </c>
      <c r="L110" s="265" t="s">
        <v>2380</v>
      </c>
      <c r="M110" s="265" t="s">
        <v>2400</v>
      </c>
      <c r="N110" s="284" t="s">
        <v>2186</v>
      </c>
      <c r="O110" s="396">
        <v>44154</v>
      </c>
      <c r="P110" s="396">
        <v>44154</v>
      </c>
      <c r="Q110" s="508">
        <v>44154</v>
      </c>
      <c r="R110" s="398">
        <v>1</v>
      </c>
      <c r="S110" s="342" t="s">
        <v>28</v>
      </c>
      <c r="T110" s="475"/>
      <c r="U110" s="477"/>
      <c r="W110" s="511" t="str">
        <f t="shared" si="4"/>
        <v>Y</v>
      </c>
      <c r="X110" s="511" t="str">
        <f t="shared" si="5"/>
        <v>Y</v>
      </c>
      <c r="Y110" s="511" t="str">
        <f t="shared" si="6"/>
        <v>Y</v>
      </c>
      <c r="AB110" s="202"/>
    </row>
    <row r="111" spans="1:28" s="236" customFormat="1">
      <c r="A111" s="227"/>
      <c r="B111" s="227"/>
      <c r="C111" s="227"/>
      <c r="D111" s="265"/>
      <c r="E111" s="267" t="s">
        <v>2401</v>
      </c>
      <c r="F111" s="266"/>
      <c r="G111" s="267"/>
      <c r="H111" s="265" t="s">
        <v>2328</v>
      </c>
      <c r="I111" s="286"/>
      <c r="J111" s="265"/>
      <c r="K111" s="265" t="s">
        <v>2402</v>
      </c>
      <c r="L111" s="265" t="s">
        <v>2403</v>
      </c>
      <c r="M111" s="265" t="s">
        <v>2404</v>
      </c>
      <c r="N111" s="284" t="s">
        <v>2186</v>
      </c>
      <c r="O111" s="369"/>
      <c r="P111" s="369"/>
      <c r="Q111" s="508">
        <v>44162</v>
      </c>
      <c r="R111" s="398">
        <v>1</v>
      </c>
      <c r="S111" s="342" t="s">
        <v>28</v>
      </c>
      <c r="T111" s="475"/>
      <c r="U111" s="477"/>
      <c r="W111" s="511" t="str">
        <f t="shared" si="4"/>
        <v>Y</v>
      </c>
      <c r="X111" s="511" t="str">
        <f t="shared" si="5"/>
        <v>Y</v>
      </c>
      <c r="Y111" s="511" t="str">
        <f t="shared" si="6"/>
        <v>Y</v>
      </c>
      <c r="AB111" s="202"/>
    </row>
    <row r="112" spans="1:28" s="236" customFormat="1">
      <c r="A112" s="227"/>
      <c r="B112" s="227"/>
      <c r="C112" s="227"/>
      <c r="D112" s="265"/>
      <c r="E112" s="267"/>
      <c r="F112" s="267"/>
      <c r="G112" s="267" t="s">
        <v>2405</v>
      </c>
      <c r="H112" s="265" t="s">
        <v>2193</v>
      </c>
      <c r="I112" s="371"/>
      <c r="J112" s="265"/>
      <c r="K112" s="265" t="s">
        <v>2406</v>
      </c>
      <c r="L112" s="265" t="s">
        <v>2403</v>
      </c>
      <c r="M112" s="265" t="s">
        <v>2407</v>
      </c>
      <c r="N112" s="284" t="s">
        <v>2186</v>
      </c>
      <c r="O112" s="369"/>
      <c r="P112" s="369"/>
      <c r="Q112" s="508">
        <v>44162</v>
      </c>
      <c r="R112" s="398">
        <v>1</v>
      </c>
      <c r="S112" s="342" t="s">
        <v>28</v>
      </c>
      <c r="T112" s="475"/>
      <c r="U112" s="477"/>
      <c r="W112" s="511" t="str">
        <f t="shared" si="4"/>
        <v>Y</v>
      </c>
      <c r="X112" s="511" t="str">
        <f t="shared" si="5"/>
        <v>Y</v>
      </c>
      <c r="Y112" s="511" t="str">
        <f t="shared" si="6"/>
        <v>Y</v>
      </c>
      <c r="AB112" s="202"/>
    </row>
    <row r="113" spans="1:28" s="236" customFormat="1">
      <c r="A113" s="227"/>
      <c r="B113" s="227"/>
      <c r="C113" s="227"/>
      <c r="D113" s="265"/>
      <c r="E113" s="267"/>
      <c r="F113" s="267"/>
      <c r="G113" s="267" t="s">
        <v>660</v>
      </c>
      <c r="H113" s="265" t="s">
        <v>2197</v>
      </c>
      <c r="I113" s="371"/>
      <c r="J113" s="265"/>
      <c r="K113" s="265" t="s">
        <v>2408</v>
      </c>
      <c r="L113" s="265" t="s">
        <v>2403</v>
      </c>
      <c r="M113" s="265" t="s">
        <v>2409</v>
      </c>
      <c r="N113" s="284" t="s">
        <v>2186</v>
      </c>
      <c r="O113" s="369"/>
      <c r="P113" s="369"/>
      <c r="Q113" s="508">
        <v>44162</v>
      </c>
      <c r="R113" s="398">
        <v>1</v>
      </c>
      <c r="S113" s="342" t="s">
        <v>28</v>
      </c>
      <c r="T113" s="475"/>
      <c r="U113" s="477"/>
      <c r="W113" s="511" t="str">
        <f t="shared" si="4"/>
        <v>Y</v>
      </c>
      <c r="X113" s="511" t="str">
        <f t="shared" si="5"/>
        <v>Y</v>
      </c>
      <c r="Y113" s="511" t="str">
        <f t="shared" si="6"/>
        <v>Y</v>
      </c>
      <c r="AB113" s="202"/>
    </row>
    <row r="114" spans="1:28" s="236" customFormat="1">
      <c r="A114" s="227"/>
      <c r="B114" s="227"/>
      <c r="C114" s="227"/>
      <c r="D114" s="265"/>
      <c r="E114" s="267"/>
      <c r="F114" s="267"/>
      <c r="G114" s="267" t="s">
        <v>626</v>
      </c>
      <c r="H114" s="265" t="s">
        <v>2191</v>
      </c>
      <c r="I114" s="371"/>
      <c r="J114" s="265"/>
      <c r="K114" s="265" t="s">
        <v>2410</v>
      </c>
      <c r="L114" s="265" t="s">
        <v>2403</v>
      </c>
      <c r="M114" s="265" t="s">
        <v>2411</v>
      </c>
      <c r="N114" s="284" t="s">
        <v>2186</v>
      </c>
      <c r="O114" s="369"/>
      <c r="P114" s="369"/>
      <c r="Q114" s="508">
        <v>44162</v>
      </c>
      <c r="R114" s="398">
        <v>1</v>
      </c>
      <c r="S114" s="342" t="s">
        <v>28</v>
      </c>
      <c r="T114" s="475"/>
      <c r="U114" s="477"/>
      <c r="W114" s="511" t="str">
        <f t="shared" si="4"/>
        <v>Y</v>
      </c>
      <c r="X114" s="511" t="str">
        <f t="shared" si="5"/>
        <v>Y</v>
      </c>
      <c r="Y114" s="511" t="str">
        <f t="shared" si="6"/>
        <v>Y</v>
      </c>
      <c r="AB114" s="202"/>
    </row>
    <row r="115" spans="1:28" s="236" customFormat="1">
      <c r="A115" s="227"/>
      <c r="B115" s="227"/>
      <c r="C115" s="227"/>
      <c r="D115" s="265"/>
      <c r="E115" s="267"/>
      <c r="F115" s="266"/>
      <c r="G115" s="267" t="s">
        <v>2412</v>
      </c>
      <c r="H115" s="265" t="s">
        <v>2191</v>
      </c>
      <c r="I115" s="371"/>
      <c r="J115" s="265"/>
      <c r="K115" s="265" t="s">
        <v>2413</v>
      </c>
      <c r="L115" s="265" t="s">
        <v>2403</v>
      </c>
      <c r="M115" s="265" t="s">
        <v>2414</v>
      </c>
      <c r="N115" s="284" t="s">
        <v>2186</v>
      </c>
      <c r="O115" s="369"/>
      <c r="P115" s="369"/>
      <c r="Q115" s="508">
        <v>44162</v>
      </c>
      <c r="R115" s="398">
        <v>1</v>
      </c>
      <c r="S115" s="342" t="s">
        <v>28</v>
      </c>
      <c r="T115" s="475"/>
      <c r="U115" s="477"/>
      <c r="W115" s="511" t="str">
        <f t="shared" si="4"/>
        <v>Y</v>
      </c>
      <c r="X115" s="511" t="str">
        <f t="shared" si="5"/>
        <v>Y</v>
      </c>
      <c r="Y115" s="511" t="str">
        <f t="shared" si="6"/>
        <v>Y</v>
      </c>
      <c r="AB115" s="202"/>
    </row>
    <row r="116" spans="1:28" s="236" customFormat="1">
      <c r="A116" s="227"/>
      <c r="B116" s="227"/>
      <c r="C116" s="227"/>
      <c r="D116" s="265"/>
      <c r="E116" s="267"/>
      <c r="F116" s="266"/>
      <c r="G116" s="267" t="s">
        <v>630</v>
      </c>
      <c r="H116" s="265" t="s">
        <v>2191</v>
      </c>
      <c r="I116" s="371"/>
      <c r="J116" s="265"/>
      <c r="K116" s="265" t="s">
        <v>2415</v>
      </c>
      <c r="L116" s="265" t="s">
        <v>2403</v>
      </c>
      <c r="M116" s="265" t="s">
        <v>2416</v>
      </c>
      <c r="N116" s="284" t="s">
        <v>2186</v>
      </c>
      <c r="O116" s="369"/>
      <c r="P116" s="369"/>
      <c r="Q116" s="508">
        <v>44162</v>
      </c>
      <c r="R116" s="398">
        <v>1</v>
      </c>
      <c r="S116" s="342" t="s">
        <v>28</v>
      </c>
      <c r="T116" s="475"/>
      <c r="U116" s="477"/>
      <c r="W116" s="511" t="str">
        <f t="shared" si="4"/>
        <v>Y</v>
      </c>
      <c r="X116" s="511" t="str">
        <f t="shared" si="5"/>
        <v>Y</v>
      </c>
      <c r="Y116" s="511" t="str">
        <f t="shared" si="6"/>
        <v>Y</v>
      </c>
      <c r="AB116" s="202"/>
    </row>
    <row r="117" spans="1:28" s="236" customFormat="1">
      <c r="A117" s="227"/>
      <c r="B117" s="227"/>
      <c r="C117" s="227"/>
      <c r="D117" s="265"/>
      <c r="E117" s="267"/>
      <c r="F117" s="266"/>
      <c r="G117" s="267" t="s">
        <v>2342</v>
      </c>
      <c r="H117" s="265" t="s">
        <v>2191</v>
      </c>
      <c r="I117" s="371"/>
      <c r="J117" s="265"/>
      <c r="K117" s="265" t="s">
        <v>2417</v>
      </c>
      <c r="L117" s="265" t="s">
        <v>2403</v>
      </c>
      <c r="M117" s="265" t="s">
        <v>2418</v>
      </c>
      <c r="N117" s="284" t="s">
        <v>2186</v>
      </c>
      <c r="O117" s="369"/>
      <c r="P117" s="369"/>
      <c r="Q117" s="508">
        <v>44162</v>
      </c>
      <c r="R117" s="398">
        <v>1</v>
      </c>
      <c r="S117" s="342" t="s">
        <v>28</v>
      </c>
      <c r="T117" s="475"/>
      <c r="U117" s="477"/>
      <c r="W117" s="511" t="str">
        <f t="shared" si="4"/>
        <v>Y</v>
      </c>
      <c r="X117" s="511" t="str">
        <f t="shared" si="5"/>
        <v>Y</v>
      </c>
      <c r="Y117" s="511" t="str">
        <f t="shared" si="6"/>
        <v>Y</v>
      </c>
      <c r="AB117" s="202"/>
    </row>
    <row r="118" spans="1:28" s="236" customFormat="1">
      <c r="A118" s="227"/>
      <c r="B118" s="227"/>
      <c r="C118" s="227"/>
      <c r="D118" s="265"/>
      <c r="E118" s="267"/>
      <c r="F118" s="267"/>
      <c r="G118" s="267" t="s">
        <v>674</v>
      </c>
      <c r="H118" s="265" t="s">
        <v>2193</v>
      </c>
      <c r="I118" s="371"/>
      <c r="J118" s="265"/>
      <c r="K118" s="265" t="s">
        <v>2419</v>
      </c>
      <c r="L118" s="265" t="s">
        <v>2403</v>
      </c>
      <c r="M118" s="265" t="s">
        <v>2420</v>
      </c>
      <c r="N118" s="284" t="s">
        <v>2186</v>
      </c>
      <c r="O118" s="369"/>
      <c r="P118" s="369"/>
      <c r="Q118" s="508">
        <v>44162</v>
      </c>
      <c r="R118" s="398">
        <v>1</v>
      </c>
      <c r="S118" s="342" t="s">
        <v>28</v>
      </c>
      <c r="T118" s="475"/>
      <c r="U118" s="477"/>
      <c r="W118" s="511" t="str">
        <f t="shared" si="4"/>
        <v>Y</v>
      </c>
      <c r="X118" s="511" t="str">
        <f t="shared" si="5"/>
        <v>Y</v>
      </c>
      <c r="Y118" s="511" t="str">
        <f t="shared" si="6"/>
        <v>Y</v>
      </c>
      <c r="AB118" s="202"/>
    </row>
    <row r="119" spans="1:28" s="236" customFormat="1">
      <c r="A119" s="227"/>
      <c r="B119" s="227"/>
      <c r="C119" s="227"/>
      <c r="D119" s="233" t="s">
        <v>2421</v>
      </c>
      <c r="E119" s="233" t="s">
        <v>1003</v>
      </c>
      <c r="F119" s="233"/>
      <c r="G119" s="233"/>
      <c r="H119" s="233" t="s">
        <v>2061</v>
      </c>
      <c r="I119" s="283"/>
      <c r="J119" s="227" t="s">
        <v>2422</v>
      </c>
      <c r="K119" s="233" t="s">
        <v>2423</v>
      </c>
      <c r="L119" s="233" t="s">
        <v>2424</v>
      </c>
      <c r="M119" s="233" t="s">
        <v>2425</v>
      </c>
      <c r="N119" s="284" t="s">
        <v>86</v>
      </c>
      <c r="O119" s="399">
        <v>44124</v>
      </c>
      <c r="P119" s="399">
        <v>44124</v>
      </c>
      <c r="Q119" s="510">
        <v>44124</v>
      </c>
      <c r="R119" s="395"/>
      <c r="S119" s="372" t="s">
        <v>2152</v>
      </c>
      <c r="T119" s="475"/>
      <c r="U119" s="477"/>
      <c r="W119" s="511" t="str">
        <f t="shared" si="4"/>
        <v>Y</v>
      </c>
      <c r="X119" s="511" t="str">
        <f t="shared" si="5"/>
        <v>Y</v>
      </c>
      <c r="Y119" s="511" t="str">
        <f t="shared" si="6"/>
        <v>Y</v>
      </c>
      <c r="AB119" s="202"/>
    </row>
    <row r="120" spans="1:28" s="236" customFormat="1">
      <c r="A120" s="227"/>
      <c r="B120" s="227"/>
      <c r="C120" s="227"/>
      <c r="D120" s="227"/>
      <c r="E120" s="233" t="s">
        <v>1007</v>
      </c>
      <c r="F120" s="233"/>
      <c r="G120" s="233"/>
      <c r="H120" s="233" t="s">
        <v>2061</v>
      </c>
      <c r="I120" s="283"/>
      <c r="J120" s="227" t="s">
        <v>2422</v>
      </c>
      <c r="K120" s="233" t="s">
        <v>2426</v>
      </c>
      <c r="L120" s="233" t="s">
        <v>2424</v>
      </c>
      <c r="M120" s="233" t="s">
        <v>2427</v>
      </c>
      <c r="N120" s="284" t="s">
        <v>86</v>
      </c>
      <c r="O120" s="399">
        <v>44124</v>
      </c>
      <c r="P120" s="399">
        <v>44124</v>
      </c>
      <c r="Q120" s="510">
        <v>44124</v>
      </c>
      <c r="R120" s="370"/>
      <c r="S120" s="372" t="s">
        <v>2152</v>
      </c>
      <c r="T120" s="475"/>
      <c r="U120" s="477"/>
      <c r="W120" s="511" t="str">
        <f t="shared" si="4"/>
        <v>Y</v>
      </c>
      <c r="X120" s="511" t="str">
        <f t="shared" si="5"/>
        <v>Y</v>
      </c>
      <c r="Y120" s="511" t="str">
        <f t="shared" si="6"/>
        <v>Y</v>
      </c>
      <c r="AB120" s="202"/>
    </row>
    <row r="121" spans="1:28" s="236" customFormat="1">
      <c r="A121" s="227"/>
      <c r="B121" s="227"/>
      <c r="C121" s="227"/>
      <c r="D121" s="227"/>
      <c r="E121" s="233" t="s">
        <v>1010</v>
      </c>
      <c r="F121" s="233"/>
      <c r="G121" s="233"/>
      <c r="H121" s="233" t="s">
        <v>2061</v>
      </c>
      <c r="I121" s="283"/>
      <c r="J121" s="227" t="s">
        <v>2422</v>
      </c>
      <c r="K121" s="233" t="s">
        <v>2428</v>
      </c>
      <c r="L121" s="233" t="s">
        <v>2424</v>
      </c>
      <c r="M121" s="233" t="s">
        <v>2429</v>
      </c>
      <c r="N121" s="284" t="s">
        <v>86</v>
      </c>
      <c r="O121" s="399">
        <v>44124</v>
      </c>
      <c r="P121" s="399">
        <v>44124</v>
      </c>
      <c r="Q121" s="510">
        <v>44124</v>
      </c>
      <c r="R121" s="370"/>
      <c r="S121" s="372" t="s">
        <v>2152</v>
      </c>
      <c r="T121" s="475"/>
      <c r="U121" s="477"/>
      <c r="W121" s="511" t="str">
        <f t="shared" si="4"/>
        <v>Y</v>
      </c>
      <c r="X121" s="511" t="str">
        <f t="shared" si="5"/>
        <v>Y</v>
      </c>
      <c r="Y121" s="511" t="str">
        <f t="shared" si="6"/>
        <v>Y</v>
      </c>
      <c r="AB121" s="202"/>
    </row>
    <row r="122" spans="1:28" s="236" customFormat="1">
      <c r="A122" s="227"/>
      <c r="B122" s="227"/>
      <c r="C122" s="227"/>
      <c r="D122" s="227"/>
      <c r="E122" s="233" t="s">
        <v>1013</v>
      </c>
      <c r="F122" s="233"/>
      <c r="G122" s="233"/>
      <c r="H122" s="233" t="s">
        <v>2061</v>
      </c>
      <c r="I122" s="283"/>
      <c r="J122" s="227" t="s">
        <v>2422</v>
      </c>
      <c r="K122" s="233" t="s">
        <v>2430</v>
      </c>
      <c r="L122" s="233" t="s">
        <v>2424</v>
      </c>
      <c r="M122" s="233" t="s">
        <v>2431</v>
      </c>
      <c r="N122" s="284" t="s">
        <v>86</v>
      </c>
      <c r="O122" s="399">
        <v>44124</v>
      </c>
      <c r="P122" s="399">
        <v>44124</v>
      </c>
      <c r="Q122" s="510">
        <v>44124</v>
      </c>
      <c r="R122" s="370"/>
      <c r="S122" s="372" t="s">
        <v>2152</v>
      </c>
      <c r="T122" s="475"/>
      <c r="U122" s="477"/>
      <c r="W122" s="511" t="str">
        <f t="shared" si="4"/>
        <v>Y</v>
      </c>
      <c r="X122" s="511" t="str">
        <f t="shared" si="5"/>
        <v>Y</v>
      </c>
      <c r="Y122" s="511" t="str">
        <f t="shared" si="6"/>
        <v>Y</v>
      </c>
      <c r="AB122" s="202"/>
    </row>
    <row r="123" spans="1:28" s="236" customFormat="1">
      <c r="A123" s="227"/>
      <c r="B123" s="227"/>
      <c r="C123" s="227"/>
      <c r="D123" s="227"/>
      <c r="E123" s="233" t="s">
        <v>1016</v>
      </c>
      <c r="F123" s="233"/>
      <c r="G123" s="233"/>
      <c r="H123" s="233" t="s">
        <v>2061</v>
      </c>
      <c r="I123" s="283"/>
      <c r="J123" s="227" t="s">
        <v>2422</v>
      </c>
      <c r="K123" s="233" t="s">
        <v>2432</v>
      </c>
      <c r="L123" s="233" t="s">
        <v>2424</v>
      </c>
      <c r="M123" s="233" t="s">
        <v>2433</v>
      </c>
      <c r="N123" s="284" t="s">
        <v>86</v>
      </c>
      <c r="O123" s="399">
        <v>44124</v>
      </c>
      <c r="P123" s="399">
        <v>44124</v>
      </c>
      <c r="Q123" s="510">
        <v>44124</v>
      </c>
      <c r="R123" s="370"/>
      <c r="S123" s="372" t="s">
        <v>2152</v>
      </c>
      <c r="T123" s="475"/>
      <c r="U123" s="477"/>
      <c r="W123" s="511" t="str">
        <f t="shared" si="4"/>
        <v>Y</v>
      </c>
      <c r="X123" s="511" t="str">
        <f t="shared" si="5"/>
        <v>Y</v>
      </c>
      <c r="Y123" s="511" t="str">
        <f t="shared" si="6"/>
        <v>Y</v>
      </c>
      <c r="AB123" s="202"/>
    </row>
    <row r="124" spans="1:28" s="236" customFormat="1">
      <c r="A124" s="227"/>
      <c r="B124" s="227"/>
      <c r="C124" s="227"/>
      <c r="D124" s="227"/>
      <c r="E124" s="233" t="s">
        <v>1019</v>
      </c>
      <c r="F124" s="233"/>
      <c r="G124" s="233"/>
      <c r="H124" s="233" t="s">
        <v>2061</v>
      </c>
      <c r="I124" s="283"/>
      <c r="J124" s="227" t="s">
        <v>2422</v>
      </c>
      <c r="K124" s="233" t="s">
        <v>2434</v>
      </c>
      <c r="L124" s="233" t="s">
        <v>2424</v>
      </c>
      <c r="M124" s="233" t="s">
        <v>2435</v>
      </c>
      <c r="N124" s="284" t="s">
        <v>86</v>
      </c>
      <c r="O124" s="399">
        <v>44124</v>
      </c>
      <c r="P124" s="399">
        <v>44124</v>
      </c>
      <c r="Q124" s="510">
        <v>44124</v>
      </c>
      <c r="R124" s="370"/>
      <c r="S124" s="372" t="s">
        <v>2152</v>
      </c>
      <c r="T124" s="475"/>
      <c r="U124" s="477"/>
      <c r="W124" s="511" t="str">
        <f t="shared" si="4"/>
        <v>Y</v>
      </c>
      <c r="X124" s="511" t="str">
        <f t="shared" si="5"/>
        <v>Y</v>
      </c>
      <c r="Y124" s="511" t="str">
        <f t="shared" si="6"/>
        <v>Y</v>
      </c>
      <c r="AB124" s="202"/>
    </row>
    <row r="125" spans="1:28" s="236" customFormat="1">
      <c r="A125" s="227"/>
      <c r="B125" s="227"/>
      <c r="C125" s="227"/>
      <c r="D125" s="227"/>
      <c r="E125" s="233" t="s">
        <v>1022</v>
      </c>
      <c r="F125" s="233"/>
      <c r="G125" s="233"/>
      <c r="H125" s="233" t="s">
        <v>2061</v>
      </c>
      <c r="I125" s="283"/>
      <c r="J125" s="227" t="s">
        <v>2422</v>
      </c>
      <c r="K125" s="233" t="s">
        <v>2436</v>
      </c>
      <c r="L125" s="233" t="s">
        <v>2424</v>
      </c>
      <c r="M125" s="233" t="s">
        <v>2437</v>
      </c>
      <c r="N125" s="284" t="s">
        <v>86</v>
      </c>
      <c r="O125" s="399">
        <v>44124</v>
      </c>
      <c r="P125" s="399">
        <v>44124</v>
      </c>
      <c r="Q125" s="510">
        <v>44124</v>
      </c>
      <c r="R125" s="370"/>
      <c r="S125" s="372" t="s">
        <v>2152</v>
      </c>
      <c r="T125" s="475"/>
      <c r="U125" s="477"/>
      <c r="W125" s="511" t="str">
        <f t="shared" si="4"/>
        <v>Y</v>
      </c>
      <c r="X125" s="511" t="str">
        <f t="shared" si="5"/>
        <v>Y</v>
      </c>
      <c r="Y125" s="511" t="str">
        <f t="shared" si="6"/>
        <v>Y</v>
      </c>
      <c r="AB125" s="202"/>
    </row>
    <row r="126" spans="1:28" s="236" customFormat="1">
      <c r="A126" s="227"/>
      <c r="B126" s="227"/>
      <c r="C126" s="227"/>
      <c r="D126" s="227"/>
      <c r="E126" s="233" t="s">
        <v>1025</v>
      </c>
      <c r="F126" s="233"/>
      <c r="G126" s="233"/>
      <c r="H126" s="233" t="s">
        <v>2061</v>
      </c>
      <c r="I126" s="283"/>
      <c r="J126" s="227" t="s">
        <v>2422</v>
      </c>
      <c r="K126" s="233" t="s">
        <v>2438</v>
      </c>
      <c r="L126" s="233" t="s">
        <v>2424</v>
      </c>
      <c r="M126" s="233" t="s">
        <v>2439</v>
      </c>
      <c r="N126" s="284" t="s">
        <v>86</v>
      </c>
      <c r="O126" s="399">
        <v>44124</v>
      </c>
      <c r="P126" s="399">
        <v>44124</v>
      </c>
      <c r="Q126" s="510">
        <v>44124</v>
      </c>
      <c r="R126" s="370"/>
      <c r="S126" s="372" t="s">
        <v>2152</v>
      </c>
      <c r="T126" s="475"/>
      <c r="U126" s="477"/>
      <c r="W126" s="511" t="str">
        <f t="shared" si="4"/>
        <v>Y</v>
      </c>
      <c r="X126" s="511" t="str">
        <f t="shared" si="5"/>
        <v>Y</v>
      </c>
      <c r="Y126" s="511" t="str">
        <f t="shared" si="6"/>
        <v>Y</v>
      </c>
      <c r="AB126" s="202"/>
    </row>
    <row r="127" spans="1:28" s="236" customFormat="1">
      <c r="A127" s="227"/>
      <c r="B127" s="227"/>
      <c r="C127" s="227"/>
      <c r="D127" s="227" t="s">
        <v>2440</v>
      </c>
      <c r="E127" s="227" t="s">
        <v>2441</v>
      </c>
      <c r="F127" s="227"/>
      <c r="G127" s="227"/>
      <c r="H127" s="227" t="s">
        <v>2061</v>
      </c>
      <c r="I127" s="281"/>
      <c r="J127" s="227" t="s">
        <v>2442</v>
      </c>
      <c r="K127" s="227" t="s">
        <v>2443</v>
      </c>
      <c r="L127" s="227" t="s">
        <v>2444</v>
      </c>
      <c r="M127" s="227" t="s">
        <v>2445</v>
      </c>
      <c r="N127" s="284"/>
      <c r="O127" s="370"/>
      <c r="P127" s="370"/>
      <c r="Q127" s="370"/>
      <c r="R127" s="370"/>
      <c r="S127" s="344"/>
      <c r="T127" s="475" t="s">
        <v>2125</v>
      </c>
      <c r="U127" s="477"/>
      <c r="W127" s="511" t="str">
        <f t="shared" si="4"/>
        <v>N</v>
      </c>
      <c r="X127" s="511" t="str">
        <f t="shared" si="5"/>
        <v>N</v>
      </c>
      <c r="Y127" s="511" t="str">
        <f t="shared" si="6"/>
        <v>N</v>
      </c>
      <c r="AB127" s="202"/>
    </row>
    <row r="128" spans="1:28" s="236" customFormat="1">
      <c r="A128" s="227"/>
      <c r="B128" s="227"/>
      <c r="C128" s="227"/>
      <c r="D128" s="227"/>
      <c r="E128" s="205"/>
      <c r="F128" s="205"/>
      <c r="G128" s="227" t="s">
        <v>2446</v>
      </c>
      <c r="H128" s="227" t="s">
        <v>2173</v>
      </c>
      <c r="I128" s="369"/>
      <c r="J128" s="227"/>
      <c r="K128" s="227" t="s">
        <v>2447</v>
      </c>
      <c r="L128" s="227" t="s">
        <v>2444</v>
      </c>
      <c r="M128" s="227" t="s">
        <v>2448</v>
      </c>
      <c r="N128" s="284"/>
      <c r="O128" s="370"/>
      <c r="P128" s="370"/>
      <c r="Q128" s="370"/>
      <c r="R128" s="370"/>
      <c r="S128" s="344"/>
      <c r="T128" s="475" t="s">
        <v>2125</v>
      </c>
      <c r="U128" s="477"/>
      <c r="W128" s="511" t="str">
        <f t="shared" si="4"/>
        <v>N</v>
      </c>
      <c r="X128" s="511" t="str">
        <f t="shared" si="5"/>
        <v>N</v>
      </c>
      <c r="Y128" s="511" t="str">
        <f t="shared" si="6"/>
        <v>N</v>
      </c>
      <c r="AB128" s="202"/>
    </row>
    <row r="129" spans="1:28" s="236" customFormat="1">
      <c r="A129" s="227"/>
      <c r="B129" s="227"/>
      <c r="C129" s="227"/>
      <c r="D129" s="227"/>
      <c r="E129" s="205" t="s">
        <v>2449</v>
      </c>
      <c r="F129" s="205"/>
      <c r="G129" s="205" t="s">
        <v>2450</v>
      </c>
      <c r="H129" s="205" t="s">
        <v>2061</v>
      </c>
      <c r="I129" s="279"/>
      <c r="J129" s="205"/>
      <c r="K129" s="205" t="s">
        <v>2451</v>
      </c>
      <c r="L129" s="205" t="s">
        <v>2452</v>
      </c>
      <c r="M129" s="205" t="s">
        <v>2453</v>
      </c>
      <c r="N129" s="284" t="s">
        <v>2454</v>
      </c>
      <c r="O129" s="399">
        <v>44088</v>
      </c>
      <c r="P129" s="399">
        <v>44088</v>
      </c>
      <c r="Q129" s="510">
        <v>44088</v>
      </c>
      <c r="R129" s="400">
        <v>1</v>
      </c>
      <c r="S129" s="372" t="s">
        <v>2152</v>
      </c>
      <c r="T129" s="475"/>
      <c r="U129" s="477"/>
      <c r="W129" s="511" t="str">
        <f t="shared" si="4"/>
        <v>Y</v>
      </c>
      <c r="X129" s="511" t="str">
        <f t="shared" si="5"/>
        <v>Y</v>
      </c>
      <c r="Y129" s="511" t="str">
        <f t="shared" si="6"/>
        <v>Y</v>
      </c>
      <c r="AB129" s="202"/>
    </row>
    <row r="130" spans="1:28">
      <c r="C130" s="205" t="s">
        <v>2455</v>
      </c>
      <c r="D130" s="205" t="s">
        <v>2456</v>
      </c>
      <c r="E130" s="205" t="s">
        <v>2457</v>
      </c>
      <c r="F130" s="205" t="s">
        <v>2458</v>
      </c>
      <c r="H130" s="205" t="s">
        <v>2061</v>
      </c>
      <c r="J130" s="404" t="s">
        <v>2459</v>
      </c>
      <c r="N130" s="284" t="s">
        <v>57</v>
      </c>
      <c r="O130" s="396">
        <v>44152</v>
      </c>
      <c r="P130" s="396">
        <v>44152</v>
      </c>
      <c r="Q130" s="508">
        <v>44152</v>
      </c>
      <c r="R130" s="397">
        <v>1</v>
      </c>
      <c r="S130" s="372" t="s">
        <v>2152</v>
      </c>
      <c r="T130" s="475"/>
      <c r="W130" s="511" t="str">
        <f t="shared" si="4"/>
        <v>Y</v>
      </c>
      <c r="X130" s="511" t="str">
        <f t="shared" si="5"/>
        <v>Y</v>
      </c>
      <c r="Y130" s="511" t="str">
        <f t="shared" si="6"/>
        <v>Y</v>
      </c>
    </row>
    <row r="131" spans="1:28">
      <c r="F131" s="205" t="s">
        <v>2292</v>
      </c>
      <c r="I131" s="205"/>
      <c r="J131" s="404"/>
      <c r="K131" s="205" t="s">
        <v>2460</v>
      </c>
      <c r="L131" s="205" t="s">
        <v>2461</v>
      </c>
      <c r="M131" s="205" t="s">
        <v>2462</v>
      </c>
      <c r="N131" s="284" t="s">
        <v>57</v>
      </c>
      <c r="O131" s="396">
        <v>44152</v>
      </c>
      <c r="P131" s="396">
        <v>44152</v>
      </c>
      <c r="Q131" s="508">
        <v>44152</v>
      </c>
      <c r="R131" s="397">
        <v>1</v>
      </c>
      <c r="S131" s="372" t="s">
        <v>2152</v>
      </c>
      <c r="T131" s="475"/>
      <c r="W131" s="511" t="str">
        <f t="shared" ref="W131:W194" si="7">IF($T131 = "", IF($Q131="", "N",  IF(_xlfn.DAYS($AB$2,$Q131) &lt; 0, "N", "Y")), "N")</f>
        <v>Y</v>
      </c>
      <c r="X131" s="511" t="str">
        <f t="shared" ref="X131:X194" si="8">IF($T131 = "", IF($Q131="", "N",  IF(_xlfn.DAYS($AD$2,$Q131) &lt; 0, "N", "Y")), "N")</f>
        <v>Y</v>
      </c>
      <c r="Y131" s="511" t="str">
        <f t="shared" ref="Y131:Y194" si="9">IF($T131 = "", IF($Q131="", "N",  IF(_xlfn.DAYS($AF$2,$Q131) &lt; 0, "N", "Y")), "N")</f>
        <v>Y</v>
      </c>
    </row>
    <row r="132" spans="1:28">
      <c r="G132" s="205" t="s">
        <v>2463</v>
      </c>
      <c r="H132" s="205" t="s">
        <v>2095</v>
      </c>
      <c r="I132" s="278"/>
      <c r="K132" s="205" t="s">
        <v>2464</v>
      </c>
      <c r="L132" s="205" t="s">
        <v>2461</v>
      </c>
      <c r="M132" s="205" t="s">
        <v>2465</v>
      </c>
      <c r="N132" s="284" t="s">
        <v>57</v>
      </c>
      <c r="O132" s="396">
        <v>44152</v>
      </c>
      <c r="P132" s="396">
        <v>44152</v>
      </c>
      <c r="Q132" s="508">
        <v>44152</v>
      </c>
      <c r="R132" s="397">
        <v>1</v>
      </c>
      <c r="S132" s="433" t="s">
        <v>2152</v>
      </c>
      <c r="T132" s="475"/>
      <c r="W132" s="511" t="str">
        <f t="shared" si="7"/>
        <v>Y</v>
      </c>
      <c r="X132" s="511" t="str">
        <f t="shared" si="8"/>
        <v>Y</v>
      </c>
      <c r="Y132" s="511" t="str">
        <f t="shared" si="9"/>
        <v>Y</v>
      </c>
    </row>
    <row r="133" spans="1:28" ht="12">
      <c r="E133" s="415" t="s">
        <v>2466</v>
      </c>
      <c r="F133" s="415"/>
      <c r="G133" s="415"/>
      <c r="H133" s="415" t="s">
        <v>2061</v>
      </c>
      <c r="I133" s="416" t="s">
        <v>2467</v>
      </c>
      <c r="J133" s="415" t="s">
        <v>2468</v>
      </c>
      <c r="K133" s="415" t="s">
        <v>2469</v>
      </c>
      <c r="L133" s="415" t="s">
        <v>2470</v>
      </c>
      <c r="M133" s="415" t="s">
        <v>2471</v>
      </c>
      <c r="N133" s="417"/>
      <c r="O133" s="418">
        <v>44127</v>
      </c>
      <c r="P133" s="418">
        <v>44130</v>
      </c>
      <c r="Q133" s="418"/>
      <c r="R133" s="419">
        <v>1</v>
      </c>
      <c r="S133" s="420"/>
      <c r="T133" s="475" t="s">
        <v>2291</v>
      </c>
      <c r="V133" s="202" t="s">
        <v>2114</v>
      </c>
      <c r="W133" s="511" t="str">
        <f t="shared" si="7"/>
        <v>N</v>
      </c>
      <c r="X133" s="511" t="str">
        <f t="shared" si="8"/>
        <v>N</v>
      </c>
      <c r="Y133" s="511" t="str">
        <f t="shared" si="9"/>
        <v>N</v>
      </c>
    </row>
    <row r="134" spans="1:28">
      <c r="E134" s="415"/>
      <c r="F134" s="415"/>
      <c r="G134" s="415" t="s">
        <v>718</v>
      </c>
      <c r="H134" s="415" t="s">
        <v>2095</v>
      </c>
      <c r="I134" s="421"/>
      <c r="J134" s="422" t="s">
        <v>2472</v>
      </c>
      <c r="K134" s="422" t="s">
        <v>2473</v>
      </c>
      <c r="L134" s="422" t="s">
        <v>2474</v>
      </c>
      <c r="M134" s="422" t="s">
        <v>2475</v>
      </c>
      <c r="N134" s="417"/>
      <c r="O134" s="421"/>
      <c r="P134" s="421"/>
      <c r="Q134" s="421"/>
      <c r="R134" s="421"/>
      <c r="S134" s="420"/>
      <c r="T134" s="475" t="s">
        <v>2291</v>
      </c>
      <c r="W134" s="511" t="str">
        <f t="shared" si="7"/>
        <v>N</v>
      </c>
      <c r="X134" s="511" t="str">
        <f t="shared" si="8"/>
        <v>N</v>
      </c>
      <c r="Y134" s="511" t="str">
        <f t="shared" si="9"/>
        <v>N</v>
      </c>
    </row>
    <row r="135" spans="1:28">
      <c r="E135" s="415"/>
      <c r="F135" s="415"/>
      <c r="G135" s="415" t="s">
        <v>2476</v>
      </c>
      <c r="H135" s="415" t="s">
        <v>2095</v>
      </c>
      <c r="I135" s="421"/>
      <c r="J135" s="415" t="s">
        <v>2287</v>
      </c>
      <c r="K135" s="415" t="s">
        <v>2477</v>
      </c>
      <c r="L135" s="415" t="s">
        <v>2470</v>
      </c>
      <c r="M135" s="415" t="s">
        <v>2478</v>
      </c>
      <c r="N135" s="417"/>
      <c r="O135" s="418">
        <v>44127</v>
      </c>
      <c r="P135" s="418">
        <v>44130</v>
      </c>
      <c r="Q135" s="418"/>
      <c r="R135" s="419">
        <v>1</v>
      </c>
      <c r="S135" s="420"/>
      <c r="T135" s="475" t="s">
        <v>2291</v>
      </c>
      <c r="W135" s="511" t="str">
        <f t="shared" si="7"/>
        <v>N</v>
      </c>
      <c r="X135" s="511" t="str">
        <f t="shared" si="8"/>
        <v>N</v>
      </c>
      <c r="Y135" s="511" t="str">
        <f t="shared" si="9"/>
        <v>N</v>
      </c>
    </row>
    <row r="136" spans="1:28">
      <c r="E136" s="415" t="s">
        <v>2479</v>
      </c>
      <c r="F136" s="415"/>
      <c r="G136" s="415"/>
      <c r="H136" s="415" t="s">
        <v>2061</v>
      </c>
      <c r="I136" s="416" t="s">
        <v>2109</v>
      </c>
      <c r="J136" s="415" t="s">
        <v>2287</v>
      </c>
      <c r="K136" s="415" t="s">
        <v>2480</v>
      </c>
      <c r="L136" s="415" t="s">
        <v>2481</v>
      </c>
      <c r="M136" s="415" t="s">
        <v>2482</v>
      </c>
      <c r="N136" s="417"/>
      <c r="O136" s="421"/>
      <c r="P136" s="421"/>
      <c r="Q136" s="421"/>
      <c r="R136" s="421"/>
      <c r="S136" s="420"/>
      <c r="T136" s="475" t="s">
        <v>2291</v>
      </c>
      <c r="V136" s="202" t="s">
        <v>2483</v>
      </c>
      <c r="W136" s="511" t="str">
        <f t="shared" si="7"/>
        <v>N</v>
      </c>
      <c r="X136" s="511" t="str">
        <f t="shared" si="8"/>
        <v>N</v>
      </c>
      <c r="Y136" s="511" t="str">
        <f t="shared" si="9"/>
        <v>N</v>
      </c>
    </row>
    <row r="137" spans="1:28">
      <c r="E137" s="415"/>
      <c r="F137" s="415"/>
      <c r="G137" s="415" t="s">
        <v>2484</v>
      </c>
      <c r="H137" s="415" t="s">
        <v>2083</v>
      </c>
      <c r="I137" s="421"/>
      <c r="J137" s="415" t="s">
        <v>2485</v>
      </c>
      <c r="K137" s="415" t="s">
        <v>2480</v>
      </c>
      <c r="L137" s="415" t="s">
        <v>2481</v>
      </c>
      <c r="M137" s="415" t="s">
        <v>2482</v>
      </c>
      <c r="N137" s="417"/>
      <c r="O137" s="421"/>
      <c r="P137" s="421"/>
      <c r="Q137" s="421"/>
      <c r="R137" s="421"/>
      <c r="S137" s="420"/>
      <c r="T137" s="475" t="s">
        <v>2291</v>
      </c>
      <c r="W137" s="511" t="str">
        <f t="shared" si="7"/>
        <v>N</v>
      </c>
      <c r="X137" s="511" t="str">
        <f t="shared" si="8"/>
        <v>N</v>
      </c>
      <c r="Y137" s="511" t="str">
        <f t="shared" si="9"/>
        <v>N</v>
      </c>
    </row>
    <row r="138" spans="1:28">
      <c r="E138" s="415"/>
      <c r="F138" s="415"/>
      <c r="G138" s="415" t="s">
        <v>2486</v>
      </c>
      <c r="H138" s="415" t="s">
        <v>2083</v>
      </c>
      <c r="I138" s="421"/>
      <c r="J138" s="415" t="s">
        <v>2487</v>
      </c>
      <c r="K138" s="415" t="s">
        <v>2480</v>
      </c>
      <c r="L138" s="415" t="s">
        <v>2481</v>
      </c>
      <c r="M138" s="415" t="s">
        <v>2482</v>
      </c>
      <c r="N138" s="417"/>
      <c r="O138" s="421"/>
      <c r="P138" s="421"/>
      <c r="Q138" s="421"/>
      <c r="R138" s="421"/>
      <c r="S138" s="420"/>
      <c r="T138" s="475" t="s">
        <v>2291</v>
      </c>
      <c r="W138" s="511" t="str">
        <f t="shared" si="7"/>
        <v>N</v>
      </c>
      <c r="X138" s="511" t="str">
        <f t="shared" si="8"/>
        <v>N</v>
      </c>
      <c r="Y138" s="511" t="str">
        <f t="shared" si="9"/>
        <v>N</v>
      </c>
    </row>
    <row r="139" spans="1:28">
      <c r="E139" s="415"/>
      <c r="F139" s="415"/>
      <c r="G139" s="415"/>
      <c r="H139" s="415" t="s">
        <v>2095</v>
      </c>
      <c r="I139" s="421"/>
      <c r="J139" s="415" t="s">
        <v>2287</v>
      </c>
      <c r="K139" s="415" t="s">
        <v>2488</v>
      </c>
      <c r="L139" s="415" t="s">
        <v>2481</v>
      </c>
      <c r="M139" s="415" t="s">
        <v>2489</v>
      </c>
      <c r="N139" s="417"/>
      <c r="O139" s="418">
        <v>44118</v>
      </c>
      <c r="P139" s="421"/>
      <c r="Q139" s="421"/>
      <c r="R139" s="419"/>
      <c r="S139" s="420"/>
      <c r="T139" s="475" t="s">
        <v>2291</v>
      </c>
      <c r="W139" s="511" t="str">
        <f t="shared" si="7"/>
        <v>N</v>
      </c>
      <c r="X139" s="511" t="str">
        <f t="shared" si="8"/>
        <v>N</v>
      </c>
      <c r="Y139" s="511" t="str">
        <f t="shared" si="9"/>
        <v>N</v>
      </c>
    </row>
    <row r="140" spans="1:28">
      <c r="E140" s="415"/>
      <c r="F140" s="415"/>
      <c r="G140" s="415" t="s">
        <v>2484</v>
      </c>
      <c r="H140" s="415" t="s">
        <v>2083</v>
      </c>
      <c r="I140" s="421"/>
      <c r="J140" s="415" t="s">
        <v>2485</v>
      </c>
      <c r="K140" s="415" t="s">
        <v>2488</v>
      </c>
      <c r="L140" s="415" t="s">
        <v>2481</v>
      </c>
      <c r="M140" s="415" t="s">
        <v>2489</v>
      </c>
      <c r="N140" s="417"/>
      <c r="O140" s="421"/>
      <c r="P140" s="421"/>
      <c r="Q140" s="421"/>
      <c r="R140" s="419"/>
      <c r="S140" s="420"/>
      <c r="T140" s="475" t="s">
        <v>2291</v>
      </c>
      <c r="W140" s="511" t="str">
        <f t="shared" si="7"/>
        <v>N</v>
      </c>
      <c r="X140" s="511" t="str">
        <f t="shared" si="8"/>
        <v>N</v>
      </c>
      <c r="Y140" s="511" t="str">
        <f t="shared" si="9"/>
        <v>N</v>
      </c>
    </row>
    <row r="141" spans="1:28">
      <c r="E141" s="415"/>
      <c r="F141" s="415"/>
      <c r="G141" s="415" t="s">
        <v>2490</v>
      </c>
      <c r="H141" s="415" t="s">
        <v>2083</v>
      </c>
      <c r="I141" s="421"/>
      <c r="J141" s="415" t="s">
        <v>2485</v>
      </c>
      <c r="K141" s="415" t="s">
        <v>2488</v>
      </c>
      <c r="L141" s="415" t="s">
        <v>2481</v>
      </c>
      <c r="M141" s="415" t="s">
        <v>2489</v>
      </c>
      <c r="N141" s="417"/>
      <c r="O141" s="421"/>
      <c r="P141" s="421"/>
      <c r="Q141" s="421"/>
      <c r="R141" s="419"/>
      <c r="S141" s="420"/>
      <c r="T141" s="475" t="s">
        <v>2291</v>
      </c>
      <c r="W141" s="511" t="str">
        <f t="shared" si="7"/>
        <v>N</v>
      </c>
      <c r="X141" s="511" t="str">
        <f t="shared" si="8"/>
        <v>N</v>
      </c>
      <c r="Y141" s="511" t="str">
        <f t="shared" si="9"/>
        <v>N</v>
      </c>
    </row>
    <row r="142" spans="1:28">
      <c r="E142" s="415"/>
      <c r="F142" s="415"/>
      <c r="G142" s="415" t="s">
        <v>2491</v>
      </c>
      <c r="H142" s="415" t="s">
        <v>2095</v>
      </c>
      <c r="I142" s="421"/>
      <c r="J142" s="422" t="s">
        <v>2472</v>
      </c>
      <c r="K142" s="422" t="s">
        <v>2473</v>
      </c>
      <c r="L142" s="422" t="s">
        <v>2474</v>
      </c>
      <c r="M142" s="422" t="s">
        <v>2475</v>
      </c>
      <c r="N142" s="417"/>
      <c r="O142" s="421"/>
      <c r="P142" s="421"/>
      <c r="Q142" s="421"/>
      <c r="R142" s="421"/>
      <c r="S142" s="420"/>
      <c r="T142" s="475" t="s">
        <v>2291</v>
      </c>
      <c r="W142" s="511" t="str">
        <f t="shared" si="7"/>
        <v>N</v>
      </c>
      <c r="X142" s="511" t="str">
        <f t="shared" si="8"/>
        <v>N</v>
      </c>
      <c r="Y142" s="511" t="str">
        <f t="shared" si="9"/>
        <v>N</v>
      </c>
    </row>
    <row r="143" spans="1:28">
      <c r="E143" s="415" t="s">
        <v>2492</v>
      </c>
      <c r="F143" s="415" t="s">
        <v>511</v>
      </c>
      <c r="G143" s="415"/>
      <c r="H143" s="415" t="s">
        <v>2061</v>
      </c>
      <c r="I143" s="416" t="s">
        <v>2467</v>
      </c>
      <c r="J143" s="415" t="s">
        <v>2493</v>
      </c>
      <c r="K143" s="415" t="s">
        <v>2494</v>
      </c>
      <c r="L143" s="415" t="s">
        <v>2495</v>
      </c>
      <c r="M143" s="415" t="s">
        <v>2496</v>
      </c>
      <c r="N143" s="417"/>
      <c r="O143" s="418">
        <v>44109</v>
      </c>
      <c r="P143" s="418">
        <v>44109</v>
      </c>
      <c r="Q143" s="418"/>
      <c r="R143" s="419">
        <v>1</v>
      </c>
      <c r="S143" s="420"/>
      <c r="T143" s="475" t="s">
        <v>2291</v>
      </c>
      <c r="V143" s="202" t="s">
        <v>2114</v>
      </c>
      <c r="W143" s="511" t="str">
        <f t="shared" si="7"/>
        <v>N</v>
      </c>
      <c r="X143" s="511" t="str">
        <f t="shared" si="8"/>
        <v>N</v>
      </c>
      <c r="Y143" s="511" t="str">
        <f t="shared" si="9"/>
        <v>N</v>
      </c>
    </row>
    <row r="144" spans="1:28">
      <c r="E144" s="415"/>
      <c r="F144" s="415" t="s">
        <v>321</v>
      </c>
      <c r="G144" s="415"/>
      <c r="H144" s="415" t="s">
        <v>2061</v>
      </c>
      <c r="I144" s="416"/>
      <c r="J144" s="423" t="s">
        <v>2287</v>
      </c>
      <c r="K144" s="415" t="s">
        <v>2497</v>
      </c>
      <c r="L144" s="415" t="s">
        <v>2498</v>
      </c>
      <c r="M144" s="415" t="s">
        <v>2499</v>
      </c>
      <c r="N144" s="417"/>
      <c r="O144" s="421"/>
      <c r="P144" s="421"/>
      <c r="Q144" s="421"/>
      <c r="R144" s="419">
        <v>1</v>
      </c>
      <c r="S144" s="420"/>
      <c r="T144" s="475" t="s">
        <v>2291</v>
      </c>
      <c r="W144" s="511" t="str">
        <f t="shared" si="7"/>
        <v>N</v>
      </c>
      <c r="X144" s="511" t="str">
        <f t="shared" si="8"/>
        <v>N</v>
      </c>
      <c r="Y144" s="511" t="str">
        <f t="shared" si="9"/>
        <v>N</v>
      </c>
    </row>
    <row r="145" spans="1:25">
      <c r="E145" s="415"/>
      <c r="F145" s="415"/>
      <c r="G145" s="415" t="s">
        <v>2500</v>
      </c>
      <c r="H145" s="415" t="s">
        <v>2083</v>
      </c>
      <c r="I145" s="421"/>
      <c r="J145" s="423" t="s">
        <v>2287</v>
      </c>
      <c r="K145" s="415" t="s">
        <v>2497</v>
      </c>
      <c r="L145" s="415" t="s">
        <v>2498</v>
      </c>
      <c r="M145" s="415" t="s">
        <v>2499</v>
      </c>
      <c r="N145" s="417"/>
      <c r="O145" s="421"/>
      <c r="P145" s="421"/>
      <c r="Q145" s="421"/>
      <c r="R145" s="419">
        <v>1</v>
      </c>
      <c r="S145" s="420"/>
      <c r="T145" s="475" t="s">
        <v>2291</v>
      </c>
      <c r="W145" s="511" t="str">
        <f t="shared" si="7"/>
        <v>N</v>
      </c>
      <c r="X145" s="511" t="str">
        <f t="shared" si="8"/>
        <v>N</v>
      </c>
      <c r="Y145" s="511" t="str">
        <f t="shared" si="9"/>
        <v>N</v>
      </c>
    </row>
    <row r="146" spans="1:25">
      <c r="E146" s="415"/>
      <c r="F146" s="415"/>
      <c r="G146" s="415" t="s">
        <v>2501</v>
      </c>
      <c r="H146" s="415" t="s">
        <v>2095</v>
      </c>
      <c r="I146" s="421"/>
      <c r="J146" s="423" t="s">
        <v>2287</v>
      </c>
      <c r="K146" s="415" t="s">
        <v>2502</v>
      </c>
      <c r="L146" s="415" t="s">
        <v>2498</v>
      </c>
      <c r="M146" s="415" t="s">
        <v>2503</v>
      </c>
      <c r="N146" s="417"/>
      <c r="O146" s="418">
        <v>44095</v>
      </c>
      <c r="P146" s="421"/>
      <c r="Q146" s="421"/>
      <c r="R146" s="419">
        <v>1</v>
      </c>
      <c r="S146" s="420"/>
      <c r="T146" s="475" t="s">
        <v>2291</v>
      </c>
      <c r="W146" s="511" t="str">
        <f t="shared" si="7"/>
        <v>N</v>
      </c>
      <c r="X146" s="511" t="str">
        <f t="shared" si="8"/>
        <v>N</v>
      </c>
      <c r="Y146" s="511" t="str">
        <f t="shared" si="9"/>
        <v>N</v>
      </c>
    </row>
    <row r="147" spans="1:25">
      <c r="E147" s="415"/>
      <c r="F147" s="415"/>
      <c r="G147" s="415" t="s">
        <v>2504</v>
      </c>
      <c r="H147" s="415" t="s">
        <v>2095</v>
      </c>
      <c r="I147" s="421"/>
      <c r="J147" s="423" t="s">
        <v>2505</v>
      </c>
      <c r="K147" s="415" t="s">
        <v>2506</v>
      </c>
      <c r="L147" s="415" t="s">
        <v>2498</v>
      </c>
      <c r="M147" s="415" t="s">
        <v>2507</v>
      </c>
      <c r="N147" s="417"/>
      <c r="O147" s="418">
        <v>44096</v>
      </c>
      <c r="P147" s="421"/>
      <c r="Q147" s="421"/>
      <c r="R147" s="419">
        <v>1</v>
      </c>
      <c r="S147" s="420"/>
      <c r="T147" s="475" t="s">
        <v>2291</v>
      </c>
      <c r="W147" s="511" t="str">
        <f t="shared" si="7"/>
        <v>N</v>
      </c>
      <c r="X147" s="511" t="str">
        <f t="shared" si="8"/>
        <v>N</v>
      </c>
      <c r="Y147" s="511" t="str">
        <f t="shared" si="9"/>
        <v>N</v>
      </c>
    </row>
    <row r="148" spans="1:25">
      <c r="E148" s="415"/>
      <c r="F148" s="415"/>
      <c r="G148" s="415" t="s">
        <v>2508</v>
      </c>
      <c r="H148" s="415" t="s">
        <v>2095</v>
      </c>
      <c r="I148" s="421"/>
      <c r="J148" s="423" t="s">
        <v>2505</v>
      </c>
      <c r="K148" s="415" t="s">
        <v>2509</v>
      </c>
      <c r="L148" s="415" t="s">
        <v>2498</v>
      </c>
      <c r="M148" s="415" t="s">
        <v>2510</v>
      </c>
      <c r="N148" s="417"/>
      <c r="O148" s="418">
        <v>44097</v>
      </c>
      <c r="P148" s="421"/>
      <c r="Q148" s="421"/>
      <c r="R148" s="419">
        <v>1</v>
      </c>
      <c r="S148" s="420"/>
      <c r="T148" s="475" t="s">
        <v>2291</v>
      </c>
      <c r="W148" s="511" t="str">
        <f t="shared" si="7"/>
        <v>N</v>
      </c>
      <c r="X148" s="511" t="str">
        <f t="shared" si="8"/>
        <v>N</v>
      </c>
      <c r="Y148" s="511" t="str">
        <f t="shared" si="9"/>
        <v>N</v>
      </c>
    </row>
    <row r="149" spans="1:25">
      <c r="E149" s="415"/>
      <c r="F149" s="415"/>
      <c r="G149" s="415" t="s">
        <v>2511</v>
      </c>
      <c r="H149" s="415" t="s">
        <v>2095</v>
      </c>
      <c r="I149" s="421"/>
      <c r="J149" s="423" t="s">
        <v>2505</v>
      </c>
      <c r="K149" s="415" t="s">
        <v>2512</v>
      </c>
      <c r="L149" s="415" t="s">
        <v>2498</v>
      </c>
      <c r="M149" s="415" t="s">
        <v>2513</v>
      </c>
      <c r="N149" s="417"/>
      <c r="O149" s="418">
        <v>44098</v>
      </c>
      <c r="P149" s="421"/>
      <c r="Q149" s="421"/>
      <c r="R149" s="419">
        <v>1</v>
      </c>
      <c r="S149" s="420"/>
      <c r="T149" s="475" t="s">
        <v>2291</v>
      </c>
      <c r="W149" s="511" t="str">
        <f t="shared" si="7"/>
        <v>N</v>
      </c>
      <c r="X149" s="511" t="str">
        <f t="shared" si="8"/>
        <v>N</v>
      </c>
      <c r="Y149" s="511" t="str">
        <f t="shared" si="9"/>
        <v>N</v>
      </c>
    </row>
    <row r="150" spans="1:25">
      <c r="E150" s="415"/>
      <c r="F150" s="415"/>
      <c r="G150" s="415" t="s">
        <v>2514</v>
      </c>
      <c r="H150" s="415" t="s">
        <v>2095</v>
      </c>
      <c r="I150" s="421"/>
      <c r="J150" s="423" t="s">
        <v>2505</v>
      </c>
      <c r="K150" s="415" t="s">
        <v>2515</v>
      </c>
      <c r="L150" s="415" t="s">
        <v>2498</v>
      </c>
      <c r="M150" s="415" t="s">
        <v>2516</v>
      </c>
      <c r="N150" s="417"/>
      <c r="O150" s="418">
        <v>44099</v>
      </c>
      <c r="P150" s="421"/>
      <c r="Q150" s="421"/>
      <c r="R150" s="419">
        <v>1</v>
      </c>
      <c r="S150" s="420"/>
      <c r="T150" s="475" t="s">
        <v>2291</v>
      </c>
      <c r="W150" s="511" t="str">
        <f t="shared" si="7"/>
        <v>N</v>
      </c>
      <c r="X150" s="511" t="str">
        <f t="shared" si="8"/>
        <v>N</v>
      </c>
      <c r="Y150" s="511" t="str">
        <f t="shared" si="9"/>
        <v>N</v>
      </c>
    </row>
    <row r="151" spans="1:25">
      <c r="E151" s="415"/>
      <c r="F151" s="415" t="s">
        <v>379</v>
      </c>
      <c r="G151" s="415"/>
      <c r="H151" s="415" t="s">
        <v>2061</v>
      </c>
      <c r="I151" s="416"/>
      <c r="J151" s="424" t="s">
        <v>2472</v>
      </c>
      <c r="K151" s="422" t="s">
        <v>2473</v>
      </c>
      <c r="L151" s="422" t="s">
        <v>2474</v>
      </c>
      <c r="M151" s="422" t="s">
        <v>2475</v>
      </c>
      <c r="N151" s="417"/>
      <c r="O151" s="421"/>
      <c r="P151" s="421"/>
      <c r="Q151" s="421"/>
      <c r="R151" s="421"/>
      <c r="S151" s="420"/>
      <c r="T151" s="475" t="s">
        <v>2291</v>
      </c>
      <c r="W151" s="511" t="str">
        <f t="shared" si="7"/>
        <v>N</v>
      </c>
      <c r="X151" s="511" t="str">
        <f t="shared" si="8"/>
        <v>N</v>
      </c>
      <c r="Y151" s="511" t="str">
        <f t="shared" si="9"/>
        <v>N</v>
      </c>
    </row>
    <row r="152" spans="1:25" ht="123.75">
      <c r="A152" s="243"/>
      <c r="B152" s="243"/>
      <c r="C152" s="243"/>
      <c r="D152" s="243"/>
      <c r="E152" s="243" t="s">
        <v>2517</v>
      </c>
      <c r="F152" s="243" t="s">
        <v>831</v>
      </c>
      <c r="G152" s="243"/>
      <c r="H152" s="243" t="s">
        <v>2061</v>
      </c>
      <c r="I152" s="283"/>
      <c r="J152" s="244" t="s">
        <v>2518</v>
      </c>
      <c r="K152" s="233" t="s">
        <v>2519</v>
      </c>
      <c r="L152" s="233" t="s">
        <v>2520</v>
      </c>
      <c r="M152" s="233" t="s">
        <v>2521</v>
      </c>
      <c r="O152" s="370"/>
      <c r="P152" s="370"/>
      <c r="Q152" s="508">
        <v>44165</v>
      </c>
      <c r="R152" s="370"/>
      <c r="S152" s="344"/>
      <c r="T152" s="475" t="s">
        <v>2522</v>
      </c>
      <c r="W152" s="511" t="str">
        <f t="shared" si="7"/>
        <v>N</v>
      </c>
      <c r="X152" s="511" t="str">
        <f t="shared" si="8"/>
        <v>N</v>
      </c>
      <c r="Y152" s="511" t="str">
        <f t="shared" si="9"/>
        <v>N</v>
      </c>
    </row>
    <row r="153" spans="1:25" ht="56.25">
      <c r="A153" s="233"/>
      <c r="B153" s="233"/>
      <c r="C153" s="233"/>
      <c r="D153" s="233"/>
      <c r="E153" s="233"/>
      <c r="F153" s="233" t="s">
        <v>2292</v>
      </c>
      <c r="G153" s="233"/>
      <c r="H153" s="233"/>
      <c r="I153" s="370"/>
      <c r="J153" s="352" t="s">
        <v>2523</v>
      </c>
      <c r="K153" s="233" t="s">
        <v>2524</v>
      </c>
      <c r="L153" s="233" t="s">
        <v>2525</v>
      </c>
      <c r="M153" s="233" t="s">
        <v>2526</v>
      </c>
      <c r="O153" s="370"/>
      <c r="P153" s="370"/>
      <c r="Q153" s="508">
        <v>44165</v>
      </c>
      <c r="R153" s="370"/>
      <c r="S153" s="344"/>
      <c r="T153" s="475" t="s">
        <v>2522</v>
      </c>
      <c r="W153" s="511" t="str">
        <f t="shared" si="7"/>
        <v>N</v>
      </c>
      <c r="X153" s="511" t="str">
        <f t="shared" si="8"/>
        <v>N</v>
      </c>
      <c r="Y153" s="511" t="str">
        <f t="shared" si="9"/>
        <v>N</v>
      </c>
    </row>
    <row r="154" spans="1:25">
      <c r="E154" s="205" t="s">
        <v>2527</v>
      </c>
      <c r="F154" s="205" t="s">
        <v>2528</v>
      </c>
      <c r="H154" s="205" t="s">
        <v>2061</v>
      </c>
      <c r="I154" s="279" t="s">
        <v>2109</v>
      </c>
      <c r="K154" s="205" t="s">
        <v>2529</v>
      </c>
      <c r="L154" s="205" t="s">
        <v>2530</v>
      </c>
      <c r="M154" s="205" t="s">
        <v>2531</v>
      </c>
      <c r="N154" s="284" t="s">
        <v>2532</v>
      </c>
      <c r="O154" s="396">
        <v>44109</v>
      </c>
      <c r="P154" s="396">
        <v>44109</v>
      </c>
      <c r="Q154" s="508">
        <v>44109</v>
      </c>
      <c r="R154" s="397">
        <v>1</v>
      </c>
      <c r="S154" s="341" t="s">
        <v>28</v>
      </c>
      <c r="T154" s="475"/>
      <c r="V154" s="202" t="s">
        <v>2114</v>
      </c>
      <c r="W154" s="511" t="str">
        <f t="shared" si="7"/>
        <v>Y</v>
      </c>
      <c r="X154" s="511" t="str">
        <f t="shared" si="8"/>
        <v>Y</v>
      </c>
      <c r="Y154" s="511" t="str">
        <f t="shared" si="9"/>
        <v>Y</v>
      </c>
    </row>
    <row r="155" spans="1:25">
      <c r="G155" s="205" t="s">
        <v>2533</v>
      </c>
      <c r="H155" s="205" t="s">
        <v>2083</v>
      </c>
      <c r="I155" s="278"/>
      <c r="K155" s="205" t="s">
        <v>2529</v>
      </c>
      <c r="L155" s="205" t="s">
        <v>2530</v>
      </c>
      <c r="M155" s="205" t="s">
        <v>2531</v>
      </c>
      <c r="N155" s="284" t="s">
        <v>57</v>
      </c>
      <c r="O155" s="396">
        <v>44153</v>
      </c>
      <c r="P155" s="396">
        <v>44153</v>
      </c>
      <c r="Q155" s="508">
        <v>44153</v>
      </c>
      <c r="R155" s="397">
        <v>1</v>
      </c>
      <c r="S155" s="341" t="s">
        <v>28</v>
      </c>
      <c r="T155" s="475"/>
      <c r="W155" s="511" t="str">
        <f t="shared" si="7"/>
        <v>Y</v>
      </c>
      <c r="X155" s="511" t="str">
        <f t="shared" si="8"/>
        <v>Y</v>
      </c>
      <c r="Y155" s="511" t="str">
        <f t="shared" si="9"/>
        <v>Y</v>
      </c>
    </row>
    <row r="156" spans="1:25">
      <c r="F156" s="205" t="s">
        <v>317</v>
      </c>
      <c r="H156" s="205" t="s">
        <v>2061</v>
      </c>
      <c r="I156" s="279" t="s">
        <v>2109</v>
      </c>
      <c r="K156" s="205" t="s">
        <v>2534</v>
      </c>
      <c r="L156" s="205" t="s">
        <v>2530</v>
      </c>
      <c r="M156" s="205" t="s">
        <v>2535</v>
      </c>
      <c r="N156" s="284" t="s">
        <v>2532</v>
      </c>
      <c r="O156" s="396">
        <v>44109</v>
      </c>
      <c r="P156" s="396">
        <v>44109</v>
      </c>
      <c r="Q156" s="508">
        <v>44109</v>
      </c>
      <c r="R156" s="397">
        <v>1</v>
      </c>
      <c r="S156" s="341" t="s">
        <v>28</v>
      </c>
      <c r="T156" s="475"/>
      <c r="V156" s="202" t="s">
        <v>2114</v>
      </c>
      <c r="W156" s="511" t="str">
        <f t="shared" si="7"/>
        <v>Y</v>
      </c>
      <c r="X156" s="511" t="str">
        <f t="shared" si="8"/>
        <v>Y</v>
      </c>
      <c r="Y156" s="511" t="str">
        <f t="shared" si="9"/>
        <v>Y</v>
      </c>
    </row>
    <row r="157" spans="1:25">
      <c r="F157" s="205" t="s">
        <v>321</v>
      </c>
      <c r="H157" s="205" t="s">
        <v>2061</v>
      </c>
      <c r="I157" s="279" t="s">
        <v>2109</v>
      </c>
      <c r="K157" s="205" t="s">
        <v>2536</v>
      </c>
      <c r="L157" s="205" t="s">
        <v>2530</v>
      </c>
      <c r="M157" s="205" t="s">
        <v>2537</v>
      </c>
      <c r="N157" s="284" t="s">
        <v>57</v>
      </c>
      <c r="Q157" s="508">
        <v>44165</v>
      </c>
      <c r="T157" s="475"/>
      <c r="V157" s="202" t="s">
        <v>2483</v>
      </c>
      <c r="W157" s="511" t="str">
        <f t="shared" si="7"/>
        <v>N</v>
      </c>
      <c r="X157" s="511" t="str">
        <f t="shared" si="8"/>
        <v>N</v>
      </c>
      <c r="Y157" s="511" t="str">
        <f t="shared" si="9"/>
        <v>Y</v>
      </c>
    </row>
    <row r="158" spans="1:25">
      <c r="G158" s="205" t="s">
        <v>2538</v>
      </c>
      <c r="H158" s="205" t="s">
        <v>2083</v>
      </c>
      <c r="I158" s="278"/>
      <c r="K158" s="205" t="s">
        <v>2536</v>
      </c>
      <c r="L158" s="205" t="s">
        <v>2530</v>
      </c>
      <c r="M158" s="205" t="s">
        <v>2537</v>
      </c>
      <c r="N158" s="284" t="s">
        <v>57</v>
      </c>
      <c r="O158" s="396">
        <v>44154</v>
      </c>
      <c r="P158" s="396">
        <v>44154</v>
      </c>
      <c r="Q158" s="508">
        <v>44154</v>
      </c>
      <c r="R158" s="397">
        <v>1</v>
      </c>
      <c r="S158" s="341" t="s">
        <v>2152</v>
      </c>
      <c r="T158" s="475"/>
      <c r="W158" s="511" t="str">
        <f t="shared" si="7"/>
        <v>Y</v>
      </c>
      <c r="X158" s="511" t="str">
        <f t="shared" si="8"/>
        <v>Y</v>
      </c>
      <c r="Y158" s="511" t="str">
        <f t="shared" si="9"/>
        <v>Y</v>
      </c>
    </row>
    <row r="159" spans="1:25">
      <c r="G159" s="205" t="s">
        <v>2539</v>
      </c>
      <c r="H159" s="205" t="s">
        <v>2083</v>
      </c>
      <c r="I159" s="278"/>
      <c r="K159" s="205" t="s">
        <v>2536</v>
      </c>
      <c r="L159" s="205" t="s">
        <v>2530</v>
      </c>
      <c r="M159" s="205" t="s">
        <v>2537</v>
      </c>
      <c r="N159" s="284" t="s">
        <v>57</v>
      </c>
      <c r="O159" s="396">
        <v>44154</v>
      </c>
      <c r="P159" s="396">
        <v>44154</v>
      </c>
      <c r="Q159" s="508">
        <v>44154</v>
      </c>
      <c r="R159" s="397">
        <v>1</v>
      </c>
      <c r="S159" s="341" t="s">
        <v>2152</v>
      </c>
      <c r="T159" s="475"/>
      <c r="W159" s="511" t="str">
        <f t="shared" si="7"/>
        <v>Y</v>
      </c>
      <c r="X159" s="511" t="str">
        <f t="shared" si="8"/>
        <v>Y</v>
      </c>
      <c r="Y159" s="511" t="str">
        <f t="shared" si="9"/>
        <v>Y</v>
      </c>
    </row>
    <row r="160" spans="1:25">
      <c r="G160" s="205" t="s">
        <v>2540</v>
      </c>
      <c r="H160" s="205" t="s">
        <v>2083</v>
      </c>
      <c r="I160" s="278"/>
      <c r="K160" s="205" t="s">
        <v>2536</v>
      </c>
      <c r="L160" s="205" t="s">
        <v>2530</v>
      </c>
      <c r="M160" s="205" t="s">
        <v>2537</v>
      </c>
      <c r="N160" s="284" t="s">
        <v>57</v>
      </c>
      <c r="O160" s="396">
        <v>44154</v>
      </c>
      <c r="P160" s="396">
        <v>44154</v>
      </c>
      <c r="Q160" s="508">
        <v>44154</v>
      </c>
      <c r="R160" s="397">
        <v>1</v>
      </c>
      <c r="S160" s="341" t="s">
        <v>2152</v>
      </c>
      <c r="T160" s="475"/>
      <c r="W160" s="511" t="str">
        <f t="shared" si="7"/>
        <v>Y</v>
      </c>
      <c r="X160" s="511" t="str">
        <f t="shared" si="8"/>
        <v>Y</v>
      </c>
      <c r="Y160" s="511" t="str">
        <f t="shared" si="9"/>
        <v>Y</v>
      </c>
    </row>
    <row r="161" spans="7:25">
      <c r="G161" s="205" t="s">
        <v>2541</v>
      </c>
      <c r="H161" s="205" t="s">
        <v>2083</v>
      </c>
      <c r="I161" s="278"/>
      <c r="K161" s="205" t="s">
        <v>2536</v>
      </c>
      <c r="L161" s="205" t="s">
        <v>2530</v>
      </c>
      <c r="M161" s="205" t="s">
        <v>2537</v>
      </c>
      <c r="N161" s="284" t="s">
        <v>57</v>
      </c>
      <c r="O161" s="396">
        <v>44153</v>
      </c>
      <c r="P161" s="396">
        <v>44153</v>
      </c>
      <c r="Q161" s="508">
        <v>44153</v>
      </c>
      <c r="R161" s="397">
        <v>1</v>
      </c>
      <c r="S161" s="341" t="s">
        <v>2152</v>
      </c>
      <c r="T161" s="475"/>
      <c r="W161" s="511" t="str">
        <f t="shared" si="7"/>
        <v>Y</v>
      </c>
      <c r="X161" s="511" t="str">
        <f t="shared" si="8"/>
        <v>Y</v>
      </c>
      <c r="Y161" s="511" t="str">
        <f t="shared" si="9"/>
        <v>Y</v>
      </c>
    </row>
    <row r="162" spans="7:25">
      <c r="G162" s="205" t="s">
        <v>2542</v>
      </c>
      <c r="H162" s="205" t="s">
        <v>2083</v>
      </c>
      <c r="I162" s="278"/>
      <c r="K162" s="205" t="s">
        <v>2536</v>
      </c>
      <c r="L162" s="205" t="s">
        <v>2530</v>
      </c>
      <c r="M162" s="205" t="s">
        <v>2537</v>
      </c>
      <c r="N162" s="284" t="s">
        <v>57</v>
      </c>
      <c r="O162" s="396">
        <v>44153</v>
      </c>
      <c r="P162" s="396">
        <v>44153</v>
      </c>
      <c r="Q162" s="508">
        <v>44153</v>
      </c>
      <c r="R162" s="397">
        <v>1</v>
      </c>
      <c r="S162" s="341" t="s">
        <v>2152</v>
      </c>
      <c r="T162" s="475"/>
      <c r="W162" s="511" t="str">
        <f t="shared" si="7"/>
        <v>Y</v>
      </c>
      <c r="X162" s="511" t="str">
        <f t="shared" si="8"/>
        <v>Y</v>
      </c>
      <c r="Y162" s="511" t="str">
        <f t="shared" si="9"/>
        <v>Y</v>
      </c>
    </row>
    <row r="163" spans="7:25">
      <c r="G163" s="205" t="s">
        <v>326</v>
      </c>
      <c r="H163" s="205" t="s">
        <v>2173</v>
      </c>
      <c r="I163" s="278"/>
      <c r="K163" s="205" t="s">
        <v>2543</v>
      </c>
      <c r="L163" s="205" t="s">
        <v>2530</v>
      </c>
      <c r="M163" s="205" t="s">
        <v>2544</v>
      </c>
      <c r="N163" s="284" t="s">
        <v>57</v>
      </c>
      <c r="O163" s="396">
        <v>44153</v>
      </c>
      <c r="P163" s="396">
        <v>44153</v>
      </c>
      <c r="Q163" s="508">
        <v>44153</v>
      </c>
      <c r="R163" s="397">
        <v>1</v>
      </c>
      <c r="S163" s="341" t="s">
        <v>2152</v>
      </c>
      <c r="T163" s="475"/>
      <c r="W163" s="511" t="str">
        <f t="shared" si="7"/>
        <v>Y</v>
      </c>
      <c r="X163" s="511" t="str">
        <f t="shared" si="8"/>
        <v>Y</v>
      </c>
      <c r="Y163" s="511" t="str">
        <f t="shared" si="9"/>
        <v>Y</v>
      </c>
    </row>
    <row r="164" spans="7:25">
      <c r="G164" s="205" t="s">
        <v>329</v>
      </c>
      <c r="H164" s="205" t="s">
        <v>2095</v>
      </c>
      <c r="I164" s="278"/>
      <c r="K164" s="205" t="s">
        <v>2545</v>
      </c>
      <c r="L164" s="205" t="s">
        <v>2530</v>
      </c>
      <c r="M164" s="205" t="s">
        <v>2546</v>
      </c>
      <c r="N164" s="284" t="s">
        <v>57</v>
      </c>
      <c r="O164" s="396">
        <v>44154</v>
      </c>
      <c r="P164" s="396">
        <v>44160</v>
      </c>
      <c r="Q164" s="508">
        <v>44162</v>
      </c>
      <c r="R164" s="397">
        <v>1</v>
      </c>
      <c r="S164" s="341" t="s">
        <v>28</v>
      </c>
      <c r="T164" s="475"/>
      <c r="V164" s="202" t="s">
        <v>2547</v>
      </c>
      <c r="W164" s="511" t="str">
        <f t="shared" si="7"/>
        <v>Y</v>
      </c>
      <c r="X164" s="511" t="str">
        <f t="shared" si="8"/>
        <v>Y</v>
      </c>
      <c r="Y164" s="511" t="str">
        <f t="shared" si="9"/>
        <v>Y</v>
      </c>
    </row>
    <row r="165" spans="7:25">
      <c r="G165" s="205" t="s">
        <v>332</v>
      </c>
      <c r="H165" s="205" t="s">
        <v>2095</v>
      </c>
      <c r="I165" s="278"/>
      <c r="K165" s="205" t="s">
        <v>2548</v>
      </c>
      <c r="L165" s="205" t="s">
        <v>2530</v>
      </c>
      <c r="M165" s="205" t="s">
        <v>2549</v>
      </c>
      <c r="N165" s="284" t="s">
        <v>57</v>
      </c>
      <c r="O165" s="396">
        <v>44160</v>
      </c>
      <c r="P165" s="396">
        <v>44161</v>
      </c>
      <c r="Q165" s="508">
        <v>44162</v>
      </c>
      <c r="R165" s="397">
        <v>1</v>
      </c>
      <c r="S165" s="341" t="s">
        <v>28</v>
      </c>
      <c r="T165" s="475"/>
      <c r="W165" s="511" t="str">
        <f t="shared" si="7"/>
        <v>Y</v>
      </c>
      <c r="X165" s="511" t="str">
        <f t="shared" si="8"/>
        <v>Y</v>
      </c>
      <c r="Y165" s="511" t="str">
        <f t="shared" si="9"/>
        <v>Y</v>
      </c>
    </row>
    <row r="166" spans="7:25">
      <c r="G166" s="205" t="s">
        <v>2504</v>
      </c>
      <c r="H166" s="205" t="s">
        <v>2095</v>
      </c>
      <c r="I166" s="278"/>
      <c r="K166" s="205" t="s">
        <v>2550</v>
      </c>
      <c r="L166" s="205" t="s">
        <v>2530</v>
      </c>
      <c r="M166" s="205" t="s">
        <v>2551</v>
      </c>
      <c r="N166" s="284" t="s">
        <v>57</v>
      </c>
      <c r="O166" s="396">
        <v>44160</v>
      </c>
      <c r="P166" s="396">
        <v>44161</v>
      </c>
      <c r="Q166" s="508">
        <v>44162</v>
      </c>
      <c r="R166" s="397">
        <v>1</v>
      </c>
      <c r="S166" s="341" t="s">
        <v>28</v>
      </c>
      <c r="T166" s="475"/>
      <c r="W166" s="511" t="str">
        <f t="shared" si="7"/>
        <v>Y</v>
      </c>
      <c r="X166" s="511" t="str">
        <f t="shared" si="8"/>
        <v>Y</v>
      </c>
      <c r="Y166" s="511" t="str">
        <f t="shared" si="9"/>
        <v>Y</v>
      </c>
    </row>
    <row r="167" spans="7:25">
      <c r="G167" s="205" t="s">
        <v>2508</v>
      </c>
      <c r="H167" s="205" t="s">
        <v>2095</v>
      </c>
      <c r="I167" s="278"/>
      <c r="K167" s="205" t="s">
        <v>2552</v>
      </c>
      <c r="L167" s="205" t="s">
        <v>2530</v>
      </c>
      <c r="M167" s="205" t="s">
        <v>2553</v>
      </c>
      <c r="N167" s="284" t="s">
        <v>57</v>
      </c>
      <c r="O167" s="396">
        <v>44160</v>
      </c>
      <c r="P167" s="396">
        <v>44161</v>
      </c>
      <c r="Q167" s="508">
        <v>44162</v>
      </c>
      <c r="R167" s="397">
        <v>1</v>
      </c>
      <c r="S167" s="341" t="s">
        <v>28</v>
      </c>
      <c r="T167" s="475"/>
      <c r="W167" s="511" t="str">
        <f t="shared" si="7"/>
        <v>Y</v>
      </c>
      <c r="X167" s="511" t="str">
        <f t="shared" si="8"/>
        <v>Y</v>
      </c>
      <c r="Y167" s="511" t="str">
        <f t="shared" si="9"/>
        <v>Y</v>
      </c>
    </row>
    <row r="168" spans="7:25">
      <c r="G168" s="205" t="s">
        <v>2511</v>
      </c>
      <c r="H168" s="205" t="s">
        <v>2095</v>
      </c>
      <c r="I168" s="278"/>
      <c r="K168" s="205" t="s">
        <v>2554</v>
      </c>
      <c r="L168" s="205" t="s">
        <v>2530</v>
      </c>
      <c r="M168" s="205" t="s">
        <v>2555</v>
      </c>
      <c r="N168" s="284" t="s">
        <v>57</v>
      </c>
      <c r="O168" s="396">
        <v>44160</v>
      </c>
      <c r="P168" s="396">
        <v>44161</v>
      </c>
      <c r="Q168" s="508">
        <v>44162</v>
      </c>
      <c r="R168" s="397">
        <v>1</v>
      </c>
      <c r="S168" s="341" t="s">
        <v>28</v>
      </c>
      <c r="T168" s="475"/>
      <c r="W168" s="511" t="str">
        <f t="shared" si="7"/>
        <v>Y</v>
      </c>
      <c r="X168" s="511" t="str">
        <f t="shared" si="8"/>
        <v>Y</v>
      </c>
      <c r="Y168" s="511" t="str">
        <f t="shared" si="9"/>
        <v>Y</v>
      </c>
    </row>
    <row r="169" spans="7:25">
      <c r="G169" s="205" t="s">
        <v>344</v>
      </c>
      <c r="H169" s="205" t="s">
        <v>2095</v>
      </c>
      <c r="I169" s="278"/>
      <c r="K169" s="205" t="s">
        <v>2556</v>
      </c>
      <c r="L169" s="205" t="s">
        <v>2530</v>
      </c>
      <c r="M169" s="205" t="s">
        <v>2557</v>
      </c>
      <c r="N169" s="284" t="s">
        <v>57</v>
      </c>
      <c r="Q169" s="543">
        <v>44169</v>
      </c>
      <c r="R169" s="397">
        <v>0.1</v>
      </c>
      <c r="S169" s="341" t="s">
        <v>28</v>
      </c>
      <c r="T169" s="475"/>
      <c r="W169" s="511" t="str">
        <f t="shared" si="7"/>
        <v>N</v>
      </c>
      <c r="X169" s="511" t="str">
        <f t="shared" si="8"/>
        <v>N</v>
      </c>
      <c r="Y169" s="511" t="str">
        <f t="shared" si="9"/>
        <v>Y</v>
      </c>
    </row>
    <row r="170" spans="7:25">
      <c r="G170" s="205" t="s">
        <v>347</v>
      </c>
      <c r="H170" s="205" t="s">
        <v>2095</v>
      </c>
      <c r="I170" s="278"/>
      <c r="K170" s="205" t="s">
        <v>2558</v>
      </c>
      <c r="L170" s="205" t="s">
        <v>2530</v>
      </c>
      <c r="M170" s="205" t="s">
        <v>2559</v>
      </c>
      <c r="N170" s="284" t="s">
        <v>57</v>
      </c>
      <c r="Q170" s="543">
        <v>44169</v>
      </c>
      <c r="S170" s="341" t="s">
        <v>28</v>
      </c>
      <c r="T170" s="475"/>
      <c r="W170" s="511" t="str">
        <f t="shared" si="7"/>
        <v>N</v>
      </c>
      <c r="X170" s="511" t="str">
        <f t="shared" si="8"/>
        <v>N</v>
      </c>
      <c r="Y170" s="511" t="str">
        <f t="shared" si="9"/>
        <v>Y</v>
      </c>
    </row>
    <row r="171" spans="7:25">
      <c r="G171" s="205" t="s">
        <v>350</v>
      </c>
      <c r="H171" s="205" t="s">
        <v>2173</v>
      </c>
      <c r="I171" s="278"/>
      <c r="K171" s="205" t="s">
        <v>2560</v>
      </c>
      <c r="L171" s="205" t="s">
        <v>2530</v>
      </c>
      <c r="M171" s="205" t="s">
        <v>2561</v>
      </c>
      <c r="N171" s="284" t="s">
        <v>57</v>
      </c>
      <c r="Q171" s="543">
        <v>44169</v>
      </c>
      <c r="S171" s="341" t="s">
        <v>28</v>
      </c>
      <c r="T171" s="475"/>
      <c r="W171" s="511" t="str">
        <f t="shared" si="7"/>
        <v>N</v>
      </c>
      <c r="X171" s="511" t="str">
        <f t="shared" si="8"/>
        <v>N</v>
      </c>
      <c r="Y171" s="511" t="str">
        <f t="shared" si="9"/>
        <v>Y</v>
      </c>
    </row>
    <row r="172" spans="7:25">
      <c r="G172" s="205" t="s">
        <v>2562</v>
      </c>
      <c r="H172" s="205" t="s">
        <v>2095</v>
      </c>
      <c r="I172" s="278"/>
      <c r="K172" s="205" t="s">
        <v>2563</v>
      </c>
      <c r="L172" s="205" t="s">
        <v>2530</v>
      </c>
      <c r="M172" s="205" t="s">
        <v>2564</v>
      </c>
      <c r="N172" s="284" t="s">
        <v>57</v>
      </c>
      <c r="Q172" s="543">
        <v>44169</v>
      </c>
      <c r="S172" s="341" t="s">
        <v>28</v>
      </c>
      <c r="T172" s="475"/>
      <c r="W172" s="511" t="str">
        <f t="shared" si="7"/>
        <v>N</v>
      </c>
      <c r="X172" s="511" t="str">
        <f t="shared" si="8"/>
        <v>N</v>
      </c>
      <c r="Y172" s="511" t="str">
        <f t="shared" si="9"/>
        <v>Y</v>
      </c>
    </row>
    <row r="173" spans="7:25">
      <c r="G173" s="205" t="s">
        <v>356</v>
      </c>
      <c r="H173" s="205" t="s">
        <v>2173</v>
      </c>
      <c r="I173" s="278"/>
      <c r="K173" s="205" t="s">
        <v>2565</v>
      </c>
      <c r="L173" s="205" t="s">
        <v>2530</v>
      </c>
      <c r="M173" s="205" t="s">
        <v>2566</v>
      </c>
      <c r="N173" s="284" t="s">
        <v>57</v>
      </c>
      <c r="Q173" s="543">
        <v>44169</v>
      </c>
      <c r="S173" s="341" t="s">
        <v>28</v>
      </c>
      <c r="T173" s="475"/>
      <c r="W173" s="511" t="str">
        <f t="shared" si="7"/>
        <v>N</v>
      </c>
      <c r="X173" s="511" t="str">
        <f t="shared" si="8"/>
        <v>N</v>
      </c>
      <c r="Y173" s="511" t="str">
        <f t="shared" si="9"/>
        <v>Y</v>
      </c>
    </row>
    <row r="174" spans="7:25">
      <c r="G174" s="205" t="s">
        <v>359</v>
      </c>
      <c r="H174" s="205" t="s">
        <v>2095</v>
      </c>
      <c r="I174" s="278"/>
      <c r="K174" s="205" t="s">
        <v>2567</v>
      </c>
      <c r="L174" s="205" t="s">
        <v>2530</v>
      </c>
      <c r="M174" s="205" t="s">
        <v>2568</v>
      </c>
      <c r="N174" s="284" t="s">
        <v>57</v>
      </c>
      <c r="Q174" s="543">
        <v>44169</v>
      </c>
      <c r="T174" s="475"/>
      <c r="W174" s="511" t="str">
        <f t="shared" si="7"/>
        <v>N</v>
      </c>
      <c r="X174" s="511" t="str">
        <f t="shared" si="8"/>
        <v>N</v>
      </c>
      <c r="Y174" s="511" t="str">
        <f t="shared" si="9"/>
        <v>Y</v>
      </c>
    </row>
    <row r="175" spans="7:25">
      <c r="G175" s="205" t="s">
        <v>2569</v>
      </c>
      <c r="H175" s="205" t="s">
        <v>2095</v>
      </c>
      <c r="I175" s="278"/>
      <c r="K175" s="205" t="s">
        <v>2570</v>
      </c>
      <c r="L175" s="205" t="s">
        <v>2530</v>
      </c>
      <c r="M175" s="205" t="s">
        <v>2571</v>
      </c>
      <c r="N175" s="284" t="s">
        <v>57</v>
      </c>
      <c r="Q175" s="543">
        <v>44169</v>
      </c>
      <c r="T175" s="475"/>
      <c r="W175" s="511" t="str">
        <f t="shared" si="7"/>
        <v>N</v>
      </c>
      <c r="X175" s="511" t="str">
        <f t="shared" si="8"/>
        <v>N</v>
      </c>
      <c r="Y175" s="511" t="str">
        <f t="shared" si="9"/>
        <v>Y</v>
      </c>
    </row>
    <row r="176" spans="7:25">
      <c r="G176" s="205" t="s">
        <v>367</v>
      </c>
      <c r="H176" s="205" t="s">
        <v>2095</v>
      </c>
      <c r="I176" s="278"/>
      <c r="K176" s="205" t="s">
        <v>2572</v>
      </c>
      <c r="L176" s="205" t="s">
        <v>2530</v>
      </c>
      <c r="M176" s="205" t="s">
        <v>2573</v>
      </c>
      <c r="N176" s="284" t="s">
        <v>57</v>
      </c>
      <c r="Q176" s="543">
        <v>44169</v>
      </c>
      <c r="T176" s="475"/>
      <c r="W176" s="511" t="str">
        <f t="shared" si="7"/>
        <v>N</v>
      </c>
      <c r="X176" s="511" t="str">
        <f t="shared" si="8"/>
        <v>N</v>
      </c>
      <c r="Y176" s="511" t="str">
        <f t="shared" si="9"/>
        <v>Y</v>
      </c>
    </row>
    <row r="177" spans="1:25">
      <c r="F177" s="205" t="s">
        <v>370</v>
      </c>
      <c r="H177" s="205" t="s">
        <v>2061</v>
      </c>
      <c r="K177" s="205" t="s">
        <v>2574</v>
      </c>
      <c r="L177" s="205" t="s">
        <v>2530</v>
      </c>
      <c r="M177" s="205" t="s">
        <v>2575</v>
      </c>
      <c r="N177" s="284" t="s">
        <v>57</v>
      </c>
      <c r="Q177" s="543">
        <v>44169</v>
      </c>
      <c r="T177" s="475"/>
      <c r="W177" s="511" t="str">
        <f t="shared" si="7"/>
        <v>N</v>
      </c>
      <c r="X177" s="511" t="str">
        <f t="shared" si="8"/>
        <v>N</v>
      </c>
      <c r="Y177" s="511" t="str">
        <f t="shared" si="9"/>
        <v>Y</v>
      </c>
    </row>
    <row r="178" spans="1:25">
      <c r="G178" s="205" t="s">
        <v>376</v>
      </c>
      <c r="H178" s="205" t="s">
        <v>2173</v>
      </c>
      <c r="I178" s="278"/>
      <c r="K178" s="205" t="s">
        <v>2576</v>
      </c>
      <c r="L178" s="205" t="s">
        <v>2530</v>
      </c>
      <c r="M178" s="205" t="s">
        <v>2577</v>
      </c>
      <c r="N178" s="284" t="s">
        <v>57</v>
      </c>
      <c r="Q178" s="543">
        <v>44169</v>
      </c>
      <c r="T178" s="475"/>
      <c r="W178" s="511" t="str">
        <f t="shared" si="7"/>
        <v>N</v>
      </c>
      <c r="X178" s="511" t="str">
        <f t="shared" si="8"/>
        <v>N</v>
      </c>
      <c r="Y178" s="511" t="str">
        <f t="shared" si="9"/>
        <v>Y</v>
      </c>
    </row>
    <row r="179" spans="1:25">
      <c r="F179" s="227" t="s">
        <v>379</v>
      </c>
      <c r="G179" s="227"/>
      <c r="H179" s="227" t="s">
        <v>2061</v>
      </c>
      <c r="J179" s="251" t="s">
        <v>2578</v>
      </c>
      <c r="K179" s="251" t="s">
        <v>2473</v>
      </c>
      <c r="L179" s="251" t="s">
        <v>2474</v>
      </c>
      <c r="M179" s="251" t="s">
        <v>2475</v>
      </c>
      <c r="Q179" s="278"/>
      <c r="T179" s="475" t="s">
        <v>832</v>
      </c>
      <c r="W179" s="511" t="str">
        <f t="shared" si="7"/>
        <v>N</v>
      </c>
      <c r="X179" s="511" t="str">
        <f t="shared" si="8"/>
        <v>N</v>
      </c>
      <c r="Y179" s="511" t="str">
        <f t="shared" si="9"/>
        <v>N</v>
      </c>
    </row>
    <row r="180" spans="1:25">
      <c r="F180" s="227"/>
      <c r="G180" s="227" t="s">
        <v>492</v>
      </c>
      <c r="H180" s="227" t="s">
        <v>2251</v>
      </c>
      <c r="I180" s="278"/>
      <c r="J180" s="251" t="s">
        <v>2578</v>
      </c>
      <c r="K180" s="251" t="s">
        <v>2473</v>
      </c>
      <c r="L180" s="251" t="s">
        <v>2474</v>
      </c>
      <c r="M180" s="251" t="s">
        <v>2475</v>
      </c>
      <c r="Q180" s="278"/>
      <c r="T180" s="475" t="s">
        <v>832</v>
      </c>
      <c r="W180" s="511" t="str">
        <f t="shared" si="7"/>
        <v>N</v>
      </c>
      <c r="X180" s="511" t="str">
        <f t="shared" si="8"/>
        <v>N</v>
      </c>
      <c r="Y180" s="511" t="str">
        <f t="shared" si="9"/>
        <v>N</v>
      </c>
    </row>
    <row r="181" spans="1:25">
      <c r="F181" s="205" t="s">
        <v>1752</v>
      </c>
      <c r="G181" s="205">
        <v>0</v>
      </c>
      <c r="H181" s="205" t="s">
        <v>2061</v>
      </c>
      <c r="I181" s="279" t="s">
        <v>2579</v>
      </c>
      <c r="K181" s="205" t="s">
        <v>2580</v>
      </c>
      <c r="L181" s="205" t="s">
        <v>2530</v>
      </c>
      <c r="M181" s="205" t="s">
        <v>2581</v>
      </c>
      <c r="N181" s="284" t="s">
        <v>57</v>
      </c>
      <c r="O181" s="396">
        <v>44088</v>
      </c>
      <c r="P181" s="396">
        <v>44088</v>
      </c>
      <c r="Q181" s="508">
        <v>44088</v>
      </c>
      <c r="R181" s="397">
        <v>1</v>
      </c>
      <c r="S181" s="407" t="s">
        <v>2152</v>
      </c>
      <c r="T181" s="475"/>
      <c r="W181" s="511" t="str">
        <f t="shared" si="7"/>
        <v>Y</v>
      </c>
      <c r="X181" s="511" t="str">
        <f t="shared" si="8"/>
        <v>Y</v>
      </c>
      <c r="Y181" s="511" t="str">
        <f t="shared" si="9"/>
        <v>Y</v>
      </c>
    </row>
    <row r="182" spans="1:25">
      <c r="E182" s="205" t="s">
        <v>2582</v>
      </c>
      <c r="H182" s="205" t="s">
        <v>2061</v>
      </c>
      <c r="K182" s="205" t="s">
        <v>2583</v>
      </c>
      <c r="L182" s="205" t="s">
        <v>2584</v>
      </c>
      <c r="M182" s="205" t="s">
        <v>2585</v>
      </c>
      <c r="N182" s="284" t="s">
        <v>2586</v>
      </c>
      <c r="O182" s="396">
        <v>44088</v>
      </c>
      <c r="P182" s="396">
        <v>44088</v>
      </c>
      <c r="Q182" s="508">
        <v>44088</v>
      </c>
      <c r="R182" s="397">
        <v>1</v>
      </c>
      <c r="S182" s="407" t="s">
        <v>2152</v>
      </c>
      <c r="T182" s="475"/>
      <c r="W182" s="511" t="str">
        <f t="shared" si="7"/>
        <v>Y</v>
      </c>
      <c r="X182" s="511" t="str">
        <f t="shared" si="8"/>
        <v>Y</v>
      </c>
      <c r="Y182" s="511" t="str">
        <f t="shared" si="9"/>
        <v>Y</v>
      </c>
    </row>
    <row r="183" spans="1:25">
      <c r="G183" s="205" t="s">
        <v>2587</v>
      </c>
      <c r="H183" s="205" t="s">
        <v>2083</v>
      </c>
      <c r="I183" s="278"/>
      <c r="K183" s="205" t="s">
        <v>2583</v>
      </c>
      <c r="L183" s="205" t="s">
        <v>2584</v>
      </c>
      <c r="M183" s="205" t="s">
        <v>2585</v>
      </c>
      <c r="N183" s="284" t="s">
        <v>74</v>
      </c>
      <c r="O183" s="396">
        <v>44127</v>
      </c>
      <c r="P183" s="396">
        <v>44127</v>
      </c>
      <c r="Q183" s="508">
        <v>44088</v>
      </c>
      <c r="R183" s="397">
        <v>1</v>
      </c>
      <c r="S183" s="407" t="s">
        <v>2152</v>
      </c>
      <c r="T183" s="475"/>
      <c r="W183" s="511" t="str">
        <f t="shared" si="7"/>
        <v>Y</v>
      </c>
      <c r="X183" s="511" t="str">
        <f t="shared" si="8"/>
        <v>Y</v>
      </c>
      <c r="Y183" s="511" t="str">
        <f t="shared" si="9"/>
        <v>Y</v>
      </c>
    </row>
    <row r="184" spans="1:25">
      <c r="G184" s="227" t="s">
        <v>2588</v>
      </c>
      <c r="H184" s="227" t="s">
        <v>2095</v>
      </c>
      <c r="I184" s="278"/>
      <c r="J184" s="251" t="s">
        <v>2578</v>
      </c>
      <c r="K184" s="251" t="s">
        <v>2473</v>
      </c>
      <c r="L184" s="251" t="s">
        <v>2474</v>
      </c>
      <c r="M184" s="251" t="s">
        <v>2475</v>
      </c>
      <c r="Q184" s="278"/>
      <c r="T184" s="475" t="s">
        <v>832</v>
      </c>
      <c r="W184" s="511" t="str">
        <f t="shared" si="7"/>
        <v>N</v>
      </c>
      <c r="X184" s="511" t="str">
        <f t="shared" si="8"/>
        <v>N</v>
      </c>
      <c r="Y184" s="511" t="str">
        <f t="shared" si="9"/>
        <v>N</v>
      </c>
    </row>
    <row r="185" spans="1:25">
      <c r="G185" s="205" t="s">
        <v>689</v>
      </c>
      <c r="H185" s="205" t="s">
        <v>2095</v>
      </c>
      <c r="I185" s="278"/>
      <c r="K185" s="205" t="s">
        <v>2589</v>
      </c>
      <c r="L185" s="205" t="s">
        <v>2584</v>
      </c>
      <c r="M185" s="205" t="s">
        <v>2590</v>
      </c>
      <c r="N185" s="284" t="s">
        <v>2586</v>
      </c>
      <c r="O185" s="396">
        <v>44088</v>
      </c>
      <c r="P185" s="396">
        <v>44109</v>
      </c>
      <c r="Q185" s="508">
        <v>44109</v>
      </c>
      <c r="R185" s="397">
        <v>1</v>
      </c>
      <c r="S185" s="341" t="s">
        <v>2152</v>
      </c>
      <c r="T185" s="475"/>
      <c r="W185" s="511" t="str">
        <f t="shared" si="7"/>
        <v>Y</v>
      </c>
      <c r="X185" s="511" t="str">
        <f t="shared" si="8"/>
        <v>Y</v>
      </c>
      <c r="Y185" s="511" t="str">
        <f t="shared" si="9"/>
        <v>Y</v>
      </c>
    </row>
    <row r="186" spans="1:25">
      <c r="A186" s="227"/>
      <c r="B186" s="227"/>
      <c r="C186" s="227"/>
      <c r="D186" s="227" t="s">
        <v>2591</v>
      </c>
      <c r="E186" s="227"/>
      <c r="F186" s="227"/>
      <c r="G186" s="227"/>
      <c r="H186" s="227" t="s">
        <v>2061</v>
      </c>
      <c r="I186" s="281"/>
      <c r="J186" s="227" t="s">
        <v>2592</v>
      </c>
      <c r="K186" s="227"/>
      <c r="L186" s="227"/>
      <c r="M186" s="227"/>
      <c r="O186" s="369"/>
      <c r="P186" s="369"/>
      <c r="Q186" s="369"/>
      <c r="R186" s="369"/>
      <c r="S186" s="342"/>
      <c r="T186" s="475" t="s">
        <v>2291</v>
      </c>
      <c r="W186" s="511" t="str">
        <f t="shared" si="7"/>
        <v>N</v>
      </c>
      <c r="X186" s="511" t="str">
        <f t="shared" si="8"/>
        <v>N</v>
      </c>
      <c r="Y186" s="511" t="str">
        <f t="shared" si="9"/>
        <v>N</v>
      </c>
    </row>
    <row r="187" spans="1:25">
      <c r="D187" s="205" t="s">
        <v>2593</v>
      </c>
      <c r="E187" s="205" t="s">
        <v>2594</v>
      </c>
      <c r="F187" s="205" t="s">
        <v>2595</v>
      </c>
      <c r="H187" s="205" t="s">
        <v>2061</v>
      </c>
      <c r="K187" s="205" t="s">
        <v>2596</v>
      </c>
      <c r="L187" s="205" t="s">
        <v>2597</v>
      </c>
      <c r="M187" s="205" t="s">
        <v>2598</v>
      </c>
      <c r="N187" s="284" t="s">
        <v>69</v>
      </c>
      <c r="O187" s="396">
        <v>44081</v>
      </c>
      <c r="P187" s="396">
        <v>44081</v>
      </c>
      <c r="Q187" s="508">
        <v>44081</v>
      </c>
      <c r="R187" s="397">
        <v>1</v>
      </c>
      <c r="S187" s="341" t="s">
        <v>28</v>
      </c>
      <c r="T187" s="475"/>
      <c r="W187" s="511" t="str">
        <f t="shared" si="7"/>
        <v>Y</v>
      </c>
      <c r="X187" s="511" t="str">
        <f t="shared" si="8"/>
        <v>Y</v>
      </c>
      <c r="Y187" s="511" t="str">
        <f t="shared" si="9"/>
        <v>Y</v>
      </c>
    </row>
    <row r="188" spans="1:25">
      <c r="G188" s="205" t="s">
        <v>2599</v>
      </c>
      <c r="H188" s="205" t="s">
        <v>2095</v>
      </c>
      <c r="I188" s="278"/>
      <c r="K188" s="205" t="s">
        <v>2600</v>
      </c>
      <c r="L188" s="205" t="s">
        <v>2597</v>
      </c>
      <c r="M188" s="205" t="s">
        <v>2601</v>
      </c>
      <c r="N188" s="284" t="s">
        <v>69</v>
      </c>
      <c r="O188" s="396">
        <v>44082</v>
      </c>
      <c r="P188" s="396">
        <v>44085</v>
      </c>
      <c r="Q188" s="508">
        <v>44085</v>
      </c>
      <c r="R188" s="397">
        <v>1</v>
      </c>
      <c r="S188" s="341" t="s">
        <v>28</v>
      </c>
      <c r="T188" s="475"/>
      <c r="W188" s="511" t="str">
        <f t="shared" si="7"/>
        <v>Y</v>
      </c>
      <c r="X188" s="511" t="str">
        <f t="shared" si="8"/>
        <v>Y</v>
      </c>
      <c r="Y188" s="511" t="str">
        <f t="shared" si="9"/>
        <v>Y</v>
      </c>
    </row>
    <row r="189" spans="1:25">
      <c r="G189" s="205" t="s">
        <v>2602</v>
      </c>
      <c r="H189" s="205" t="s">
        <v>2083</v>
      </c>
      <c r="I189" s="278"/>
      <c r="J189" s="205" t="s">
        <v>2603</v>
      </c>
      <c r="K189" s="205" t="s">
        <v>2600</v>
      </c>
      <c r="L189" s="205" t="s">
        <v>2597</v>
      </c>
      <c r="M189" s="205" t="s">
        <v>2601</v>
      </c>
      <c r="N189" s="284" t="s">
        <v>69</v>
      </c>
      <c r="O189" s="396">
        <v>44085</v>
      </c>
      <c r="P189" s="396">
        <v>44098</v>
      </c>
      <c r="Q189" s="508">
        <v>44098</v>
      </c>
      <c r="R189" s="397">
        <v>1</v>
      </c>
      <c r="S189" s="341" t="s">
        <v>28</v>
      </c>
      <c r="T189" s="475"/>
      <c r="W189" s="511" t="str">
        <f t="shared" si="7"/>
        <v>Y</v>
      </c>
      <c r="X189" s="511" t="str">
        <f t="shared" si="8"/>
        <v>Y</v>
      </c>
      <c r="Y189" s="511" t="str">
        <f t="shared" si="9"/>
        <v>Y</v>
      </c>
    </row>
    <row r="190" spans="1:25">
      <c r="G190" s="205" t="s">
        <v>2604</v>
      </c>
      <c r="H190" s="205" t="s">
        <v>2173</v>
      </c>
      <c r="I190" s="278"/>
      <c r="K190" s="205" t="s">
        <v>2605</v>
      </c>
      <c r="L190" s="205" t="s">
        <v>2597</v>
      </c>
      <c r="M190" s="205" t="s">
        <v>2606</v>
      </c>
      <c r="N190" s="284" t="s">
        <v>69</v>
      </c>
      <c r="O190" s="396">
        <v>44085</v>
      </c>
      <c r="P190" s="396">
        <v>44088</v>
      </c>
      <c r="Q190" s="508">
        <v>44088</v>
      </c>
      <c r="R190" s="397">
        <v>1</v>
      </c>
      <c r="S190" s="341" t="s">
        <v>28</v>
      </c>
      <c r="T190" s="475"/>
      <c r="W190" s="511" t="str">
        <f t="shared" si="7"/>
        <v>Y</v>
      </c>
      <c r="X190" s="511" t="str">
        <f t="shared" si="8"/>
        <v>Y</v>
      </c>
      <c r="Y190" s="511" t="str">
        <f t="shared" si="9"/>
        <v>Y</v>
      </c>
    </row>
    <row r="191" spans="1:25">
      <c r="G191" s="205" t="s">
        <v>2607</v>
      </c>
      <c r="H191" s="205" t="s">
        <v>2095</v>
      </c>
      <c r="I191" s="278"/>
      <c r="K191" s="205" t="s">
        <v>2608</v>
      </c>
      <c r="L191" s="205" t="s">
        <v>2597</v>
      </c>
      <c r="M191" s="205" t="s">
        <v>2609</v>
      </c>
      <c r="N191" s="284" t="s">
        <v>69</v>
      </c>
      <c r="O191" s="396">
        <v>44116</v>
      </c>
      <c r="P191" s="396">
        <v>44117</v>
      </c>
      <c r="Q191" s="508">
        <v>44117</v>
      </c>
      <c r="R191" s="397">
        <v>1</v>
      </c>
      <c r="S191" s="341" t="s">
        <v>28</v>
      </c>
      <c r="T191" s="475"/>
      <c r="V191" s="202" t="s">
        <v>2610</v>
      </c>
      <c r="W191" s="511" t="str">
        <f t="shared" si="7"/>
        <v>Y</v>
      </c>
      <c r="X191" s="511" t="str">
        <f t="shared" si="8"/>
        <v>Y</v>
      </c>
      <c r="Y191" s="511" t="str">
        <f t="shared" si="9"/>
        <v>Y</v>
      </c>
    </row>
    <row r="192" spans="1:25">
      <c r="G192" s="205" t="s">
        <v>2611</v>
      </c>
      <c r="H192" s="205" t="s">
        <v>2083</v>
      </c>
      <c r="I192" s="278"/>
      <c r="K192" s="205" t="s">
        <v>2612</v>
      </c>
      <c r="L192" s="205" t="s">
        <v>2597</v>
      </c>
      <c r="M192" s="205" t="s">
        <v>2609</v>
      </c>
      <c r="N192" s="284" t="s">
        <v>69</v>
      </c>
      <c r="O192" s="396">
        <v>44116</v>
      </c>
      <c r="P192" s="396">
        <v>44117</v>
      </c>
      <c r="Q192" s="508">
        <v>44117</v>
      </c>
      <c r="R192" s="397">
        <v>1</v>
      </c>
      <c r="S192" s="341" t="s">
        <v>28</v>
      </c>
      <c r="T192" s="475"/>
      <c r="W192" s="511" t="str">
        <f t="shared" si="7"/>
        <v>Y</v>
      </c>
      <c r="X192" s="511" t="str">
        <f t="shared" si="8"/>
        <v>Y</v>
      </c>
      <c r="Y192" s="511" t="str">
        <f t="shared" si="9"/>
        <v>Y</v>
      </c>
    </row>
    <row r="193" spans="4:26">
      <c r="G193" s="205" t="s">
        <v>2613</v>
      </c>
      <c r="H193" s="205" t="s">
        <v>2083</v>
      </c>
      <c r="I193" s="278"/>
      <c r="K193" s="205" t="s">
        <v>2612</v>
      </c>
      <c r="L193" s="205" t="s">
        <v>2597</v>
      </c>
      <c r="M193" s="205" t="s">
        <v>2609</v>
      </c>
      <c r="N193" s="284" t="s">
        <v>69</v>
      </c>
      <c r="O193" s="396">
        <v>44116</v>
      </c>
      <c r="P193" s="396">
        <v>44117</v>
      </c>
      <c r="Q193" s="508">
        <v>44117</v>
      </c>
      <c r="R193" s="397">
        <v>1</v>
      </c>
      <c r="S193" s="341" t="s">
        <v>28</v>
      </c>
      <c r="T193" s="475"/>
      <c r="V193" s="202" t="s">
        <v>2614</v>
      </c>
      <c r="W193" s="511" t="str">
        <f t="shared" si="7"/>
        <v>Y</v>
      </c>
      <c r="X193" s="511" t="str">
        <f t="shared" si="8"/>
        <v>Y</v>
      </c>
      <c r="Y193" s="511" t="str">
        <f t="shared" si="9"/>
        <v>Y</v>
      </c>
    </row>
    <row r="194" spans="4:26">
      <c r="F194" s="205" t="s">
        <v>2615</v>
      </c>
      <c r="H194" s="205" t="s">
        <v>2061</v>
      </c>
      <c r="K194" s="205" t="s">
        <v>2616</v>
      </c>
      <c r="N194" s="284" t="s">
        <v>69</v>
      </c>
      <c r="O194" s="396">
        <v>44088</v>
      </c>
      <c r="P194" s="396">
        <v>44088</v>
      </c>
      <c r="Q194" s="508">
        <v>44088</v>
      </c>
      <c r="R194" s="397">
        <v>1</v>
      </c>
      <c r="S194" s="341" t="s">
        <v>28</v>
      </c>
      <c r="T194" s="475"/>
      <c r="W194" s="511" t="str">
        <f t="shared" si="7"/>
        <v>Y</v>
      </c>
      <c r="X194" s="511" t="str">
        <f t="shared" si="8"/>
        <v>Y</v>
      </c>
      <c r="Y194" s="511" t="str">
        <f t="shared" si="9"/>
        <v>Y</v>
      </c>
    </row>
    <row r="195" spans="4:26">
      <c r="G195" s="205" t="s">
        <v>2599</v>
      </c>
      <c r="H195" s="205" t="s">
        <v>2095</v>
      </c>
      <c r="I195" s="278"/>
      <c r="J195" s="205" t="s">
        <v>2617</v>
      </c>
      <c r="N195" s="284" t="s">
        <v>69</v>
      </c>
      <c r="O195" s="396">
        <v>44088</v>
      </c>
      <c r="P195" s="396">
        <v>44088</v>
      </c>
      <c r="Q195" s="508">
        <v>44088</v>
      </c>
      <c r="R195" s="397">
        <v>1</v>
      </c>
      <c r="S195" s="341" t="s">
        <v>28</v>
      </c>
      <c r="T195" s="475"/>
      <c r="W195" s="511" t="str">
        <f t="shared" ref="W195:W260" si="10">IF($T195 = "", IF($Q195="", "N",  IF(_xlfn.DAYS($AB$2,$Q195) &lt; 0, "N", "Y")), "N")</f>
        <v>Y</v>
      </c>
      <c r="X195" s="511" t="str">
        <f t="shared" ref="X195:X260" si="11">IF($T195 = "", IF($Q195="", "N",  IF(_xlfn.DAYS($AD$2,$Q195) &lt; 0, "N", "Y")), "N")</f>
        <v>Y</v>
      </c>
      <c r="Y195" s="511" t="str">
        <f t="shared" ref="Y195:Y260" si="12">IF($T195 = "", IF($Q195="", "N",  IF(_xlfn.DAYS($AF$2,$Q195) &lt; 0, "N", "Y")), "N")</f>
        <v>Y</v>
      </c>
    </row>
    <row r="196" spans="4:26">
      <c r="G196" s="205" t="s">
        <v>2602</v>
      </c>
      <c r="H196" s="205" t="s">
        <v>2083</v>
      </c>
      <c r="I196" s="278"/>
      <c r="J196" s="205" t="s">
        <v>2603</v>
      </c>
      <c r="N196" s="284" t="s">
        <v>69</v>
      </c>
      <c r="O196" s="396">
        <v>44098</v>
      </c>
      <c r="P196" s="396">
        <v>44098</v>
      </c>
      <c r="Q196" s="508">
        <v>44098</v>
      </c>
      <c r="R196" s="397">
        <v>1</v>
      </c>
      <c r="S196" s="341" t="s">
        <v>28</v>
      </c>
      <c r="T196" s="475"/>
      <c r="W196" s="511" t="str">
        <f t="shared" si="10"/>
        <v>Y</v>
      </c>
      <c r="X196" s="511" t="str">
        <f t="shared" si="11"/>
        <v>Y</v>
      </c>
      <c r="Y196" s="511" t="str">
        <f t="shared" si="12"/>
        <v>Y</v>
      </c>
    </row>
    <row r="197" spans="4:26">
      <c r="G197" s="205" t="s">
        <v>2618</v>
      </c>
      <c r="H197" s="205" t="s">
        <v>2173</v>
      </c>
      <c r="I197" s="278"/>
      <c r="N197" s="284" t="s">
        <v>69</v>
      </c>
      <c r="O197" s="396">
        <v>44089</v>
      </c>
      <c r="P197" s="396">
        <v>44089</v>
      </c>
      <c r="Q197" s="508">
        <v>44089</v>
      </c>
      <c r="R197" s="397">
        <v>1</v>
      </c>
      <c r="S197" s="341" t="s">
        <v>28</v>
      </c>
      <c r="T197" s="475"/>
      <c r="W197" s="511" t="str">
        <f t="shared" si="10"/>
        <v>Y</v>
      </c>
      <c r="X197" s="511" t="str">
        <f t="shared" si="11"/>
        <v>Y</v>
      </c>
      <c r="Y197" s="511" t="str">
        <f t="shared" si="12"/>
        <v>Y</v>
      </c>
    </row>
    <row r="198" spans="4:26">
      <c r="G198" s="205" t="s">
        <v>2607</v>
      </c>
      <c r="H198" s="205" t="s">
        <v>2095</v>
      </c>
      <c r="I198" s="278"/>
      <c r="N198" s="284" t="s">
        <v>69</v>
      </c>
      <c r="O198" s="396">
        <v>44116</v>
      </c>
      <c r="P198" s="396">
        <v>44117</v>
      </c>
      <c r="Q198" s="508">
        <v>44117</v>
      </c>
      <c r="R198" s="397">
        <v>1</v>
      </c>
      <c r="S198" s="341" t="s">
        <v>28</v>
      </c>
      <c r="T198" s="475"/>
      <c r="W198" s="511" t="str">
        <f t="shared" si="10"/>
        <v>Y</v>
      </c>
      <c r="X198" s="511" t="str">
        <f t="shared" si="11"/>
        <v>Y</v>
      </c>
      <c r="Y198" s="511" t="str">
        <f t="shared" si="12"/>
        <v>Y</v>
      </c>
    </row>
    <row r="199" spans="4:26">
      <c r="G199" s="205" t="s">
        <v>2611</v>
      </c>
      <c r="H199" s="205" t="s">
        <v>2083</v>
      </c>
      <c r="I199" s="278"/>
      <c r="N199" s="284" t="s">
        <v>69</v>
      </c>
      <c r="O199" s="396">
        <v>44116</v>
      </c>
      <c r="P199" s="396">
        <v>44117</v>
      </c>
      <c r="Q199" s="508">
        <v>44117</v>
      </c>
      <c r="R199" s="397">
        <v>1</v>
      </c>
      <c r="S199" s="341" t="s">
        <v>28</v>
      </c>
      <c r="T199" s="475"/>
      <c r="W199" s="511" t="str">
        <f t="shared" si="10"/>
        <v>Y</v>
      </c>
      <c r="X199" s="511" t="str">
        <f t="shared" si="11"/>
        <v>Y</v>
      </c>
      <c r="Y199" s="511" t="str">
        <f t="shared" si="12"/>
        <v>Y</v>
      </c>
    </row>
    <row r="200" spans="4:26">
      <c r="G200" s="205" t="s">
        <v>2613</v>
      </c>
      <c r="H200" s="205" t="s">
        <v>2083</v>
      </c>
      <c r="I200" s="278"/>
      <c r="N200" s="284" t="s">
        <v>69</v>
      </c>
      <c r="O200" s="396">
        <v>44116</v>
      </c>
      <c r="P200" s="396">
        <v>44117</v>
      </c>
      <c r="Q200" s="508">
        <v>44117</v>
      </c>
      <c r="R200" s="397">
        <v>1</v>
      </c>
      <c r="S200" s="341" t="s">
        <v>28</v>
      </c>
      <c r="T200" s="475"/>
      <c r="W200" s="511" t="str">
        <f t="shared" si="10"/>
        <v>Y</v>
      </c>
      <c r="X200" s="511" t="str">
        <f t="shared" si="11"/>
        <v>Y</v>
      </c>
      <c r="Y200" s="511" t="str">
        <f t="shared" si="12"/>
        <v>Y</v>
      </c>
    </row>
    <row r="201" spans="4:26">
      <c r="F201" s="205" t="s">
        <v>2619</v>
      </c>
      <c r="H201" s="205" t="s">
        <v>2061</v>
      </c>
      <c r="K201" s="205" t="s">
        <v>2620</v>
      </c>
      <c r="L201" s="205" t="s">
        <v>2597</v>
      </c>
      <c r="M201" s="205" t="s">
        <v>2621</v>
      </c>
      <c r="N201" s="284" t="s">
        <v>69</v>
      </c>
      <c r="O201" s="396">
        <v>44089</v>
      </c>
      <c r="P201" s="396">
        <v>44089</v>
      </c>
      <c r="Q201" s="508">
        <v>44089</v>
      </c>
      <c r="R201" s="397">
        <v>1</v>
      </c>
      <c r="S201" s="341" t="s">
        <v>28</v>
      </c>
      <c r="T201" s="475"/>
      <c r="W201" s="511" t="str">
        <f t="shared" si="10"/>
        <v>Y</v>
      </c>
      <c r="X201" s="511" t="str">
        <f t="shared" si="11"/>
        <v>Y</v>
      </c>
      <c r="Y201" s="511" t="str">
        <f t="shared" si="12"/>
        <v>Y</v>
      </c>
    </row>
    <row r="202" spans="4:26">
      <c r="G202" s="205" t="s">
        <v>2622</v>
      </c>
      <c r="H202" s="205" t="s">
        <v>2095</v>
      </c>
      <c r="I202" s="278"/>
      <c r="K202" s="205" t="s">
        <v>2623</v>
      </c>
      <c r="L202" s="205" t="s">
        <v>2597</v>
      </c>
      <c r="M202" s="205" t="s">
        <v>2624</v>
      </c>
      <c r="N202" s="284" t="s">
        <v>69</v>
      </c>
      <c r="O202" s="396">
        <v>44089</v>
      </c>
      <c r="P202" s="396">
        <v>44089</v>
      </c>
      <c r="Q202" s="508">
        <v>44089</v>
      </c>
      <c r="R202" s="397">
        <v>1</v>
      </c>
      <c r="S202" s="341" t="s">
        <v>28</v>
      </c>
      <c r="T202" s="475"/>
      <c r="W202" s="511" t="str">
        <f t="shared" si="10"/>
        <v>Y</v>
      </c>
      <c r="X202" s="511" t="str">
        <f t="shared" si="11"/>
        <v>Y</v>
      </c>
      <c r="Y202" s="511" t="str">
        <f t="shared" si="12"/>
        <v>Y</v>
      </c>
    </row>
    <row r="203" spans="4:26">
      <c r="F203" s="205" t="s">
        <v>2625</v>
      </c>
      <c r="H203" s="205" t="s">
        <v>2061</v>
      </c>
      <c r="K203" s="205" t="s">
        <v>2626</v>
      </c>
      <c r="L203" s="205" t="s">
        <v>2597</v>
      </c>
      <c r="M203" s="205" t="s">
        <v>2627</v>
      </c>
      <c r="N203" s="284" t="s">
        <v>69</v>
      </c>
      <c r="O203" s="396">
        <v>44116</v>
      </c>
      <c r="Q203" s="508">
        <v>44162</v>
      </c>
      <c r="R203" s="397">
        <v>1</v>
      </c>
      <c r="S203" s="341" t="s">
        <v>28</v>
      </c>
      <c r="T203" s="475"/>
      <c r="V203" s="202" t="s">
        <v>2628</v>
      </c>
      <c r="W203" s="511" t="str">
        <f t="shared" si="10"/>
        <v>Y</v>
      </c>
      <c r="X203" s="511" t="str">
        <f t="shared" si="11"/>
        <v>Y</v>
      </c>
      <c r="Y203" s="511" t="str">
        <f t="shared" si="12"/>
        <v>Y</v>
      </c>
    </row>
    <row r="204" spans="4:26">
      <c r="E204" s="205" t="s">
        <v>2629</v>
      </c>
      <c r="F204" s="205" t="s">
        <v>2630</v>
      </c>
      <c r="H204" s="205" t="s">
        <v>2061</v>
      </c>
      <c r="I204" s="279" t="s">
        <v>2467</v>
      </c>
      <c r="K204" s="205" t="s">
        <v>2631</v>
      </c>
      <c r="L204" s="205" t="s">
        <v>2597</v>
      </c>
      <c r="M204" s="205" t="s">
        <v>2632</v>
      </c>
      <c r="N204" s="284" t="s">
        <v>2633</v>
      </c>
      <c r="O204" s="396">
        <v>44118</v>
      </c>
      <c r="P204" s="396">
        <v>44118</v>
      </c>
      <c r="Q204" s="508">
        <v>44118</v>
      </c>
      <c r="R204" s="397">
        <v>1</v>
      </c>
      <c r="S204" s="341" t="s">
        <v>28</v>
      </c>
      <c r="T204" s="475"/>
      <c r="V204" s="202" t="s">
        <v>2483</v>
      </c>
      <c r="W204" s="511" t="str">
        <f t="shared" si="10"/>
        <v>Y</v>
      </c>
      <c r="X204" s="511" t="str">
        <f t="shared" si="11"/>
        <v>Y</v>
      </c>
      <c r="Y204" s="511" t="str">
        <f t="shared" si="12"/>
        <v>Y</v>
      </c>
    </row>
    <row r="205" spans="4:26">
      <c r="F205" s="205" t="s">
        <v>2634</v>
      </c>
      <c r="H205" s="205" t="s">
        <v>2061</v>
      </c>
      <c r="I205" s="279" t="s">
        <v>2467</v>
      </c>
      <c r="K205" s="205" t="s">
        <v>2635</v>
      </c>
      <c r="L205" s="205" t="s">
        <v>2597</v>
      </c>
      <c r="M205" s="205" t="s">
        <v>2636</v>
      </c>
      <c r="N205" s="284" t="s">
        <v>2633</v>
      </c>
      <c r="O205" s="396">
        <v>44098</v>
      </c>
      <c r="P205" s="396">
        <v>44098</v>
      </c>
      <c r="Q205" s="508">
        <v>44098</v>
      </c>
      <c r="R205" s="397">
        <v>1</v>
      </c>
      <c r="S205" s="341" t="s">
        <v>28</v>
      </c>
      <c r="T205" s="475"/>
      <c r="V205" s="202" t="s">
        <v>2637</v>
      </c>
      <c r="W205" s="511" t="str">
        <f t="shared" si="10"/>
        <v>Y</v>
      </c>
      <c r="X205" s="511" t="str">
        <f t="shared" si="11"/>
        <v>Y</v>
      </c>
      <c r="Y205" s="511" t="str">
        <f t="shared" si="12"/>
        <v>Y</v>
      </c>
    </row>
    <row r="206" spans="4:26">
      <c r="G206" s="205" t="s">
        <v>2638</v>
      </c>
      <c r="H206" s="205" t="s">
        <v>2083</v>
      </c>
      <c r="I206" s="278"/>
      <c r="J206" s="205" t="s">
        <v>2603</v>
      </c>
      <c r="K206" s="205" t="s">
        <v>2635</v>
      </c>
      <c r="L206" s="205" t="s">
        <v>2597</v>
      </c>
      <c r="M206" s="205" t="s">
        <v>2636</v>
      </c>
      <c r="N206" s="284" t="s">
        <v>69</v>
      </c>
      <c r="O206" s="396">
        <v>44098</v>
      </c>
      <c r="P206" s="396">
        <v>44098</v>
      </c>
      <c r="Q206" s="508">
        <v>44098</v>
      </c>
      <c r="R206" s="397">
        <v>1</v>
      </c>
      <c r="S206" s="341" t="s">
        <v>28</v>
      </c>
      <c r="T206" s="475"/>
      <c r="W206" s="511" t="str">
        <f t="shared" si="10"/>
        <v>Y</v>
      </c>
      <c r="X206" s="511" t="str">
        <f t="shared" si="11"/>
        <v>Y</v>
      </c>
      <c r="Y206" s="511" t="str">
        <f t="shared" si="12"/>
        <v>Y</v>
      </c>
    </row>
    <row r="207" spans="4:26" ht="22.5">
      <c r="F207" s="227" t="s">
        <v>2639</v>
      </c>
      <c r="G207" s="227"/>
      <c r="H207" s="227" t="s">
        <v>2061</v>
      </c>
      <c r="I207" s="281"/>
      <c r="J207" s="505" t="s">
        <v>1100</v>
      </c>
      <c r="K207" s="227" t="s">
        <v>2640</v>
      </c>
      <c r="L207" s="227" t="s">
        <v>2597</v>
      </c>
      <c r="M207" s="227" t="s">
        <v>2641</v>
      </c>
      <c r="N207" s="281"/>
      <c r="O207" s="401">
        <v>44089</v>
      </c>
      <c r="P207" s="369"/>
      <c r="Q207" s="369"/>
      <c r="R207" s="398">
        <v>0.7</v>
      </c>
      <c r="S207" s="342"/>
      <c r="T207" s="475" t="s">
        <v>2125</v>
      </c>
      <c r="U207" s="475"/>
      <c r="V207" s="374"/>
      <c r="W207" s="511" t="str">
        <f t="shared" si="10"/>
        <v>N</v>
      </c>
      <c r="X207" s="511" t="str">
        <f t="shared" si="11"/>
        <v>N</v>
      </c>
      <c r="Y207" s="511" t="str">
        <f t="shared" si="12"/>
        <v>N</v>
      </c>
      <c r="Z207" s="502"/>
    </row>
    <row r="208" spans="4:26">
      <c r="D208" s="205" t="s">
        <v>2642</v>
      </c>
      <c r="E208" s="205" t="s">
        <v>1968</v>
      </c>
      <c r="H208" s="205" t="s">
        <v>2061</v>
      </c>
      <c r="I208" s="279" t="s">
        <v>2579</v>
      </c>
      <c r="J208" s="205" t="s">
        <v>2643</v>
      </c>
      <c r="K208" s="205" t="s">
        <v>2644</v>
      </c>
      <c r="L208" s="205" t="s">
        <v>2645</v>
      </c>
      <c r="N208" s="284" t="s">
        <v>57</v>
      </c>
      <c r="O208" s="454">
        <v>44139</v>
      </c>
      <c r="P208" s="454">
        <v>44139</v>
      </c>
      <c r="Q208" s="508">
        <v>44139</v>
      </c>
      <c r="S208" s="341" t="s">
        <v>28</v>
      </c>
      <c r="T208" s="475"/>
      <c r="W208" s="511" t="str">
        <f t="shared" si="10"/>
        <v>Y</v>
      </c>
      <c r="X208" s="511" t="str">
        <f t="shared" si="11"/>
        <v>Y</v>
      </c>
      <c r="Y208" s="511" t="str">
        <f t="shared" si="12"/>
        <v>Y</v>
      </c>
    </row>
    <row r="209" spans="3:25" ht="22.5">
      <c r="E209" s="205" t="s">
        <v>2646</v>
      </c>
      <c r="H209" s="205" t="s">
        <v>2061</v>
      </c>
      <c r="I209" s="279" t="s">
        <v>97</v>
      </c>
      <c r="J209" s="504" t="s">
        <v>2647</v>
      </c>
      <c r="K209" s="205" t="s">
        <v>2648</v>
      </c>
      <c r="L209" s="205" t="s">
        <v>2645</v>
      </c>
      <c r="N209" s="284" t="s">
        <v>57</v>
      </c>
      <c r="Q209" s="508">
        <v>44168</v>
      </c>
      <c r="T209" s="475"/>
      <c r="W209" s="511" t="str">
        <f t="shared" si="10"/>
        <v>N</v>
      </c>
      <c r="X209" s="511" t="str">
        <f t="shared" si="11"/>
        <v>N</v>
      </c>
      <c r="Y209" s="511" t="str">
        <f t="shared" si="12"/>
        <v>Y</v>
      </c>
    </row>
    <row r="210" spans="3:25">
      <c r="E210" s="205" t="s">
        <v>1752</v>
      </c>
      <c r="H210" s="205" t="s">
        <v>2061</v>
      </c>
      <c r="I210" s="279" t="s">
        <v>2579</v>
      </c>
      <c r="J210" s="205" t="s">
        <v>2643</v>
      </c>
      <c r="K210" s="205" t="s">
        <v>2649</v>
      </c>
      <c r="L210" s="205" t="s">
        <v>2645</v>
      </c>
      <c r="N210" s="284" t="s">
        <v>57</v>
      </c>
      <c r="O210" s="454">
        <v>44139</v>
      </c>
      <c r="P210" s="454">
        <v>44139</v>
      </c>
      <c r="Q210" s="508">
        <v>44139</v>
      </c>
      <c r="S210" s="341" t="s">
        <v>28</v>
      </c>
      <c r="T210" s="475"/>
      <c r="W210" s="511" t="str">
        <f t="shared" si="10"/>
        <v>Y</v>
      </c>
      <c r="X210" s="511" t="str">
        <f t="shared" si="11"/>
        <v>Y</v>
      </c>
      <c r="Y210" s="511" t="str">
        <f t="shared" si="12"/>
        <v>Y</v>
      </c>
    </row>
    <row r="211" spans="3:25">
      <c r="E211" s="217" t="s">
        <v>2650</v>
      </c>
      <c r="F211" s="217"/>
      <c r="G211" s="217"/>
      <c r="H211" s="217" t="s">
        <v>2061</v>
      </c>
      <c r="I211" s="452"/>
      <c r="J211" s="217"/>
      <c r="K211" s="217" t="s">
        <v>2651</v>
      </c>
      <c r="L211" s="217" t="s">
        <v>2652</v>
      </c>
      <c r="M211" s="217" t="s">
        <v>2653</v>
      </c>
      <c r="N211" s="453" t="s">
        <v>57</v>
      </c>
      <c r="O211" s="454">
        <v>44132</v>
      </c>
      <c r="P211" s="454">
        <v>44139</v>
      </c>
      <c r="Q211" s="508">
        <v>44139</v>
      </c>
      <c r="R211" s="455">
        <v>1</v>
      </c>
      <c r="S211" s="433" t="s">
        <v>28</v>
      </c>
      <c r="T211" s="475"/>
      <c r="W211" s="511" t="str">
        <f t="shared" si="10"/>
        <v>Y</v>
      </c>
      <c r="X211" s="511" t="str">
        <f t="shared" si="11"/>
        <v>Y</v>
      </c>
      <c r="Y211" s="511" t="str">
        <f t="shared" si="12"/>
        <v>Y</v>
      </c>
    </row>
    <row r="212" spans="3:25">
      <c r="E212" s="217"/>
      <c r="F212" s="217"/>
      <c r="G212" s="217" t="s">
        <v>2654</v>
      </c>
      <c r="H212" s="217" t="s">
        <v>2095</v>
      </c>
      <c r="I212" s="456"/>
      <c r="J212" s="217"/>
      <c r="K212" s="217" t="s">
        <v>2655</v>
      </c>
      <c r="L212" s="217" t="s">
        <v>2645</v>
      </c>
      <c r="M212" s="217" t="s">
        <v>2656</v>
      </c>
      <c r="N212" s="453" t="s">
        <v>57</v>
      </c>
      <c r="O212" s="454">
        <v>44139</v>
      </c>
      <c r="P212" s="454">
        <v>44139</v>
      </c>
      <c r="Q212" s="508">
        <v>44139</v>
      </c>
      <c r="R212" s="455">
        <v>1</v>
      </c>
      <c r="S212" s="433" t="s">
        <v>2152</v>
      </c>
      <c r="T212" s="475"/>
      <c r="W212" s="511" t="str">
        <f t="shared" si="10"/>
        <v>Y</v>
      </c>
      <c r="X212" s="511" t="str">
        <f t="shared" si="11"/>
        <v>Y</v>
      </c>
      <c r="Y212" s="511" t="str">
        <f t="shared" si="12"/>
        <v>Y</v>
      </c>
    </row>
    <row r="213" spans="3:25">
      <c r="E213" s="217"/>
      <c r="F213" s="217"/>
      <c r="G213" s="217" t="s">
        <v>417</v>
      </c>
      <c r="H213" s="217" t="s">
        <v>2095</v>
      </c>
      <c r="I213" s="456"/>
      <c r="J213" s="217"/>
      <c r="K213" s="217" t="s">
        <v>2657</v>
      </c>
      <c r="L213" s="217" t="s">
        <v>2645</v>
      </c>
      <c r="M213" s="217" t="s">
        <v>2658</v>
      </c>
      <c r="N213" s="453" t="s">
        <v>57</v>
      </c>
      <c r="O213" s="454">
        <v>44139</v>
      </c>
      <c r="P213" s="454">
        <v>44139</v>
      </c>
      <c r="Q213" s="508">
        <v>44139</v>
      </c>
      <c r="R213" s="455">
        <v>1</v>
      </c>
      <c r="S213" s="433" t="s">
        <v>2152</v>
      </c>
      <c r="T213" s="475"/>
      <c r="W213" s="511" t="str">
        <f t="shared" si="10"/>
        <v>Y</v>
      </c>
      <c r="X213" s="511" t="str">
        <f t="shared" si="11"/>
        <v>Y</v>
      </c>
      <c r="Y213" s="511" t="str">
        <f t="shared" si="12"/>
        <v>Y</v>
      </c>
    </row>
    <row r="214" spans="3:25">
      <c r="E214" s="217"/>
      <c r="F214" s="217"/>
      <c r="G214" s="217" t="s">
        <v>420</v>
      </c>
      <c r="H214" s="217" t="s">
        <v>2095</v>
      </c>
      <c r="I214" s="456"/>
      <c r="J214" s="217"/>
      <c r="K214" s="217" t="s">
        <v>2659</v>
      </c>
      <c r="L214" s="217" t="s">
        <v>2645</v>
      </c>
      <c r="M214" s="217" t="s">
        <v>2660</v>
      </c>
      <c r="N214" s="453" t="s">
        <v>57</v>
      </c>
      <c r="O214" s="454">
        <v>44139</v>
      </c>
      <c r="P214" s="454">
        <v>44139</v>
      </c>
      <c r="Q214" s="508">
        <v>44139</v>
      </c>
      <c r="R214" s="455">
        <v>1</v>
      </c>
      <c r="S214" s="433" t="s">
        <v>2152</v>
      </c>
      <c r="T214" s="475"/>
      <c r="W214" s="511" t="str">
        <f t="shared" si="10"/>
        <v>Y</v>
      </c>
      <c r="X214" s="511" t="str">
        <f t="shared" si="11"/>
        <v>Y</v>
      </c>
      <c r="Y214" s="511" t="str">
        <f t="shared" si="12"/>
        <v>Y</v>
      </c>
    </row>
    <row r="215" spans="3:25">
      <c r="E215" s="217"/>
      <c r="F215" s="217"/>
      <c r="G215" s="217" t="s">
        <v>2661</v>
      </c>
      <c r="H215" s="217" t="s">
        <v>2095</v>
      </c>
      <c r="I215" s="456"/>
      <c r="J215" s="217"/>
      <c r="K215" s="217" t="s">
        <v>2662</v>
      </c>
      <c r="L215" s="217" t="s">
        <v>2645</v>
      </c>
      <c r="M215" s="217" t="s">
        <v>2663</v>
      </c>
      <c r="N215" s="453" t="s">
        <v>57</v>
      </c>
      <c r="O215" s="454">
        <v>44139</v>
      </c>
      <c r="P215" s="454">
        <v>44139</v>
      </c>
      <c r="Q215" s="508">
        <v>44139</v>
      </c>
      <c r="R215" s="455">
        <v>1</v>
      </c>
      <c r="S215" s="433" t="s">
        <v>2152</v>
      </c>
      <c r="T215" s="475"/>
      <c r="W215" s="511" t="str">
        <f t="shared" si="10"/>
        <v>Y</v>
      </c>
      <c r="X215" s="511" t="str">
        <f t="shared" si="11"/>
        <v>Y</v>
      </c>
      <c r="Y215" s="511" t="str">
        <f t="shared" si="12"/>
        <v>Y</v>
      </c>
    </row>
    <row r="216" spans="3:25">
      <c r="E216" s="217"/>
      <c r="F216" s="217"/>
      <c r="G216" s="217" t="s">
        <v>426</v>
      </c>
      <c r="H216" s="217" t="s">
        <v>2095</v>
      </c>
      <c r="I216" s="456"/>
      <c r="J216" s="217"/>
      <c r="K216" s="217" t="s">
        <v>2664</v>
      </c>
      <c r="L216" s="217" t="s">
        <v>2645</v>
      </c>
      <c r="M216" s="217" t="s">
        <v>2665</v>
      </c>
      <c r="N216" s="453" t="s">
        <v>57</v>
      </c>
      <c r="O216" s="454">
        <v>44139</v>
      </c>
      <c r="P216" s="454">
        <v>44139</v>
      </c>
      <c r="Q216" s="508">
        <v>44139</v>
      </c>
      <c r="R216" s="455">
        <v>1</v>
      </c>
      <c r="S216" s="433" t="s">
        <v>2152</v>
      </c>
      <c r="T216" s="475"/>
      <c r="W216" s="511" t="str">
        <f t="shared" si="10"/>
        <v>Y</v>
      </c>
      <c r="X216" s="511" t="str">
        <f t="shared" si="11"/>
        <v>Y</v>
      </c>
      <c r="Y216" s="511" t="str">
        <f t="shared" si="12"/>
        <v>Y</v>
      </c>
    </row>
    <row r="217" spans="3:25">
      <c r="E217" s="217"/>
      <c r="F217" s="217"/>
      <c r="G217" s="217" t="s">
        <v>429</v>
      </c>
      <c r="H217" s="217" t="s">
        <v>2095</v>
      </c>
      <c r="I217" s="456"/>
      <c r="J217" s="217"/>
      <c r="K217" s="217" t="s">
        <v>2666</v>
      </c>
      <c r="L217" s="217" t="s">
        <v>2645</v>
      </c>
      <c r="M217" s="217" t="s">
        <v>2667</v>
      </c>
      <c r="N217" s="453" t="s">
        <v>57</v>
      </c>
      <c r="O217" s="454">
        <v>44139</v>
      </c>
      <c r="P217" s="454">
        <v>44139</v>
      </c>
      <c r="Q217" s="508">
        <v>44139</v>
      </c>
      <c r="R217" s="455">
        <v>1</v>
      </c>
      <c r="S217" s="433" t="s">
        <v>2152</v>
      </c>
      <c r="T217" s="475"/>
      <c r="W217" s="511" t="str">
        <f t="shared" si="10"/>
        <v>Y</v>
      </c>
      <c r="X217" s="511" t="str">
        <f t="shared" si="11"/>
        <v>Y</v>
      </c>
      <c r="Y217" s="511" t="str">
        <f t="shared" si="12"/>
        <v>Y</v>
      </c>
    </row>
    <row r="218" spans="3:25">
      <c r="E218" s="217"/>
      <c r="F218" s="217"/>
      <c r="G218" s="217" t="s">
        <v>2668</v>
      </c>
      <c r="H218" s="217" t="s">
        <v>2095</v>
      </c>
      <c r="I218" s="456"/>
      <c r="J218" s="217"/>
      <c r="K218" s="217" t="s">
        <v>2669</v>
      </c>
      <c r="L218" s="217" t="s">
        <v>2645</v>
      </c>
      <c r="M218" s="217" t="s">
        <v>2670</v>
      </c>
      <c r="N218" s="453" t="s">
        <v>57</v>
      </c>
      <c r="O218" s="454">
        <v>44139</v>
      </c>
      <c r="P218" s="454">
        <v>44139</v>
      </c>
      <c r="Q218" s="508">
        <v>44139</v>
      </c>
      <c r="R218" s="455">
        <v>1</v>
      </c>
      <c r="S218" s="433" t="s">
        <v>2152</v>
      </c>
      <c r="T218" s="475"/>
      <c r="W218" s="511" t="str">
        <f t="shared" si="10"/>
        <v>Y</v>
      </c>
      <c r="X218" s="511" t="str">
        <f t="shared" si="11"/>
        <v>Y</v>
      </c>
      <c r="Y218" s="511" t="str">
        <f t="shared" si="12"/>
        <v>Y</v>
      </c>
    </row>
    <row r="219" spans="3:25">
      <c r="E219" s="217"/>
      <c r="F219" s="217"/>
      <c r="G219" s="217" t="s">
        <v>2671</v>
      </c>
      <c r="H219" s="217" t="s">
        <v>2095</v>
      </c>
      <c r="I219" s="456"/>
      <c r="J219" s="217"/>
      <c r="K219" s="217" t="s">
        <v>2672</v>
      </c>
      <c r="L219" s="217" t="s">
        <v>2645</v>
      </c>
      <c r="M219" s="217" t="s">
        <v>2673</v>
      </c>
      <c r="N219" s="453" t="s">
        <v>57</v>
      </c>
      <c r="O219" s="454">
        <v>44139</v>
      </c>
      <c r="P219" s="454">
        <v>44139</v>
      </c>
      <c r="Q219" s="508">
        <v>44139</v>
      </c>
      <c r="R219" s="455">
        <v>1</v>
      </c>
      <c r="S219" s="433" t="s">
        <v>2152</v>
      </c>
      <c r="T219" s="475"/>
      <c r="W219" s="511" t="str">
        <f t="shared" si="10"/>
        <v>Y</v>
      </c>
      <c r="X219" s="511" t="str">
        <f t="shared" si="11"/>
        <v>Y</v>
      </c>
      <c r="Y219" s="511" t="str">
        <f t="shared" si="12"/>
        <v>Y</v>
      </c>
    </row>
    <row r="220" spans="3:25">
      <c r="E220" s="217"/>
      <c r="F220" s="217"/>
      <c r="G220" s="217" t="s">
        <v>2674</v>
      </c>
      <c r="H220" s="217" t="s">
        <v>2095</v>
      </c>
      <c r="I220" s="456"/>
      <c r="J220" s="217"/>
      <c r="K220" s="217" t="s">
        <v>2675</v>
      </c>
      <c r="L220" s="217" t="s">
        <v>2645</v>
      </c>
      <c r="M220" s="217" t="s">
        <v>2676</v>
      </c>
      <c r="N220" s="453" t="s">
        <v>57</v>
      </c>
      <c r="O220" s="454">
        <v>44139</v>
      </c>
      <c r="P220" s="454">
        <v>44139</v>
      </c>
      <c r="Q220" s="508">
        <v>44139</v>
      </c>
      <c r="R220" s="455">
        <v>1</v>
      </c>
      <c r="S220" s="433" t="s">
        <v>2152</v>
      </c>
      <c r="T220" s="475"/>
      <c r="W220" s="511" t="str">
        <f t="shared" si="10"/>
        <v>Y</v>
      </c>
      <c r="X220" s="511" t="str">
        <f t="shared" si="11"/>
        <v>Y</v>
      </c>
      <c r="Y220" s="511" t="str">
        <f t="shared" si="12"/>
        <v>Y</v>
      </c>
    </row>
    <row r="221" spans="3:25">
      <c r="E221" s="217"/>
      <c r="F221" s="217"/>
      <c r="G221" s="217" t="s">
        <v>2677</v>
      </c>
      <c r="H221" s="217" t="s">
        <v>2095</v>
      </c>
      <c r="I221" s="456"/>
      <c r="J221" s="217"/>
      <c r="K221" s="217" t="s">
        <v>2678</v>
      </c>
      <c r="L221" s="217" t="s">
        <v>2645</v>
      </c>
      <c r="M221" s="217" t="s">
        <v>2679</v>
      </c>
      <c r="N221" s="453" t="s">
        <v>57</v>
      </c>
      <c r="O221" s="454">
        <v>44139</v>
      </c>
      <c r="P221" s="454">
        <v>44139</v>
      </c>
      <c r="Q221" s="508">
        <v>44139</v>
      </c>
      <c r="R221" s="455">
        <v>1</v>
      </c>
      <c r="S221" s="433" t="s">
        <v>2152</v>
      </c>
      <c r="T221" s="475"/>
      <c r="W221" s="511" t="str">
        <f t="shared" si="10"/>
        <v>Y</v>
      </c>
      <c r="X221" s="511" t="str">
        <f t="shared" si="11"/>
        <v>Y</v>
      </c>
      <c r="Y221" s="511" t="str">
        <f t="shared" si="12"/>
        <v>Y</v>
      </c>
    </row>
    <row r="222" spans="3:25">
      <c r="C222" s="205" t="s">
        <v>2680</v>
      </c>
      <c r="D222" s="205" t="s">
        <v>2681</v>
      </c>
      <c r="E222" s="205" t="s">
        <v>1170</v>
      </c>
      <c r="H222" s="205" t="s">
        <v>2061</v>
      </c>
      <c r="J222" s="227" t="s">
        <v>2682</v>
      </c>
      <c r="K222" s="205" t="s">
        <v>2683</v>
      </c>
      <c r="L222" s="205" t="s">
        <v>2684</v>
      </c>
      <c r="M222" s="205" t="s">
        <v>2685</v>
      </c>
      <c r="N222" s="284" t="s">
        <v>74</v>
      </c>
      <c r="O222" s="396">
        <v>44085</v>
      </c>
      <c r="P222" s="396">
        <v>44085</v>
      </c>
      <c r="Q222" s="508">
        <v>44085</v>
      </c>
      <c r="R222" s="397">
        <v>1</v>
      </c>
      <c r="S222" s="341" t="s">
        <v>2152</v>
      </c>
      <c r="T222" s="475"/>
      <c r="W222" s="511" t="str">
        <f t="shared" si="10"/>
        <v>Y</v>
      </c>
      <c r="X222" s="511" t="str">
        <f t="shared" si="11"/>
        <v>Y</v>
      </c>
      <c r="Y222" s="511" t="str">
        <f t="shared" si="12"/>
        <v>Y</v>
      </c>
    </row>
    <row r="223" spans="3:25">
      <c r="G223" s="205" t="s">
        <v>2686</v>
      </c>
      <c r="H223" s="205" t="s">
        <v>2083</v>
      </c>
      <c r="I223" s="278"/>
      <c r="K223" s="205" t="s">
        <v>2687</v>
      </c>
      <c r="L223" s="205" t="s">
        <v>2684</v>
      </c>
      <c r="M223" s="205" t="s">
        <v>2688</v>
      </c>
      <c r="N223" s="284" t="s">
        <v>74</v>
      </c>
      <c r="O223" s="396">
        <v>44110</v>
      </c>
      <c r="P223" s="396">
        <v>44110</v>
      </c>
      <c r="Q223" s="508">
        <v>44085</v>
      </c>
      <c r="R223" s="397">
        <v>1</v>
      </c>
      <c r="S223" s="341" t="s">
        <v>2152</v>
      </c>
      <c r="T223" s="475"/>
      <c r="W223" s="511" t="str">
        <f t="shared" si="10"/>
        <v>Y</v>
      </c>
      <c r="X223" s="511" t="str">
        <f t="shared" si="11"/>
        <v>Y</v>
      </c>
      <c r="Y223" s="511" t="str">
        <f t="shared" si="12"/>
        <v>Y</v>
      </c>
    </row>
    <row r="224" spans="3:25">
      <c r="G224" s="205" t="s">
        <v>1170</v>
      </c>
      <c r="H224" s="205" t="s">
        <v>2095</v>
      </c>
      <c r="I224" s="278"/>
      <c r="K224" s="205" t="s">
        <v>2689</v>
      </c>
      <c r="L224" s="205" t="s">
        <v>2684</v>
      </c>
      <c r="M224" s="205" t="s">
        <v>2690</v>
      </c>
      <c r="N224" s="284" t="s">
        <v>74</v>
      </c>
      <c r="O224" s="396">
        <v>44085</v>
      </c>
      <c r="P224" s="396">
        <v>44085</v>
      </c>
      <c r="Q224" s="508">
        <v>44085</v>
      </c>
      <c r="R224" s="397">
        <v>1</v>
      </c>
      <c r="S224" s="341" t="s">
        <v>2152</v>
      </c>
      <c r="T224" s="475"/>
      <c r="W224" s="511" t="str">
        <f t="shared" si="10"/>
        <v>Y</v>
      </c>
      <c r="X224" s="511" t="str">
        <f t="shared" si="11"/>
        <v>Y</v>
      </c>
      <c r="Y224" s="511" t="str">
        <f t="shared" si="12"/>
        <v>Y</v>
      </c>
    </row>
    <row r="225" spans="1:25">
      <c r="G225" s="205" t="s">
        <v>2611</v>
      </c>
      <c r="H225" s="205" t="s">
        <v>2083</v>
      </c>
      <c r="I225" s="278"/>
      <c r="K225" s="205" t="s">
        <v>2689</v>
      </c>
      <c r="L225" s="205" t="s">
        <v>2684</v>
      </c>
      <c r="M225" s="205" t="s">
        <v>2690</v>
      </c>
      <c r="N225" s="284" t="s">
        <v>74</v>
      </c>
      <c r="O225" s="396">
        <v>44131</v>
      </c>
      <c r="P225" s="396">
        <v>44131</v>
      </c>
      <c r="Q225" s="508">
        <v>44085</v>
      </c>
      <c r="R225" s="397">
        <v>1</v>
      </c>
      <c r="S225" s="341" t="s">
        <v>2152</v>
      </c>
      <c r="T225" s="475"/>
      <c r="W225" s="511" t="str">
        <f t="shared" si="10"/>
        <v>Y</v>
      </c>
      <c r="X225" s="511" t="str">
        <f t="shared" si="11"/>
        <v>Y</v>
      </c>
      <c r="Y225" s="511" t="str">
        <f t="shared" si="12"/>
        <v>Y</v>
      </c>
    </row>
    <row r="226" spans="1:25">
      <c r="A226" s="233"/>
      <c r="B226" s="233"/>
      <c r="C226" s="233"/>
      <c r="D226" s="233"/>
      <c r="E226" s="233" t="s">
        <v>1182</v>
      </c>
      <c r="F226" s="233"/>
      <c r="G226" s="233"/>
      <c r="H226" s="233" t="s">
        <v>2061</v>
      </c>
      <c r="I226" s="283"/>
      <c r="J226" s="233" t="s">
        <v>2691</v>
      </c>
      <c r="K226" s="233" t="s">
        <v>2692</v>
      </c>
      <c r="L226" s="233" t="s">
        <v>2684</v>
      </c>
      <c r="M226" s="233" t="s">
        <v>2693</v>
      </c>
      <c r="O226" s="370"/>
      <c r="P226" s="370"/>
      <c r="Q226" s="370"/>
      <c r="R226" s="370"/>
      <c r="T226" s="475" t="s">
        <v>832</v>
      </c>
      <c r="W226" s="511" t="str">
        <f t="shared" si="10"/>
        <v>N</v>
      </c>
      <c r="X226" s="511" t="str">
        <f t="shared" si="11"/>
        <v>N</v>
      </c>
      <c r="Y226" s="511" t="str">
        <f t="shared" si="12"/>
        <v>N</v>
      </c>
    </row>
    <row r="227" spans="1:25">
      <c r="A227" s="233"/>
      <c r="B227" s="233"/>
      <c r="C227" s="233"/>
      <c r="D227" s="233"/>
      <c r="E227" s="233"/>
      <c r="F227" s="233"/>
      <c r="G227" s="233" t="s">
        <v>2611</v>
      </c>
      <c r="H227" s="233" t="s">
        <v>2083</v>
      </c>
      <c r="I227" s="370"/>
      <c r="J227" s="233" t="s">
        <v>2691</v>
      </c>
      <c r="K227" s="233" t="s">
        <v>2692</v>
      </c>
      <c r="L227" s="233" t="s">
        <v>2684</v>
      </c>
      <c r="M227" s="233" t="s">
        <v>2693</v>
      </c>
      <c r="O227" s="370"/>
      <c r="P227" s="370"/>
      <c r="Q227" s="370"/>
      <c r="R227" s="370"/>
      <c r="T227" s="475" t="s">
        <v>832</v>
      </c>
      <c r="W227" s="511" t="str">
        <f t="shared" si="10"/>
        <v>N</v>
      </c>
      <c r="X227" s="511" t="str">
        <f t="shared" si="11"/>
        <v>N</v>
      </c>
      <c r="Y227" s="511" t="str">
        <f t="shared" si="12"/>
        <v>N</v>
      </c>
    </row>
    <row r="228" spans="1:25">
      <c r="A228" s="233"/>
      <c r="B228" s="233"/>
      <c r="C228" s="233"/>
      <c r="D228" s="233"/>
      <c r="E228" s="233"/>
      <c r="F228" s="233"/>
      <c r="G228" s="233" t="s">
        <v>2694</v>
      </c>
      <c r="H228" s="233" t="s">
        <v>2095</v>
      </c>
      <c r="I228" s="370"/>
      <c r="J228" s="233" t="s">
        <v>2691</v>
      </c>
      <c r="K228" s="233" t="s">
        <v>2695</v>
      </c>
      <c r="L228" s="233" t="s">
        <v>2684</v>
      </c>
      <c r="M228" s="233" t="s">
        <v>2696</v>
      </c>
      <c r="O228" s="370"/>
      <c r="P228" s="370"/>
      <c r="Q228" s="370"/>
      <c r="R228" s="370"/>
      <c r="T228" s="475" t="s">
        <v>832</v>
      </c>
      <c r="W228" s="511" t="str">
        <f t="shared" si="10"/>
        <v>N</v>
      </c>
      <c r="X228" s="511" t="str">
        <f t="shared" si="11"/>
        <v>N</v>
      </c>
      <c r="Y228" s="511" t="str">
        <f t="shared" si="12"/>
        <v>N</v>
      </c>
    </row>
    <row r="229" spans="1:25">
      <c r="A229" s="233"/>
      <c r="B229" s="233"/>
      <c r="C229" s="233"/>
      <c r="D229" s="233"/>
      <c r="E229" s="233"/>
      <c r="F229" s="233"/>
      <c r="G229" s="545" t="s">
        <v>2697</v>
      </c>
      <c r="H229" s="233" t="s">
        <v>2251</v>
      </c>
      <c r="I229" s="370"/>
      <c r="J229" s="233" t="s">
        <v>2691</v>
      </c>
      <c r="K229" s="233" t="s">
        <v>2698</v>
      </c>
      <c r="L229" s="233" t="s">
        <v>2684</v>
      </c>
      <c r="M229" s="233" t="s">
        <v>2699</v>
      </c>
      <c r="O229" s="370"/>
      <c r="P229" s="370"/>
      <c r="Q229" s="370"/>
      <c r="R229" s="370"/>
      <c r="T229" s="475" t="s">
        <v>832</v>
      </c>
      <c r="W229" s="511" t="str">
        <f t="shared" si="10"/>
        <v>N</v>
      </c>
      <c r="X229" s="511" t="str">
        <f t="shared" si="11"/>
        <v>N</v>
      </c>
      <c r="Y229" s="511" t="str">
        <f t="shared" si="12"/>
        <v>N</v>
      </c>
    </row>
    <row r="230" spans="1:25">
      <c r="D230" s="205" t="s">
        <v>2700</v>
      </c>
      <c r="E230" s="205" t="s">
        <v>1198</v>
      </c>
      <c r="H230" s="205" t="s">
        <v>2061</v>
      </c>
      <c r="K230" s="205" t="s">
        <v>2701</v>
      </c>
      <c r="L230" s="205" t="s">
        <v>2702</v>
      </c>
      <c r="M230" s="205" t="s">
        <v>2703</v>
      </c>
      <c r="N230" s="284" t="s">
        <v>74</v>
      </c>
      <c r="O230" s="396">
        <v>44110</v>
      </c>
      <c r="P230" s="396">
        <v>44110</v>
      </c>
      <c r="Q230" s="508">
        <v>44110</v>
      </c>
      <c r="R230" s="397">
        <v>1</v>
      </c>
      <c r="S230" s="341" t="s">
        <v>2152</v>
      </c>
      <c r="T230" s="475"/>
      <c r="W230" s="511" t="str">
        <f t="shared" si="10"/>
        <v>Y</v>
      </c>
      <c r="X230" s="511" t="str">
        <f t="shared" si="11"/>
        <v>Y</v>
      </c>
      <c r="Y230" s="511" t="str">
        <f t="shared" si="12"/>
        <v>Y</v>
      </c>
    </row>
    <row r="231" spans="1:25">
      <c r="G231" s="205" t="s">
        <v>2611</v>
      </c>
      <c r="H231" s="205" t="s">
        <v>2083</v>
      </c>
      <c r="I231" s="278"/>
      <c r="K231" s="205" t="s">
        <v>2701</v>
      </c>
      <c r="L231" s="205" t="s">
        <v>2702</v>
      </c>
      <c r="M231" s="205" t="s">
        <v>2703</v>
      </c>
      <c r="N231" s="284" t="s">
        <v>74</v>
      </c>
      <c r="O231" s="396">
        <v>44127</v>
      </c>
      <c r="P231" s="396">
        <v>44127</v>
      </c>
      <c r="Q231" s="508">
        <v>44110</v>
      </c>
      <c r="R231" s="397">
        <v>1</v>
      </c>
      <c r="S231" s="406" t="s">
        <v>2152</v>
      </c>
      <c r="T231" s="475"/>
      <c r="W231" s="511" t="str">
        <f t="shared" si="10"/>
        <v>Y</v>
      </c>
      <c r="X231" s="511" t="str">
        <f t="shared" si="11"/>
        <v>Y</v>
      </c>
      <c r="Y231" s="511" t="str">
        <f t="shared" si="12"/>
        <v>Y</v>
      </c>
    </row>
    <row r="232" spans="1:25">
      <c r="G232" s="205" t="s">
        <v>2704</v>
      </c>
      <c r="H232" s="205" t="s">
        <v>2095</v>
      </c>
      <c r="I232" s="278"/>
      <c r="K232" s="205" t="s">
        <v>2705</v>
      </c>
      <c r="L232" s="205" t="s">
        <v>2702</v>
      </c>
      <c r="M232" s="205" t="s">
        <v>2706</v>
      </c>
      <c r="N232" s="284" t="s">
        <v>74</v>
      </c>
      <c r="O232" s="396">
        <v>44131</v>
      </c>
      <c r="P232" s="396">
        <v>44132</v>
      </c>
      <c r="Q232" s="508">
        <v>44110</v>
      </c>
      <c r="R232" s="397">
        <v>1</v>
      </c>
      <c r="S232" s="341" t="s">
        <v>2152</v>
      </c>
      <c r="T232" s="475"/>
      <c r="W232" s="511" t="str">
        <f t="shared" si="10"/>
        <v>Y</v>
      </c>
      <c r="X232" s="511" t="str">
        <f t="shared" si="11"/>
        <v>Y</v>
      </c>
      <c r="Y232" s="511" t="str">
        <f t="shared" si="12"/>
        <v>Y</v>
      </c>
    </row>
    <row r="233" spans="1:25">
      <c r="E233" s="205" t="s">
        <v>1205</v>
      </c>
      <c r="H233" s="205" t="s">
        <v>2061</v>
      </c>
      <c r="K233" s="205" t="s">
        <v>2707</v>
      </c>
      <c r="L233" s="205" t="s">
        <v>2702</v>
      </c>
      <c r="M233" s="205" t="s">
        <v>2708</v>
      </c>
      <c r="N233" s="284" t="s">
        <v>74</v>
      </c>
      <c r="O233" s="396">
        <v>44110</v>
      </c>
      <c r="P233" s="396">
        <v>44110</v>
      </c>
      <c r="Q233" s="508">
        <v>44110</v>
      </c>
      <c r="R233" s="397">
        <v>1</v>
      </c>
      <c r="S233" s="341" t="s">
        <v>2152</v>
      </c>
      <c r="T233" s="475"/>
      <c r="W233" s="511" t="str">
        <f t="shared" si="10"/>
        <v>Y</v>
      </c>
      <c r="X233" s="511" t="str">
        <f t="shared" si="11"/>
        <v>Y</v>
      </c>
      <c r="Y233" s="511" t="str">
        <f t="shared" si="12"/>
        <v>Y</v>
      </c>
    </row>
    <row r="234" spans="1:25">
      <c r="G234" s="205" t="s">
        <v>2611</v>
      </c>
      <c r="H234" s="205" t="s">
        <v>2083</v>
      </c>
      <c r="I234" s="278"/>
      <c r="K234" s="205" t="s">
        <v>2707</v>
      </c>
      <c r="L234" s="205" t="s">
        <v>2702</v>
      </c>
      <c r="M234" s="205" t="s">
        <v>2708</v>
      </c>
      <c r="N234" s="284" t="s">
        <v>74</v>
      </c>
      <c r="O234" s="396">
        <v>44127</v>
      </c>
      <c r="P234" s="396">
        <v>44127</v>
      </c>
      <c r="Q234" s="508">
        <v>44110</v>
      </c>
      <c r="R234" s="397">
        <v>1</v>
      </c>
      <c r="S234" s="406" t="s">
        <v>2152</v>
      </c>
      <c r="T234" s="475"/>
      <c r="W234" s="511" t="str">
        <f t="shared" si="10"/>
        <v>Y</v>
      </c>
      <c r="X234" s="511" t="str">
        <f t="shared" si="11"/>
        <v>Y</v>
      </c>
      <c r="Y234" s="511" t="str">
        <f t="shared" si="12"/>
        <v>Y</v>
      </c>
    </row>
    <row r="235" spans="1:25">
      <c r="G235" s="205" t="s">
        <v>2709</v>
      </c>
      <c r="H235" s="205" t="s">
        <v>2095</v>
      </c>
      <c r="I235" s="278"/>
      <c r="K235" s="205" t="s">
        <v>2710</v>
      </c>
      <c r="L235" s="205" t="s">
        <v>2702</v>
      </c>
      <c r="M235" s="205" t="s">
        <v>2711</v>
      </c>
      <c r="N235" s="284" t="s">
        <v>74</v>
      </c>
      <c r="O235" s="396">
        <v>44131</v>
      </c>
      <c r="P235" s="396">
        <v>44132</v>
      </c>
      <c r="Q235" s="508">
        <v>44110</v>
      </c>
      <c r="R235" s="397">
        <v>1</v>
      </c>
      <c r="S235" s="341" t="s">
        <v>2152</v>
      </c>
      <c r="T235" s="475"/>
      <c r="W235" s="511" t="str">
        <f t="shared" si="10"/>
        <v>Y</v>
      </c>
      <c r="X235" s="511" t="str">
        <f t="shared" si="11"/>
        <v>Y</v>
      </c>
      <c r="Y235" s="511" t="str">
        <f t="shared" si="12"/>
        <v>Y</v>
      </c>
    </row>
    <row r="236" spans="1:25">
      <c r="D236" s="233"/>
      <c r="E236" s="233" t="s">
        <v>1212</v>
      </c>
      <c r="F236" s="233"/>
      <c r="G236" s="233"/>
      <c r="H236" s="233" t="s">
        <v>2061</v>
      </c>
      <c r="I236" s="283"/>
      <c r="J236" s="233" t="s">
        <v>2691</v>
      </c>
      <c r="K236" s="233" t="s">
        <v>2712</v>
      </c>
      <c r="L236" s="233" t="s">
        <v>2702</v>
      </c>
      <c r="M236" s="233" t="s">
        <v>2713</v>
      </c>
      <c r="O236" s="370"/>
      <c r="P236" s="370"/>
      <c r="Q236" s="370"/>
      <c r="R236" s="370"/>
      <c r="T236" s="475" t="s">
        <v>832</v>
      </c>
      <c r="W236" s="511" t="str">
        <f t="shared" si="10"/>
        <v>N</v>
      </c>
      <c r="X236" s="511" t="str">
        <f t="shared" si="11"/>
        <v>N</v>
      </c>
      <c r="Y236" s="511" t="str">
        <f t="shared" si="12"/>
        <v>N</v>
      </c>
    </row>
    <row r="237" spans="1:25">
      <c r="D237" s="233"/>
      <c r="E237" s="233"/>
      <c r="F237" s="233"/>
      <c r="G237" s="233" t="s">
        <v>2611</v>
      </c>
      <c r="H237" s="233" t="s">
        <v>2083</v>
      </c>
      <c r="I237" s="370"/>
      <c r="J237" s="233" t="s">
        <v>2691</v>
      </c>
      <c r="K237" s="233" t="s">
        <v>2712</v>
      </c>
      <c r="L237" s="233" t="s">
        <v>2702</v>
      </c>
      <c r="M237" s="233" t="s">
        <v>2713</v>
      </c>
      <c r="O237" s="370"/>
      <c r="P237" s="370"/>
      <c r="Q237" s="370"/>
      <c r="R237" s="370"/>
      <c r="T237" s="475" t="s">
        <v>832</v>
      </c>
      <c r="W237" s="511" t="str">
        <f t="shared" si="10"/>
        <v>N</v>
      </c>
      <c r="X237" s="511" t="str">
        <f t="shared" si="11"/>
        <v>N</v>
      </c>
      <c r="Y237" s="511" t="str">
        <f t="shared" si="12"/>
        <v>N</v>
      </c>
    </row>
    <row r="238" spans="1:25">
      <c r="D238" s="233"/>
      <c r="E238" s="233"/>
      <c r="F238" s="233"/>
      <c r="G238" s="233" t="s">
        <v>1212</v>
      </c>
      <c r="H238" s="233" t="s">
        <v>2095</v>
      </c>
      <c r="I238" s="370"/>
      <c r="J238" s="233" t="s">
        <v>2691</v>
      </c>
      <c r="K238" s="233" t="s">
        <v>2714</v>
      </c>
      <c r="L238" s="233" t="s">
        <v>2702</v>
      </c>
      <c r="M238" s="233" t="s">
        <v>2715</v>
      </c>
      <c r="O238" s="370"/>
      <c r="P238" s="370"/>
      <c r="Q238" s="370"/>
      <c r="R238" s="370"/>
      <c r="T238" s="475" t="s">
        <v>832</v>
      </c>
      <c r="W238" s="511" t="str">
        <f t="shared" si="10"/>
        <v>N</v>
      </c>
      <c r="X238" s="511" t="str">
        <f t="shared" si="11"/>
        <v>N</v>
      </c>
      <c r="Y238" s="511" t="str">
        <f t="shared" si="12"/>
        <v>N</v>
      </c>
    </row>
    <row r="239" spans="1:25">
      <c r="D239" s="233" t="s">
        <v>2716</v>
      </c>
      <c r="E239" s="233"/>
      <c r="F239" s="233"/>
      <c r="G239" s="233"/>
      <c r="H239" s="233" t="s">
        <v>2061</v>
      </c>
      <c r="I239" s="283"/>
      <c r="J239" s="233" t="s">
        <v>2691</v>
      </c>
      <c r="K239" s="233" t="s">
        <v>2717</v>
      </c>
      <c r="L239" s="233" t="s">
        <v>2718</v>
      </c>
      <c r="M239" s="233" t="s">
        <v>2719</v>
      </c>
      <c r="O239" s="370"/>
      <c r="P239" s="370"/>
      <c r="Q239" s="370"/>
      <c r="R239" s="370"/>
      <c r="T239" s="475" t="s">
        <v>832</v>
      </c>
      <c r="W239" s="511" t="str">
        <f t="shared" si="10"/>
        <v>N</v>
      </c>
      <c r="X239" s="511" t="str">
        <f t="shared" si="11"/>
        <v>N</v>
      </c>
      <c r="Y239" s="511" t="str">
        <f t="shared" si="12"/>
        <v>N</v>
      </c>
    </row>
    <row r="240" spans="1:25">
      <c r="D240" s="233"/>
      <c r="E240" s="233"/>
      <c r="F240" s="233"/>
      <c r="G240" s="233" t="s">
        <v>2611</v>
      </c>
      <c r="H240" s="233" t="s">
        <v>2083</v>
      </c>
      <c r="I240" s="370"/>
      <c r="J240" s="233" t="s">
        <v>2691</v>
      </c>
      <c r="K240" s="233" t="s">
        <v>2717</v>
      </c>
      <c r="L240" s="233" t="s">
        <v>2718</v>
      </c>
      <c r="M240" s="233" t="s">
        <v>2719</v>
      </c>
      <c r="O240" s="370"/>
      <c r="P240" s="370"/>
      <c r="Q240" s="370"/>
      <c r="R240" s="370"/>
      <c r="T240" s="475" t="s">
        <v>832</v>
      </c>
      <c r="W240" s="511" t="str">
        <f t="shared" si="10"/>
        <v>N</v>
      </c>
      <c r="X240" s="511" t="str">
        <f t="shared" si="11"/>
        <v>N</v>
      </c>
      <c r="Y240" s="511" t="str">
        <f t="shared" si="12"/>
        <v>N</v>
      </c>
    </row>
    <row r="241" spans="1:28">
      <c r="D241" s="233"/>
      <c r="E241" s="233"/>
      <c r="F241" s="233"/>
      <c r="G241" s="233" t="s">
        <v>1224</v>
      </c>
      <c r="H241" s="233" t="s">
        <v>2095</v>
      </c>
      <c r="I241" s="370"/>
      <c r="J241" s="233" t="s">
        <v>2691</v>
      </c>
      <c r="K241" s="233" t="s">
        <v>2720</v>
      </c>
      <c r="L241" s="233" t="s">
        <v>2718</v>
      </c>
      <c r="M241" s="233" t="s">
        <v>2721</v>
      </c>
      <c r="O241" s="370"/>
      <c r="P241" s="370"/>
      <c r="Q241" s="370"/>
      <c r="R241" s="370"/>
      <c r="T241" s="475" t="s">
        <v>832</v>
      </c>
      <c r="W241" s="511" t="str">
        <f t="shared" si="10"/>
        <v>N</v>
      </c>
      <c r="X241" s="511" t="str">
        <f t="shared" si="11"/>
        <v>N</v>
      </c>
      <c r="Y241" s="511" t="str">
        <f t="shared" si="12"/>
        <v>N</v>
      </c>
    </row>
    <row r="242" spans="1:28">
      <c r="D242" s="233" t="s">
        <v>2722</v>
      </c>
      <c r="E242" s="233"/>
      <c r="F242" s="233"/>
      <c r="G242" s="233"/>
      <c r="H242" s="233" t="s">
        <v>2061</v>
      </c>
      <c r="I242" s="283"/>
      <c r="J242" s="233" t="s">
        <v>2691</v>
      </c>
      <c r="K242" s="233" t="s">
        <v>2723</v>
      </c>
      <c r="L242" s="233" t="s">
        <v>2724</v>
      </c>
      <c r="M242" s="233" t="s">
        <v>2725</v>
      </c>
      <c r="O242" s="370"/>
      <c r="P242" s="370"/>
      <c r="Q242" s="370"/>
      <c r="R242" s="370"/>
      <c r="T242" s="475" t="s">
        <v>832</v>
      </c>
      <c r="W242" s="511" t="str">
        <f t="shared" si="10"/>
        <v>N</v>
      </c>
      <c r="X242" s="511" t="str">
        <f t="shared" si="11"/>
        <v>N</v>
      </c>
      <c r="Y242" s="511" t="str">
        <f t="shared" si="12"/>
        <v>N</v>
      </c>
    </row>
    <row r="243" spans="1:28">
      <c r="D243" s="614" t="s">
        <v>2726</v>
      </c>
      <c r="E243" s="614" t="s">
        <v>2727</v>
      </c>
      <c r="F243" s="614"/>
      <c r="G243" s="614" t="s">
        <v>2728</v>
      </c>
      <c r="H243" s="614" t="s">
        <v>2061</v>
      </c>
      <c r="I243" s="283"/>
      <c r="J243" s="233"/>
      <c r="K243" s="233" t="s">
        <v>2717</v>
      </c>
      <c r="L243" s="233" t="s">
        <v>2718</v>
      </c>
      <c r="M243" s="233" t="s">
        <v>2729</v>
      </c>
      <c r="N243" s="284" t="s">
        <v>74</v>
      </c>
      <c r="O243" s="394">
        <v>44192</v>
      </c>
      <c r="P243" s="394">
        <v>44192</v>
      </c>
      <c r="Q243" s="370"/>
      <c r="R243" s="395">
        <v>1</v>
      </c>
      <c r="S243" s="341" t="s">
        <v>2152</v>
      </c>
      <c r="T243" s="475"/>
    </row>
    <row r="244" spans="1:28">
      <c r="D244" s="614"/>
      <c r="E244" s="614" t="s">
        <v>2730</v>
      </c>
      <c r="F244" s="614"/>
      <c r="G244" s="614" t="s">
        <v>2728</v>
      </c>
      <c r="H244" s="614" t="s">
        <v>2061</v>
      </c>
      <c r="I244" s="283"/>
      <c r="J244" s="233"/>
      <c r="K244" s="233" t="s">
        <v>2720</v>
      </c>
      <c r="L244" s="233" t="s">
        <v>2718</v>
      </c>
      <c r="M244" s="233" t="s">
        <v>2731</v>
      </c>
      <c r="N244" s="284" t="s">
        <v>74</v>
      </c>
      <c r="O244" s="394">
        <v>44192</v>
      </c>
      <c r="P244" s="394">
        <v>44192</v>
      </c>
      <c r="Q244" s="370"/>
      <c r="R244" s="395">
        <v>1</v>
      </c>
      <c r="S244" s="341" t="s">
        <v>2152</v>
      </c>
      <c r="T244" s="475"/>
    </row>
    <row r="245" spans="1:28">
      <c r="C245" s="205" t="s">
        <v>1750</v>
      </c>
      <c r="D245" s="205" t="s">
        <v>2732</v>
      </c>
      <c r="H245" s="205" t="s">
        <v>2061</v>
      </c>
      <c r="K245" s="205" t="s">
        <v>2733</v>
      </c>
      <c r="L245" s="205" t="s">
        <v>2734</v>
      </c>
      <c r="M245" s="205" t="s">
        <v>2735</v>
      </c>
      <c r="N245" s="284" t="s">
        <v>86</v>
      </c>
      <c r="O245" s="396">
        <v>44109</v>
      </c>
      <c r="P245" s="396">
        <v>44109</v>
      </c>
      <c r="Q245" s="508">
        <v>44109</v>
      </c>
      <c r="R245" s="397">
        <v>1</v>
      </c>
      <c r="S245" s="341" t="s">
        <v>2152</v>
      </c>
      <c r="T245" s="475"/>
      <c r="W245" s="511" t="str">
        <f t="shared" si="10"/>
        <v>Y</v>
      </c>
      <c r="X245" s="511" t="str">
        <f t="shared" si="11"/>
        <v>Y</v>
      </c>
      <c r="Y245" s="511" t="str">
        <f t="shared" si="12"/>
        <v>Y</v>
      </c>
    </row>
    <row r="246" spans="1:28">
      <c r="D246" s="205" t="s">
        <v>2736</v>
      </c>
      <c r="E246" s="205" t="s">
        <v>1968</v>
      </c>
      <c r="H246" s="205" t="s">
        <v>2061</v>
      </c>
      <c r="I246" s="278" t="s">
        <v>2579</v>
      </c>
      <c r="K246" s="205" t="s">
        <v>2737</v>
      </c>
      <c r="L246" s="205" t="s">
        <v>2738</v>
      </c>
      <c r="N246" s="284" t="s">
        <v>86</v>
      </c>
      <c r="O246" s="396">
        <v>44146</v>
      </c>
      <c r="P246" s="396">
        <v>44146</v>
      </c>
      <c r="Q246" s="508">
        <v>44146</v>
      </c>
      <c r="R246" s="397">
        <v>1</v>
      </c>
      <c r="S246" s="341" t="s">
        <v>2152</v>
      </c>
      <c r="T246" s="475"/>
      <c r="W246" s="511" t="str">
        <f t="shared" si="10"/>
        <v>Y</v>
      </c>
      <c r="X246" s="511" t="str">
        <f t="shared" si="11"/>
        <v>Y</v>
      </c>
      <c r="Y246" s="511" t="str">
        <f t="shared" si="12"/>
        <v>Y</v>
      </c>
    </row>
    <row r="247" spans="1:28">
      <c r="E247" s="205" t="s">
        <v>1984</v>
      </c>
      <c r="H247" s="205" t="s">
        <v>2061</v>
      </c>
      <c r="I247" s="278" t="s">
        <v>2579</v>
      </c>
      <c r="K247" s="205" t="s">
        <v>2739</v>
      </c>
      <c r="L247" s="205" t="s">
        <v>2738</v>
      </c>
      <c r="N247" s="284" t="s">
        <v>86</v>
      </c>
      <c r="O247" s="396">
        <v>44146</v>
      </c>
      <c r="P247" s="396">
        <v>44146</v>
      </c>
      <c r="Q247" s="508">
        <v>44146</v>
      </c>
      <c r="R247" s="397">
        <v>1</v>
      </c>
      <c r="S247" s="341" t="s">
        <v>2152</v>
      </c>
      <c r="T247" s="475"/>
      <c r="W247" s="511" t="str">
        <f t="shared" si="10"/>
        <v>Y</v>
      </c>
      <c r="X247" s="511" t="str">
        <f t="shared" si="11"/>
        <v>Y</v>
      </c>
      <c r="Y247" s="511" t="str">
        <f t="shared" si="12"/>
        <v>Y</v>
      </c>
    </row>
    <row r="248" spans="1:28">
      <c r="E248" s="205" t="s">
        <v>1752</v>
      </c>
      <c r="H248" s="205" t="s">
        <v>2061</v>
      </c>
      <c r="I248" s="278" t="s">
        <v>2579</v>
      </c>
      <c r="K248" s="205" t="s">
        <v>2740</v>
      </c>
      <c r="L248" s="205" t="s">
        <v>2738</v>
      </c>
      <c r="N248" s="284" t="s">
        <v>86</v>
      </c>
      <c r="O248" s="396">
        <v>44146</v>
      </c>
      <c r="P248" s="396">
        <v>44146</v>
      </c>
      <c r="Q248" s="508">
        <v>44146</v>
      </c>
      <c r="R248" s="397">
        <v>1</v>
      </c>
      <c r="S248" s="341" t="s">
        <v>2152</v>
      </c>
      <c r="T248" s="475"/>
      <c r="W248" s="511" t="str">
        <f t="shared" si="10"/>
        <v>Y</v>
      </c>
      <c r="X248" s="511" t="str">
        <f t="shared" si="11"/>
        <v>Y</v>
      </c>
      <c r="Y248" s="511" t="str">
        <f t="shared" si="12"/>
        <v>Y</v>
      </c>
    </row>
    <row r="249" spans="1:28">
      <c r="C249" s="227" t="s">
        <v>2741</v>
      </c>
      <c r="D249" s="265" t="s">
        <v>2742</v>
      </c>
      <c r="E249" s="267" t="s">
        <v>2743</v>
      </c>
      <c r="F249" s="266"/>
      <c r="G249" s="267"/>
      <c r="H249" s="265" t="s">
        <v>2328</v>
      </c>
      <c r="I249" s="286"/>
      <c r="J249" s="265"/>
      <c r="K249" s="205" t="s">
        <v>2744</v>
      </c>
      <c r="L249" s="205" t="s">
        <v>2745</v>
      </c>
      <c r="M249" s="205" t="s">
        <v>2746</v>
      </c>
      <c r="N249" s="284" t="s">
        <v>2186</v>
      </c>
      <c r="O249" s="369"/>
      <c r="P249" s="369"/>
      <c r="Q249" s="508">
        <v>44165</v>
      </c>
      <c r="R249" s="398">
        <v>0.9</v>
      </c>
      <c r="S249" s="342"/>
      <c r="T249" s="475"/>
      <c r="W249" s="511" t="str">
        <f t="shared" si="10"/>
        <v>N</v>
      </c>
      <c r="X249" s="511" t="str">
        <f t="shared" si="11"/>
        <v>N</v>
      </c>
      <c r="Y249" s="511" t="str">
        <f t="shared" si="12"/>
        <v>Y</v>
      </c>
    </row>
    <row r="250" spans="1:28" s="236" customFormat="1">
      <c r="A250" s="227"/>
      <c r="B250" s="227"/>
      <c r="C250" s="227"/>
      <c r="D250" s="265"/>
      <c r="E250" s="267"/>
      <c r="F250" s="732" t="s">
        <v>2747</v>
      </c>
      <c r="G250" s="348" t="s">
        <v>2748</v>
      </c>
      <c r="H250" s="265" t="s">
        <v>2193</v>
      </c>
      <c r="I250" s="371"/>
      <c r="J250" s="265"/>
      <c r="K250" s="205" t="s">
        <v>2749</v>
      </c>
      <c r="L250" s="350" t="s">
        <v>2745</v>
      </c>
      <c r="M250" s="349" t="s">
        <v>2750</v>
      </c>
      <c r="N250" s="284" t="s">
        <v>2186</v>
      </c>
      <c r="O250" s="396">
        <v>44154</v>
      </c>
      <c r="P250" s="396">
        <v>44154</v>
      </c>
      <c r="Q250" s="508">
        <v>44154</v>
      </c>
      <c r="R250" s="398">
        <v>1</v>
      </c>
      <c r="S250" s="342" t="s">
        <v>28</v>
      </c>
      <c r="T250" s="475"/>
      <c r="U250" s="477"/>
      <c r="W250" s="511" t="str">
        <f t="shared" si="10"/>
        <v>Y</v>
      </c>
      <c r="X250" s="511" t="str">
        <f t="shared" si="11"/>
        <v>Y</v>
      </c>
      <c r="Y250" s="511" t="str">
        <f t="shared" si="12"/>
        <v>Y</v>
      </c>
      <c r="AB250" s="202"/>
    </row>
    <row r="251" spans="1:28" s="236" customFormat="1">
      <c r="A251" s="227"/>
      <c r="B251" s="227"/>
      <c r="C251" s="227"/>
      <c r="D251" s="265"/>
      <c r="E251" s="267"/>
      <c r="F251" s="732"/>
      <c r="G251" s="348" t="s">
        <v>1147</v>
      </c>
      <c r="H251" s="265" t="s">
        <v>2193</v>
      </c>
      <c r="I251" s="371"/>
      <c r="J251" s="265"/>
      <c r="K251" s="205" t="s">
        <v>2751</v>
      </c>
      <c r="L251" s="350" t="s">
        <v>2745</v>
      </c>
      <c r="M251" s="349" t="s">
        <v>2752</v>
      </c>
      <c r="N251" s="284" t="s">
        <v>2186</v>
      </c>
      <c r="O251" s="396">
        <v>44154</v>
      </c>
      <c r="P251" s="396">
        <v>44154</v>
      </c>
      <c r="Q251" s="508">
        <v>44154</v>
      </c>
      <c r="R251" s="398">
        <v>1</v>
      </c>
      <c r="S251" s="342" t="s">
        <v>28</v>
      </c>
      <c r="T251" s="475"/>
      <c r="U251" s="477"/>
      <c r="W251" s="511" t="str">
        <f t="shared" si="10"/>
        <v>Y</v>
      </c>
      <c r="X251" s="511" t="str">
        <f t="shared" si="11"/>
        <v>Y</v>
      </c>
      <c r="Y251" s="511" t="str">
        <f t="shared" si="12"/>
        <v>Y</v>
      </c>
      <c r="AB251" s="202"/>
    </row>
    <row r="252" spans="1:28" s="236" customFormat="1">
      <c r="A252" s="227"/>
      <c r="B252" s="227"/>
      <c r="C252" s="227"/>
      <c r="D252" s="265"/>
      <c r="E252" s="267"/>
      <c r="F252" s="732"/>
      <c r="G252" s="348" t="s">
        <v>1150</v>
      </c>
      <c r="H252" s="265" t="s">
        <v>2193</v>
      </c>
      <c r="I252" s="371"/>
      <c r="J252" s="265"/>
      <c r="K252" s="205" t="s">
        <v>2753</v>
      </c>
      <c r="L252" s="350" t="s">
        <v>2745</v>
      </c>
      <c r="M252" s="349" t="s">
        <v>2754</v>
      </c>
      <c r="N252" s="284" t="s">
        <v>2186</v>
      </c>
      <c r="O252" s="396">
        <v>44154</v>
      </c>
      <c r="P252" s="396">
        <v>44154</v>
      </c>
      <c r="Q252" s="508">
        <v>44154</v>
      </c>
      <c r="R252" s="398">
        <v>1</v>
      </c>
      <c r="S252" s="342" t="s">
        <v>28</v>
      </c>
      <c r="T252" s="475"/>
      <c r="U252" s="477"/>
      <c r="W252" s="511" t="str">
        <f t="shared" si="10"/>
        <v>Y</v>
      </c>
      <c r="X252" s="511" t="str">
        <f t="shared" si="11"/>
        <v>Y</v>
      </c>
      <c r="Y252" s="511" t="str">
        <f t="shared" si="12"/>
        <v>Y</v>
      </c>
      <c r="AB252" s="202"/>
    </row>
    <row r="253" spans="1:28" s="236" customFormat="1">
      <c r="A253" s="227"/>
      <c r="B253" s="227"/>
      <c r="C253" s="227"/>
      <c r="D253" s="265"/>
      <c r="E253" s="267"/>
      <c r="F253" s="732"/>
      <c r="G253" s="348" t="s">
        <v>1152</v>
      </c>
      <c r="H253" s="265" t="s">
        <v>2193</v>
      </c>
      <c r="I253" s="371"/>
      <c r="J253" s="265"/>
      <c r="K253" s="205" t="s">
        <v>2755</v>
      </c>
      <c r="L253" s="350" t="s">
        <v>2745</v>
      </c>
      <c r="M253" s="349" t="s">
        <v>2756</v>
      </c>
      <c r="N253" s="284" t="s">
        <v>2186</v>
      </c>
      <c r="O253" s="396">
        <v>44154</v>
      </c>
      <c r="P253" s="396">
        <v>44154</v>
      </c>
      <c r="Q253" s="508">
        <v>44154</v>
      </c>
      <c r="R253" s="398">
        <v>1</v>
      </c>
      <c r="S253" s="342" t="s">
        <v>28</v>
      </c>
      <c r="T253" s="475"/>
      <c r="U253" s="477"/>
      <c r="W253" s="511" t="str">
        <f t="shared" si="10"/>
        <v>Y</v>
      </c>
      <c r="X253" s="511" t="str">
        <f t="shared" si="11"/>
        <v>Y</v>
      </c>
      <c r="Y253" s="511" t="str">
        <f t="shared" si="12"/>
        <v>Y</v>
      </c>
      <c r="AB253" s="202"/>
    </row>
    <row r="254" spans="1:28" s="236" customFormat="1">
      <c r="A254" s="227"/>
      <c r="B254" s="227"/>
      <c r="C254" s="227"/>
      <c r="D254" s="265"/>
      <c r="E254" s="267"/>
      <c r="F254" s="733" t="s">
        <v>2757</v>
      </c>
      <c r="G254" s="348" t="s">
        <v>2758</v>
      </c>
      <c r="H254" s="265" t="s">
        <v>2193</v>
      </c>
      <c r="I254" s="371"/>
      <c r="J254" s="265"/>
      <c r="K254" s="205" t="s">
        <v>2759</v>
      </c>
      <c r="L254" s="350" t="s">
        <v>2745</v>
      </c>
      <c r="M254" s="349" t="s">
        <v>2760</v>
      </c>
      <c r="N254" s="284" t="s">
        <v>2186</v>
      </c>
      <c r="O254" s="396">
        <v>44154</v>
      </c>
      <c r="P254" s="396">
        <v>44154</v>
      </c>
      <c r="Q254" s="508">
        <v>44154</v>
      </c>
      <c r="R254" s="398">
        <v>1</v>
      </c>
      <c r="S254" s="342" t="s">
        <v>28</v>
      </c>
      <c r="T254" s="475"/>
      <c r="U254" s="477"/>
      <c r="W254" s="511" t="str">
        <f t="shared" si="10"/>
        <v>Y</v>
      </c>
      <c r="X254" s="511" t="str">
        <f t="shared" si="11"/>
        <v>Y</v>
      </c>
      <c r="Y254" s="511" t="str">
        <f t="shared" si="12"/>
        <v>Y</v>
      </c>
      <c r="AB254" s="202"/>
    </row>
    <row r="255" spans="1:28" s="236" customFormat="1">
      <c r="A255" s="227"/>
      <c r="B255" s="227"/>
      <c r="C255" s="227"/>
      <c r="D255" s="265"/>
      <c r="E255" s="267"/>
      <c r="F255" s="732"/>
      <c r="G255" s="348" t="s">
        <v>1124</v>
      </c>
      <c r="H255" s="265" t="s">
        <v>2193</v>
      </c>
      <c r="I255" s="371"/>
      <c r="J255" s="265"/>
      <c r="K255" s="205" t="s">
        <v>2761</v>
      </c>
      <c r="L255" s="350" t="s">
        <v>2745</v>
      </c>
      <c r="M255" s="349" t="s">
        <v>2762</v>
      </c>
      <c r="N255" s="284" t="s">
        <v>2186</v>
      </c>
      <c r="O255" s="396">
        <v>44154</v>
      </c>
      <c r="P255" s="396">
        <v>44154</v>
      </c>
      <c r="Q255" s="508">
        <v>44154</v>
      </c>
      <c r="R255" s="398">
        <v>1</v>
      </c>
      <c r="S255" s="342" t="s">
        <v>28</v>
      </c>
      <c r="T255" s="475"/>
      <c r="U255" s="477"/>
      <c r="W255" s="511" t="str">
        <f t="shared" si="10"/>
        <v>Y</v>
      </c>
      <c r="X255" s="511" t="str">
        <f t="shared" si="11"/>
        <v>Y</v>
      </c>
      <c r="Y255" s="511" t="str">
        <f t="shared" si="12"/>
        <v>Y</v>
      </c>
      <c r="AB255" s="202"/>
    </row>
    <row r="256" spans="1:28" s="236" customFormat="1">
      <c r="A256" s="227"/>
      <c r="B256" s="227"/>
      <c r="C256" s="227"/>
      <c r="D256" s="265"/>
      <c r="E256" s="267"/>
      <c r="F256" s="732"/>
      <c r="G256" s="348" t="s">
        <v>2763</v>
      </c>
      <c r="H256" s="265" t="s">
        <v>2193</v>
      </c>
      <c r="I256" s="371"/>
      <c r="J256" s="265"/>
      <c r="K256" s="205" t="s">
        <v>2764</v>
      </c>
      <c r="L256" s="350" t="s">
        <v>2745</v>
      </c>
      <c r="M256" s="349" t="s">
        <v>2765</v>
      </c>
      <c r="N256" s="284" t="s">
        <v>2186</v>
      </c>
      <c r="O256" s="396">
        <v>44154</v>
      </c>
      <c r="P256" s="396">
        <v>44154</v>
      </c>
      <c r="Q256" s="508">
        <v>44154</v>
      </c>
      <c r="R256" s="398">
        <v>1</v>
      </c>
      <c r="S256" s="342" t="s">
        <v>28</v>
      </c>
      <c r="T256" s="475"/>
      <c r="U256" s="477"/>
      <c r="W256" s="511" t="str">
        <f t="shared" si="10"/>
        <v>Y</v>
      </c>
      <c r="X256" s="511" t="str">
        <f t="shared" si="11"/>
        <v>Y</v>
      </c>
      <c r="Y256" s="511" t="str">
        <f t="shared" si="12"/>
        <v>Y</v>
      </c>
      <c r="AB256" s="202"/>
    </row>
    <row r="257" spans="1:28" s="236" customFormat="1">
      <c r="A257" s="227"/>
      <c r="B257" s="227"/>
      <c r="C257" s="227"/>
      <c r="D257" s="265"/>
      <c r="E257" s="267"/>
      <c r="F257" s="732"/>
      <c r="G257" s="348" t="s">
        <v>2766</v>
      </c>
      <c r="H257" s="265" t="s">
        <v>2193</v>
      </c>
      <c r="I257" s="371"/>
      <c r="J257" s="265"/>
      <c r="K257" s="205" t="s">
        <v>2767</v>
      </c>
      <c r="L257" s="350" t="s">
        <v>2745</v>
      </c>
      <c r="M257" s="349" t="s">
        <v>2768</v>
      </c>
      <c r="N257" s="284" t="s">
        <v>2186</v>
      </c>
      <c r="O257" s="396">
        <v>44154</v>
      </c>
      <c r="P257" s="396">
        <v>44154</v>
      </c>
      <c r="Q257" s="508">
        <v>44154</v>
      </c>
      <c r="R257" s="398">
        <v>1</v>
      </c>
      <c r="S257" s="342" t="s">
        <v>28</v>
      </c>
      <c r="T257" s="475"/>
      <c r="U257" s="477"/>
      <c r="W257" s="511" t="str">
        <f t="shared" si="10"/>
        <v>Y</v>
      </c>
      <c r="X257" s="511" t="str">
        <f t="shared" si="11"/>
        <v>Y</v>
      </c>
      <c r="Y257" s="511" t="str">
        <f t="shared" si="12"/>
        <v>Y</v>
      </c>
      <c r="AB257" s="202"/>
    </row>
    <row r="258" spans="1:28" s="236" customFormat="1">
      <c r="A258" s="227"/>
      <c r="B258" s="227"/>
      <c r="C258" s="227"/>
      <c r="D258" s="265"/>
      <c r="E258" s="267"/>
      <c r="F258" s="732"/>
      <c r="G258" s="348" t="s">
        <v>1119</v>
      </c>
      <c r="H258" s="265" t="s">
        <v>2193</v>
      </c>
      <c r="I258" s="371"/>
      <c r="J258" s="265"/>
      <c r="K258" s="205" t="s">
        <v>2769</v>
      </c>
      <c r="L258" s="350" t="s">
        <v>2745</v>
      </c>
      <c r="M258" s="349" t="s">
        <v>2770</v>
      </c>
      <c r="N258" s="284" t="s">
        <v>2186</v>
      </c>
      <c r="O258" s="396">
        <v>44154</v>
      </c>
      <c r="P258" s="396">
        <v>44154</v>
      </c>
      <c r="Q258" s="508">
        <v>44154</v>
      </c>
      <c r="R258" s="398">
        <v>1</v>
      </c>
      <c r="S258" s="342" t="s">
        <v>28</v>
      </c>
      <c r="T258" s="475"/>
      <c r="U258" s="477"/>
      <c r="W258" s="511" t="str">
        <f t="shared" si="10"/>
        <v>Y</v>
      </c>
      <c r="X258" s="511" t="str">
        <f t="shared" si="11"/>
        <v>Y</v>
      </c>
      <c r="Y258" s="511" t="str">
        <f t="shared" si="12"/>
        <v>Y</v>
      </c>
      <c r="AB258" s="202"/>
    </row>
    <row r="259" spans="1:28" s="236" customFormat="1">
      <c r="A259" s="227"/>
      <c r="B259" s="227"/>
      <c r="C259" s="227"/>
      <c r="D259" s="265"/>
      <c r="E259" s="267"/>
      <c r="F259" s="732"/>
      <c r="G259" s="350" t="s">
        <v>1136</v>
      </c>
      <c r="H259" s="265" t="s">
        <v>2193</v>
      </c>
      <c r="I259" s="371"/>
      <c r="J259" s="265"/>
      <c r="K259" s="205" t="s">
        <v>2771</v>
      </c>
      <c r="L259" s="350" t="s">
        <v>2745</v>
      </c>
      <c r="M259" s="349" t="s">
        <v>2772</v>
      </c>
      <c r="N259" s="284" t="s">
        <v>2186</v>
      </c>
      <c r="O259" s="369"/>
      <c r="P259" s="369"/>
      <c r="Q259" s="508">
        <v>44165</v>
      </c>
      <c r="R259" s="369">
        <v>0</v>
      </c>
      <c r="S259" s="342"/>
      <c r="T259" s="475"/>
      <c r="U259" s="477"/>
      <c r="W259" s="511" t="str">
        <f t="shared" si="10"/>
        <v>N</v>
      </c>
      <c r="X259" s="511" t="str">
        <f t="shared" si="11"/>
        <v>N</v>
      </c>
      <c r="Y259" s="511" t="str">
        <f t="shared" si="12"/>
        <v>Y</v>
      </c>
      <c r="AB259" s="202"/>
    </row>
    <row r="260" spans="1:28" s="236" customFormat="1">
      <c r="A260" s="227"/>
      <c r="B260" s="227"/>
      <c r="C260" s="227"/>
      <c r="D260" s="265"/>
      <c r="E260" s="267"/>
      <c r="F260" s="732"/>
      <c r="G260" s="350" t="s">
        <v>1140</v>
      </c>
      <c r="H260" s="265" t="s">
        <v>2193</v>
      </c>
      <c r="I260" s="371"/>
      <c r="J260" s="265"/>
      <c r="K260" s="205" t="s">
        <v>2773</v>
      </c>
      <c r="L260" s="350" t="s">
        <v>2745</v>
      </c>
      <c r="M260" s="349" t="s">
        <v>2774</v>
      </c>
      <c r="N260" s="284" t="s">
        <v>2186</v>
      </c>
      <c r="O260" s="369"/>
      <c r="P260" s="369"/>
      <c r="Q260" s="508">
        <v>44165</v>
      </c>
      <c r="R260" s="369">
        <v>0</v>
      </c>
      <c r="S260" s="342"/>
      <c r="T260" s="475"/>
      <c r="U260" s="477"/>
      <c r="W260" s="511" t="str">
        <f t="shared" si="10"/>
        <v>N</v>
      </c>
      <c r="X260" s="511" t="str">
        <f t="shared" si="11"/>
        <v>N</v>
      </c>
      <c r="Y260" s="511" t="str">
        <f t="shared" si="12"/>
        <v>Y</v>
      </c>
      <c r="AB260" s="202"/>
    </row>
    <row r="261" spans="1:28" s="236" customFormat="1">
      <c r="A261" s="227"/>
      <c r="B261" s="227"/>
      <c r="C261" s="227"/>
      <c r="D261" s="265"/>
      <c r="E261" s="267"/>
      <c r="F261" s="734"/>
      <c r="G261" s="351" t="s">
        <v>2775</v>
      </c>
      <c r="H261" s="265" t="s">
        <v>2193</v>
      </c>
      <c r="I261" s="371"/>
      <c r="J261" s="265"/>
      <c r="K261" s="205" t="s">
        <v>2776</v>
      </c>
      <c r="L261" s="350" t="s">
        <v>2745</v>
      </c>
      <c r="M261" s="349" t="s">
        <v>2777</v>
      </c>
      <c r="N261" s="284" t="s">
        <v>2186</v>
      </c>
      <c r="O261" s="369"/>
      <c r="P261" s="369"/>
      <c r="Q261" s="508">
        <v>44165</v>
      </c>
      <c r="R261" s="369">
        <v>0</v>
      </c>
      <c r="S261" s="342"/>
      <c r="T261" s="475"/>
      <c r="U261" s="477"/>
      <c r="W261" s="511" t="str">
        <f t="shared" ref="W261:W310" si="13">IF($T261 = "", IF($Q261="", "N",  IF(_xlfn.DAYS($AB$2,$Q261) &lt; 0, "N", "Y")), "N")</f>
        <v>N</v>
      </c>
      <c r="X261" s="511" t="str">
        <f t="shared" ref="X261:X310" si="14">IF($T261 = "", IF($Q261="", "N",  IF(_xlfn.DAYS($AD$2,$Q261) &lt; 0, "N", "Y")), "N")</f>
        <v>N</v>
      </c>
      <c r="Y261" s="511" t="str">
        <f t="shared" ref="Y261:Y310" si="15">IF($T261 = "", IF($Q261="", "N",  IF(_xlfn.DAYS($AF$2,$Q261) &lt; 0, "N", "Y")), "N")</f>
        <v>Y</v>
      </c>
      <c r="AB261" s="202"/>
    </row>
    <row r="262" spans="1:28">
      <c r="D262" s="205" t="s">
        <v>2778</v>
      </c>
      <c r="E262" s="205" t="s">
        <v>2779</v>
      </c>
      <c r="F262" s="205" t="s">
        <v>2780</v>
      </c>
      <c r="H262" s="205" t="s">
        <v>2061</v>
      </c>
      <c r="I262" s="279" t="s">
        <v>74</v>
      </c>
      <c r="K262" s="205" t="s">
        <v>2781</v>
      </c>
      <c r="L262" s="205" t="s">
        <v>2782</v>
      </c>
      <c r="M262" s="205" t="s">
        <v>2783</v>
      </c>
      <c r="N262" s="279" t="s">
        <v>74</v>
      </c>
      <c r="O262" s="396">
        <v>44153</v>
      </c>
      <c r="P262" s="396">
        <v>44153</v>
      </c>
      <c r="Q262" s="508">
        <v>44153</v>
      </c>
      <c r="R262" s="397">
        <v>1</v>
      </c>
      <c r="S262" s="341" t="s">
        <v>2152</v>
      </c>
      <c r="T262" s="475"/>
      <c r="W262" s="511" t="str">
        <f t="shared" si="13"/>
        <v>Y</v>
      </c>
      <c r="X262" s="511" t="str">
        <f t="shared" si="14"/>
        <v>Y</v>
      </c>
      <c r="Y262" s="511" t="str">
        <f t="shared" si="15"/>
        <v>Y</v>
      </c>
    </row>
    <row r="263" spans="1:28">
      <c r="F263" s="205" t="s">
        <v>2784</v>
      </c>
      <c r="H263" s="205" t="s">
        <v>2061</v>
      </c>
      <c r="I263" s="279" t="s">
        <v>74</v>
      </c>
      <c r="K263" s="205" t="s">
        <v>2785</v>
      </c>
      <c r="L263" s="205" t="s">
        <v>2782</v>
      </c>
      <c r="M263" s="205" t="s">
        <v>2786</v>
      </c>
      <c r="N263" s="279" t="s">
        <v>74</v>
      </c>
      <c r="O263" s="396">
        <v>44153</v>
      </c>
      <c r="P263" s="396">
        <v>44160</v>
      </c>
      <c r="Q263" s="539">
        <v>44162</v>
      </c>
      <c r="R263" s="397">
        <v>1</v>
      </c>
      <c r="S263" s="341" t="s">
        <v>2152</v>
      </c>
      <c r="T263" s="475"/>
      <c r="W263" s="511" t="str">
        <f t="shared" si="13"/>
        <v>Y</v>
      </c>
      <c r="X263" s="511" t="str">
        <f t="shared" si="14"/>
        <v>Y</v>
      </c>
      <c r="Y263" s="511" t="str">
        <f t="shared" si="15"/>
        <v>Y</v>
      </c>
    </row>
    <row r="264" spans="1:28">
      <c r="F264" s="205" t="s">
        <v>2787</v>
      </c>
      <c r="H264" s="205" t="s">
        <v>2061</v>
      </c>
      <c r="I264" s="279" t="s">
        <v>74</v>
      </c>
      <c r="K264" s="205" t="s">
        <v>2788</v>
      </c>
      <c r="L264" s="205" t="s">
        <v>2782</v>
      </c>
      <c r="M264" s="205" t="s">
        <v>2789</v>
      </c>
      <c r="N264" s="279" t="s">
        <v>74</v>
      </c>
      <c r="O264" s="396">
        <v>44153</v>
      </c>
      <c r="P264" s="396">
        <v>44160</v>
      </c>
      <c r="Q264" s="539">
        <v>44162</v>
      </c>
      <c r="R264" s="397">
        <v>1</v>
      </c>
      <c r="S264" s="341" t="s">
        <v>2152</v>
      </c>
      <c r="T264" s="475"/>
      <c r="W264" s="511" t="str">
        <f t="shared" si="13"/>
        <v>Y</v>
      </c>
      <c r="X264" s="511" t="str">
        <f t="shared" si="14"/>
        <v>Y</v>
      </c>
      <c r="Y264" s="511" t="str">
        <f t="shared" si="15"/>
        <v>Y</v>
      </c>
    </row>
    <row r="265" spans="1:28">
      <c r="F265" s="544" t="s">
        <v>2790</v>
      </c>
      <c r="H265" s="205" t="s">
        <v>2061</v>
      </c>
      <c r="I265" s="279" t="s">
        <v>74</v>
      </c>
      <c r="K265" s="205" t="s">
        <v>2791</v>
      </c>
      <c r="L265" s="205" t="s">
        <v>2782</v>
      </c>
      <c r="M265" s="205" t="s">
        <v>2792</v>
      </c>
      <c r="N265" s="279" t="s">
        <v>74</v>
      </c>
      <c r="O265" s="396">
        <v>44153</v>
      </c>
      <c r="P265" s="396">
        <v>44175</v>
      </c>
      <c r="Q265" s="508">
        <v>44165</v>
      </c>
      <c r="R265" s="397">
        <v>1</v>
      </c>
      <c r="S265" s="341" t="s">
        <v>2152</v>
      </c>
      <c r="T265" s="475"/>
      <c r="W265" s="511" t="str">
        <f t="shared" si="13"/>
        <v>N</v>
      </c>
      <c r="X265" s="511" t="str">
        <f t="shared" si="14"/>
        <v>N</v>
      </c>
      <c r="Y265" s="511" t="str">
        <f t="shared" si="15"/>
        <v>Y</v>
      </c>
    </row>
    <row r="266" spans="1:28">
      <c r="E266" s="205" t="s">
        <v>2793</v>
      </c>
      <c r="H266" s="205" t="s">
        <v>2061</v>
      </c>
      <c r="I266" s="279" t="s">
        <v>74</v>
      </c>
      <c r="K266" s="205" t="s">
        <v>2794</v>
      </c>
      <c r="L266" s="205" t="s">
        <v>2795</v>
      </c>
      <c r="M266" s="205" t="s">
        <v>2796</v>
      </c>
      <c r="N266" s="279" t="s">
        <v>2797</v>
      </c>
      <c r="O266" s="396">
        <v>44153</v>
      </c>
      <c r="P266" s="396">
        <v>44160</v>
      </c>
      <c r="Q266" s="538">
        <v>44161</v>
      </c>
      <c r="R266" s="397">
        <v>1</v>
      </c>
      <c r="S266" s="341" t="s">
        <v>2152</v>
      </c>
      <c r="T266" s="475"/>
      <c r="W266" s="511" t="str">
        <f t="shared" si="13"/>
        <v>Y</v>
      </c>
      <c r="X266" s="511" t="str">
        <f t="shared" si="14"/>
        <v>Y</v>
      </c>
      <c r="Y266" s="511" t="str">
        <f t="shared" si="15"/>
        <v>Y</v>
      </c>
    </row>
    <row r="267" spans="1:28">
      <c r="E267" s="205" t="s">
        <v>2798</v>
      </c>
      <c r="H267" s="205" t="s">
        <v>2061</v>
      </c>
      <c r="I267" s="279" t="s">
        <v>74</v>
      </c>
      <c r="K267" s="205" t="s">
        <v>2799</v>
      </c>
      <c r="L267" s="205" t="s">
        <v>2800</v>
      </c>
      <c r="M267" s="205" t="s">
        <v>2801</v>
      </c>
      <c r="N267" s="279" t="s">
        <v>2797</v>
      </c>
      <c r="O267" s="396">
        <v>44153</v>
      </c>
      <c r="P267" s="396">
        <v>44154</v>
      </c>
      <c r="Q267" s="508">
        <v>44154</v>
      </c>
      <c r="R267" s="397">
        <v>1</v>
      </c>
      <c r="S267" s="341" t="s">
        <v>2152</v>
      </c>
      <c r="T267" s="475"/>
      <c r="W267" s="511" t="str">
        <f t="shared" si="13"/>
        <v>Y</v>
      </c>
      <c r="X267" s="511" t="str">
        <f t="shared" si="14"/>
        <v>Y</v>
      </c>
      <c r="Y267" s="511" t="str">
        <f t="shared" si="15"/>
        <v>Y</v>
      </c>
    </row>
    <row r="268" spans="1:28">
      <c r="A268" s="233"/>
      <c r="B268" s="233"/>
      <c r="C268" s="233"/>
      <c r="D268" s="233" t="s">
        <v>2802</v>
      </c>
      <c r="E268" s="233" t="s">
        <v>2802</v>
      </c>
      <c r="F268" s="233"/>
      <c r="G268" s="233"/>
      <c r="H268" s="233" t="s">
        <v>2061</v>
      </c>
      <c r="I268" s="283"/>
      <c r="J268" s="233" t="s">
        <v>2803</v>
      </c>
      <c r="K268" s="227" t="s">
        <v>2473</v>
      </c>
      <c r="L268" s="227" t="s">
        <v>2474</v>
      </c>
      <c r="M268" s="227" t="s">
        <v>2475</v>
      </c>
      <c r="N268" s="284" t="s">
        <v>2804</v>
      </c>
      <c r="O268" s="394">
        <v>44148</v>
      </c>
      <c r="P268" s="370"/>
      <c r="Q268" s="508">
        <v>44165</v>
      </c>
      <c r="R268" s="395">
        <v>0.7</v>
      </c>
      <c r="S268" s="344"/>
      <c r="T268" s="475"/>
      <c r="V268" s="202" t="s">
        <v>2805</v>
      </c>
      <c r="W268" s="511" t="str">
        <f t="shared" si="13"/>
        <v>N</v>
      </c>
      <c r="X268" s="511" t="str">
        <f t="shared" si="14"/>
        <v>N</v>
      </c>
      <c r="Y268" s="511" t="str">
        <f t="shared" si="15"/>
        <v>Y</v>
      </c>
    </row>
    <row r="269" spans="1:28" ht="67.5">
      <c r="A269" s="233"/>
      <c r="B269" s="233"/>
      <c r="C269" s="233"/>
      <c r="D269" s="233" t="s">
        <v>2806</v>
      </c>
      <c r="E269" s="233" t="s">
        <v>2806</v>
      </c>
      <c r="F269" s="233"/>
      <c r="G269" s="352" t="s">
        <v>2807</v>
      </c>
      <c r="H269" s="233" t="s">
        <v>2061</v>
      </c>
      <c r="I269" s="283"/>
      <c r="J269" s="244" t="s">
        <v>2808</v>
      </c>
      <c r="K269" s="233" t="s">
        <v>2809</v>
      </c>
      <c r="L269" s="233" t="s">
        <v>2810</v>
      </c>
      <c r="M269" s="227" t="s">
        <v>2811</v>
      </c>
      <c r="N269" s="284" t="s">
        <v>74</v>
      </c>
      <c r="O269" s="394">
        <v>44116</v>
      </c>
      <c r="P269" s="394">
        <v>44116</v>
      </c>
      <c r="Q269" s="509">
        <v>44116</v>
      </c>
      <c r="R269" s="395">
        <v>1</v>
      </c>
      <c r="S269" s="406" t="s">
        <v>2152</v>
      </c>
      <c r="T269" s="475"/>
      <c r="W269" s="511" t="str">
        <f t="shared" si="13"/>
        <v>Y</v>
      </c>
      <c r="X269" s="511" t="str">
        <f t="shared" si="14"/>
        <v>Y</v>
      </c>
      <c r="Y269" s="511" t="str">
        <f t="shared" si="15"/>
        <v>Y</v>
      </c>
    </row>
    <row r="270" spans="1:28">
      <c r="D270" s="205" t="s">
        <v>2812</v>
      </c>
      <c r="E270" s="205" t="s">
        <v>2813</v>
      </c>
      <c r="H270" s="205" t="s">
        <v>2061</v>
      </c>
      <c r="J270" s="205" t="s">
        <v>2814</v>
      </c>
      <c r="K270" s="205" t="s">
        <v>2815</v>
      </c>
      <c r="L270" s="205" t="s">
        <v>2816</v>
      </c>
      <c r="M270" s="205" t="s">
        <v>2817</v>
      </c>
      <c r="N270" s="279" t="s">
        <v>86</v>
      </c>
      <c r="O270" s="396">
        <v>44090</v>
      </c>
      <c r="P270" s="396">
        <v>44090</v>
      </c>
      <c r="Q270" s="508">
        <v>44090</v>
      </c>
      <c r="R270" s="397">
        <v>1</v>
      </c>
      <c r="S270" s="341" t="s">
        <v>28</v>
      </c>
      <c r="T270" s="475"/>
      <c r="W270" s="511" t="str">
        <f t="shared" si="13"/>
        <v>Y</v>
      </c>
      <c r="X270" s="511" t="str">
        <f t="shared" si="14"/>
        <v>Y</v>
      </c>
      <c r="Y270" s="511" t="str">
        <f t="shared" si="15"/>
        <v>Y</v>
      </c>
    </row>
    <row r="271" spans="1:28">
      <c r="J271" s="205" t="s">
        <v>2818</v>
      </c>
      <c r="N271" s="279" t="s">
        <v>86</v>
      </c>
      <c r="O271" s="396">
        <v>44090</v>
      </c>
      <c r="P271" s="396">
        <v>44090</v>
      </c>
      <c r="Q271" s="508">
        <v>44090</v>
      </c>
      <c r="R271" s="397">
        <v>1</v>
      </c>
      <c r="S271" s="341" t="s">
        <v>28</v>
      </c>
      <c r="T271" s="475"/>
      <c r="W271" s="511" t="str">
        <f t="shared" si="13"/>
        <v>Y</v>
      </c>
      <c r="X271" s="511" t="str">
        <f t="shared" si="14"/>
        <v>Y</v>
      </c>
      <c r="Y271" s="511" t="str">
        <f t="shared" si="15"/>
        <v>Y</v>
      </c>
    </row>
    <row r="272" spans="1:28">
      <c r="J272" s="205" t="s">
        <v>2819</v>
      </c>
      <c r="N272" s="279" t="s">
        <v>86</v>
      </c>
      <c r="O272" s="396">
        <v>44090</v>
      </c>
      <c r="P272" s="396">
        <v>44090</v>
      </c>
      <c r="Q272" s="508">
        <v>44090</v>
      </c>
      <c r="R272" s="397">
        <v>1</v>
      </c>
      <c r="S272" s="341" t="s">
        <v>28</v>
      </c>
      <c r="T272" s="475"/>
      <c r="W272" s="511" t="str">
        <f t="shared" si="13"/>
        <v>Y</v>
      </c>
      <c r="X272" s="511" t="str">
        <f t="shared" si="14"/>
        <v>Y</v>
      </c>
      <c r="Y272" s="511" t="str">
        <f t="shared" si="15"/>
        <v>Y</v>
      </c>
    </row>
    <row r="273" spans="3:25">
      <c r="E273" s="205" t="s">
        <v>2820</v>
      </c>
      <c r="H273" s="205" t="s">
        <v>2061</v>
      </c>
      <c r="J273" s="205" t="s">
        <v>2821</v>
      </c>
      <c r="K273" s="205" t="s">
        <v>2822</v>
      </c>
      <c r="L273" s="205" t="s">
        <v>2823</v>
      </c>
      <c r="M273" s="205" t="s">
        <v>2824</v>
      </c>
      <c r="N273" s="279" t="s">
        <v>86</v>
      </c>
      <c r="O273" s="396">
        <v>44111</v>
      </c>
      <c r="P273" s="396">
        <v>44111</v>
      </c>
      <c r="Q273" s="508">
        <v>44111</v>
      </c>
      <c r="R273" s="397">
        <v>1</v>
      </c>
      <c r="S273" s="341" t="s">
        <v>28</v>
      </c>
      <c r="T273" s="475"/>
      <c r="W273" s="511" t="str">
        <f t="shared" si="13"/>
        <v>Y</v>
      </c>
      <c r="X273" s="511" t="str">
        <f t="shared" si="14"/>
        <v>Y</v>
      </c>
      <c r="Y273" s="511" t="str">
        <f t="shared" si="15"/>
        <v>Y</v>
      </c>
    </row>
    <row r="274" spans="3:25">
      <c r="E274" s="205" t="s">
        <v>2825</v>
      </c>
      <c r="H274" s="205" t="s">
        <v>2061</v>
      </c>
      <c r="K274" s="205" t="s">
        <v>2826</v>
      </c>
      <c r="L274" s="205" t="s">
        <v>2827</v>
      </c>
      <c r="M274" s="205" t="s">
        <v>2828</v>
      </c>
      <c r="N274" s="279" t="s">
        <v>86</v>
      </c>
      <c r="O274" s="396">
        <v>44089</v>
      </c>
      <c r="P274" s="396">
        <v>44089</v>
      </c>
      <c r="Q274" s="508">
        <v>44089</v>
      </c>
      <c r="R274" s="397">
        <v>1</v>
      </c>
      <c r="S274" s="341" t="s">
        <v>28</v>
      </c>
      <c r="T274" s="475"/>
      <c r="W274" s="511" t="str">
        <f t="shared" si="13"/>
        <v>Y</v>
      </c>
      <c r="X274" s="511" t="str">
        <f t="shared" si="14"/>
        <v>Y</v>
      </c>
      <c r="Y274" s="511" t="str">
        <f t="shared" si="15"/>
        <v>Y</v>
      </c>
    </row>
    <row r="275" spans="3:25">
      <c r="E275" s="434" t="s">
        <v>2829</v>
      </c>
      <c r="F275" s="434"/>
      <c r="G275" s="434" t="s">
        <v>2316</v>
      </c>
      <c r="H275" s="434" t="s">
        <v>2061</v>
      </c>
      <c r="I275" s="435"/>
      <c r="J275" s="434"/>
      <c r="K275" s="434"/>
      <c r="L275" s="434"/>
      <c r="M275" s="434"/>
      <c r="N275" s="435" t="s">
        <v>2804</v>
      </c>
      <c r="O275" s="436">
        <v>44123</v>
      </c>
      <c r="P275" s="436">
        <v>44131</v>
      </c>
      <c r="Q275" s="508">
        <v>44131</v>
      </c>
      <c r="R275" s="437">
        <v>1</v>
      </c>
      <c r="S275" s="406" t="s">
        <v>2152</v>
      </c>
      <c r="T275" s="475"/>
      <c r="W275" s="511" t="str">
        <f t="shared" si="13"/>
        <v>Y</v>
      </c>
      <c r="X275" s="511" t="str">
        <f t="shared" si="14"/>
        <v>Y</v>
      </c>
      <c r="Y275" s="511" t="str">
        <f t="shared" si="15"/>
        <v>Y</v>
      </c>
    </row>
    <row r="276" spans="3:25">
      <c r="E276" s="434"/>
      <c r="F276" s="434"/>
      <c r="G276" s="434" t="s">
        <v>2321</v>
      </c>
      <c r="H276" s="434" t="s">
        <v>2095</v>
      </c>
      <c r="I276" s="438"/>
      <c r="J276" s="434"/>
      <c r="K276" s="434"/>
      <c r="L276" s="434"/>
      <c r="M276" s="434"/>
      <c r="N276" s="435" t="s">
        <v>2804</v>
      </c>
      <c r="O276" s="436">
        <v>44123</v>
      </c>
      <c r="P276" s="436">
        <v>44131</v>
      </c>
      <c r="Q276" s="508">
        <v>44131</v>
      </c>
      <c r="R276" s="437">
        <v>1</v>
      </c>
      <c r="S276" s="406" t="s">
        <v>2152</v>
      </c>
      <c r="T276" s="475"/>
      <c r="W276" s="511" t="str">
        <f t="shared" si="13"/>
        <v>Y</v>
      </c>
      <c r="X276" s="511" t="str">
        <f t="shared" si="14"/>
        <v>Y</v>
      </c>
      <c r="Y276" s="511" t="str">
        <f t="shared" si="15"/>
        <v>Y</v>
      </c>
    </row>
    <row r="277" spans="3:25" ht="12">
      <c r="C277" s="275" t="s">
        <v>2830</v>
      </c>
      <c r="D277" s="276" t="s">
        <v>2831</v>
      </c>
      <c r="E277" s="276" t="s">
        <v>2832</v>
      </c>
      <c r="G277" s="205" t="s">
        <v>2833</v>
      </c>
      <c r="H277" s="205" t="s">
        <v>2061</v>
      </c>
      <c r="N277" s="279" t="s">
        <v>57</v>
      </c>
      <c r="O277" s="396">
        <v>44154</v>
      </c>
      <c r="P277" s="396">
        <v>44154</v>
      </c>
      <c r="Q277" s="508">
        <v>44154</v>
      </c>
      <c r="R277" s="397">
        <v>1</v>
      </c>
      <c r="S277" s="341" t="s">
        <v>28</v>
      </c>
      <c r="T277" s="475"/>
      <c r="W277" s="511" t="str">
        <f t="shared" si="13"/>
        <v>Y</v>
      </c>
      <c r="X277" s="511" t="str">
        <f t="shared" si="14"/>
        <v>Y</v>
      </c>
      <c r="Y277" s="511" t="str">
        <f t="shared" si="15"/>
        <v>Y</v>
      </c>
    </row>
    <row r="278" spans="3:25" ht="12">
      <c r="C278" s="340"/>
      <c r="D278" s="276"/>
      <c r="E278" s="276"/>
      <c r="G278" s="347" t="s">
        <v>2834</v>
      </c>
      <c r="H278" s="205" t="s">
        <v>2193</v>
      </c>
      <c r="N278" s="279" t="s">
        <v>57</v>
      </c>
      <c r="O278" s="396">
        <v>44154</v>
      </c>
      <c r="P278" s="396">
        <v>44154</v>
      </c>
      <c r="Q278" s="508">
        <v>44154</v>
      </c>
      <c r="R278" s="397">
        <v>1</v>
      </c>
      <c r="S278" s="341" t="s">
        <v>28</v>
      </c>
      <c r="T278" s="475"/>
      <c r="W278" s="511" t="str">
        <f t="shared" si="13"/>
        <v>Y</v>
      </c>
      <c r="X278" s="511" t="str">
        <f t="shared" si="14"/>
        <v>Y</v>
      </c>
      <c r="Y278" s="511" t="str">
        <f t="shared" si="15"/>
        <v>Y</v>
      </c>
    </row>
    <row r="279" spans="3:25" ht="12">
      <c r="C279" s="340"/>
      <c r="D279" s="276"/>
      <c r="E279" s="276"/>
      <c r="G279" s="347" t="s">
        <v>2835</v>
      </c>
      <c r="H279" s="205" t="s">
        <v>2193</v>
      </c>
      <c r="N279" s="279" t="s">
        <v>57</v>
      </c>
      <c r="O279" s="396">
        <v>44154</v>
      </c>
      <c r="P279" s="396">
        <v>44154</v>
      </c>
      <c r="Q279" s="508">
        <v>44154</v>
      </c>
      <c r="R279" s="397">
        <v>1</v>
      </c>
      <c r="S279" s="341" t="s">
        <v>28</v>
      </c>
      <c r="T279" s="475"/>
      <c r="W279" s="511" t="str">
        <f t="shared" si="13"/>
        <v>Y</v>
      </c>
      <c r="X279" s="511" t="str">
        <f t="shared" si="14"/>
        <v>Y</v>
      </c>
      <c r="Y279" s="511" t="str">
        <f t="shared" si="15"/>
        <v>Y</v>
      </c>
    </row>
    <row r="280" spans="3:25" ht="12">
      <c r="C280" s="340"/>
      <c r="D280" s="276"/>
      <c r="E280" s="276"/>
      <c r="G280" s="347" t="s">
        <v>2836</v>
      </c>
      <c r="H280" s="205" t="s">
        <v>2193</v>
      </c>
      <c r="N280" s="279" t="s">
        <v>57</v>
      </c>
      <c r="O280" s="396">
        <v>44154</v>
      </c>
      <c r="P280" s="396">
        <v>44154</v>
      </c>
      <c r="Q280" s="508">
        <v>44154</v>
      </c>
      <c r="R280" s="397">
        <v>1</v>
      </c>
      <c r="S280" s="341" t="s">
        <v>28</v>
      </c>
      <c r="T280" s="475"/>
      <c r="W280" s="511" t="str">
        <f t="shared" si="13"/>
        <v>Y</v>
      </c>
      <c r="X280" s="511" t="str">
        <f t="shared" si="14"/>
        <v>Y</v>
      </c>
      <c r="Y280" s="511" t="str">
        <f t="shared" si="15"/>
        <v>Y</v>
      </c>
    </row>
    <row r="281" spans="3:25" ht="12">
      <c r="C281" s="340"/>
      <c r="D281" s="276"/>
      <c r="E281" s="276" t="s">
        <v>2837</v>
      </c>
      <c r="G281" s="205" t="s">
        <v>2838</v>
      </c>
      <c r="H281" s="205" t="s">
        <v>2061</v>
      </c>
      <c r="N281" s="279" t="s">
        <v>74</v>
      </c>
      <c r="O281" s="396">
        <v>44154</v>
      </c>
      <c r="P281" s="396">
        <v>44154</v>
      </c>
      <c r="Q281" s="508">
        <v>44154</v>
      </c>
      <c r="R281" s="397">
        <v>1</v>
      </c>
      <c r="S281" s="341" t="s">
        <v>28</v>
      </c>
      <c r="T281" s="475"/>
      <c r="W281" s="511" t="str">
        <f t="shared" si="13"/>
        <v>Y</v>
      </c>
      <c r="X281" s="511" t="str">
        <f t="shared" si="14"/>
        <v>Y</v>
      </c>
      <c r="Y281" s="511" t="str">
        <f t="shared" si="15"/>
        <v>Y</v>
      </c>
    </row>
    <row r="282" spans="3:25" ht="12">
      <c r="C282" s="340"/>
      <c r="D282" s="276"/>
      <c r="E282" s="276"/>
      <c r="G282" s="205" t="s">
        <v>2839</v>
      </c>
      <c r="H282" s="205" t="s">
        <v>2193</v>
      </c>
      <c r="N282" s="279" t="s">
        <v>74</v>
      </c>
      <c r="O282" s="396">
        <v>44154</v>
      </c>
      <c r="P282" s="396">
        <v>44154</v>
      </c>
      <c r="Q282" s="508">
        <v>44154</v>
      </c>
      <c r="R282" s="397">
        <v>1</v>
      </c>
      <c r="S282" s="341" t="s">
        <v>28</v>
      </c>
      <c r="T282" s="475"/>
      <c r="W282" s="511" t="str">
        <f t="shared" si="13"/>
        <v>Y</v>
      </c>
      <c r="X282" s="511" t="str">
        <f t="shared" si="14"/>
        <v>Y</v>
      </c>
      <c r="Y282" s="511" t="str">
        <f t="shared" si="15"/>
        <v>Y</v>
      </c>
    </row>
    <row r="283" spans="3:25" ht="12">
      <c r="C283" s="340"/>
      <c r="D283" s="276"/>
      <c r="E283" s="276" t="s">
        <v>2840</v>
      </c>
      <c r="G283" s="205" t="s">
        <v>2841</v>
      </c>
      <c r="H283" s="205" t="s">
        <v>2061</v>
      </c>
      <c r="N283" s="279" t="s">
        <v>69</v>
      </c>
      <c r="O283" s="396">
        <v>44154</v>
      </c>
      <c r="P283" s="396">
        <v>44154</v>
      </c>
      <c r="Q283" s="508">
        <v>44154</v>
      </c>
      <c r="R283" s="397">
        <v>1</v>
      </c>
      <c r="S283" s="341" t="s">
        <v>28</v>
      </c>
      <c r="T283" s="475"/>
      <c r="W283" s="511" t="str">
        <f t="shared" si="13"/>
        <v>Y</v>
      </c>
      <c r="X283" s="511" t="str">
        <f t="shared" si="14"/>
        <v>Y</v>
      </c>
      <c r="Y283" s="511" t="str">
        <f t="shared" si="15"/>
        <v>Y</v>
      </c>
    </row>
    <row r="284" spans="3:25" ht="12">
      <c r="C284" s="340"/>
      <c r="D284" s="276"/>
      <c r="E284" s="276"/>
      <c r="G284" s="205" t="s">
        <v>2842</v>
      </c>
      <c r="H284" s="205" t="s">
        <v>2193</v>
      </c>
      <c r="N284" s="279" t="s">
        <v>69</v>
      </c>
      <c r="O284" s="396">
        <v>44154</v>
      </c>
      <c r="P284" s="396">
        <v>44154</v>
      </c>
      <c r="Q284" s="508">
        <v>44154</v>
      </c>
      <c r="R284" s="397">
        <v>1</v>
      </c>
      <c r="S284" s="341" t="s">
        <v>28</v>
      </c>
      <c r="T284" s="475"/>
      <c r="W284" s="511" t="str">
        <f t="shared" si="13"/>
        <v>Y</v>
      </c>
      <c r="X284" s="511" t="str">
        <f t="shared" si="14"/>
        <v>Y</v>
      </c>
      <c r="Y284" s="511" t="str">
        <f t="shared" si="15"/>
        <v>Y</v>
      </c>
    </row>
    <row r="285" spans="3:25" ht="12">
      <c r="C285" s="340"/>
      <c r="D285" s="276"/>
      <c r="E285" s="276" t="s">
        <v>85</v>
      </c>
      <c r="H285" s="205" t="s">
        <v>2061</v>
      </c>
      <c r="N285" s="279" t="s">
        <v>86</v>
      </c>
      <c r="O285" s="396">
        <v>44154</v>
      </c>
      <c r="P285" s="396">
        <v>44154</v>
      </c>
      <c r="Q285" s="508">
        <v>44154</v>
      </c>
      <c r="R285" s="397">
        <v>1</v>
      </c>
      <c r="S285" s="341" t="s">
        <v>28</v>
      </c>
      <c r="T285" s="475"/>
      <c r="W285" s="511" t="str">
        <f t="shared" si="13"/>
        <v>Y</v>
      </c>
      <c r="X285" s="511" t="str">
        <f t="shared" si="14"/>
        <v>Y</v>
      </c>
      <c r="Y285" s="511" t="str">
        <f t="shared" si="15"/>
        <v>Y</v>
      </c>
    </row>
    <row r="286" spans="3:25">
      <c r="D286" s="276"/>
      <c r="E286" s="276" t="s">
        <v>2843</v>
      </c>
      <c r="H286" s="205" t="s">
        <v>2061</v>
      </c>
      <c r="N286" s="279"/>
      <c r="T286" s="475" t="s">
        <v>2522</v>
      </c>
      <c r="W286" s="511" t="str">
        <f t="shared" si="13"/>
        <v>N</v>
      </c>
      <c r="X286" s="511" t="str">
        <f t="shared" si="14"/>
        <v>N</v>
      </c>
      <c r="Y286" s="511" t="str">
        <f t="shared" si="15"/>
        <v>N</v>
      </c>
    </row>
    <row r="287" spans="3:25">
      <c r="C287" s="205" t="s">
        <v>2844</v>
      </c>
      <c r="D287" s="205" t="s">
        <v>2845</v>
      </c>
      <c r="E287" s="566" t="s">
        <v>2846</v>
      </c>
      <c r="F287" s="276" t="s">
        <v>2847</v>
      </c>
      <c r="G287" s="227"/>
      <c r="H287" s="205" t="s">
        <v>2061</v>
      </c>
      <c r="N287" s="279" t="s">
        <v>57</v>
      </c>
      <c r="O287" s="396">
        <v>44154</v>
      </c>
      <c r="P287" s="396">
        <v>44154</v>
      </c>
      <c r="Q287" s="508">
        <v>44154</v>
      </c>
      <c r="S287" s="341" t="s">
        <v>28</v>
      </c>
      <c r="T287" s="475"/>
      <c r="W287" s="511" t="str">
        <f t="shared" si="13"/>
        <v>Y</v>
      </c>
      <c r="X287" s="511" t="str">
        <f t="shared" si="14"/>
        <v>Y</v>
      </c>
      <c r="Y287" s="511" t="str">
        <f t="shared" si="15"/>
        <v>Y</v>
      </c>
    </row>
    <row r="288" spans="3:25">
      <c r="E288" s="567"/>
      <c r="F288" s="276" t="s">
        <v>2848</v>
      </c>
      <c r="G288" s="227"/>
      <c r="H288" s="205" t="s">
        <v>2061</v>
      </c>
      <c r="N288" s="279" t="s">
        <v>57</v>
      </c>
      <c r="O288" s="396">
        <v>44154</v>
      </c>
      <c r="P288" s="396">
        <v>44154</v>
      </c>
      <c r="Q288" s="508">
        <v>44154</v>
      </c>
      <c r="S288" s="341" t="s">
        <v>28</v>
      </c>
      <c r="T288" s="475"/>
      <c r="W288" s="511" t="str">
        <f t="shared" si="13"/>
        <v>Y</v>
      </c>
      <c r="X288" s="511" t="str">
        <f t="shared" si="14"/>
        <v>Y</v>
      </c>
      <c r="Y288" s="511" t="str">
        <f t="shared" si="15"/>
        <v>Y</v>
      </c>
    </row>
    <row r="289" spans="3:25">
      <c r="E289" s="567"/>
      <c r="F289" s="495" t="s">
        <v>2849</v>
      </c>
      <c r="G289" s="457"/>
      <c r="H289" s="217" t="s">
        <v>2061</v>
      </c>
      <c r="I289" s="452" t="s">
        <v>97</v>
      </c>
      <c r="J289" s="217" t="s">
        <v>2850</v>
      </c>
      <c r="K289" s="217" t="s">
        <v>2851</v>
      </c>
      <c r="L289" s="217" t="s">
        <v>2645</v>
      </c>
      <c r="M289" s="217" t="s">
        <v>2852</v>
      </c>
      <c r="N289" s="452" t="s">
        <v>57</v>
      </c>
      <c r="O289" s="456"/>
      <c r="P289" s="456"/>
      <c r="Q289" s="508">
        <v>44167</v>
      </c>
      <c r="R289" s="456"/>
      <c r="S289" s="433"/>
      <c r="T289" s="475"/>
      <c r="W289" s="511" t="str">
        <f t="shared" si="13"/>
        <v>N</v>
      </c>
      <c r="X289" s="511" t="str">
        <f t="shared" si="14"/>
        <v>N</v>
      </c>
      <c r="Y289" s="511" t="str">
        <f t="shared" si="15"/>
        <v>Y</v>
      </c>
    </row>
    <row r="290" spans="3:25">
      <c r="E290" s="567"/>
      <c r="F290" s="495" t="s">
        <v>2853</v>
      </c>
      <c r="G290" s="457"/>
      <c r="H290" s="217" t="s">
        <v>2061</v>
      </c>
      <c r="I290" s="452" t="s">
        <v>97</v>
      </c>
      <c r="J290" s="217" t="s">
        <v>2850</v>
      </c>
      <c r="K290" s="217" t="s">
        <v>2854</v>
      </c>
      <c r="L290" s="217" t="s">
        <v>2645</v>
      </c>
      <c r="M290" s="217" t="s">
        <v>2855</v>
      </c>
      <c r="N290" s="452" t="s">
        <v>57</v>
      </c>
      <c r="O290" s="456"/>
      <c r="P290" s="456"/>
      <c r="Q290" s="508">
        <v>44167</v>
      </c>
      <c r="R290" s="456"/>
      <c r="S290" s="433"/>
      <c r="T290" s="475"/>
      <c r="W290" s="511" t="str">
        <f t="shared" si="13"/>
        <v>N</v>
      </c>
      <c r="X290" s="511" t="str">
        <f t="shared" si="14"/>
        <v>N</v>
      </c>
      <c r="Y290" s="511" t="str">
        <f t="shared" si="15"/>
        <v>Y</v>
      </c>
    </row>
    <row r="291" spans="3:25">
      <c r="E291" s="567"/>
      <c r="F291" s="495" t="s">
        <v>2856</v>
      </c>
      <c r="G291" s="457"/>
      <c r="H291" s="217" t="s">
        <v>2061</v>
      </c>
      <c r="I291" s="452"/>
      <c r="J291" s="217"/>
      <c r="K291" s="217" t="s">
        <v>2857</v>
      </c>
      <c r="L291" s="217" t="s">
        <v>2645</v>
      </c>
      <c r="M291" s="217" t="s">
        <v>2858</v>
      </c>
      <c r="N291" s="452" t="s">
        <v>57</v>
      </c>
      <c r="O291" s="456"/>
      <c r="P291" s="456"/>
      <c r="Q291" s="508">
        <v>44167</v>
      </c>
      <c r="R291" s="456"/>
      <c r="S291" s="433"/>
      <c r="T291" s="475"/>
      <c r="W291" s="511" t="str">
        <f t="shared" si="13"/>
        <v>N</v>
      </c>
      <c r="X291" s="511" t="str">
        <f t="shared" si="14"/>
        <v>N</v>
      </c>
      <c r="Y291" s="511" t="str">
        <f t="shared" si="15"/>
        <v>Y</v>
      </c>
    </row>
    <row r="292" spans="3:25">
      <c r="E292" s="567"/>
      <c r="F292" s="495" t="s">
        <v>2859</v>
      </c>
      <c r="G292" s="217"/>
      <c r="H292" s="217" t="s">
        <v>2061</v>
      </c>
      <c r="I292" s="452"/>
      <c r="J292" s="217"/>
      <c r="K292" s="217" t="s">
        <v>2860</v>
      </c>
      <c r="L292" s="217" t="s">
        <v>2645</v>
      </c>
      <c r="M292" s="217" t="s">
        <v>2861</v>
      </c>
      <c r="N292" s="452" t="s">
        <v>57</v>
      </c>
      <c r="O292" s="456"/>
      <c r="P292" s="456"/>
      <c r="Q292" s="508">
        <v>44167</v>
      </c>
      <c r="R292" s="456"/>
      <c r="S292" s="433"/>
      <c r="T292" s="475"/>
      <c r="W292" s="511" t="str">
        <f t="shared" si="13"/>
        <v>N</v>
      </c>
      <c r="X292" s="511" t="str">
        <f t="shared" si="14"/>
        <v>N</v>
      </c>
      <c r="Y292" s="511" t="str">
        <f t="shared" si="15"/>
        <v>Y</v>
      </c>
    </row>
    <row r="293" spans="3:25">
      <c r="E293" s="568"/>
      <c r="F293" s="495" t="s">
        <v>2862</v>
      </c>
      <c r="G293" s="217"/>
      <c r="H293" s="217" t="s">
        <v>2061</v>
      </c>
      <c r="I293" s="452"/>
      <c r="J293" s="217"/>
      <c r="K293" s="217" t="s">
        <v>2863</v>
      </c>
      <c r="L293" s="217" t="s">
        <v>2645</v>
      </c>
      <c r="M293" s="217" t="s">
        <v>2864</v>
      </c>
      <c r="N293" s="452" t="s">
        <v>57</v>
      </c>
      <c r="O293" s="456"/>
      <c r="P293" s="456"/>
      <c r="Q293" s="508">
        <v>44167</v>
      </c>
      <c r="R293" s="456"/>
      <c r="S293" s="433"/>
      <c r="T293" s="475"/>
      <c r="W293" s="511" t="str">
        <f t="shared" si="13"/>
        <v>N</v>
      </c>
      <c r="X293" s="511" t="str">
        <f t="shared" si="14"/>
        <v>N</v>
      </c>
      <c r="Y293" s="511" t="str">
        <f t="shared" si="15"/>
        <v>Y</v>
      </c>
    </row>
    <row r="294" spans="3:25" ht="27.75" customHeight="1">
      <c r="C294" s="277" t="s">
        <v>2865</v>
      </c>
      <c r="E294" s="729" t="s">
        <v>2866</v>
      </c>
      <c r="F294" s="548" t="s">
        <v>2867</v>
      </c>
      <c r="G294" s="415"/>
      <c r="H294" s="415" t="s">
        <v>2061</v>
      </c>
      <c r="I294" s="416"/>
      <c r="J294" s="423" t="s">
        <v>2505</v>
      </c>
      <c r="K294" s="415" t="s">
        <v>2868</v>
      </c>
      <c r="L294" s="415" t="s">
        <v>2481</v>
      </c>
      <c r="M294" s="415" t="s">
        <v>2869</v>
      </c>
      <c r="N294" s="416"/>
      <c r="O294" s="418">
        <v>44118</v>
      </c>
      <c r="P294" s="418">
        <v>44118</v>
      </c>
      <c r="Q294" s="418">
        <v>44118</v>
      </c>
      <c r="R294" s="419">
        <v>1</v>
      </c>
      <c r="S294" s="420" t="s">
        <v>28</v>
      </c>
      <c r="T294" s="475"/>
      <c r="W294" s="511" t="str">
        <f t="shared" si="13"/>
        <v>Y</v>
      </c>
      <c r="X294" s="511" t="str">
        <f t="shared" si="14"/>
        <v>Y</v>
      </c>
      <c r="Y294" s="511" t="str">
        <f t="shared" si="15"/>
        <v>Y</v>
      </c>
    </row>
    <row r="295" spans="3:25">
      <c r="E295" s="730"/>
      <c r="F295" s="548" t="s">
        <v>2870</v>
      </c>
      <c r="G295" s="415"/>
      <c r="H295" s="415" t="s">
        <v>2061</v>
      </c>
      <c r="I295" s="416"/>
      <c r="J295" s="423" t="s">
        <v>2505</v>
      </c>
      <c r="K295" s="415" t="s">
        <v>2871</v>
      </c>
      <c r="L295" s="415" t="s">
        <v>2481</v>
      </c>
      <c r="M295" s="415" t="s">
        <v>2872</v>
      </c>
      <c r="N295" s="416"/>
      <c r="O295" s="418">
        <v>44154</v>
      </c>
      <c r="P295" s="421"/>
      <c r="Q295" s="418">
        <v>44169</v>
      </c>
      <c r="R295" s="419">
        <v>0.2</v>
      </c>
      <c r="S295" s="420"/>
      <c r="T295" s="475"/>
      <c r="W295" s="511" t="str">
        <f t="shared" si="13"/>
        <v>N</v>
      </c>
      <c r="X295" s="511" t="str">
        <f t="shared" si="14"/>
        <v>N</v>
      </c>
      <c r="Y295" s="511" t="str">
        <f t="shared" si="15"/>
        <v>Y</v>
      </c>
    </row>
    <row r="296" spans="3:25">
      <c r="E296" s="731"/>
      <c r="F296" s="548" t="s">
        <v>2873</v>
      </c>
      <c r="G296" s="415"/>
      <c r="H296" s="415" t="s">
        <v>2061</v>
      </c>
      <c r="I296" s="416"/>
      <c r="J296" s="423" t="s">
        <v>2505</v>
      </c>
      <c r="K296" s="415" t="s">
        <v>2874</v>
      </c>
      <c r="L296" s="415" t="s">
        <v>2481</v>
      </c>
      <c r="M296" s="415" t="s">
        <v>2875</v>
      </c>
      <c r="N296" s="416"/>
      <c r="O296" s="418">
        <v>44154</v>
      </c>
      <c r="P296" s="421"/>
      <c r="Q296" s="418">
        <v>44169</v>
      </c>
      <c r="R296" s="419">
        <v>0.2</v>
      </c>
      <c r="S296" s="420"/>
      <c r="T296" s="475"/>
      <c r="W296" s="511" t="str">
        <f t="shared" si="13"/>
        <v>N</v>
      </c>
      <c r="X296" s="511" t="str">
        <f t="shared" si="14"/>
        <v>N</v>
      </c>
      <c r="Y296" s="511" t="str">
        <f t="shared" si="15"/>
        <v>Y</v>
      </c>
    </row>
    <row r="297" spans="3:25">
      <c r="E297" s="729" t="s">
        <v>2876</v>
      </c>
      <c r="F297" s="548" t="s">
        <v>2867</v>
      </c>
      <c r="G297" s="415"/>
      <c r="H297" s="415" t="s">
        <v>2061</v>
      </c>
      <c r="I297" s="416"/>
      <c r="J297" s="423" t="s">
        <v>2505</v>
      </c>
      <c r="K297" s="415" t="s">
        <v>2877</v>
      </c>
      <c r="L297" s="415" t="s">
        <v>2878</v>
      </c>
      <c r="M297" s="415" t="s">
        <v>2879</v>
      </c>
      <c r="N297" s="416"/>
      <c r="O297" s="418">
        <v>44134</v>
      </c>
      <c r="P297" s="418">
        <v>44138</v>
      </c>
      <c r="Q297" s="418">
        <v>44138</v>
      </c>
      <c r="R297" s="419">
        <v>1</v>
      </c>
      <c r="S297" s="420" t="s">
        <v>2152</v>
      </c>
      <c r="T297" s="475"/>
      <c r="W297" s="511" t="str">
        <f t="shared" si="13"/>
        <v>Y</v>
      </c>
      <c r="X297" s="511" t="str">
        <f t="shared" si="14"/>
        <v>Y</v>
      </c>
      <c r="Y297" s="511" t="str">
        <f t="shared" si="15"/>
        <v>Y</v>
      </c>
    </row>
    <row r="298" spans="3:25">
      <c r="E298" s="730"/>
      <c r="F298" s="548" t="s">
        <v>2870</v>
      </c>
      <c r="G298" s="415"/>
      <c r="H298" s="415" t="s">
        <v>2061</v>
      </c>
      <c r="I298" s="416"/>
      <c r="J298" s="423" t="s">
        <v>2505</v>
      </c>
      <c r="K298" s="415" t="s">
        <v>2880</v>
      </c>
      <c r="L298" s="415" t="s">
        <v>2878</v>
      </c>
      <c r="M298" s="415" t="s">
        <v>2881</v>
      </c>
      <c r="N298" s="416"/>
      <c r="O298" s="418">
        <v>44134</v>
      </c>
      <c r="P298" s="418">
        <v>44148</v>
      </c>
      <c r="Q298" s="418">
        <v>44148</v>
      </c>
      <c r="R298" s="419">
        <v>0.8</v>
      </c>
      <c r="S298" s="420"/>
      <c r="T298" s="475"/>
      <c r="V298" s="202" t="s">
        <v>2882</v>
      </c>
      <c r="W298" s="511" t="str">
        <f t="shared" si="13"/>
        <v>Y</v>
      </c>
      <c r="X298" s="511" t="str">
        <f t="shared" si="14"/>
        <v>Y</v>
      </c>
      <c r="Y298" s="511" t="str">
        <f t="shared" si="15"/>
        <v>Y</v>
      </c>
    </row>
    <row r="299" spans="3:25">
      <c r="E299" s="731"/>
      <c r="F299" s="548" t="s">
        <v>2873</v>
      </c>
      <c r="G299" s="415"/>
      <c r="H299" s="415" t="s">
        <v>2061</v>
      </c>
      <c r="I299" s="416"/>
      <c r="J299" s="423" t="s">
        <v>2505</v>
      </c>
      <c r="K299" s="415" t="s">
        <v>2883</v>
      </c>
      <c r="L299" s="415" t="s">
        <v>2878</v>
      </c>
      <c r="M299" s="415" t="s">
        <v>2884</v>
      </c>
      <c r="N299" s="416"/>
      <c r="O299" s="418">
        <v>44134</v>
      </c>
      <c r="P299" s="418">
        <v>44148</v>
      </c>
      <c r="Q299" s="418">
        <v>44148</v>
      </c>
      <c r="R299" s="419">
        <v>0.7</v>
      </c>
      <c r="S299" s="420"/>
      <c r="T299" s="475"/>
      <c r="W299" s="511" t="str">
        <f t="shared" si="13"/>
        <v>Y</v>
      </c>
      <c r="X299" s="511" t="str">
        <f t="shared" si="14"/>
        <v>Y</v>
      </c>
      <c r="Y299" s="511" t="str">
        <f t="shared" si="15"/>
        <v>Y</v>
      </c>
    </row>
    <row r="300" spans="3:25">
      <c r="E300" s="549" t="s">
        <v>2885</v>
      </c>
      <c r="F300" s="550" t="s">
        <v>1426</v>
      </c>
      <c r="G300" s="415"/>
      <c r="H300" s="415"/>
      <c r="I300" s="416"/>
      <c r="J300" s="423" t="s">
        <v>2505</v>
      </c>
      <c r="K300" s="415" t="s">
        <v>2886</v>
      </c>
      <c r="L300" s="415" t="s">
        <v>2887</v>
      </c>
      <c r="M300" s="415" t="s">
        <v>2888</v>
      </c>
      <c r="N300" s="416"/>
      <c r="O300" s="418">
        <v>44155</v>
      </c>
      <c r="P300" s="418">
        <v>44162</v>
      </c>
      <c r="Q300" s="418">
        <v>44165</v>
      </c>
      <c r="R300" s="419">
        <v>1</v>
      </c>
      <c r="S300" s="420" t="s">
        <v>2152</v>
      </c>
      <c r="T300" s="475"/>
      <c r="W300" s="511" t="str">
        <f t="shared" si="13"/>
        <v>N</v>
      </c>
      <c r="X300" s="511" t="str">
        <f t="shared" si="14"/>
        <v>N</v>
      </c>
      <c r="Y300" s="511" t="str">
        <f t="shared" si="15"/>
        <v>Y</v>
      </c>
    </row>
    <row r="301" spans="3:25">
      <c r="E301" s="549"/>
      <c r="F301" s="550" t="s">
        <v>1430</v>
      </c>
      <c r="G301" s="415"/>
      <c r="H301" s="415"/>
      <c r="I301" s="416"/>
      <c r="J301" s="423" t="s">
        <v>2505</v>
      </c>
      <c r="K301" s="415" t="s">
        <v>2889</v>
      </c>
      <c r="L301" s="415" t="s">
        <v>2887</v>
      </c>
      <c r="M301" s="415" t="s">
        <v>2890</v>
      </c>
      <c r="N301" s="416"/>
      <c r="O301" s="418">
        <v>44155</v>
      </c>
      <c r="P301" s="421"/>
      <c r="Q301" s="418">
        <v>44167</v>
      </c>
      <c r="R301" s="419">
        <v>0.7</v>
      </c>
      <c r="S301" s="420"/>
      <c r="T301" s="475"/>
      <c r="W301" s="511" t="str">
        <f t="shared" si="13"/>
        <v>N</v>
      </c>
      <c r="X301" s="511" t="str">
        <f t="shared" si="14"/>
        <v>N</v>
      </c>
      <c r="Y301" s="511" t="str">
        <f t="shared" si="15"/>
        <v>Y</v>
      </c>
    </row>
    <row r="302" spans="3:25">
      <c r="E302" s="549"/>
      <c r="F302" s="550" t="s">
        <v>2891</v>
      </c>
      <c r="G302" s="415"/>
      <c r="H302" s="415"/>
      <c r="I302" s="416"/>
      <c r="J302" s="423" t="s">
        <v>2505</v>
      </c>
      <c r="K302" s="415" t="s">
        <v>2892</v>
      </c>
      <c r="L302" s="415" t="s">
        <v>2887</v>
      </c>
      <c r="M302" s="415" t="s">
        <v>2893</v>
      </c>
      <c r="N302" s="416"/>
      <c r="O302" s="418">
        <v>44155</v>
      </c>
      <c r="P302" s="421"/>
      <c r="Q302" s="418">
        <v>44167</v>
      </c>
      <c r="R302" s="419">
        <v>0.7</v>
      </c>
      <c r="S302" s="420"/>
      <c r="T302" s="475"/>
      <c r="W302" s="511" t="str">
        <f t="shared" si="13"/>
        <v>N</v>
      </c>
      <c r="X302" s="511" t="str">
        <f t="shared" si="14"/>
        <v>N</v>
      </c>
      <c r="Y302" s="511" t="str">
        <f t="shared" si="15"/>
        <v>Y</v>
      </c>
    </row>
    <row r="303" spans="3:25">
      <c r="C303" s="205" t="s">
        <v>2894</v>
      </c>
      <c r="D303" s="205" t="s">
        <v>2895</v>
      </c>
      <c r="E303" s="217" t="s">
        <v>2896</v>
      </c>
      <c r="F303" s="217"/>
      <c r="G303" s="217"/>
      <c r="H303" s="217" t="s">
        <v>2061</v>
      </c>
      <c r="I303" s="452"/>
      <c r="J303" s="217"/>
      <c r="K303" s="217" t="s">
        <v>2897</v>
      </c>
      <c r="L303" s="217" t="s">
        <v>2898</v>
      </c>
      <c r="M303" s="217" t="s">
        <v>2899</v>
      </c>
      <c r="N303" s="452" t="s">
        <v>69</v>
      </c>
      <c r="O303" s="454">
        <v>44132</v>
      </c>
      <c r="P303" s="454">
        <v>44133</v>
      </c>
      <c r="Q303" s="508">
        <v>44133</v>
      </c>
      <c r="R303" s="455">
        <v>1</v>
      </c>
      <c r="S303" s="433" t="s">
        <v>28</v>
      </c>
      <c r="T303" s="475"/>
      <c r="W303" s="511" t="str">
        <f t="shared" si="13"/>
        <v>Y</v>
      </c>
      <c r="X303" s="511" t="str">
        <f t="shared" si="14"/>
        <v>Y</v>
      </c>
      <c r="Y303" s="511" t="str">
        <f t="shared" si="15"/>
        <v>Y</v>
      </c>
    </row>
    <row r="304" spans="3:25">
      <c r="E304" s="217"/>
      <c r="F304" s="217"/>
      <c r="G304" s="217" t="s">
        <v>1371</v>
      </c>
      <c r="H304" s="217" t="s">
        <v>2191</v>
      </c>
      <c r="I304" s="452"/>
      <c r="J304" s="217"/>
      <c r="K304" s="217"/>
      <c r="L304" s="217"/>
      <c r="M304" s="217"/>
      <c r="N304" s="452" t="s">
        <v>69</v>
      </c>
      <c r="O304" s="454">
        <v>44132</v>
      </c>
      <c r="P304" s="454">
        <v>44133</v>
      </c>
      <c r="Q304" s="508">
        <v>44133</v>
      </c>
      <c r="R304" s="455">
        <v>1</v>
      </c>
      <c r="S304" s="433" t="s">
        <v>28</v>
      </c>
      <c r="T304" s="475"/>
      <c r="W304" s="511" t="str">
        <f t="shared" si="13"/>
        <v>Y</v>
      </c>
      <c r="X304" s="511" t="str">
        <f t="shared" si="14"/>
        <v>Y</v>
      </c>
      <c r="Y304" s="511" t="str">
        <f t="shared" si="15"/>
        <v>Y</v>
      </c>
    </row>
    <row r="305" spans="5:25">
      <c r="E305" s="217"/>
      <c r="F305" s="217"/>
      <c r="G305" s="217" t="s">
        <v>2900</v>
      </c>
      <c r="H305" s="217" t="s">
        <v>2191</v>
      </c>
      <c r="I305" s="452"/>
      <c r="J305" s="217"/>
      <c r="K305" s="217"/>
      <c r="L305" s="217"/>
      <c r="M305" s="217"/>
      <c r="N305" s="452" t="s">
        <v>69</v>
      </c>
      <c r="O305" s="454">
        <v>44134</v>
      </c>
      <c r="P305" s="454">
        <v>44134</v>
      </c>
      <c r="Q305" s="508">
        <v>44134</v>
      </c>
      <c r="R305" s="455">
        <v>1</v>
      </c>
      <c r="S305" s="433" t="s">
        <v>28</v>
      </c>
      <c r="T305" s="475"/>
      <c r="W305" s="511" t="str">
        <f t="shared" si="13"/>
        <v>Y</v>
      </c>
      <c r="X305" s="511" t="str">
        <f t="shared" si="14"/>
        <v>Y</v>
      </c>
      <c r="Y305" s="511" t="str">
        <f t="shared" si="15"/>
        <v>Y</v>
      </c>
    </row>
    <row r="306" spans="5:25">
      <c r="E306" s="217"/>
      <c r="F306" s="217" t="s">
        <v>2901</v>
      </c>
      <c r="G306" s="217"/>
      <c r="H306" s="217" t="s">
        <v>2193</v>
      </c>
      <c r="I306" s="452"/>
      <c r="J306" s="217"/>
      <c r="K306" s="217" t="s">
        <v>2902</v>
      </c>
      <c r="L306" s="217" t="s">
        <v>2898</v>
      </c>
      <c r="M306" s="217" t="s">
        <v>2903</v>
      </c>
      <c r="N306" s="452" t="s">
        <v>69</v>
      </c>
      <c r="O306" s="454">
        <v>44134</v>
      </c>
      <c r="P306" s="454">
        <v>44134</v>
      </c>
      <c r="Q306" s="508">
        <v>44134</v>
      </c>
      <c r="R306" s="455">
        <v>1</v>
      </c>
      <c r="S306" s="433" t="s">
        <v>28</v>
      </c>
      <c r="T306" s="475"/>
      <c r="W306" s="511" t="str">
        <f t="shared" si="13"/>
        <v>Y</v>
      </c>
      <c r="X306" s="511" t="str">
        <f t="shared" si="14"/>
        <v>Y</v>
      </c>
      <c r="Y306" s="511" t="str">
        <f t="shared" si="15"/>
        <v>Y</v>
      </c>
    </row>
    <row r="307" spans="5:25">
      <c r="E307" s="217"/>
      <c r="F307" s="217"/>
      <c r="G307" s="217" t="s">
        <v>2904</v>
      </c>
      <c r="H307" s="217" t="s">
        <v>2191</v>
      </c>
      <c r="I307" s="456"/>
      <c r="J307" s="217"/>
      <c r="K307" s="217" t="s">
        <v>2905</v>
      </c>
      <c r="L307" s="217" t="s">
        <v>2734</v>
      </c>
      <c r="M307" s="217" t="s">
        <v>2906</v>
      </c>
      <c r="N307" s="452" t="s">
        <v>69</v>
      </c>
      <c r="O307" s="454">
        <v>44134</v>
      </c>
      <c r="P307" s="454">
        <v>44134</v>
      </c>
      <c r="Q307" s="508">
        <v>44134</v>
      </c>
      <c r="R307" s="455">
        <v>1</v>
      </c>
      <c r="S307" s="433" t="s">
        <v>28</v>
      </c>
      <c r="T307" s="475"/>
      <c r="V307" s="202" t="s">
        <v>2907</v>
      </c>
      <c r="W307" s="511" t="str">
        <f t="shared" si="13"/>
        <v>Y</v>
      </c>
      <c r="X307" s="511" t="str">
        <f t="shared" si="14"/>
        <v>Y</v>
      </c>
      <c r="Y307" s="511" t="str">
        <f t="shared" si="15"/>
        <v>Y</v>
      </c>
    </row>
    <row r="308" spans="5:25">
      <c r="E308" s="217"/>
      <c r="F308" s="217"/>
      <c r="G308" s="217" t="s">
        <v>2908</v>
      </c>
      <c r="H308" s="217" t="s">
        <v>2191</v>
      </c>
      <c r="I308" s="456"/>
      <c r="J308" s="217"/>
      <c r="K308" s="217" t="s">
        <v>2905</v>
      </c>
      <c r="L308" s="217" t="s">
        <v>2734</v>
      </c>
      <c r="M308" s="217" t="s">
        <v>2909</v>
      </c>
      <c r="N308" s="452" t="s">
        <v>69</v>
      </c>
      <c r="O308" s="454">
        <v>44133</v>
      </c>
      <c r="P308" s="454">
        <v>44133</v>
      </c>
      <c r="Q308" s="508">
        <v>44133</v>
      </c>
      <c r="R308" s="455">
        <v>1</v>
      </c>
      <c r="S308" s="433" t="s">
        <v>28</v>
      </c>
      <c r="T308" s="475"/>
      <c r="W308" s="511" t="str">
        <f t="shared" si="13"/>
        <v>Y</v>
      </c>
      <c r="X308" s="511" t="str">
        <f t="shared" si="14"/>
        <v>Y</v>
      </c>
      <c r="Y308" s="511" t="str">
        <f t="shared" si="15"/>
        <v>Y</v>
      </c>
    </row>
    <row r="309" spans="5:25">
      <c r="E309" s="217" t="s">
        <v>2910</v>
      </c>
      <c r="F309" s="217"/>
      <c r="G309" s="217"/>
      <c r="H309" s="217" t="s">
        <v>2061</v>
      </c>
      <c r="I309" s="452"/>
      <c r="J309" s="217"/>
      <c r="K309" s="217" t="s">
        <v>2911</v>
      </c>
      <c r="L309" s="217" t="s">
        <v>2898</v>
      </c>
      <c r="M309" s="217" t="s">
        <v>2912</v>
      </c>
      <c r="N309" s="452" t="s">
        <v>1473</v>
      </c>
      <c r="O309" s="456"/>
      <c r="P309" s="456"/>
      <c r="Q309" s="508">
        <v>44165</v>
      </c>
      <c r="R309" s="456"/>
      <c r="S309" s="433"/>
      <c r="T309" s="475"/>
      <c r="W309" s="511" t="str">
        <f t="shared" si="13"/>
        <v>N</v>
      </c>
      <c r="X309" s="511" t="str">
        <f t="shared" si="14"/>
        <v>N</v>
      </c>
      <c r="Y309" s="511" t="str">
        <f t="shared" si="15"/>
        <v>Y</v>
      </c>
    </row>
    <row r="310" spans="5:25">
      <c r="E310" s="217" t="s">
        <v>2913</v>
      </c>
      <c r="F310" s="217"/>
      <c r="G310" s="217"/>
      <c r="H310" s="217" t="s">
        <v>2061</v>
      </c>
      <c r="I310" s="452"/>
      <c r="J310" s="217"/>
      <c r="K310" s="217" t="s">
        <v>2914</v>
      </c>
      <c r="L310" s="217" t="s">
        <v>2898</v>
      </c>
      <c r="M310" s="217" t="s">
        <v>2915</v>
      </c>
      <c r="N310" s="452" t="s">
        <v>1473</v>
      </c>
      <c r="O310" s="456"/>
      <c r="P310" s="456"/>
      <c r="Q310" s="508">
        <v>44165</v>
      </c>
      <c r="R310" s="456"/>
      <c r="S310" s="433"/>
      <c r="T310" s="475"/>
      <c r="W310" s="511" t="str">
        <f t="shared" si="13"/>
        <v>N</v>
      </c>
      <c r="X310" s="511" t="str">
        <f t="shared" si="14"/>
        <v>N</v>
      </c>
      <c r="Y310" s="511" t="str">
        <f t="shared" si="15"/>
        <v>Y</v>
      </c>
    </row>
    <row r="311" spans="5:25">
      <c r="I311" s="278"/>
      <c r="N311" s="279"/>
    </row>
    <row r="312" spans="5:25">
      <c r="I312" s="278"/>
      <c r="N312" s="279"/>
    </row>
    <row r="313" spans="5:25">
      <c r="I313" s="278"/>
      <c r="N313" s="279"/>
    </row>
    <row r="314" spans="5:25">
      <c r="I314" s="278"/>
      <c r="N314" s="279"/>
    </row>
    <row r="315" spans="5:25">
      <c r="I315" s="278"/>
      <c r="N315" s="279"/>
    </row>
    <row r="316" spans="5:25">
      <c r="I316" s="278"/>
      <c r="N316" s="279"/>
    </row>
    <row r="317" spans="5:25">
      <c r="I317" s="278"/>
      <c r="N317" s="279"/>
    </row>
    <row r="318" spans="5:25">
      <c r="I318" s="278"/>
      <c r="N318" s="279"/>
    </row>
    <row r="319" spans="5:25">
      <c r="I319" s="278"/>
      <c r="N319" s="279"/>
    </row>
    <row r="320" spans="5:25">
      <c r="I320" s="278"/>
      <c r="N320" s="279"/>
    </row>
    <row r="321" spans="9:14">
      <c r="I321" s="278"/>
      <c r="N321" s="279"/>
    </row>
    <row r="322" spans="9:14">
      <c r="I322" s="278"/>
      <c r="N322" s="279"/>
    </row>
    <row r="323" spans="9:14">
      <c r="I323" s="278"/>
      <c r="N323" s="279"/>
    </row>
    <row r="324" spans="9:14">
      <c r="I324" s="278"/>
      <c r="N324" s="279"/>
    </row>
    <row r="325" spans="9:14">
      <c r="I325" s="278"/>
      <c r="N325" s="279"/>
    </row>
    <row r="326" spans="9:14">
      <c r="I326" s="278"/>
      <c r="N326" s="279"/>
    </row>
    <row r="327" spans="9:14">
      <c r="I327" s="278"/>
      <c r="N327" s="279"/>
    </row>
    <row r="328" spans="9:14">
      <c r="I328" s="278"/>
      <c r="N328" s="279"/>
    </row>
    <row r="329" spans="9:14">
      <c r="I329" s="278"/>
      <c r="N329" s="279"/>
    </row>
    <row r="330" spans="9:14">
      <c r="I330" s="278"/>
      <c r="N330" s="279"/>
    </row>
    <row r="331" spans="9:14">
      <c r="I331" s="278"/>
      <c r="N331" s="279"/>
    </row>
    <row r="332" spans="9:14">
      <c r="I332" s="278"/>
      <c r="N332" s="279"/>
    </row>
    <row r="333" spans="9:14">
      <c r="I333" s="278"/>
      <c r="N333" s="279"/>
    </row>
    <row r="334" spans="9:14">
      <c r="I334" s="278"/>
      <c r="N334" s="279"/>
    </row>
    <row r="335" spans="9:14">
      <c r="I335" s="278"/>
      <c r="N335" s="279"/>
    </row>
    <row r="336" spans="9:14">
      <c r="I336" s="278"/>
      <c r="N336" s="279"/>
    </row>
    <row r="337" spans="9:14">
      <c r="I337" s="278"/>
      <c r="N337" s="279"/>
    </row>
  </sheetData>
  <autoFilter ref="S1:T310" xr:uid="{CCD4E552-EA35-4EED-94EA-C4F9DDE41859}"/>
  <mergeCells count="4">
    <mergeCell ref="E294:E296"/>
    <mergeCell ref="E297:E299"/>
    <mergeCell ref="F250:F253"/>
    <mergeCell ref="F254:F261"/>
  </mergeCells>
  <phoneticPr fontId="8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39"/>
  <sheetViews>
    <sheetView tabSelected="1" topLeftCell="D1" zoomScaleNormal="100" workbookViewId="0">
      <selection activeCell="F15" sqref="F15"/>
    </sheetView>
  </sheetViews>
  <sheetFormatPr defaultColWidth="9" defaultRowHeight="11.25"/>
  <cols>
    <col min="1" max="2" width="9" style="205"/>
    <col min="3" max="3" width="18" style="205" bestFit="1" customWidth="1"/>
    <col min="4" max="4" width="21.375" style="230" bestFit="1" customWidth="1"/>
    <col min="5" max="5" width="23" style="205" bestFit="1" customWidth="1"/>
    <col min="6" max="6" width="18.875" style="205" bestFit="1" customWidth="1"/>
    <col min="7" max="7" width="16.75" style="599" bestFit="1" customWidth="1"/>
    <col min="8" max="8" width="9" style="600"/>
    <col min="9" max="9" width="11.375" style="600" bestFit="1" customWidth="1"/>
    <col min="10" max="10" width="55.125" style="205" customWidth="1"/>
    <col min="11" max="11" width="9" style="205"/>
    <col min="12" max="12" width="8" style="205" customWidth="1"/>
    <col min="13" max="13" width="30.875" style="205" customWidth="1"/>
    <col min="14" max="14" width="9.75" style="205" customWidth="1"/>
    <col min="15" max="15" width="8" style="205" customWidth="1"/>
    <col min="16" max="16" width="11.25" style="205" customWidth="1"/>
    <col min="17" max="17" width="9" style="278"/>
    <col min="18" max="19" width="9.25" style="205" bestFit="1" customWidth="1"/>
    <col min="20" max="20" width="11.25" style="507" customWidth="1"/>
    <col min="21" max="21" width="8.375" style="278" customWidth="1"/>
    <col min="22" max="22" width="6.625" style="205" customWidth="1"/>
    <col min="23" max="23" width="6.625" style="202" customWidth="1"/>
    <col min="24" max="16384" width="9" style="202"/>
  </cols>
  <sheetData>
    <row r="1" spans="1:35" ht="22.5">
      <c r="A1" s="203" t="s">
        <v>2037</v>
      </c>
      <c r="B1" s="203" t="s">
        <v>2038</v>
      </c>
      <c r="C1" s="203" t="s">
        <v>2039</v>
      </c>
      <c r="D1" s="203" t="s">
        <v>2040</v>
      </c>
      <c r="E1" s="203" t="s">
        <v>2041</v>
      </c>
      <c r="F1" s="203" t="s">
        <v>2042</v>
      </c>
      <c r="G1" s="569" t="s">
        <v>2916</v>
      </c>
      <c r="H1" s="203" t="s">
        <v>2917</v>
      </c>
      <c r="I1" s="203" t="s">
        <v>2918</v>
      </c>
      <c r="J1" s="203" t="s">
        <v>2043</v>
      </c>
      <c r="K1" s="203" t="s">
        <v>2044</v>
      </c>
      <c r="L1" s="203" t="s">
        <v>2045</v>
      </c>
      <c r="M1" s="203" t="s">
        <v>2046</v>
      </c>
      <c r="N1" s="203" t="s">
        <v>2047</v>
      </c>
      <c r="O1" s="203" t="s">
        <v>2048</v>
      </c>
      <c r="P1" s="203" t="s">
        <v>2049</v>
      </c>
      <c r="Q1" s="203" t="s">
        <v>2050</v>
      </c>
      <c r="R1" s="203" t="s">
        <v>2051</v>
      </c>
      <c r="S1" s="203" t="s">
        <v>2052</v>
      </c>
      <c r="T1" s="506" t="s">
        <v>2053</v>
      </c>
      <c r="U1" s="203" t="s">
        <v>2054</v>
      </c>
      <c r="V1" s="204" t="s">
        <v>2055</v>
      </c>
      <c r="W1" s="570"/>
    </row>
    <row r="2" spans="1:35" ht="16.5">
      <c r="A2" s="290" t="s">
        <v>2057</v>
      </c>
      <c r="B2" s="259" t="s">
        <v>2058</v>
      </c>
      <c r="C2" s="259" t="s">
        <v>2059</v>
      </c>
      <c r="D2" s="259" t="s">
        <v>2060</v>
      </c>
      <c r="E2" s="259"/>
      <c r="F2" s="259"/>
      <c r="G2" s="571"/>
      <c r="H2" s="572"/>
      <c r="I2" s="572"/>
      <c r="J2" s="259"/>
      <c r="K2" s="259" t="s">
        <v>2061</v>
      </c>
      <c r="L2" s="253"/>
      <c r="M2" s="540"/>
      <c r="N2" s="540"/>
      <c r="O2" s="540"/>
      <c r="P2" s="540"/>
      <c r="Q2" s="451" t="s">
        <v>1473</v>
      </c>
      <c r="R2" s="540"/>
      <c r="S2" s="540"/>
      <c r="T2" s="521"/>
      <c r="U2" s="451"/>
      <c r="V2" s="451" t="s">
        <v>28</v>
      </c>
      <c r="W2" s="573"/>
      <c r="X2" s="253"/>
      <c r="Y2" s="253"/>
      <c r="AA2" s="511" t="str">
        <f t="shared" ref="AA2:AA12" si="0">IF($W2 = "", IF($T2="", "N",  IF(_xlfn.DAYS($AE$2,$T2) &lt; 0, "N", "Y")), "N")</f>
        <v>N</v>
      </c>
      <c r="AB2" s="511" t="str">
        <f t="shared" ref="AB2:AB12" si="1">IF($W2 = "", IF($T2="", "N",  IF(_xlfn.DAYS($AG$2,$T2) &lt; 0, "N", "Y")), "N")</f>
        <v>N</v>
      </c>
      <c r="AC2" s="511" t="str">
        <f t="shared" ref="AC2:AC12" si="2">IF($W2 = "", IF($T2="", "N",  IF(_xlfn.DAYS($AI$2,$T2) &lt; 0, "N", "Y")), "N")</f>
        <v>N</v>
      </c>
      <c r="AD2" s="499" t="s">
        <v>2062</v>
      </c>
      <c r="AE2" s="501">
        <v>44162</v>
      </c>
      <c r="AF2" s="499" t="s">
        <v>2063</v>
      </c>
      <c r="AG2" s="500">
        <v>44162</v>
      </c>
      <c r="AH2" s="499" t="s">
        <v>2064</v>
      </c>
      <c r="AI2" s="500">
        <v>44169</v>
      </c>
    </row>
    <row r="3" spans="1:35">
      <c r="A3" s="263"/>
      <c r="B3" s="574"/>
      <c r="C3" s="264"/>
      <c r="D3" s="259" t="s">
        <v>2065</v>
      </c>
      <c r="E3" s="575"/>
      <c r="F3" s="575"/>
      <c r="G3" s="571"/>
      <c r="H3" s="572"/>
      <c r="I3" s="572"/>
      <c r="J3" s="264"/>
      <c r="K3" s="259" t="s">
        <v>2061</v>
      </c>
      <c r="L3" s="254"/>
      <c r="M3" s="540"/>
      <c r="N3" s="540"/>
      <c r="O3" s="540"/>
      <c r="P3" s="540"/>
      <c r="Q3" s="451" t="s">
        <v>1473</v>
      </c>
      <c r="R3" s="540"/>
      <c r="S3" s="540"/>
      <c r="T3" s="522">
        <v>44154</v>
      </c>
      <c r="U3" s="451"/>
      <c r="V3" s="451" t="s">
        <v>28</v>
      </c>
      <c r="W3" s="451"/>
      <c r="X3" s="254"/>
      <c r="Y3" s="254"/>
      <c r="AA3" s="511" t="str">
        <f t="shared" si="0"/>
        <v>Y</v>
      </c>
      <c r="AB3" s="511" t="str">
        <f t="shared" si="1"/>
        <v>Y</v>
      </c>
      <c r="AC3" s="511" t="str">
        <f t="shared" si="2"/>
        <v>Y</v>
      </c>
    </row>
    <row r="4" spans="1:35" ht="12">
      <c r="A4" s="261"/>
      <c r="B4" s="256"/>
      <c r="C4" s="254"/>
      <c r="D4" s="254"/>
      <c r="E4" s="259"/>
      <c r="F4" s="259"/>
      <c r="G4" s="571"/>
      <c r="H4" s="572"/>
      <c r="I4" s="572"/>
      <c r="J4" s="254"/>
      <c r="K4" s="259"/>
      <c r="L4" s="254"/>
      <c r="M4" s="540"/>
      <c r="N4" s="540"/>
      <c r="O4" s="540"/>
      <c r="P4" s="540"/>
      <c r="Q4" s="451"/>
      <c r="R4" s="540"/>
      <c r="S4" s="540"/>
      <c r="T4" s="521"/>
      <c r="U4" s="451"/>
      <c r="V4" s="540"/>
      <c r="W4" s="540"/>
      <c r="X4" s="254"/>
      <c r="Y4" s="254"/>
      <c r="AA4" s="511" t="str">
        <f t="shared" si="0"/>
        <v>N</v>
      </c>
      <c r="AB4" s="511" t="str">
        <f t="shared" si="1"/>
        <v>N</v>
      </c>
      <c r="AC4" s="511" t="str">
        <f t="shared" si="2"/>
        <v>N</v>
      </c>
    </row>
    <row r="5" spans="1:35" s="205" customFormat="1" ht="22.5">
      <c r="A5" s="261"/>
      <c r="B5" s="257"/>
      <c r="C5" s="255"/>
      <c r="D5" s="408" t="s">
        <v>2919</v>
      </c>
      <c r="E5" s="408" t="s">
        <v>2920</v>
      </c>
      <c r="F5" s="409"/>
      <c r="G5" s="571" t="s">
        <v>28</v>
      </c>
      <c r="H5" s="638"/>
      <c r="I5" s="638"/>
      <c r="J5" s="576"/>
      <c r="K5" s="409" t="s">
        <v>2328</v>
      </c>
      <c r="L5" s="577" t="s">
        <v>2467</v>
      </c>
      <c r="M5" s="578" t="s">
        <v>2921</v>
      </c>
      <c r="N5" s="540"/>
      <c r="O5" s="540"/>
      <c r="P5" s="540"/>
      <c r="Q5" s="451" t="s">
        <v>2804</v>
      </c>
      <c r="R5" s="430">
        <v>44134</v>
      </c>
      <c r="S5" s="430">
        <v>44146</v>
      </c>
      <c r="T5" s="522">
        <v>44146</v>
      </c>
      <c r="U5" s="440">
        <v>1</v>
      </c>
      <c r="V5" s="451" t="s">
        <v>2152</v>
      </c>
      <c r="W5" s="579"/>
      <c r="X5" s="253"/>
      <c r="Y5" s="253"/>
      <c r="AA5" s="511" t="str">
        <f t="shared" si="0"/>
        <v>Y</v>
      </c>
      <c r="AB5" s="511" t="str">
        <f t="shared" si="1"/>
        <v>Y</v>
      </c>
      <c r="AC5" s="511" t="str">
        <f t="shared" si="2"/>
        <v>Y</v>
      </c>
    </row>
    <row r="6" spans="1:35" s="205" customFormat="1" ht="16.5">
      <c r="A6" s="261"/>
      <c r="B6" s="257"/>
      <c r="C6" s="255"/>
      <c r="D6" s="408"/>
      <c r="E6" s="408" t="s">
        <v>2922</v>
      </c>
      <c r="F6" s="409"/>
      <c r="G6" s="571" t="s">
        <v>28</v>
      </c>
      <c r="H6" s="638"/>
      <c r="I6" s="638"/>
      <c r="J6" s="576" t="s">
        <v>2923</v>
      </c>
      <c r="K6" s="409" t="s">
        <v>2328</v>
      </c>
      <c r="L6" s="577"/>
      <c r="M6" s="580" t="s">
        <v>2924</v>
      </c>
      <c r="N6" s="540" t="s">
        <v>2925</v>
      </c>
      <c r="O6" s="540" t="s">
        <v>2926</v>
      </c>
      <c r="P6" s="540" t="s">
        <v>2927</v>
      </c>
      <c r="Q6" s="451" t="s">
        <v>2804</v>
      </c>
      <c r="R6" s="430">
        <v>44134</v>
      </c>
      <c r="S6" s="430">
        <v>44139</v>
      </c>
      <c r="T6" s="522">
        <v>44139</v>
      </c>
      <c r="U6" s="440">
        <v>1</v>
      </c>
      <c r="V6" s="451" t="s">
        <v>2152</v>
      </c>
      <c r="W6" s="579"/>
      <c r="X6" s="253"/>
      <c r="Y6" s="253"/>
      <c r="AA6" s="511" t="str">
        <f t="shared" si="0"/>
        <v>Y</v>
      </c>
      <c r="AB6" s="511" t="str">
        <f t="shared" si="1"/>
        <v>Y</v>
      </c>
      <c r="AC6" s="511" t="str">
        <f t="shared" si="2"/>
        <v>Y</v>
      </c>
    </row>
    <row r="7" spans="1:35" s="205" customFormat="1" ht="16.5">
      <c r="A7" s="261"/>
      <c r="B7" s="257"/>
      <c r="C7" s="255"/>
      <c r="D7" s="408"/>
      <c r="E7" s="408" t="s">
        <v>2928</v>
      </c>
      <c r="F7" s="409"/>
      <c r="G7" s="581" t="s">
        <v>27</v>
      </c>
      <c r="H7" s="638" t="s">
        <v>74</v>
      </c>
      <c r="I7" s="638">
        <v>1</v>
      </c>
      <c r="J7" s="576"/>
      <c r="K7" s="409" t="s">
        <v>2193</v>
      </c>
      <c r="L7" s="410"/>
      <c r="M7" s="580" t="s">
        <v>2924</v>
      </c>
      <c r="N7" s="540" t="s">
        <v>2929</v>
      </c>
      <c r="O7" s="540" t="s">
        <v>2926</v>
      </c>
      <c r="P7" s="540" t="s">
        <v>2930</v>
      </c>
      <c r="Q7" s="451" t="s">
        <v>2804</v>
      </c>
      <c r="R7" s="430">
        <v>44134</v>
      </c>
      <c r="S7" s="512">
        <v>44139</v>
      </c>
      <c r="T7" s="522">
        <v>44139</v>
      </c>
      <c r="U7" s="440">
        <v>1</v>
      </c>
      <c r="V7" s="451" t="s">
        <v>2152</v>
      </c>
      <c r="W7" s="579"/>
      <c r="X7" s="253"/>
      <c r="Y7" s="253"/>
      <c r="AA7" s="511" t="str">
        <f t="shared" si="0"/>
        <v>Y</v>
      </c>
      <c r="AB7" s="511" t="str">
        <f t="shared" si="1"/>
        <v>Y</v>
      </c>
      <c r="AC7" s="511" t="str">
        <f t="shared" si="2"/>
        <v>Y</v>
      </c>
    </row>
    <row r="8" spans="1:35" s="205" customFormat="1" ht="16.5">
      <c r="A8" s="258"/>
      <c r="B8" s="257"/>
      <c r="C8" s="255"/>
      <c r="D8" s="408"/>
      <c r="E8" s="408" t="s">
        <v>879</v>
      </c>
      <c r="F8" s="409"/>
      <c r="G8" s="581" t="s">
        <v>27</v>
      </c>
      <c r="H8" s="638" t="s">
        <v>2931</v>
      </c>
      <c r="I8" s="638"/>
      <c r="J8" s="576" t="s">
        <v>2923</v>
      </c>
      <c r="K8" s="409" t="s">
        <v>2328</v>
      </c>
      <c r="L8" s="577" t="s">
        <v>2467</v>
      </c>
      <c r="M8" s="580"/>
      <c r="N8" s="540" t="s">
        <v>2932</v>
      </c>
      <c r="O8" s="540" t="s">
        <v>2926</v>
      </c>
      <c r="P8" s="540" t="s">
        <v>2933</v>
      </c>
      <c r="Q8" s="451" t="s">
        <v>2797</v>
      </c>
      <c r="R8" s="430">
        <v>44134</v>
      </c>
      <c r="S8" s="430">
        <v>44148</v>
      </c>
      <c r="T8" s="522">
        <v>44148</v>
      </c>
      <c r="U8" s="440">
        <v>1</v>
      </c>
      <c r="V8" s="451" t="s">
        <v>2152</v>
      </c>
      <c r="W8" s="579"/>
      <c r="X8" s="253"/>
      <c r="Y8" s="253"/>
      <c r="AA8" s="511" t="str">
        <f t="shared" si="0"/>
        <v>Y</v>
      </c>
      <c r="AB8" s="511" t="str">
        <f t="shared" si="1"/>
        <v>Y</v>
      </c>
      <c r="AC8" s="511" t="str">
        <f t="shared" si="2"/>
        <v>Y</v>
      </c>
    </row>
    <row r="9" spans="1:35" s="205" customFormat="1" ht="16.5">
      <c r="A9" s="261"/>
      <c r="B9" s="257"/>
      <c r="C9" s="255"/>
      <c r="D9" s="408"/>
      <c r="E9" s="408"/>
      <c r="F9" s="409"/>
      <c r="G9" s="571" t="s">
        <v>28</v>
      </c>
      <c r="H9" s="638"/>
      <c r="I9" s="638"/>
      <c r="J9" s="408" t="s">
        <v>2934</v>
      </c>
      <c r="K9" s="409" t="s">
        <v>2191</v>
      </c>
      <c r="L9" s="582"/>
      <c r="M9" s="580"/>
      <c r="N9" s="540"/>
      <c r="O9" s="540"/>
      <c r="P9" s="540"/>
      <c r="Q9" s="451" t="s">
        <v>2797</v>
      </c>
      <c r="R9" s="430">
        <v>44134</v>
      </c>
      <c r="S9" s="430">
        <v>44148</v>
      </c>
      <c r="T9" s="522">
        <v>44148</v>
      </c>
      <c r="U9" s="440">
        <v>1</v>
      </c>
      <c r="V9" s="451" t="s">
        <v>2152</v>
      </c>
      <c r="W9" s="579"/>
      <c r="X9" s="253"/>
      <c r="Y9" s="253"/>
      <c r="AA9" s="511" t="str">
        <f t="shared" si="0"/>
        <v>Y</v>
      </c>
      <c r="AB9" s="511" t="str">
        <f t="shared" si="1"/>
        <v>Y</v>
      </c>
      <c r="AC9" s="511" t="str">
        <f t="shared" si="2"/>
        <v>Y</v>
      </c>
    </row>
    <row r="10" spans="1:35" s="205" customFormat="1" ht="16.5">
      <c r="A10" s="261"/>
      <c r="B10" s="257"/>
      <c r="C10" s="255"/>
      <c r="D10" s="408"/>
      <c r="E10" s="408"/>
      <c r="F10" s="409"/>
      <c r="G10" s="581" t="s">
        <v>27</v>
      </c>
      <c r="H10" s="638" t="s">
        <v>86</v>
      </c>
      <c r="I10" s="638">
        <v>1</v>
      </c>
      <c r="J10" s="408" t="s">
        <v>2935</v>
      </c>
      <c r="K10" s="409" t="s">
        <v>2191</v>
      </c>
      <c r="L10" s="582"/>
      <c r="M10" s="580"/>
      <c r="N10" s="540"/>
      <c r="O10" s="540"/>
      <c r="P10" s="540"/>
      <c r="Q10" s="451" t="s">
        <v>2804</v>
      </c>
      <c r="R10" s="430">
        <v>44134</v>
      </c>
      <c r="S10" s="451"/>
      <c r="T10" s="525">
        <v>44167</v>
      </c>
      <c r="U10" s="451"/>
      <c r="V10" s="451"/>
      <c r="W10" s="579"/>
      <c r="X10" s="253"/>
      <c r="Y10" s="253"/>
      <c r="AA10" s="511" t="str">
        <f t="shared" si="0"/>
        <v>N</v>
      </c>
      <c r="AB10" s="511" t="str">
        <f t="shared" si="1"/>
        <v>N</v>
      </c>
      <c r="AC10" s="511" t="str">
        <f t="shared" si="2"/>
        <v>Y</v>
      </c>
    </row>
    <row r="11" spans="1:35" s="205" customFormat="1" ht="16.5">
      <c r="A11" s="261"/>
      <c r="B11" s="257"/>
      <c r="C11" s="255"/>
      <c r="D11" s="408" t="s">
        <v>2936</v>
      </c>
      <c r="E11" s="408" t="s">
        <v>2920</v>
      </c>
      <c r="F11" s="409"/>
      <c r="G11" s="571" t="s">
        <v>28</v>
      </c>
      <c r="H11" s="638"/>
      <c r="I11" s="638"/>
      <c r="J11" s="576"/>
      <c r="K11" s="260" t="s">
        <v>2328</v>
      </c>
      <c r="L11" s="451" t="s">
        <v>2467</v>
      </c>
      <c r="M11" s="540" t="s">
        <v>2924</v>
      </c>
      <c r="N11" s="540"/>
      <c r="O11" s="540"/>
      <c r="P11" s="540"/>
      <c r="Q11" s="451" t="s">
        <v>2797</v>
      </c>
      <c r="R11" s="430">
        <v>44134</v>
      </c>
      <c r="S11" s="540"/>
      <c r="T11" s="522">
        <v>44134</v>
      </c>
      <c r="U11" s="440">
        <v>1</v>
      </c>
      <c r="V11" s="451" t="s">
        <v>28</v>
      </c>
      <c r="W11" s="579"/>
      <c r="X11" s="253"/>
      <c r="Y11" s="253"/>
      <c r="AA11" s="511" t="str">
        <f t="shared" si="0"/>
        <v>Y</v>
      </c>
      <c r="AB11" s="511" t="str">
        <f t="shared" si="1"/>
        <v>Y</v>
      </c>
      <c r="AC11" s="511" t="str">
        <f t="shared" si="2"/>
        <v>Y</v>
      </c>
    </row>
    <row r="12" spans="1:35" s="205" customFormat="1" ht="16.5">
      <c r="A12" s="261"/>
      <c r="B12" s="257"/>
      <c r="C12" s="255"/>
      <c r="D12" s="408"/>
      <c r="E12" s="408" t="s">
        <v>2292</v>
      </c>
      <c r="F12" s="409"/>
      <c r="G12" s="610" t="s">
        <v>2152</v>
      </c>
      <c r="H12" s="638" t="s">
        <v>2937</v>
      </c>
      <c r="I12" s="638">
        <v>1</v>
      </c>
      <c r="J12" s="576"/>
      <c r="K12" s="260" t="s">
        <v>2328</v>
      </c>
      <c r="L12" s="451"/>
      <c r="M12" s="540" t="s">
        <v>2924</v>
      </c>
      <c r="N12" s="540" t="s">
        <v>2938</v>
      </c>
      <c r="O12" s="540" t="s">
        <v>2939</v>
      </c>
      <c r="P12" s="540" t="s">
        <v>2940</v>
      </c>
      <c r="Q12" s="451" t="s">
        <v>2797</v>
      </c>
      <c r="R12" s="430">
        <v>44134</v>
      </c>
      <c r="S12" s="430">
        <v>44146</v>
      </c>
      <c r="T12" s="522">
        <v>44146</v>
      </c>
      <c r="U12" s="440">
        <v>1</v>
      </c>
      <c r="V12" s="451" t="s">
        <v>2152</v>
      </c>
      <c r="W12" s="579"/>
      <c r="X12" s="253"/>
      <c r="Y12" s="253"/>
      <c r="AA12" s="511" t="str">
        <f t="shared" si="0"/>
        <v>Y</v>
      </c>
      <c r="AB12" s="511" t="str">
        <f t="shared" si="1"/>
        <v>Y</v>
      </c>
      <c r="AC12" s="511" t="str">
        <f t="shared" si="2"/>
        <v>Y</v>
      </c>
    </row>
    <row r="13" spans="1:35" s="205" customFormat="1" ht="16.5">
      <c r="A13" s="261"/>
      <c r="B13" s="257"/>
      <c r="C13" s="255"/>
      <c r="D13" s="408"/>
      <c r="E13" s="408" t="s">
        <v>2941</v>
      </c>
      <c r="F13" s="409"/>
      <c r="G13" s="581" t="s">
        <v>27</v>
      </c>
      <c r="H13" s="638" t="s">
        <v>2937</v>
      </c>
      <c r="I13" s="638">
        <v>1</v>
      </c>
      <c r="J13" s="235" t="s">
        <v>2942</v>
      </c>
      <c r="K13" s="260" t="s">
        <v>2328</v>
      </c>
      <c r="L13" s="451"/>
      <c r="M13" s="540"/>
      <c r="N13" s="540" t="s">
        <v>2943</v>
      </c>
      <c r="O13" s="540" t="s">
        <v>2939</v>
      </c>
      <c r="P13" s="540" t="s">
        <v>2944</v>
      </c>
      <c r="Q13" s="451" t="s">
        <v>2797</v>
      </c>
      <c r="R13" s="430"/>
      <c r="S13" s="430"/>
      <c r="T13" s="522"/>
      <c r="U13" s="440"/>
      <c r="V13" s="451"/>
      <c r="W13" s="615" t="s">
        <v>2942</v>
      </c>
      <c r="X13" s="611"/>
      <c r="Y13" s="611"/>
      <c r="Z13" s="612"/>
      <c r="AA13" s="613"/>
      <c r="AB13" s="613"/>
      <c r="AC13" s="511"/>
    </row>
    <row r="14" spans="1:35" s="205" customFormat="1" ht="16.5">
      <c r="A14" s="261"/>
      <c r="B14" s="257"/>
      <c r="C14" s="255"/>
      <c r="D14" s="408"/>
      <c r="E14" s="408" t="s">
        <v>2945</v>
      </c>
      <c r="F14" s="409"/>
      <c r="G14" s="581" t="s">
        <v>27</v>
      </c>
      <c r="H14" s="638" t="s">
        <v>2937</v>
      </c>
      <c r="I14" s="638">
        <v>1</v>
      </c>
      <c r="J14" s="576" t="s">
        <v>2946</v>
      </c>
      <c r="K14" s="260" t="s">
        <v>2328</v>
      </c>
      <c r="L14" s="451" t="s">
        <v>2467</v>
      </c>
      <c r="M14" s="540" t="s">
        <v>2924</v>
      </c>
      <c r="N14" s="540" t="s">
        <v>2947</v>
      </c>
      <c r="O14" s="540" t="s">
        <v>2948</v>
      </c>
      <c r="P14" s="540" t="s">
        <v>2949</v>
      </c>
      <c r="Q14" s="451" t="s">
        <v>69</v>
      </c>
      <c r="R14" s="430">
        <v>44252</v>
      </c>
      <c r="S14" s="540"/>
      <c r="T14" s="521"/>
      <c r="U14" s="440"/>
      <c r="V14" s="540"/>
      <c r="W14" s="573" t="s">
        <v>2950</v>
      </c>
      <c r="X14" s="253"/>
      <c r="Y14" s="253"/>
      <c r="AA14" s="511" t="str">
        <f>IF($W14 = "", IF($T14="", "N",  IF(_xlfn.DAYS($AE$2,$T14) &lt; 0, "N", "Y")), "N")</f>
        <v>N</v>
      </c>
      <c r="AB14" s="511" t="str">
        <f>IF($W14 = "", IF($T14="", "N",  IF(_xlfn.DAYS($AG$2,$T14) &lt; 0, "N", "Y")), "N")</f>
        <v>N</v>
      </c>
      <c r="AC14" s="511" t="str">
        <f>IF($W14 = "", IF($T14="", "N",  IF(_xlfn.DAYS($AI$2,$T14) &lt; 0, "N", "Y")), "N")</f>
        <v>N</v>
      </c>
    </row>
    <row r="15" spans="1:35" s="205" customFormat="1" ht="16.5">
      <c r="A15" s="261"/>
      <c r="B15" s="257"/>
      <c r="C15" s="583"/>
      <c r="D15" s="408" t="s">
        <v>2951</v>
      </c>
      <c r="E15" s="408" t="s">
        <v>2920</v>
      </c>
      <c r="F15" s="408"/>
      <c r="G15" s="571" t="s">
        <v>28</v>
      </c>
      <c r="H15" s="638"/>
      <c r="I15" s="638"/>
      <c r="J15" s="408"/>
      <c r="K15" s="409" t="s">
        <v>2061</v>
      </c>
      <c r="L15" s="577" t="s">
        <v>2467</v>
      </c>
      <c r="M15" s="408"/>
      <c r="N15" s="540" t="s">
        <v>2952</v>
      </c>
      <c r="O15" s="607" t="s">
        <v>2953</v>
      </c>
      <c r="P15" s="540" t="s">
        <v>2954</v>
      </c>
      <c r="Q15" s="451" t="s">
        <v>86</v>
      </c>
      <c r="R15" s="522">
        <v>44155</v>
      </c>
      <c r="S15" s="522">
        <v>44155</v>
      </c>
      <c r="T15" s="522">
        <v>44155</v>
      </c>
      <c r="U15" s="440">
        <v>1</v>
      </c>
      <c r="V15" s="451" t="s">
        <v>2152</v>
      </c>
      <c r="W15" s="573"/>
      <c r="X15" s="253"/>
      <c r="Y15" s="253"/>
      <c r="AA15" s="511" t="str">
        <f>IF($W15 = "", IF($T15="", "N",  IF(_xlfn.DAYS($AE$2,$T15) &lt; 0, "N", "Y")), "N")</f>
        <v>Y</v>
      </c>
      <c r="AB15" s="511" t="str">
        <f>IF($W15 = "", IF($T15="", "N",  IF(_xlfn.DAYS($AG$2,$T15) &lt; 0, "N", "Y")), "N")</f>
        <v>Y</v>
      </c>
      <c r="AC15" s="511" t="str">
        <f>IF($W15 = "", IF($T15="", "N",  IF(_xlfn.DAYS($AI$2,$T15) &lt; 0, "N", "Y")), "N")</f>
        <v>Y</v>
      </c>
    </row>
    <row r="16" spans="1:35" s="205" customFormat="1" ht="16.5">
      <c r="A16" s="261"/>
      <c r="B16" s="257"/>
      <c r="C16" s="255"/>
      <c r="D16" s="408"/>
      <c r="E16" s="408" t="s">
        <v>321</v>
      </c>
      <c r="F16" s="408"/>
      <c r="G16" s="581" t="s">
        <v>27</v>
      </c>
      <c r="H16" s="638" t="s">
        <v>86</v>
      </c>
      <c r="I16" s="638">
        <v>0.5</v>
      </c>
      <c r="J16" s="408"/>
      <c r="K16" s="409"/>
      <c r="L16" s="577"/>
      <c r="M16" s="541"/>
      <c r="N16" s="540" t="s">
        <v>2952</v>
      </c>
      <c r="O16" s="607" t="s">
        <v>2953</v>
      </c>
      <c r="P16" s="540" t="s">
        <v>2955</v>
      </c>
      <c r="Q16" s="451" t="s">
        <v>86</v>
      </c>
      <c r="R16" s="430">
        <v>44162</v>
      </c>
      <c r="S16" s="430">
        <v>44173</v>
      </c>
      <c r="T16" s="522">
        <v>44173</v>
      </c>
      <c r="U16" s="440">
        <v>1</v>
      </c>
      <c r="V16" s="451" t="s">
        <v>2152</v>
      </c>
      <c r="W16" s="573"/>
      <c r="X16" s="253"/>
      <c r="Y16" s="253"/>
      <c r="AA16" s="511"/>
      <c r="AB16" s="511"/>
      <c r="AC16" s="511"/>
    </row>
    <row r="17" spans="1:29" s="205" customFormat="1" ht="16.5">
      <c r="A17" s="261"/>
      <c r="B17" s="257"/>
      <c r="C17" s="255"/>
      <c r="D17" s="408"/>
      <c r="E17" s="408" t="s">
        <v>2956</v>
      </c>
      <c r="F17" s="409"/>
      <c r="G17" s="581" t="s">
        <v>27</v>
      </c>
      <c r="H17" s="638" t="s">
        <v>2931</v>
      </c>
      <c r="I17" s="638"/>
      <c r="J17" s="409" t="s">
        <v>2957</v>
      </c>
      <c r="K17" s="233" t="s">
        <v>2328</v>
      </c>
      <c r="L17" s="577" t="s">
        <v>2958</v>
      </c>
      <c r="M17" s="580" t="s">
        <v>2924</v>
      </c>
      <c r="N17" s="540"/>
      <c r="O17" s="607"/>
      <c r="P17" s="540"/>
      <c r="Q17" s="451" t="s">
        <v>86</v>
      </c>
      <c r="R17" s="540"/>
      <c r="S17" s="451"/>
      <c r="T17" s="525">
        <v>44167</v>
      </c>
      <c r="U17" s="440">
        <v>1</v>
      </c>
      <c r="V17" s="451" t="s">
        <v>2152</v>
      </c>
      <c r="W17" s="573"/>
      <c r="X17" s="253"/>
      <c r="Y17" s="253"/>
      <c r="AA17" s="511" t="str">
        <f t="shared" ref="AA17:AA49" si="3">IF($W17 = "", IF($T17="", "N",  IF(_xlfn.DAYS($AE$2,$T17) &lt; 0, "N", "Y")), "N")</f>
        <v>N</v>
      </c>
      <c r="AB17" s="511" t="str">
        <f t="shared" ref="AB17:AB49" si="4">IF($W17 = "", IF($T17="", "N",  IF(_xlfn.DAYS($AG$2,$T17) &lt; 0, "N", "Y")), "N")</f>
        <v>N</v>
      </c>
      <c r="AC17" s="511" t="str">
        <f t="shared" ref="AC17:AC49" si="5">IF($W17 = "", IF($T17="", "N",  IF(_xlfn.DAYS($AI$2,$T17) &lt; 0, "N", "Y")), "N")</f>
        <v>Y</v>
      </c>
    </row>
    <row r="18" spans="1:29" s="205" customFormat="1" ht="16.5">
      <c r="A18" s="261"/>
      <c r="B18" s="257"/>
      <c r="C18" s="255"/>
      <c r="D18" s="410"/>
      <c r="E18" s="408" t="s">
        <v>2959</v>
      </c>
      <c r="F18" s="409"/>
      <c r="G18" s="584" t="s">
        <v>28</v>
      </c>
      <c r="H18" s="585"/>
      <c r="I18" s="585"/>
      <c r="J18" s="408" t="s">
        <v>2960</v>
      </c>
      <c r="K18" s="409" t="s">
        <v>2328</v>
      </c>
      <c r="L18" s="410" t="s">
        <v>2961</v>
      </c>
      <c r="M18" s="580" t="s">
        <v>2924</v>
      </c>
      <c r="N18" s="540"/>
      <c r="O18" s="540"/>
      <c r="P18" s="540"/>
      <c r="Q18" s="451" t="s">
        <v>69</v>
      </c>
      <c r="R18" s="430">
        <v>44151</v>
      </c>
      <c r="S18" s="512">
        <v>44151</v>
      </c>
      <c r="T18" s="522">
        <v>44151</v>
      </c>
      <c r="U18" s="440">
        <v>1</v>
      </c>
      <c r="V18" s="462" t="s">
        <v>28</v>
      </c>
      <c r="W18" s="586"/>
      <c r="X18" s="253"/>
      <c r="Y18" s="253"/>
      <c r="AA18" s="511" t="str">
        <f t="shared" si="3"/>
        <v>Y</v>
      </c>
      <c r="AB18" s="511" t="str">
        <f t="shared" si="4"/>
        <v>Y</v>
      </c>
      <c r="AC18" s="511" t="str">
        <f t="shared" si="5"/>
        <v>Y</v>
      </c>
    </row>
    <row r="19" spans="1:29" s="205" customFormat="1" ht="16.5">
      <c r="A19" s="261"/>
      <c r="B19" s="257"/>
      <c r="C19" s="262"/>
      <c r="D19" s="408" t="s">
        <v>2285</v>
      </c>
      <c r="E19" s="408" t="s">
        <v>2920</v>
      </c>
      <c r="F19" s="409"/>
      <c r="G19" s="571" t="s">
        <v>28</v>
      </c>
      <c r="H19" s="638"/>
      <c r="I19" s="638"/>
      <c r="J19" s="408" t="s">
        <v>2962</v>
      </c>
      <c r="K19" s="409" t="s">
        <v>2328</v>
      </c>
      <c r="L19" s="577" t="s">
        <v>2467</v>
      </c>
      <c r="M19" s="580" t="s">
        <v>2924</v>
      </c>
      <c r="N19" s="540"/>
      <c r="O19" s="540"/>
      <c r="P19" s="540"/>
      <c r="Q19" s="451" t="s">
        <v>2454</v>
      </c>
      <c r="R19" s="396">
        <v>44117</v>
      </c>
      <c r="S19" s="512">
        <v>44151</v>
      </c>
      <c r="T19" s="522">
        <v>44151</v>
      </c>
      <c r="U19" s="440">
        <v>1</v>
      </c>
      <c r="V19" s="451" t="s">
        <v>2152</v>
      </c>
      <c r="W19" s="579"/>
      <c r="X19" s="253"/>
      <c r="Y19" s="253"/>
      <c r="AA19" s="511" t="str">
        <f t="shared" si="3"/>
        <v>Y</v>
      </c>
      <c r="AB19" s="511" t="str">
        <f t="shared" si="4"/>
        <v>Y</v>
      </c>
      <c r="AC19" s="511" t="str">
        <f t="shared" si="5"/>
        <v>Y</v>
      </c>
    </row>
    <row r="20" spans="1:29" s="205" customFormat="1" ht="16.5">
      <c r="A20" s="261"/>
      <c r="B20" s="257"/>
      <c r="C20" s="262"/>
      <c r="D20" s="408"/>
      <c r="E20" s="408" t="s">
        <v>2292</v>
      </c>
      <c r="F20" s="409"/>
      <c r="G20" s="581" t="s">
        <v>27</v>
      </c>
      <c r="H20" s="638" t="s">
        <v>86</v>
      </c>
      <c r="I20" s="638">
        <v>0.5</v>
      </c>
      <c r="J20" s="408"/>
      <c r="K20" s="409"/>
      <c r="L20" s="576"/>
      <c r="M20" s="580" t="s">
        <v>2924</v>
      </c>
      <c r="N20" s="540" t="s">
        <v>2963</v>
      </c>
      <c r="O20" s="540" t="s">
        <v>2289</v>
      </c>
      <c r="P20" s="540" t="s">
        <v>2964</v>
      </c>
      <c r="Q20" s="451" t="s">
        <v>2454</v>
      </c>
      <c r="R20" s="512">
        <v>44116</v>
      </c>
      <c r="S20" s="512">
        <v>44151</v>
      </c>
      <c r="T20" s="522">
        <v>44151</v>
      </c>
      <c r="U20" s="440">
        <v>1</v>
      </c>
      <c r="V20" s="451" t="s">
        <v>2152</v>
      </c>
      <c r="W20" s="579"/>
      <c r="X20" s="253"/>
      <c r="Y20" s="253"/>
      <c r="AA20" s="511" t="str">
        <f t="shared" si="3"/>
        <v>Y</v>
      </c>
      <c r="AB20" s="511" t="str">
        <f t="shared" si="4"/>
        <v>Y</v>
      </c>
      <c r="AC20" s="511" t="str">
        <f t="shared" si="5"/>
        <v>Y</v>
      </c>
    </row>
    <row r="21" spans="1:29" s="205" customFormat="1" ht="16.5">
      <c r="A21" s="258"/>
      <c r="B21" s="257"/>
      <c r="C21" s="262"/>
      <c r="D21" s="408"/>
      <c r="E21" s="408" t="s">
        <v>2965</v>
      </c>
      <c r="F21" s="409"/>
      <c r="G21" s="571" t="s">
        <v>28</v>
      </c>
      <c r="H21" s="638"/>
      <c r="I21" s="638"/>
      <c r="J21" s="409" t="s">
        <v>2966</v>
      </c>
      <c r="K21" s="409" t="s">
        <v>2328</v>
      </c>
      <c r="L21" s="577" t="s">
        <v>2958</v>
      </c>
      <c r="M21" s="580" t="s">
        <v>2924</v>
      </c>
      <c r="N21" s="540"/>
      <c r="O21" s="540"/>
      <c r="P21" s="540"/>
      <c r="Q21" s="451" t="s">
        <v>2454</v>
      </c>
      <c r="R21" s="540"/>
      <c r="S21" s="540"/>
      <c r="T21" s="525">
        <v>44167</v>
      </c>
      <c r="U21" s="440">
        <v>1</v>
      </c>
      <c r="V21" s="451" t="s">
        <v>2152</v>
      </c>
      <c r="W21" s="573"/>
      <c r="X21" s="253"/>
      <c r="Y21" s="253"/>
      <c r="AA21" s="511" t="str">
        <f t="shared" si="3"/>
        <v>N</v>
      </c>
      <c r="AB21" s="511" t="str">
        <f t="shared" si="4"/>
        <v>N</v>
      </c>
      <c r="AC21" s="511" t="str">
        <f t="shared" si="5"/>
        <v>Y</v>
      </c>
    </row>
    <row r="22" spans="1:29" s="205" customFormat="1" ht="16.5">
      <c r="A22" s="261"/>
      <c r="B22" s="257"/>
      <c r="C22" s="411" t="s">
        <v>2967</v>
      </c>
      <c r="D22" s="408" t="s">
        <v>2968</v>
      </c>
      <c r="E22" s="408"/>
      <c r="F22" s="409"/>
      <c r="G22" s="581" t="s">
        <v>27</v>
      </c>
      <c r="H22" s="638" t="s">
        <v>86</v>
      </c>
      <c r="I22" s="638">
        <v>0.5</v>
      </c>
      <c r="J22" s="408" t="s">
        <v>2969</v>
      </c>
      <c r="K22" s="409" t="s">
        <v>2061</v>
      </c>
      <c r="L22" s="370"/>
      <c r="M22" s="412"/>
      <c r="N22" s="540"/>
      <c r="O22" s="540"/>
      <c r="P22" s="540"/>
      <c r="Q22" s="451" t="s">
        <v>57</v>
      </c>
      <c r="R22" s="540"/>
      <c r="S22" s="540"/>
      <c r="T22" s="525">
        <v>44167</v>
      </c>
      <c r="U22" s="451"/>
      <c r="V22" s="540"/>
      <c r="W22" s="573"/>
      <c r="X22" s="253"/>
      <c r="Y22" s="253"/>
      <c r="AA22" s="511" t="str">
        <f t="shared" si="3"/>
        <v>N</v>
      </c>
      <c r="AB22" s="511" t="str">
        <f t="shared" si="4"/>
        <v>N</v>
      </c>
      <c r="AC22" s="511" t="str">
        <f t="shared" si="5"/>
        <v>Y</v>
      </c>
    </row>
    <row r="23" spans="1:29" s="205" customFormat="1" ht="22.5">
      <c r="A23" s="261"/>
      <c r="B23" s="257"/>
      <c r="C23" s="411"/>
      <c r="D23" s="408" t="s">
        <v>2970</v>
      </c>
      <c r="E23" s="408" t="s">
        <v>2971</v>
      </c>
      <c r="F23" s="409"/>
      <c r="G23" s="581" t="s">
        <v>27</v>
      </c>
      <c r="H23" s="638" t="s">
        <v>86</v>
      </c>
      <c r="I23" s="638">
        <v>0.5</v>
      </c>
      <c r="J23" s="413" t="s">
        <v>2972</v>
      </c>
      <c r="K23" s="409" t="s">
        <v>2061</v>
      </c>
      <c r="L23" s="370"/>
      <c r="M23" s="412"/>
      <c r="N23" s="540" t="s">
        <v>2973</v>
      </c>
      <c r="O23" s="540" t="s">
        <v>2974</v>
      </c>
      <c r="P23" s="540" t="s">
        <v>2975</v>
      </c>
      <c r="Q23" s="451" t="s">
        <v>2797</v>
      </c>
      <c r="R23" s="512">
        <v>44140</v>
      </c>
      <c r="S23" s="512">
        <v>44140</v>
      </c>
      <c r="T23" s="522">
        <v>44140</v>
      </c>
      <c r="U23" s="440">
        <v>1</v>
      </c>
      <c r="V23" s="451" t="s">
        <v>2152</v>
      </c>
      <c r="W23" s="579"/>
      <c r="X23" s="253"/>
      <c r="Y23" s="253"/>
      <c r="AA23" s="511" t="str">
        <f t="shared" si="3"/>
        <v>Y</v>
      </c>
      <c r="AB23" s="511" t="str">
        <f t="shared" si="4"/>
        <v>Y</v>
      </c>
      <c r="AC23" s="511" t="str">
        <f t="shared" si="5"/>
        <v>Y</v>
      </c>
    </row>
    <row r="24" spans="1:29" s="205" customFormat="1" ht="16.5">
      <c r="A24" s="261"/>
      <c r="B24" s="257"/>
      <c r="C24" s="411" t="s">
        <v>2976</v>
      </c>
      <c r="D24" s="408" t="s">
        <v>2977</v>
      </c>
      <c r="E24" s="233" t="s">
        <v>511</v>
      </c>
      <c r="F24" s="233"/>
      <c r="G24" s="581" t="s">
        <v>27</v>
      </c>
      <c r="H24" s="585" t="s">
        <v>57</v>
      </c>
      <c r="I24" s="585">
        <v>0.5</v>
      </c>
      <c r="J24" s="233"/>
      <c r="K24" s="233" t="s">
        <v>2061</v>
      </c>
      <c r="L24" s="283" t="s">
        <v>2467</v>
      </c>
      <c r="M24" s="233" t="s">
        <v>2978</v>
      </c>
      <c r="N24" s="602" t="s">
        <v>2494</v>
      </c>
      <c r="O24" s="602" t="s">
        <v>2495</v>
      </c>
      <c r="P24" s="602" t="s">
        <v>2496</v>
      </c>
      <c r="Q24" s="284" t="s">
        <v>69</v>
      </c>
      <c r="R24" s="396">
        <v>44109</v>
      </c>
      <c r="S24" s="396">
        <v>44109</v>
      </c>
      <c r="T24" s="508">
        <v>44109</v>
      </c>
      <c r="U24" s="397">
        <v>1</v>
      </c>
      <c r="V24" s="462" t="s">
        <v>28</v>
      </c>
      <c r="W24" s="586"/>
      <c r="X24" s="253"/>
      <c r="Y24" s="253"/>
      <c r="AA24" s="511" t="str">
        <f t="shared" si="3"/>
        <v>Y</v>
      </c>
      <c r="AB24" s="511" t="str">
        <f t="shared" si="4"/>
        <v>Y</v>
      </c>
      <c r="AC24" s="511" t="str">
        <f t="shared" si="5"/>
        <v>Y</v>
      </c>
    </row>
    <row r="25" spans="1:29" s="205" customFormat="1" ht="16.5">
      <c r="A25" s="261"/>
      <c r="B25" s="257"/>
      <c r="C25" s="411"/>
      <c r="D25" s="408"/>
      <c r="E25" s="233" t="s">
        <v>321</v>
      </c>
      <c r="F25" s="233"/>
      <c r="G25" s="581" t="s">
        <v>27</v>
      </c>
      <c r="H25" s="585" t="s">
        <v>57</v>
      </c>
      <c r="I25" s="585"/>
      <c r="J25" s="233"/>
      <c r="K25" s="233" t="s">
        <v>2061</v>
      </c>
      <c r="L25" s="283"/>
      <c r="M25" s="233"/>
      <c r="N25" s="602" t="s">
        <v>2497</v>
      </c>
      <c r="O25" s="602" t="s">
        <v>2498</v>
      </c>
      <c r="P25" s="602" t="s">
        <v>2499</v>
      </c>
      <c r="Q25" s="284" t="s">
        <v>69</v>
      </c>
      <c r="R25" s="278"/>
      <c r="S25" s="278"/>
      <c r="T25" s="508">
        <v>44109</v>
      </c>
      <c r="U25" s="397">
        <v>1</v>
      </c>
      <c r="V25" s="462" t="s">
        <v>28</v>
      </c>
      <c r="W25" s="586"/>
      <c r="X25" s="253"/>
      <c r="Y25" s="253"/>
      <c r="AA25" s="511" t="str">
        <f t="shared" si="3"/>
        <v>Y</v>
      </c>
      <c r="AB25" s="511" t="str">
        <f t="shared" si="4"/>
        <v>Y</v>
      </c>
      <c r="AC25" s="511" t="str">
        <f t="shared" si="5"/>
        <v>Y</v>
      </c>
    </row>
    <row r="26" spans="1:29" s="205" customFormat="1" ht="16.5">
      <c r="A26" s="261"/>
      <c r="B26" s="257"/>
      <c r="C26" s="411"/>
      <c r="D26" s="408"/>
      <c r="E26" s="233"/>
      <c r="F26" s="233"/>
      <c r="G26" s="581" t="s">
        <v>27</v>
      </c>
      <c r="H26" s="585" t="s">
        <v>57</v>
      </c>
      <c r="I26" s="585">
        <v>0.5</v>
      </c>
      <c r="J26" s="233" t="s">
        <v>2500</v>
      </c>
      <c r="K26" s="233" t="s">
        <v>2083</v>
      </c>
      <c r="L26" s="370"/>
      <c r="M26" s="233"/>
      <c r="N26" s="602" t="s">
        <v>2497</v>
      </c>
      <c r="O26" s="602" t="s">
        <v>2498</v>
      </c>
      <c r="P26" s="602" t="s">
        <v>2499</v>
      </c>
      <c r="Q26" s="284" t="s">
        <v>69</v>
      </c>
      <c r="R26" s="278"/>
      <c r="S26" s="278"/>
      <c r="T26" s="508">
        <v>44109</v>
      </c>
      <c r="U26" s="397">
        <v>1</v>
      </c>
      <c r="V26" s="462" t="s">
        <v>28</v>
      </c>
      <c r="W26" s="586"/>
      <c r="X26" s="253"/>
      <c r="Y26" s="253"/>
      <c r="AA26" s="511" t="str">
        <f t="shared" si="3"/>
        <v>Y</v>
      </c>
      <c r="AB26" s="511" t="str">
        <f t="shared" si="4"/>
        <v>Y</v>
      </c>
      <c r="AC26" s="511" t="str">
        <f t="shared" si="5"/>
        <v>Y</v>
      </c>
    </row>
    <row r="27" spans="1:29" s="205" customFormat="1" ht="16.5">
      <c r="A27" s="258"/>
      <c r="B27" s="257"/>
      <c r="C27" s="411"/>
      <c r="D27" s="408"/>
      <c r="E27" s="233"/>
      <c r="F27" s="233"/>
      <c r="G27" s="581" t="s">
        <v>27</v>
      </c>
      <c r="H27" s="585" t="s">
        <v>57</v>
      </c>
      <c r="I27" s="735">
        <v>2</v>
      </c>
      <c r="J27" s="233" t="s">
        <v>2501</v>
      </c>
      <c r="K27" s="233" t="s">
        <v>2095</v>
      </c>
      <c r="L27" s="370"/>
      <c r="M27" s="233"/>
      <c r="N27" s="602" t="s">
        <v>2502</v>
      </c>
      <c r="O27" s="602" t="s">
        <v>2498</v>
      </c>
      <c r="P27" s="602" t="s">
        <v>2503</v>
      </c>
      <c r="Q27" s="284" t="s">
        <v>69</v>
      </c>
      <c r="R27" s="396">
        <v>44095</v>
      </c>
      <c r="S27" s="396">
        <v>44148</v>
      </c>
      <c r="T27" s="508">
        <v>44148</v>
      </c>
      <c r="U27" s="397">
        <v>1</v>
      </c>
      <c r="V27" s="462" t="s">
        <v>28</v>
      </c>
      <c r="W27" s="586"/>
      <c r="X27" s="253"/>
      <c r="Y27" s="253"/>
      <c r="AA27" s="511" t="str">
        <f t="shared" si="3"/>
        <v>Y</v>
      </c>
      <c r="AB27" s="511" t="str">
        <f t="shared" si="4"/>
        <v>Y</v>
      </c>
      <c r="AC27" s="511" t="str">
        <f t="shared" si="5"/>
        <v>Y</v>
      </c>
    </row>
    <row r="28" spans="1:29" s="205" customFormat="1" ht="16.5">
      <c r="A28" s="261"/>
      <c r="B28" s="257"/>
      <c r="C28" s="411"/>
      <c r="D28" s="408"/>
      <c r="E28" s="233"/>
      <c r="F28" s="233"/>
      <c r="G28" s="581" t="s">
        <v>27</v>
      </c>
      <c r="H28" s="585" t="s">
        <v>57</v>
      </c>
      <c r="I28" s="736"/>
      <c r="J28" s="233" t="s">
        <v>2504</v>
      </c>
      <c r="K28" s="233" t="s">
        <v>2095</v>
      </c>
      <c r="L28" s="370"/>
      <c r="M28" s="233"/>
      <c r="N28" s="602" t="s">
        <v>2506</v>
      </c>
      <c r="O28" s="602" t="s">
        <v>2498</v>
      </c>
      <c r="P28" s="602" t="s">
        <v>2507</v>
      </c>
      <c r="Q28" s="284" t="s">
        <v>69</v>
      </c>
      <c r="R28" s="396">
        <v>44096</v>
      </c>
      <c r="S28" s="396">
        <v>44148</v>
      </c>
      <c r="T28" s="508">
        <v>44148</v>
      </c>
      <c r="U28" s="397">
        <v>1</v>
      </c>
      <c r="V28" s="462" t="s">
        <v>28</v>
      </c>
      <c r="W28" s="586"/>
      <c r="X28" s="253"/>
      <c r="Y28" s="253"/>
      <c r="AA28" s="511" t="str">
        <f t="shared" si="3"/>
        <v>Y</v>
      </c>
      <c r="AB28" s="511" t="str">
        <f t="shared" si="4"/>
        <v>Y</v>
      </c>
      <c r="AC28" s="511" t="str">
        <f t="shared" si="5"/>
        <v>Y</v>
      </c>
    </row>
    <row r="29" spans="1:29" s="205" customFormat="1" ht="16.5">
      <c r="A29" s="261"/>
      <c r="B29" s="257"/>
      <c r="C29" s="411"/>
      <c r="D29" s="408"/>
      <c r="E29" s="233"/>
      <c r="F29" s="233"/>
      <c r="G29" s="581" t="s">
        <v>27</v>
      </c>
      <c r="H29" s="585" t="s">
        <v>57</v>
      </c>
      <c r="I29" s="736"/>
      <c r="J29" s="233" t="s">
        <v>2508</v>
      </c>
      <c r="K29" s="233" t="s">
        <v>2095</v>
      </c>
      <c r="L29" s="370"/>
      <c r="M29" s="233"/>
      <c r="N29" s="602" t="s">
        <v>2509</v>
      </c>
      <c r="O29" s="602" t="s">
        <v>2498</v>
      </c>
      <c r="P29" s="602" t="s">
        <v>2510</v>
      </c>
      <c r="Q29" s="284" t="s">
        <v>69</v>
      </c>
      <c r="R29" s="396">
        <v>44097</v>
      </c>
      <c r="S29" s="396">
        <v>44148</v>
      </c>
      <c r="T29" s="508">
        <v>44148</v>
      </c>
      <c r="U29" s="397">
        <v>1</v>
      </c>
      <c r="V29" s="462" t="s">
        <v>28</v>
      </c>
      <c r="W29" s="586"/>
      <c r="X29" s="253"/>
      <c r="Y29" s="253"/>
      <c r="AA29" s="511" t="str">
        <f t="shared" si="3"/>
        <v>Y</v>
      </c>
      <c r="AB29" s="511" t="str">
        <f t="shared" si="4"/>
        <v>Y</v>
      </c>
      <c r="AC29" s="511" t="str">
        <f t="shared" si="5"/>
        <v>Y</v>
      </c>
    </row>
    <row r="30" spans="1:29" s="205" customFormat="1" ht="16.5">
      <c r="A30" s="261"/>
      <c r="B30" s="257"/>
      <c r="C30" s="411"/>
      <c r="D30" s="408"/>
      <c r="E30" s="233"/>
      <c r="F30" s="233"/>
      <c r="G30" s="581" t="s">
        <v>27</v>
      </c>
      <c r="H30" s="585" t="s">
        <v>57</v>
      </c>
      <c r="I30" s="737"/>
      <c r="J30" s="233" t="s">
        <v>2511</v>
      </c>
      <c r="K30" s="233" t="s">
        <v>2095</v>
      </c>
      <c r="L30" s="370"/>
      <c r="M30" s="233"/>
      <c r="N30" s="602" t="s">
        <v>2512</v>
      </c>
      <c r="O30" s="602" t="s">
        <v>2498</v>
      </c>
      <c r="P30" s="602" t="s">
        <v>2513</v>
      </c>
      <c r="Q30" s="284" t="s">
        <v>69</v>
      </c>
      <c r="R30" s="396">
        <v>44098</v>
      </c>
      <c r="S30" s="396">
        <v>44148</v>
      </c>
      <c r="T30" s="508">
        <v>44148</v>
      </c>
      <c r="U30" s="397">
        <v>1</v>
      </c>
      <c r="V30" s="462" t="s">
        <v>28</v>
      </c>
      <c r="W30" s="586"/>
      <c r="X30" s="253"/>
      <c r="Y30" s="253"/>
      <c r="AA30" s="511" t="str">
        <f t="shared" si="3"/>
        <v>Y</v>
      </c>
      <c r="AB30" s="511" t="str">
        <f t="shared" si="4"/>
        <v>Y</v>
      </c>
      <c r="AC30" s="511" t="str">
        <f t="shared" si="5"/>
        <v>Y</v>
      </c>
    </row>
    <row r="31" spans="1:29" s="205" customFormat="1" ht="16.5">
      <c r="A31" s="261"/>
      <c r="B31" s="257"/>
      <c r="C31" s="411"/>
      <c r="D31" s="408"/>
      <c r="E31" s="233"/>
      <c r="F31" s="233"/>
      <c r="G31" s="581" t="s">
        <v>27</v>
      </c>
      <c r="H31" s="585" t="s">
        <v>57</v>
      </c>
      <c r="I31" s="585">
        <v>0.5</v>
      </c>
      <c r="J31" s="233" t="s">
        <v>2514</v>
      </c>
      <c r="K31" s="233" t="s">
        <v>2095</v>
      </c>
      <c r="L31" s="370"/>
      <c r="M31" s="233"/>
      <c r="N31" s="602" t="s">
        <v>2979</v>
      </c>
      <c r="O31" s="602" t="s">
        <v>2980</v>
      </c>
      <c r="P31" s="602" t="s">
        <v>2516</v>
      </c>
      <c r="Q31" s="284" t="s">
        <v>69</v>
      </c>
      <c r="R31" s="396">
        <v>44099</v>
      </c>
      <c r="S31" s="396">
        <v>44148</v>
      </c>
      <c r="T31" s="508">
        <v>44148</v>
      </c>
      <c r="U31" s="397">
        <v>1</v>
      </c>
      <c r="V31" s="462" t="s">
        <v>28</v>
      </c>
      <c r="W31" s="586"/>
      <c r="X31" s="253"/>
      <c r="Y31" s="253"/>
      <c r="AA31" s="511" t="str">
        <f t="shared" si="3"/>
        <v>Y</v>
      </c>
      <c r="AB31" s="511" t="str">
        <f t="shared" si="4"/>
        <v>Y</v>
      </c>
      <c r="AC31" s="511" t="str">
        <f t="shared" si="5"/>
        <v>Y</v>
      </c>
    </row>
    <row r="32" spans="1:29" s="205" customFormat="1" ht="16.5">
      <c r="A32" s="261"/>
      <c r="B32" s="257"/>
      <c r="C32" s="411"/>
      <c r="D32" s="408"/>
      <c r="E32" s="233" t="s">
        <v>379</v>
      </c>
      <c r="F32" s="233"/>
      <c r="G32" s="581" t="s">
        <v>27</v>
      </c>
      <c r="H32" s="585" t="s">
        <v>57</v>
      </c>
      <c r="I32" s="638">
        <v>1</v>
      </c>
      <c r="J32" s="233"/>
      <c r="K32" s="233" t="s">
        <v>2061</v>
      </c>
      <c r="L32" s="283"/>
      <c r="M32" s="414" t="s">
        <v>2578</v>
      </c>
      <c r="N32" s="603" t="s">
        <v>2473</v>
      </c>
      <c r="O32" s="603" t="s">
        <v>2474</v>
      </c>
      <c r="P32" s="603" t="s">
        <v>2475</v>
      </c>
      <c r="Q32" s="283"/>
      <c r="R32" s="540"/>
      <c r="S32" s="540"/>
      <c r="T32" s="521"/>
      <c r="U32" s="451"/>
      <c r="V32" s="540"/>
      <c r="W32" s="573" t="s">
        <v>832</v>
      </c>
      <c r="X32" s="253"/>
      <c r="Y32" s="253"/>
      <c r="AA32" s="511" t="str">
        <f t="shared" si="3"/>
        <v>N</v>
      </c>
      <c r="AB32" s="511" t="str">
        <f t="shared" si="4"/>
        <v>N</v>
      </c>
      <c r="AC32" s="511" t="str">
        <f t="shared" si="5"/>
        <v>N</v>
      </c>
    </row>
    <row r="33" spans="1:29" s="205" customFormat="1" ht="16.5">
      <c r="A33" s="258"/>
      <c r="B33" s="257"/>
      <c r="C33" s="411"/>
      <c r="D33" s="243" t="s">
        <v>2981</v>
      </c>
      <c r="E33" s="233" t="s">
        <v>2982</v>
      </c>
      <c r="F33" s="233"/>
      <c r="G33" s="584" t="s">
        <v>28</v>
      </c>
      <c r="H33" s="585"/>
      <c r="I33" s="585"/>
      <c r="J33" s="233" t="s">
        <v>2983</v>
      </c>
      <c r="K33" s="233" t="s">
        <v>2061</v>
      </c>
      <c r="L33" s="283" t="s">
        <v>2467</v>
      </c>
      <c r="M33" s="233" t="s">
        <v>2984</v>
      </c>
      <c r="N33" s="604" t="s">
        <v>2469</v>
      </c>
      <c r="O33" s="604" t="s">
        <v>2470</v>
      </c>
      <c r="P33" s="604" t="s">
        <v>2471</v>
      </c>
      <c r="Q33" s="283" t="s">
        <v>2532</v>
      </c>
      <c r="R33" s="394">
        <v>44127</v>
      </c>
      <c r="S33" s="394">
        <v>44130</v>
      </c>
      <c r="T33" s="509">
        <v>44130</v>
      </c>
      <c r="U33" s="395">
        <v>1</v>
      </c>
      <c r="V33" s="344" t="s">
        <v>2152</v>
      </c>
      <c r="W33" s="587"/>
      <c r="X33" s="253"/>
      <c r="Y33" s="253"/>
      <c r="AA33" s="511" t="str">
        <f t="shared" si="3"/>
        <v>Y</v>
      </c>
      <c r="AB33" s="511" t="str">
        <f t="shared" si="4"/>
        <v>Y</v>
      </c>
      <c r="AC33" s="511" t="str">
        <f t="shared" si="5"/>
        <v>Y</v>
      </c>
    </row>
    <row r="34" spans="1:29" s="205" customFormat="1" ht="16.5">
      <c r="A34" s="261"/>
      <c r="B34" s="257"/>
      <c r="C34" s="411"/>
      <c r="D34" s="243"/>
      <c r="E34" s="233" t="s">
        <v>2985</v>
      </c>
      <c r="F34" s="233"/>
      <c r="G34" s="581" t="s">
        <v>27</v>
      </c>
      <c r="H34" s="585" t="s">
        <v>2937</v>
      </c>
      <c r="I34" s="585">
        <v>1</v>
      </c>
      <c r="J34" s="233" t="s">
        <v>2986</v>
      </c>
      <c r="K34" s="233" t="s">
        <v>2328</v>
      </c>
      <c r="L34" s="370"/>
      <c r="M34" s="608" t="s">
        <v>2578</v>
      </c>
      <c r="N34" s="605" t="s">
        <v>2473</v>
      </c>
      <c r="O34" s="605" t="s">
        <v>2474</v>
      </c>
      <c r="P34" s="605" t="s">
        <v>2475</v>
      </c>
      <c r="Q34" s="283" t="s">
        <v>2454</v>
      </c>
      <c r="R34" s="370"/>
      <c r="S34" s="370"/>
      <c r="T34" s="523"/>
      <c r="U34" s="370"/>
      <c r="V34" s="344"/>
      <c r="W34" s="587"/>
      <c r="X34" s="253"/>
      <c r="Y34" s="253"/>
      <c r="AA34" s="511" t="str">
        <f t="shared" si="3"/>
        <v>N</v>
      </c>
      <c r="AB34" s="511" t="str">
        <f t="shared" si="4"/>
        <v>N</v>
      </c>
      <c r="AC34" s="511" t="str">
        <f t="shared" si="5"/>
        <v>N</v>
      </c>
    </row>
    <row r="35" spans="1:29" s="205" customFormat="1" ht="16.5">
      <c r="A35" s="261"/>
      <c r="B35" s="257"/>
      <c r="C35" s="411"/>
      <c r="D35" s="243"/>
      <c r="E35" s="233" t="s">
        <v>2292</v>
      </c>
      <c r="F35" s="233"/>
      <c r="G35" s="581" t="s">
        <v>2987</v>
      </c>
      <c r="H35" s="585" t="s">
        <v>2937</v>
      </c>
      <c r="I35" s="585">
        <v>1</v>
      </c>
      <c r="J35" s="233"/>
      <c r="K35" s="233" t="s">
        <v>2095</v>
      </c>
      <c r="L35" s="370"/>
      <c r="M35" s="425"/>
      <c r="N35" s="604" t="s">
        <v>2988</v>
      </c>
      <c r="O35" s="604" t="s">
        <v>2470</v>
      </c>
      <c r="P35" s="604" t="s">
        <v>2478</v>
      </c>
      <c r="Q35" s="283" t="s">
        <v>2797</v>
      </c>
      <c r="R35" s="394">
        <v>44127</v>
      </c>
      <c r="S35" s="394">
        <v>44130</v>
      </c>
      <c r="T35" s="509">
        <v>44130</v>
      </c>
      <c r="U35" s="395">
        <v>1</v>
      </c>
      <c r="V35" s="344" t="s">
        <v>2152</v>
      </c>
      <c r="W35" s="587"/>
      <c r="X35" s="253"/>
      <c r="Y35" s="253"/>
      <c r="AA35" s="511" t="str">
        <f t="shared" si="3"/>
        <v>Y</v>
      </c>
      <c r="AB35" s="511" t="str">
        <f t="shared" si="4"/>
        <v>Y</v>
      </c>
      <c r="AC35" s="511" t="str">
        <f t="shared" si="5"/>
        <v>Y</v>
      </c>
    </row>
    <row r="36" spans="1:29" s="205" customFormat="1" ht="33">
      <c r="A36" s="261"/>
      <c r="B36" s="257"/>
      <c r="C36" s="411"/>
      <c r="D36" s="588" t="s">
        <v>2989</v>
      </c>
      <c r="E36" s="425" t="s">
        <v>2458</v>
      </c>
      <c r="F36" s="425"/>
      <c r="G36" s="584" t="s">
        <v>28</v>
      </c>
      <c r="H36" s="585"/>
      <c r="I36" s="585"/>
      <c r="J36" s="425" t="s">
        <v>2990</v>
      </c>
      <c r="K36" s="425" t="s">
        <v>2328</v>
      </c>
      <c r="L36" s="370" t="s">
        <v>2109</v>
      </c>
      <c r="M36" s="468" t="s">
        <v>2991</v>
      </c>
      <c r="N36" s="602" t="s">
        <v>2992</v>
      </c>
      <c r="O36" s="602" t="s">
        <v>2980</v>
      </c>
      <c r="P36" s="606"/>
      <c r="Q36" s="283" t="s">
        <v>2454</v>
      </c>
      <c r="R36" s="427">
        <v>44152</v>
      </c>
      <c r="S36" s="427">
        <v>44152</v>
      </c>
      <c r="T36" s="524">
        <v>44152</v>
      </c>
      <c r="U36" s="395">
        <v>1</v>
      </c>
      <c r="V36" s="344" t="s">
        <v>2152</v>
      </c>
      <c r="W36" s="587"/>
      <c r="X36" s="253"/>
      <c r="Y36" s="253"/>
      <c r="AA36" s="511" t="str">
        <f t="shared" si="3"/>
        <v>Y</v>
      </c>
      <c r="AB36" s="511" t="str">
        <f t="shared" si="4"/>
        <v>Y</v>
      </c>
      <c r="AC36" s="511" t="str">
        <f t="shared" si="5"/>
        <v>Y</v>
      </c>
    </row>
    <row r="37" spans="1:29" s="205" customFormat="1" ht="16.5">
      <c r="A37" s="261"/>
      <c r="B37" s="257"/>
      <c r="C37" s="411" t="s">
        <v>2993</v>
      </c>
      <c r="D37" s="588" t="s">
        <v>2994</v>
      </c>
      <c r="E37" s="425" t="s">
        <v>2458</v>
      </c>
      <c r="F37" s="425"/>
      <c r="G37" s="584" t="s">
        <v>28</v>
      </c>
      <c r="H37" s="585"/>
      <c r="I37" s="585"/>
      <c r="J37" s="425"/>
      <c r="K37" s="425" t="s">
        <v>2328</v>
      </c>
      <c r="L37" s="283" t="s">
        <v>2467</v>
      </c>
      <c r="M37" s="426"/>
      <c r="N37" s="604" t="s">
        <v>2480</v>
      </c>
      <c r="O37" s="604" t="s">
        <v>2481</v>
      </c>
      <c r="P37" s="604" t="s">
        <v>2482</v>
      </c>
      <c r="Q37" s="283" t="s">
        <v>2454</v>
      </c>
      <c r="R37" s="427">
        <v>44138</v>
      </c>
      <c r="S37" s="427">
        <v>44138</v>
      </c>
      <c r="T37" s="524">
        <v>44138</v>
      </c>
      <c r="U37" s="428">
        <v>1</v>
      </c>
      <c r="V37" s="344" t="s">
        <v>2152</v>
      </c>
      <c r="W37" s="587"/>
      <c r="X37" s="253"/>
      <c r="Y37" s="253"/>
      <c r="AA37" s="511" t="str">
        <f t="shared" si="3"/>
        <v>Y</v>
      </c>
      <c r="AB37" s="511" t="str">
        <f t="shared" si="4"/>
        <v>Y</v>
      </c>
      <c r="AC37" s="511" t="str">
        <f t="shared" si="5"/>
        <v>Y</v>
      </c>
    </row>
    <row r="38" spans="1:29" s="205" customFormat="1" ht="16.5">
      <c r="A38" s="261"/>
      <c r="B38" s="257"/>
      <c r="C38" s="411"/>
      <c r="D38" s="588"/>
      <c r="E38" s="425"/>
      <c r="F38" s="425"/>
      <c r="G38" s="584" t="s">
        <v>28</v>
      </c>
      <c r="H38" s="585"/>
      <c r="I38" s="585"/>
      <c r="J38" s="233" t="s">
        <v>2484</v>
      </c>
      <c r="K38" s="233" t="s">
        <v>2083</v>
      </c>
      <c r="L38" s="370"/>
      <c r="M38" s="426"/>
      <c r="N38" s="604" t="s">
        <v>2480</v>
      </c>
      <c r="O38" s="604" t="s">
        <v>2481</v>
      </c>
      <c r="P38" s="604" t="s">
        <v>2482</v>
      </c>
      <c r="Q38" s="283" t="s">
        <v>2454</v>
      </c>
      <c r="R38" s="427">
        <v>44138</v>
      </c>
      <c r="S38" s="427">
        <v>44138</v>
      </c>
      <c r="T38" s="524">
        <v>44138</v>
      </c>
      <c r="U38" s="428">
        <v>1</v>
      </c>
      <c r="V38" s="344" t="s">
        <v>2152</v>
      </c>
      <c r="W38" s="587"/>
      <c r="X38" s="253"/>
      <c r="Y38" s="253"/>
      <c r="AA38" s="511" t="str">
        <f t="shared" si="3"/>
        <v>Y</v>
      </c>
      <c r="AB38" s="511" t="str">
        <f t="shared" si="4"/>
        <v>Y</v>
      </c>
      <c r="AC38" s="511" t="str">
        <f t="shared" si="5"/>
        <v>Y</v>
      </c>
    </row>
    <row r="39" spans="1:29" s="205" customFormat="1" ht="16.5">
      <c r="A39" s="258"/>
      <c r="B39" s="257"/>
      <c r="C39" s="411"/>
      <c r="D39" s="588"/>
      <c r="E39" s="425"/>
      <c r="F39" s="425"/>
      <c r="G39" s="584" t="s">
        <v>28</v>
      </c>
      <c r="H39" s="585"/>
      <c r="I39" s="585"/>
      <c r="J39" s="233" t="s">
        <v>2486</v>
      </c>
      <c r="K39" s="233" t="s">
        <v>2083</v>
      </c>
      <c r="L39" s="370"/>
      <c r="M39" s="426"/>
      <c r="N39" s="604" t="s">
        <v>2480</v>
      </c>
      <c r="O39" s="604" t="s">
        <v>2481</v>
      </c>
      <c r="P39" s="604" t="s">
        <v>2482</v>
      </c>
      <c r="Q39" s="283" t="s">
        <v>2454</v>
      </c>
      <c r="R39" s="427">
        <v>44138</v>
      </c>
      <c r="S39" s="427">
        <v>44138</v>
      </c>
      <c r="T39" s="524">
        <v>44138</v>
      </c>
      <c r="U39" s="428">
        <v>1</v>
      </c>
      <c r="V39" s="344" t="s">
        <v>2152</v>
      </c>
      <c r="W39" s="587"/>
      <c r="X39" s="253"/>
      <c r="Y39" s="253"/>
      <c r="AA39" s="511" t="str">
        <f t="shared" si="3"/>
        <v>Y</v>
      </c>
      <c r="AB39" s="511" t="str">
        <f t="shared" si="4"/>
        <v>Y</v>
      </c>
      <c r="AC39" s="511" t="str">
        <f t="shared" si="5"/>
        <v>Y</v>
      </c>
    </row>
    <row r="40" spans="1:29" s="205" customFormat="1" ht="16.5">
      <c r="A40" s="261"/>
      <c r="B40" s="257"/>
      <c r="C40" s="411"/>
      <c r="D40" s="588"/>
      <c r="E40" s="408" t="s">
        <v>2292</v>
      </c>
      <c r="F40" s="425"/>
      <c r="G40" s="581" t="s">
        <v>27</v>
      </c>
      <c r="H40" s="585" t="s">
        <v>86</v>
      </c>
      <c r="I40" s="585">
        <v>0.5</v>
      </c>
      <c r="J40" s="233"/>
      <c r="K40" s="233" t="s">
        <v>2095</v>
      </c>
      <c r="L40" s="370"/>
      <c r="M40" s="426"/>
      <c r="N40" s="604" t="s">
        <v>2488</v>
      </c>
      <c r="O40" s="604" t="s">
        <v>2481</v>
      </c>
      <c r="P40" s="604" t="s">
        <v>2489</v>
      </c>
      <c r="Q40" s="283" t="s">
        <v>2454</v>
      </c>
      <c r="R40" s="427">
        <v>44160</v>
      </c>
      <c r="S40" s="427">
        <v>44160</v>
      </c>
      <c r="T40" s="524">
        <v>44162</v>
      </c>
      <c r="U40" s="428">
        <v>1</v>
      </c>
      <c r="V40" s="344" t="s">
        <v>2152</v>
      </c>
      <c r="W40" s="587"/>
      <c r="X40" s="253"/>
      <c r="Y40" s="253"/>
      <c r="AA40" s="511" t="str">
        <f t="shared" si="3"/>
        <v>Y</v>
      </c>
      <c r="AB40" s="511" t="str">
        <f t="shared" si="4"/>
        <v>Y</v>
      </c>
      <c r="AC40" s="511" t="str">
        <f t="shared" si="5"/>
        <v>Y</v>
      </c>
    </row>
    <row r="41" spans="1:29" s="205" customFormat="1" ht="16.5">
      <c r="A41" s="261"/>
      <c r="B41" s="257"/>
      <c r="C41" s="411"/>
      <c r="D41" s="588"/>
      <c r="E41" s="425"/>
      <c r="F41" s="425"/>
      <c r="G41" s="584" t="s">
        <v>28</v>
      </c>
      <c r="H41" s="585"/>
      <c r="I41" s="585"/>
      <c r="J41" s="233" t="s">
        <v>2484</v>
      </c>
      <c r="K41" s="233" t="s">
        <v>2083</v>
      </c>
      <c r="L41" s="370"/>
      <c r="M41" s="426"/>
      <c r="N41" s="604" t="s">
        <v>2488</v>
      </c>
      <c r="O41" s="604" t="s">
        <v>2481</v>
      </c>
      <c r="P41" s="604" t="s">
        <v>2489</v>
      </c>
      <c r="Q41" s="283" t="s">
        <v>2454</v>
      </c>
      <c r="R41" s="394">
        <v>44118</v>
      </c>
      <c r="S41" s="394">
        <v>44118</v>
      </c>
      <c r="T41" s="509">
        <v>44118</v>
      </c>
      <c r="U41" s="428">
        <v>1</v>
      </c>
      <c r="V41" s="344" t="s">
        <v>2152</v>
      </c>
      <c r="W41" s="587"/>
      <c r="X41" s="253"/>
      <c r="Y41" s="253"/>
      <c r="AA41" s="511" t="str">
        <f t="shared" si="3"/>
        <v>Y</v>
      </c>
      <c r="AB41" s="511" t="str">
        <f t="shared" si="4"/>
        <v>Y</v>
      </c>
      <c r="AC41" s="511" t="str">
        <f t="shared" si="5"/>
        <v>Y</v>
      </c>
    </row>
    <row r="42" spans="1:29" s="205" customFormat="1" ht="17.45" customHeight="1">
      <c r="A42" s="261"/>
      <c r="B42" s="257"/>
      <c r="C42" s="411"/>
      <c r="D42" s="408"/>
      <c r="E42" s="408"/>
      <c r="F42" s="409"/>
      <c r="G42" s="584" t="s">
        <v>28</v>
      </c>
      <c r="H42" s="585"/>
      <c r="I42" s="585"/>
      <c r="J42" s="233" t="s">
        <v>2490</v>
      </c>
      <c r="K42" s="233" t="s">
        <v>2083</v>
      </c>
      <c r="L42" s="609"/>
      <c r="M42" s="412"/>
      <c r="N42" s="604" t="s">
        <v>2488</v>
      </c>
      <c r="O42" s="604" t="s">
        <v>2481</v>
      </c>
      <c r="P42" s="604" t="s">
        <v>2489</v>
      </c>
      <c r="Q42" s="283" t="s">
        <v>2454</v>
      </c>
      <c r="R42" s="394">
        <v>44118</v>
      </c>
      <c r="S42" s="394">
        <v>44118</v>
      </c>
      <c r="T42" s="509">
        <v>44118</v>
      </c>
      <c r="U42" s="428">
        <v>1</v>
      </c>
      <c r="V42" s="344" t="s">
        <v>2152</v>
      </c>
      <c r="W42" s="587"/>
      <c r="X42" s="253"/>
      <c r="Y42" s="253"/>
      <c r="AA42" s="511" t="str">
        <f t="shared" si="3"/>
        <v>Y</v>
      </c>
      <c r="AB42" s="511" t="str">
        <f t="shared" si="4"/>
        <v>Y</v>
      </c>
      <c r="AC42" s="511" t="str">
        <f t="shared" si="5"/>
        <v>Y</v>
      </c>
    </row>
    <row r="43" spans="1:29" s="205" customFormat="1" ht="16.5">
      <c r="A43" s="261"/>
      <c r="B43" s="257"/>
      <c r="C43" s="411"/>
      <c r="D43" s="588"/>
      <c r="E43" s="425" t="s">
        <v>2985</v>
      </c>
      <c r="F43" s="425"/>
      <c r="G43" s="589" t="s">
        <v>2995</v>
      </c>
      <c r="H43" s="585"/>
      <c r="I43" s="585"/>
      <c r="J43" s="425"/>
      <c r="K43" s="425" t="s">
        <v>2328</v>
      </c>
      <c r="L43" s="370"/>
      <c r="M43" s="426"/>
      <c r="N43" s="604" t="s">
        <v>2473</v>
      </c>
      <c r="O43" s="604" t="s">
        <v>2474</v>
      </c>
      <c r="P43" s="604" t="s">
        <v>2475</v>
      </c>
      <c r="Q43" s="283" t="s">
        <v>2454</v>
      </c>
      <c r="R43" s="427"/>
      <c r="S43" s="427"/>
      <c r="T43" s="524">
        <v>44154</v>
      </c>
      <c r="U43" s="428"/>
      <c r="V43" s="344" t="s">
        <v>2152</v>
      </c>
      <c r="W43" s="587"/>
      <c r="X43" s="253"/>
      <c r="Y43" s="253"/>
      <c r="AA43" s="511" t="str">
        <f t="shared" si="3"/>
        <v>Y</v>
      </c>
      <c r="AB43" s="511" t="str">
        <f t="shared" si="4"/>
        <v>Y</v>
      </c>
      <c r="AC43" s="511" t="str">
        <f t="shared" si="5"/>
        <v>Y</v>
      </c>
    </row>
    <row r="44" spans="1:29" s="205" customFormat="1" ht="12">
      <c r="A44" s="261"/>
      <c r="B44" s="256"/>
      <c r="C44" s="254" t="s">
        <v>1102</v>
      </c>
      <c r="D44" s="256" t="s">
        <v>2996</v>
      </c>
      <c r="E44" s="260" t="s">
        <v>2813</v>
      </c>
      <c r="F44" s="260"/>
      <c r="G44" s="581" t="s">
        <v>27</v>
      </c>
      <c r="H44" s="585" t="s">
        <v>86</v>
      </c>
      <c r="I44" s="585">
        <v>1</v>
      </c>
      <c r="J44" s="256"/>
      <c r="K44" s="259" t="s">
        <v>2061</v>
      </c>
      <c r="L44" s="254"/>
      <c r="M44" s="260" t="s">
        <v>2997</v>
      </c>
      <c r="N44" s="540" t="s">
        <v>2815</v>
      </c>
      <c r="O44" s="607" t="s">
        <v>2816</v>
      </c>
      <c r="P44" s="540" t="s">
        <v>2817</v>
      </c>
      <c r="Q44" s="290" t="s">
        <v>1473</v>
      </c>
      <c r="R44" s="254"/>
      <c r="S44" s="254"/>
      <c r="T44" s="524">
        <v>44154</v>
      </c>
      <c r="U44" s="290"/>
      <c r="V44" s="290" t="s">
        <v>28</v>
      </c>
      <c r="W44" s="290"/>
      <c r="X44" s="254"/>
      <c r="Y44" s="254"/>
      <c r="AA44" s="511" t="str">
        <f t="shared" si="3"/>
        <v>Y</v>
      </c>
      <c r="AB44" s="511" t="str">
        <f t="shared" si="4"/>
        <v>Y</v>
      </c>
      <c r="AC44" s="511" t="str">
        <f t="shared" si="5"/>
        <v>Y</v>
      </c>
    </row>
    <row r="45" spans="1:29" s="205" customFormat="1">
      <c r="B45" s="256"/>
      <c r="C45" s="254"/>
      <c r="D45" s="256"/>
      <c r="E45" s="260" t="s">
        <v>2820</v>
      </c>
      <c r="F45" s="254"/>
      <c r="G45" s="581" t="s">
        <v>27</v>
      </c>
      <c r="H45" s="585" t="s">
        <v>86</v>
      </c>
      <c r="I45" s="585">
        <v>0.5</v>
      </c>
      <c r="J45" s="256"/>
      <c r="K45" s="259" t="s">
        <v>2061</v>
      </c>
      <c r="L45" s="254"/>
      <c r="M45" s="260" t="s">
        <v>2821</v>
      </c>
      <c r="N45" s="540" t="s">
        <v>2822</v>
      </c>
      <c r="O45" s="607" t="s">
        <v>2823</v>
      </c>
      <c r="P45" s="540" t="s">
        <v>2824</v>
      </c>
      <c r="Q45" s="290" t="s">
        <v>1473</v>
      </c>
      <c r="R45" s="254"/>
      <c r="S45" s="254"/>
      <c r="T45" s="524">
        <v>44154</v>
      </c>
      <c r="U45" s="290"/>
      <c r="V45" s="290" t="s">
        <v>28</v>
      </c>
      <c r="W45" s="290"/>
      <c r="X45" s="254"/>
      <c r="Y45" s="254"/>
      <c r="AA45" s="511" t="str">
        <f t="shared" si="3"/>
        <v>Y</v>
      </c>
      <c r="AB45" s="511" t="str">
        <f t="shared" si="4"/>
        <v>Y</v>
      </c>
      <c r="AC45" s="511" t="str">
        <f t="shared" si="5"/>
        <v>Y</v>
      </c>
    </row>
    <row r="46" spans="1:29" s="205" customFormat="1">
      <c r="B46" s="590"/>
      <c r="C46" s="255"/>
      <c r="D46" s="590"/>
      <c r="E46" s="260" t="s">
        <v>2825</v>
      </c>
      <c r="F46" s="260"/>
      <c r="G46" s="581" t="s">
        <v>27</v>
      </c>
      <c r="H46" s="585" t="s">
        <v>86</v>
      </c>
      <c r="I46" s="585">
        <v>0.5</v>
      </c>
      <c r="J46" s="256"/>
      <c r="K46" s="259" t="s">
        <v>2061</v>
      </c>
      <c r="L46" s="254"/>
      <c r="M46" s="540"/>
      <c r="N46" s="540" t="s">
        <v>2826</v>
      </c>
      <c r="O46" s="607" t="s">
        <v>2827</v>
      </c>
      <c r="P46" s="540" t="s">
        <v>2828</v>
      </c>
      <c r="Q46" s="290" t="s">
        <v>1473</v>
      </c>
      <c r="R46" s="254"/>
      <c r="S46" s="254"/>
      <c r="T46" s="524">
        <v>44154</v>
      </c>
      <c r="U46" s="290"/>
      <c r="V46" s="290" t="s">
        <v>28</v>
      </c>
      <c r="W46" s="290"/>
      <c r="X46" s="254"/>
      <c r="Y46" s="254"/>
      <c r="AA46" s="511" t="str">
        <f t="shared" si="3"/>
        <v>Y</v>
      </c>
      <c r="AB46" s="511" t="str">
        <f t="shared" si="4"/>
        <v>Y</v>
      </c>
      <c r="AC46" s="511" t="str">
        <f t="shared" si="5"/>
        <v>Y</v>
      </c>
    </row>
    <row r="47" spans="1:29" s="205" customFormat="1" ht="22.5">
      <c r="B47" s="591"/>
      <c r="C47" s="592" t="s">
        <v>2865</v>
      </c>
      <c r="D47" s="230" t="s">
        <v>2845</v>
      </c>
      <c r="E47" s="256" t="s">
        <v>2998</v>
      </c>
      <c r="F47" s="260"/>
      <c r="G47" s="584" t="s">
        <v>28</v>
      </c>
      <c r="H47" s="585"/>
      <c r="I47" s="585"/>
      <c r="J47" s="256"/>
      <c r="K47" s="259" t="s">
        <v>2061</v>
      </c>
      <c r="L47" s="253"/>
      <c r="M47" s="540"/>
      <c r="N47" s="540" t="s">
        <v>2929</v>
      </c>
      <c r="O47" s="607" t="s">
        <v>2926</v>
      </c>
      <c r="P47" s="540" t="s">
        <v>2999</v>
      </c>
      <c r="Q47" s="451" t="s">
        <v>86</v>
      </c>
      <c r="R47" s="430">
        <v>44139</v>
      </c>
      <c r="S47" s="430">
        <v>44141</v>
      </c>
      <c r="T47" s="524">
        <v>44154</v>
      </c>
      <c r="U47" s="440">
        <v>1</v>
      </c>
      <c r="V47" s="406" t="s">
        <v>28</v>
      </c>
      <c r="W47" s="593"/>
      <c r="X47" s="253"/>
      <c r="Y47" s="253"/>
      <c r="AA47" s="511" t="str">
        <f t="shared" si="3"/>
        <v>Y</v>
      </c>
      <c r="AB47" s="511" t="str">
        <f t="shared" si="4"/>
        <v>Y</v>
      </c>
      <c r="AC47" s="511" t="str">
        <f t="shared" si="5"/>
        <v>Y</v>
      </c>
    </row>
    <row r="48" spans="1:29" s="205" customFormat="1" ht="16.5">
      <c r="B48" s="594"/>
      <c r="C48" s="254"/>
      <c r="D48" s="230"/>
      <c r="F48" s="253"/>
      <c r="G48" s="581" t="s">
        <v>27</v>
      </c>
      <c r="H48" s="585" t="s">
        <v>86</v>
      </c>
      <c r="I48" s="585">
        <v>0.5</v>
      </c>
      <c r="J48" s="254" t="s">
        <v>3000</v>
      </c>
      <c r="K48" s="259" t="s">
        <v>2095</v>
      </c>
      <c r="L48" s="253"/>
      <c r="M48" s="540"/>
      <c r="N48" s="540" t="s">
        <v>2929</v>
      </c>
      <c r="O48" s="607" t="s">
        <v>2926</v>
      </c>
      <c r="P48" s="540" t="s">
        <v>3001</v>
      </c>
      <c r="Q48" s="451" t="s">
        <v>86</v>
      </c>
      <c r="R48" s="430">
        <v>44152</v>
      </c>
      <c r="S48" s="512">
        <v>44155</v>
      </c>
      <c r="T48" s="524">
        <v>44155</v>
      </c>
      <c r="U48" s="440">
        <v>1</v>
      </c>
      <c r="V48" s="406" t="s">
        <v>28</v>
      </c>
      <c r="W48" s="573"/>
      <c r="X48" s="253"/>
      <c r="Y48" s="253"/>
      <c r="AA48" s="511" t="str">
        <f t="shared" si="3"/>
        <v>Y</v>
      </c>
      <c r="AB48" s="511" t="str">
        <f t="shared" si="4"/>
        <v>Y</v>
      </c>
      <c r="AC48" s="511" t="str">
        <f t="shared" si="5"/>
        <v>Y</v>
      </c>
    </row>
    <row r="49" spans="1:29" s="205" customFormat="1" ht="16.5">
      <c r="B49" s="594"/>
      <c r="C49" s="254"/>
      <c r="D49" s="230"/>
      <c r="E49" s="230"/>
      <c r="F49" s="595"/>
      <c r="G49" s="581" t="s">
        <v>27</v>
      </c>
      <c r="H49" s="585" t="s">
        <v>86</v>
      </c>
      <c r="I49" s="585">
        <v>1</v>
      </c>
      <c r="J49" s="254" t="s">
        <v>3002</v>
      </c>
      <c r="K49" s="259"/>
      <c r="L49" s="253"/>
      <c r="M49" s="540"/>
      <c r="N49" s="540" t="s">
        <v>3003</v>
      </c>
      <c r="O49" s="607" t="s">
        <v>2926</v>
      </c>
      <c r="P49" s="540" t="s">
        <v>3004</v>
      </c>
      <c r="Q49" s="451" t="s">
        <v>86</v>
      </c>
      <c r="R49" s="430">
        <v>44141</v>
      </c>
      <c r="S49" s="430">
        <v>44154</v>
      </c>
      <c r="T49" s="524">
        <v>44154</v>
      </c>
      <c r="U49" s="440">
        <v>1</v>
      </c>
      <c r="V49" s="406" t="s">
        <v>28</v>
      </c>
      <c r="W49" s="593"/>
      <c r="X49" s="253"/>
      <c r="Y49" s="253"/>
      <c r="AA49" s="511" t="str">
        <f t="shared" si="3"/>
        <v>Y</v>
      </c>
      <c r="AB49" s="511" t="str">
        <f t="shared" si="4"/>
        <v>Y</v>
      </c>
      <c r="AC49" s="511" t="str">
        <f t="shared" si="5"/>
        <v>Y</v>
      </c>
    </row>
    <row r="50" spans="1:29" s="205" customFormat="1">
      <c r="B50" s="256"/>
      <c r="C50" s="254"/>
      <c r="D50" s="596"/>
      <c r="E50" s="738" t="s">
        <v>2866</v>
      </c>
      <c r="F50" s="230" t="s">
        <v>2867</v>
      </c>
      <c r="G50" s="597" t="s">
        <v>28</v>
      </c>
      <c r="H50" s="585"/>
      <c r="I50" s="585"/>
      <c r="J50" s="256"/>
      <c r="K50" s="205" t="s">
        <v>2061</v>
      </c>
      <c r="L50" s="254"/>
      <c r="M50" s="598"/>
      <c r="N50" s="602" t="s">
        <v>2868</v>
      </c>
      <c r="O50" s="602" t="s">
        <v>2481</v>
      </c>
      <c r="P50" s="602" t="s">
        <v>2869</v>
      </c>
      <c r="Q50" s="279" t="s">
        <v>69</v>
      </c>
      <c r="R50" s="396">
        <v>44118</v>
      </c>
      <c r="S50" s="396">
        <v>44118</v>
      </c>
      <c r="T50" s="508">
        <v>44118</v>
      </c>
      <c r="U50" s="397">
        <v>1</v>
      </c>
      <c r="V50" s="341" t="s">
        <v>28</v>
      </c>
      <c r="W50" s="254"/>
      <c r="X50" s="254"/>
      <c r="Y50" s="254"/>
      <c r="AA50" s="511"/>
      <c r="AB50" s="511"/>
      <c r="AC50" s="511"/>
    </row>
    <row r="51" spans="1:29" s="205" customFormat="1">
      <c r="B51" s="256"/>
      <c r="C51" s="254"/>
      <c r="D51" s="596"/>
      <c r="E51" s="738"/>
      <c r="F51" s="230" t="s">
        <v>2870</v>
      </c>
      <c r="G51" s="581" t="s">
        <v>27</v>
      </c>
      <c r="H51" s="585" t="s">
        <v>74</v>
      </c>
      <c r="I51" s="585">
        <v>0.5</v>
      </c>
      <c r="J51" s="256"/>
      <c r="K51" s="205" t="s">
        <v>2061</v>
      </c>
      <c r="L51" s="254"/>
      <c r="M51" s="598"/>
      <c r="N51" s="602" t="s">
        <v>2871</v>
      </c>
      <c r="O51" s="602" t="s">
        <v>2481</v>
      </c>
      <c r="P51" s="602" t="s">
        <v>2872</v>
      </c>
      <c r="Q51" s="279" t="s">
        <v>69</v>
      </c>
      <c r="R51" s="396">
        <v>44154</v>
      </c>
      <c r="S51" s="278"/>
      <c r="T51" s="508">
        <v>44169</v>
      </c>
      <c r="U51" s="397">
        <v>0.2</v>
      </c>
      <c r="V51" s="341"/>
      <c r="W51" s="254"/>
      <c r="X51" s="254"/>
      <c r="Y51" s="254"/>
      <c r="AA51" s="511"/>
      <c r="AB51" s="511"/>
      <c r="AC51" s="511"/>
    </row>
    <row r="52" spans="1:29" s="205" customFormat="1">
      <c r="B52" s="256"/>
      <c r="C52" s="254"/>
      <c r="D52" s="596"/>
      <c r="E52" s="738"/>
      <c r="F52" s="230" t="s">
        <v>2873</v>
      </c>
      <c r="G52" s="581" t="s">
        <v>27</v>
      </c>
      <c r="H52" s="585" t="s">
        <v>74</v>
      </c>
      <c r="I52" s="585">
        <v>0.5</v>
      </c>
      <c r="J52" s="256"/>
      <c r="K52" s="205" t="s">
        <v>2061</v>
      </c>
      <c r="L52" s="254"/>
      <c r="M52" s="598"/>
      <c r="N52" s="602" t="s">
        <v>2874</v>
      </c>
      <c r="O52" s="602" t="s">
        <v>2481</v>
      </c>
      <c r="P52" s="602" t="s">
        <v>2875</v>
      </c>
      <c r="Q52" s="279" t="s">
        <v>69</v>
      </c>
      <c r="R52" s="396">
        <v>44154</v>
      </c>
      <c r="S52" s="278"/>
      <c r="T52" s="508">
        <v>44169</v>
      </c>
      <c r="U52" s="397">
        <v>0.2</v>
      </c>
      <c r="V52" s="341"/>
      <c r="W52" s="254"/>
      <c r="X52" s="254"/>
      <c r="Y52" s="254"/>
      <c r="AA52" s="511"/>
      <c r="AB52" s="511"/>
      <c r="AC52" s="511"/>
    </row>
    <row r="53" spans="1:29" s="205" customFormat="1">
      <c r="B53" s="256"/>
      <c r="C53" s="254"/>
      <c r="D53" s="596"/>
      <c r="E53" s="738" t="s">
        <v>2876</v>
      </c>
      <c r="F53" s="230" t="s">
        <v>2867</v>
      </c>
      <c r="G53" s="597" t="s">
        <v>28</v>
      </c>
      <c r="H53" s="585"/>
      <c r="I53" s="585"/>
      <c r="K53" s="205" t="s">
        <v>2061</v>
      </c>
      <c r="L53" s="254"/>
      <c r="M53" s="598"/>
      <c r="N53" s="602" t="s">
        <v>2877</v>
      </c>
      <c r="O53" s="602" t="s">
        <v>2878</v>
      </c>
      <c r="P53" s="602" t="s">
        <v>2879</v>
      </c>
      <c r="Q53" s="279" t="s">
        <v>74</v>
      </c>
      <c r="R53" s="396">
        <v>44134</v>
      </c>
      <c r="S53" s="396">
        <v>44138</v>
      </c>
      <c r="T53" s="508">
        <v>44138</v>
      </c>
      <c r="U53" s="397">
        <v>1</v>
      </c>
      <c r="V53" s="341" t="s">
        <v>2152</v>
      </c>
      <c r="W53" s="254"/>
      <c r="X53" s="254"/>
      <c r="Y53" s="254"/>
      <c r="AA53" s="511"/>
      <c r="AB53" s="511"/>
      <c r="AC53" s="511"/>
    </row>
    <row r="54" spans="1:29" s="205" customFormat="1">
      <c r="B54" s="256"/>
      <c r="C54" s="254"/>
      <c r="D54" s="596"/>
      <c r="E54" s="738"/>
      <c r="F54" s="230" t="s">
        <v>2870</v>
      </c>
      <c r="G54" s="581" t="s">
        <v>27</v>
      </c>
      <c r="H54" s="585" t="s">
        <v>74</v>
      </c>
      <c r="I54" s="585">
        <v>0.5</v>
      </c>
      <c r="K54" s="205" t="s">
        <v>2061</v>
      </c>
      <c r="L54" s="254"/>
      <c r="M54" s="598"/>
      <c r="N54" s="602" t="s">
        <v>2880</v>
      </c>
      <c r="O54" s="602" t="s">
        <v>2878</v>
      </c>
      <c r="P54" s="602" t="s">
        <v>2881</v>
      </c>
      <c r="Q54" s="279" t="s">
        <v>2797</v>
      </c>
      <c r="R54" s="396">
        <v>44134</v>
      </c>
      <c r="S54" s="396">
        <v>44148</v>
      </c>
      <c r="T54" s="508">
        <v>44148</v>
      </c>
      <c r="U54" s="397">
        <v>0.8</v>
      </c>
      <c r="V54" s="341"/>
      <c r="W54" s="254"/>
      <c r="X54" s="254"/>
      <c r="Y54" s="254"/>
      <c r="AA54" s="511"/>
      <c r="AB54" s="511"/>
      <c r="AC54" s="511"/>
    </row>
    <row r="55" spans="1:29" s="205" customFormat="1" ht="12">
      <c r="A55" s="261"/>
      <c r="B55" s="256"/>
      <c r="C55" s="254"/>
      <c r="D55" s="596"/>
      <c r="E55" s="738"/>
      <c r="F55" s="230" t="s">
        <v>3005</v>
      </c>
      <c r="G55" s="610" t="s">
        <v>2152</v>
      </c>
      <c r="H55" s="585" t="s">
        <v>74</v>
      </c>
      <c r="I55" s="585">
        <v>0.5</v>
      </c>
      <c r="K55" s="205" t="s">
        <v>2061</v>
      </c>
      <c r="L55" s="254"/>
      <c r="M55" s="598"/>
      <c r="N55" s="602" t="s">
        <v>2883</v>
      </c>
      <c r="O55" s="602" t="s">
        <v>2878</v>
      </c>
      <c r="P55" s="602" t="s">
        <v>2884</v>
      </c>
      <c r="Q55" s="279" t="s">
        <v>2797</v>
      </c>
      <c r="R55" s="396">
        <v>44134</v>
      </c>
      <c r="S55" s="396">
        <v>44148</v>
      </c>
      <c r="T55" s="508">
        <v>44148</v>
      </c>
      <c r="U55" s="397">
        <v>1</v>
      </c>
      <c r="V55" s="341" t="s">
        <v>2152</v>
      </c>
      <c r="W55" s="254"/>
      <c r="X55" s="254"/>
      <c r="Y55" s="254"/>
      <c r="AA55" s="511"/>
      <c r="AB55" s="511"/>
      <c r="AC55" s="511"/>
    </row>
    <row r="56" spans="1:29" s="205" customFormat="1">
      <c r="B56" s="256"/>
      <c r="C56" s="254"/>
      <c r="D56" s="596"/>
      <c r="E56" s="639" t="s">
        <v>2885</v>
      </c>
      <c r="F56" s="230" t="s">
        <v>1426</v>
      </c>
      <c r="G56" s="610" t="s">
        <v>2152</v>
      </c>
      <c r="H56" s="585" t="s">
        <v>74</v>
      </c>
      <c r="I56" s="585">
        <v>0.5</v>
      </c>
      <c r="J56" s="256"/>
      <c r="K56" s="205" t="s">
        <v>2061</v>
      </c>
      <c r="L56" s="254"/>
      <c r="M56" s="598"/>
      <c r="N56" s="602" t="s">
        <v>2886</v>
      </c>
      <c r="O56" s="602" t="s">
        <v>2887</v>
      </c>
      <c r="P56" s="602" t="s">
        <v>2888</v>
      </c>
      <c r="Q56" s="279" t="s">
        <v>74</v>
      </c>
      <c r="R56" s="396">
        <v>44155</v>
      </c>
      <c r="S56" s="396">
        <v>44162</v>
      </c>
      <c r="T56" s="508">
        <v>44165</v>
      </c>
      <c r="U56" s="397">
        <v>1</v>
      </c>
      <c r="V56" s="341" t="s">
        <v>2152</v>
      </c>
      <c r="W56" s="254"/>
      <c r="X56" s="254"/>
      <c r="Y56" s="254"/>
      <c r="AA56" s="511"/>
      <c r="AB56" s="511"/>
      <c r="AC56" s="511"/>
    </row>
    <row r="57" spans="1:29" s="205" customFormat="1">
      <c r="B57" s="256"/>
      <c r="C57" s="254"/>
      <c r="D57" s="596"/>
      <c r="E57" s="639"/>
      <c r="F57" s="230" t="s">
        <v>2870</v>
      </c>
      <c r="G57" s="581" t="s">
        <v>27</v>
      </c>
      <c r="H57" s="585" t="s">
        <v>74</v>
      </c>
      <c r="I57" s="585">
        <v>0.5</v>
      </c>
      <c r="J57" s="256"/>
      <c r="K57" s="205" t="s">
        <v>2061</v>
      </c>
      <c r="L57" s="254"/>
      <c r="M57" s="598"/>
      <c r="N57" s="602" t="s">
        <v>2889</v>
      </c>
      <c r="O57" s="602" t="s">
        <v>2887</v>
      </c>
      <c r="P57" s="602" t="s">
        <v>2890</v>
      </c>
      <c r="Q57" s="279" t="s">
        <v>74</v>
      </c>
      <c r="R57" s="396">
        <v>44155</v>
      </c>
      <c r="S57" s="278"/>
      <c r="T57" s="508">
        <v>44167</v>
      </c>
      <c r="U57" s="397">
        <v>0.7</v>
      </c>
      <c r="V57" s="341"/>
      <c r="W57" s="254"/>
      <c r="X57" s="254"/>
      <c r="Y57" s="254"/>
      <c r="AA57" s="511"/>
      <c r="AB57" s="511"/>
      <c r="AC57" s="511"/>
    </row>
    <row r="58" spans="1:29" s="205" customFormat="1">
      <c r="B58" s="256"/>
      <c r="C58" s="254"/>
      <c r="D58" s="596"/>
      <c r="E58" s="639"/>
      <c r="F58" s="230" t="s">
        <v>2891</v>
      </c>
      <c r="G58" s="610" t="s">
        <v>2152</v>
      </c>
      <c r="H58" s="585" t="s">
        <v>74</v>
      </c>
      <c r="I58" s="585">
        <v>0.5</v>
      </c>
      <c r="J58" s="256"/>
      <c r="K58" s="205" t="s">
        <v>2061</v>
      </c>
      <c r="L58" s="254"/>
      <c r="M58" s="598"/>
      <c r="N58" s="602" t="s">
        <v>2892</v>
      </c>
      <c r="O58" s="602" t="s">
        <v>2887</v>
      </c>
      <c r="P58" s="602" t="s">
        <v>2893</v>
      </c>
      <c r="Q58" s="279" t="s">
        <v>74</v>
      </c>
      <c r="R58" s="396">
        <v>44155</v>
      </c>
      <c r="S58" s="278"/>
      <c r="T58" s="508">
        <v>44167</v>
      </c>
      <c r="U58" s="397">
        <v>1</v>
      </c>
      <c r="V58" s="341" t="s">
        <v>2152</v>
      </c>
      <c r="W58" s="254"/>
      <c r="X58" s="254"/>
      <c r="Y58" s="254"/>
      <c r="AA58" s="511"/>
      <c r="AB58" s="511"/>
      <c r="AC58" s="511"/>
    </row>
    <row r="59" spans="1:29" s="205" customFormat="1">
      <c r="B59" s="256"/>
      <c r="C59" s="254"/>
      <c r="D59" s="230"/>
      <c r="E59" s="274" t="s">
        <v>3006</v>
      </c>
      <c r="F59" s="260"/>
      <c r="G59" s="581" t="s">
        <v>27</v>
      </c>
      <c r="H59" s="585" t="s">
        <v>74</v>
      </c>
      <c r="I59" s="585">
        <v>1</v>
      </c>
      <c r="J59" s="256"/>
      <c r="K59" s="259"/>
      <c r="L59" s="254"/>
      <c r="M59" s="598"/>
      <c r="N59" s="540"/>
      <c r="O59" s="540"/>
      <c r="P59" s="540"/>
      <c r="Q59" s="451"/>
      <c r="R59" s="254"/>
      <c r="S59" s="254"/>
      <c r="T59" s="525"/>
      <c r="U59" s="290"/>
      <c r="V59" s="254"/>
      <c r="W59" s="254"/>
      <c r="X59" s="254"/>
      <c r="Y59" s="254"/>
      <c r="AA59" s="511"/>
      <c r="AB59" s="511"/>
      <c r="AC59" s="511"/>
    </row>
    <row r="60" spans="1:29" s="205" customFormat="1">
      <c r="B60" s="256"/>
      <c r="C60" s="218" t="s">
        <v>3007</v>
      </c>
      <c r="D60" s="230" t="s">
        <v>2896</v>
      </c>
      <c r="G60" s="581" t="s">
        <v>27</v>
      </c>
      <c r="H60" s="585" t="s">
        <v>69</v>
      </c>
      <c r="I60" s="735">
        <v>1</v>
      </c>
      <c r="K60" s="205" t="s">
        <v>2061</v>
      </c>
      <c r="L60" s="279"/>
      <c r="N60" s="602" t="s">
        <v>2897</v>
      </c>
      <c r="O60" s="602" t="s">
        <v>2898</v>
      </c>
      <c r="P60" s="602" t="s">
        <v>2899</v>
      </c>
      <c r="Q60" s="279" t="s">
        <v>1473</v>
      </c>
      <c r="R60" s="278"/>
      <c r="S60" s="278"/>
      <c r="T60" s="524">
        <v>44154</v>
      </c>
      <c r="U60" s="278"/>
      <c r="V60" s="341" t="s">
        <v>28</v>
      </c>
      <c r="W60" s="341"/>
      <c r="X60" s="254"/>
      <c r="Y60" s="254"/>
      <c r="AA60" s="511" t="str">
        <f>IF($W60 = "", IF($T60="", "N",  IF(_xlfn.DAYS($AE$2,$T60) &lt; 0, "N", "Y")), "N")</f>
        <v>Y</v>
      </c>
      <c r="AB60" s="511" t="str">
        <f>IF($W60 = "", IF($T60="", "N",  IF(_xlfn.DAYS($AG$2,$T60) &lt; 0, "N", "Y")), "N")</f>
        <v>Y</v>
      </c>
      <c r="AC60" s="511" t="str">
        <f>IF($W60 = "", IF($T60="", "N",  IF(_xlfn.DAYS($AI$2,$T60) &lt; 0, "N", "Y")), "N")</f>
        <v>Y</v>
      </c>
    </row>
    <row r="61" spans="1:29" s="205" customFormat="1">
      <c r="B61" s="256"/>
      <c r="C61" s="254"/>
      <c r="D61" s="230"/>
      <c r="G61" s="581" t="s">
        <v>27</v>
      </c>
      <c r="H61" s="585" t="s">
        <v>69</v>
      </c>
      <c r="I61" s="736"/>
      <c r="J61" s="205" t="s">
        <v>1371</v>
      </c>
      <c r="K61" s="205" t="s">
        <v>2191</v>
      </c>
      <c r="L61" s="279"/>
      <c r="N61" s="602"/>
      <c r="O61" s="602"/>
      <c r="P61" s="602"/>
      <c r="Q61" s="279" t="s">
        <v>1473</v>
      </c>
      <c r="R61" s="278"/>
      <c r="S61" s="278"/>
      <c r="T61" s="524">
        <v>44154</v>
      </c>
      <c r="U61" s="278"/>
      <c r="V61" s="341" t="s">
        <v>28</v>
      </c>
      <c r="W61" s="341"/>
      <c r="X61" s="254"/>
      <c r="Y61" s="254"/>
      <c r="AA61" s="511" t="str">
        <f>IF($W61 = "", IF($T61="", "N",  IF(_xlfn.DAYS($AE$2,$T61) &lt; 0, "N", "Y")), "N")</f>
        <v>Y</v>
      </c>
      <c r="AB61" s="511" t="str">
        <f>IF($W61 = "", IF($T61="", "N",  IF(_xlfn.DAYS($AG$2,$T61) &lt; 0, "N", "Y")), "N")</f>
        <v>Y</v>
      </c>
      <c r="AC61" s="511" t="str">
        <f>IF($W61 = "", IF($T61="", "N",  IF(_xlfn.DAYS($AI$2,$T61) &lt; 0, "N", "Y")), "N")</f>
        <v>Y</v>
      </c>
    </row>
    <row r="62" spans="1:29" s="205" customFormat="1">
      <c r="B62" s="256"/>
      <c r="C62" s="254"/>
      <c r="D62" s="230"/>
      <c r="E62" s="205" t="s">
        <v>2901</v>
      </c>
      <c r="G62" s="581" t="s">
        <v>27</v>
      </c>
      <c r="H62" s="585" t="s">
        <v>69</v>
      </c>
      <c r="I62" s="736"/>
      <c r="K62" s="205" t="s">
        <v>2193</v>
      </c>
      <c r="L62" s="279"/>
      <c r="N62" s="602" t="s">
        <v>2902</v>
      </c>
      <c r="O62" s="602" t="s">
        <v>2898</v>
      </c>
      <c r="P62" s="602" t="s">
        <v>2903</v>
      </c>
      <c r="Q62" s="279" t="s">
        <v>1473</v>
      </c>
      <c r="R62" s="278"/>
      <c r="S62" s="278"/>
      <c r="T62" s="524">
        <v>44154</v>
      </c>
      <c r="U62" s="278"/>
      <c r="V62" s="341" t="s">
        <v>28</v>
      </c>
      <c r="W62" s="341"/>
      <c r="X62" s="254"/>
      <c r="Y62" s="254"/>
      <c r="AA62" s="511" t="str">
        <f>IF($W62 = "", IF($T62="", "N",  IF(_xlfn.DAYS($AE$2,$T62) &lt; 0, "N", "Y")), "N")</f>
        <v>Y</v>
      </c>
      <c r="AB62" s="511" t="str">
        <f>IF($W62 = "", IF($T62="", "N",  IF(_xlfn.DAYS($AG$2,$T62) &lt; 0, "N", "Y")), "N")</f>
        <v>Y</v>
      </c>
      <c r="AC62" s="511" t="str">
        <f>IF($W62 = "", IF($T62="", "N",  IF(_xlfn.DAYS($AI$2,$T62) &lt; 0, "N", "Y")), "N")</f>
        <v>Y</v>
      </c>
    </row>
    <row r="63" spans="1:29" s="205" customFormat="1">
      <c r="D63" s="230"/>
      <c r="G63" s="581" t="s">
        <v>27</v>
      </c>
      <c r="H63" s="585" t="s">
        <v>69</v>
      </c>
      <c r="I63" s="736"/>
      <c r="J63" s="205" t="s">
        <v>2904</v>
      </c>
      <c r="K63" s="205" t="s">
        <v>2191</v>
      </c>
      <c r="L63" s="278"/>
      <c r="N63" s="602" t="s">
        <v>2905</v>
      </c>
      <c r="O63" s="602" t="s">
        <v>2734</v>
      </c>
      <c r="P63" s="602" t="s">
        <v>2909</v>
      </c>
      <c r="Q63" s="279" t="s">
        <v>1473</v>
      </c>
      <c r="R63" s="278"/>
      <c r="S63" s="278"/>
      <c r="T63" s="524">
        <v>44154</v>
      </c>
      <c r="U63" s="278"/>
      <c r="V63" s="341" t="s">
        <v>28</v>
      </c>
      <c r="W63" s="341"/>
      <c r="AA63" s="511" t="str">
        <f>IF($W63 = "", IF($T63="", "N",  IF(_xlfn.DAYS($AE$2,$T63) &lt; 0, "N", "Y")), "N")</f>
        <v>Y</v>
      </c>
      <c r="AB63" s="511" t="str">
        <f>IF($W63 = "", IF($T63="", "N",  IF(_xlfn.DAYS($AG$2,$T63) &lt; 0, "N", "Y")), "N")</f>
        <v>Y</v>
      </c>
      <c r="AC63" s="511" t="str">
        <f>IF($W63 = "", IF($T63="", "N",  IF(_xlfn.DAYS($AI$2,$T63) &lt; 0, "N", "Y")), "N")</f>
        <v>Y</v>
      </c>
    </row>
    <row r="64" spans="1:29" s="205" customFormat="1">
      <c r="D64" s="230"/>
      <c r="G64" s="581" t="s">
        <v>27</v>
      </c>
      <c r="H64" s="585" t="s">
        <v>69</v>
      </c>
      <c r="I64" s="737"/>
      <c r="J64" s="205" t="s">
        <v>3008</v>
      </c>
      <c r="K64" s="205" t="s">
        <v>2191</v>
      </c>
      <c r="L64" s="278"/>
      <c r="N64" s="602" t="s">
        <v>2905</v>
      </c>
      <c r="O64" s="602" t="s">
        <v>2734</v>
      </c>
      <c r="P64" s="602" t="s">
        <v>2909</v>
      </c>
      <c r="Q64" s="279" t="s">
        <v>1473</v>
      </c>
      <c r="R64" s="278"/>
      <c r="S64" s="278"/>
      <c r="T64" s="524">
        <v>44154</v>
      </c>
      <c r="U64" s="278"/>
      <c r="V64" s="341" t="s">
        <v>28</v>
      </c>
      <c r="W64" s="341"/>
      <c r="AA64" s="511" t="str">
        <f t="shared" ref="AA64" si="6">IF($W64 = "", IF($T64="", "N",  IF(_xlfn.DAYS($AE$2,$T64) &lt; 0, "N", "Y")), "N")</f>
        <v>Y</v>
      </c>
      <c r="AB64" s="511" t="str">
        <f t="shared" ref="AB64" si="7">IF($W64 = "", IF($T64="", "N",  IF(_xlfn.DAYS($AG$2,$T64) &lt; 0, "N", "Y")), "N")</f>
        <v>Y</v>
      </c>
      <c r="AC64" s="511" t="str">
        <f t="shared" ref="AC64" si="8">IF($W64 = "", IF($T64="", "N",  IF(_xlfn.DAYS($AI$2,$T64) &lt; 0, "N", "Y")), "N")</f>
        <v>Y</v>
      </c>
    </row>
    <row r="65" spans="4:27" s="205" customFormat="1">
      <c r="D65" s="230"/>
      <c r="G65" s="599"/>
      <c r="H65" s="279"/>
      <c r="I65" s="279"/>
      <c r="Q65" s="278"/>
      <c r="T65" s="524"/>
      <c r="U65" s="278"/>
      <c r="AA65" s="511"/>
    </row>
    <row r="66" spans="4:27" s="205" customFormat="1">
      <c r="D66" s="230"/>
      <c r="G66" s="599"/>
      <c r="H66" s="279"/>
      <c r="I66" s="279"/>
      <c r="Q66" s="278"/>
      <c r="T66" s="507"/>
      <c r="U66" s="278"/>
      <c r="AA66" s="511"/>
    </row>
    <row r="67" spans="4:27" s="205" customFormat="1">
      <c r="D67" s="230"/>
      <c r="G67" s="599"/>
      <c r="H67" s="279"/>
      <c r="I67" s="279"/>
      <c r="Q67" s="278"/>
      <c r="T67" s="507"/>
      <c r="U67" s="278"/>
      <c r="AA67" s="511"/>
    </row>
    <row r="68" spans="4:27" s="205" customFormat="1">
      <c r="D68" s="230"/>
      <c r="G68" s="599"/>
      <c r="H68" s="279"/>
      <c r="I68" s="279"/>
      <c r="Q68" s="278"/>
      <c r="T68" s="507"/>
      <c r="U68" s="278"/>
      <c r="AA68" s="511"/>
    </row>
    <row r="69" spans="4:27" s="205" customFormat="1">
      <c r="D69" s="230"/>
      <c r="G69" s="599"/>
      <c r="H69" s="279"/>
      <c r="I69" s="279"/>
      <c r="Q69" s="278"/>
      <c r="T69" s="507"/>
      <c r="U69" s="278"/>
      <c r="AA69" s="511"/>
    </row>
    <row r="70" spans="4:27" s="205" customFormat="1">
      <c r="D70" s="230"/>
      <c r="G70" s="599"/>
      <c r="H70" s="279"/>
      <c r="I70" s="279"/>
      <c r="Q70" s="278"/>
      <c r="T70" s="507"/>
      <c r="U70" s="278"/>
      <c r="AA70" s="511"/>
    </row>
    <row r="71" spans="4:27" s="205" customFormat="1">
      <c r="D71" s="230"/>
      <c r="G71" s="599"/>
      <c r="H71" s="279"/>
      <c r="I71" s="279"/>
      <c r="Q71" s="278"/>
      <c r="T71" s="507"/>
      <c r="U71" s="278"/>
      <c r="AA71" s="511"/>
    </row>
    <row r="72" spans="4:27" s="205" customFormat="1">
      <c r="D72" s="230"/>
      <c r="G72" s="599"/>
      <c r="H72" s="279"/>
      <c r="I72" s="279"/>
      <c r="Q72" s="278"/>
      <c r="T72" s="507"/>
      <c r="U72" s="278"/>
      <c r="AA72" s="511"/>
    </row>
    <row r="73" spans="4:27" s="205" customFormat="1">
      <c r="D73" s="230"/>
      <c r="G73" s="599"/>
      <c r="H73" s="279"/>
      <c r="I73" s="279"/>
      <c r="Q73" s="278"/>
      <c r="T73" s="507"/>
      <c r="U73" s="278"/>
      <c r="AA73" s="511"/>
    </row>
    <row r="74" spans="4:27" s="205" customFormat="1">
      <c r="D74" s="230"/>
      <c r="G74" s="599"/>
      <c r="H74" s="279"/>
      <c r="I74" s="279"/>
      <c r="Q74" s="278"/>
      <c r="T74" s="507"/>
      <c r="U74" s="278"/>
      <c r="AA74" s="511"/>
    </row>
    <row r="75" spans="4:27" s="205" customFormat="1">
      <c r="D75" s="230"/>
      <c r="G75" s="599"/>
      <c r="H75" s="279"/>
      <c r="I75" s="279"/>
      <c r="Q75" s="278"/>
      <c r="T75" s="507"/>
      <c r="U75" s="278"/>
      <c r="AA75" s="511"/>
    </row>
    <row r="76" spans="4:27" s="205" customFormat="1">
      <c r="D76" s="230"/>
      <c r="G76" s="599"/>
      <c r="H76" s="279"/>
      <c r="I76" s="279"/>
      <c r="Q76" s="278"/>
      <c r="T76" s="507"/>
      <c r="U76" s="278"/>
      <c r="AA76" s="511"/>
    </row>
    <row r="77" spans="4:27" s="205" customFormat="1">
      <c r="D77" s="230"/>
      <c r="G77" s="599"/>
      <c r="H77" s="279"/>
      <c r="I77" s="279"/>
      <c r="Q77" s="278"/>
      <c r="T77" s="507"/>
      <c r="U77" s="278"/>
      <c r="AA77" s="511"/>
    </row>
    <row r="78" spans="4:27" s="205" customFormat="1">
      <c r="D78" s="230"/>
      <c r="G78" s="599"/>
      <c r="H78" s="279"/>
      <c r="I78" s="279"/>
      <c r="Q78" s="278"/>
      <c r="T78" s="507"/>
      <c r="U78" s="278"/>
      <c r="AA78" s="511"/>
    </row>
    <row r="79" spans="4:27" s="205" customFormat="1">
      <c r="D79" s="230"/>
      <c r="G79" s="599"/>
      <c r="H79" s="279"/>
      <c r="I79" s="279"/>
      <c r="Q79" s="278"/>
      <c r="T79" s="507"/>
      <c r="U79" s="278"/>
      <c r="AA79" s="511"/>
    </row>
    <row r="80" spans="4:27" s="205" customFormat="1">
      <c r="D80" s="230"/>
      <c r="G80" s="599"/>
      <c r="H80" s="279"/>
      <c r="I80" s="279"/>
      <c r="Q80" s="278"/>
      <c r="T80" s="507"/>
      <c r="U80" s="278"/>
      <c r="AA80" s="511"/>
    </row>
    <row r="81" spans="4:27" s="205" customFormat="1">
      <c r="D81" s="230"/>
      <c r="G81" s="599"/>
      <c r="H81" s="279"/>
      <c r="I81" s="279"/>
      <c r="Q81" s="278"/>
      <c r="T81" s="507"/>
      <c r="U81" s="278"/>
      <c r="AA81" s="511"/>
    </row>
    <row r="82" spans="4:27" s="205" customFormat="1">
      <c r="D82" s="230"/>
      <c r="G82" s="599"/>
      <c r="H82" s="279"/>
      <c r="I82" s="279"/>
      <c r="Q82" s="278"/>
      <c r="T82" s="507"/>
      <c r="U82" s="278"/>
      <c r="AA82" s="511"/>
    </row>
    <row r="83" spans="4:27" s="205" customFormat="1">
      <c r="D83" s="230"/>
      <c r="G83" s="599"/>
      <c r="H83" s="279"/>
      <c r="I83" s="279"/>
      <c r="Q83" s="278"/>
      <c r="T83" s="507"/>
      <c r="U83" s="278"/>
      <c r="AA83" s="511"/>
    </row>
    <row r="84" spans="4:27" s="205" customFormat="1">
      <c r="D84" s="230"/>
      <c r="G84" s="599"/>
      <c r="H84" s="279"/>
      <c r="I84" s="279"/>
      <c r="Q84" s="278"/>
      <c r="T84" s="507"/>
      <c r="U84" s="278"/>
      <c r="AA84" s="511"/>
    </row>
    <row r="85" spans="4:27" s="205" customFormat="1">
      <c r="D85" s="230"/>
      <c r="G85" s="599"/>
      <c r="H85" s="279"/>
      <c r="I85" s="279"/>
      <c r="Q85" s="278"/>
      <c r="T85" s="507"/>
      <c r="U85" s="278"/>
      <c r="AA85" s="511"/>
    </row>
    <row r="86" spans="4:27" s="205" customFormat="1">
      <c r="D86" s="230"/>
      <c r="G86" s="599"/>
      <c r="H86" s="279"/>
      <c r="I86" s="279"/>
      <c r="Q86" s="278"/>
      <c r="T86" s="507"/>
      <c r="U86" s="278"/>
      <c r="AA86" s="511"/>
    </row>
    <row r="87" spans="4:27" s="205" customFormat="1">
      <c r="D87" s="230"/>
      <c r="G87" s="599"/>
      <c r="H87" s="279"/>
      <c r="I87" s="279"/>
      <c r="Q87" s="278"/>
      <c r="T87" s="507"/>
      <c r="U87" s="278"/>
      <c r="AA87" s="511"/>
    </row>
    <row r="88" spans="4:27" s="205" customFormat="1">
      <c r="D88" s="230"/>
      <c r="G88" s="599"/>
      <c r="H88" s="279"/>
      <c r="I88" s="279"/>
      <c r="Q88" s="278"/>
      <c r="T88" s="507"/>
      <c r="U88" s="278"/>
    </row>
    <row r="89" spans="4:27" s="205" customFormat="1">
      <c r="D89" s="230"/>
      <c r="G89" s="599"/>
      <c r="H89" s="279"/>
      <c r="I89" s="279"/>
      <c r="Q89" s="278"/>
      <c r="T89" s="507"/>
      <c r="U89" s="278"/>
    </row>
    <row r="90" spans="4:27" s="205" customFormat="1">
      <c r="D90" s="230"/>
      <c r="G90" s="599"/>
      <c r="H90" s="279"/>
      <c r="I90" s="279"/>
      <c r="Q90" s="278"/>
      <c r="T90" s="507"/>
      <c r="U90" s="278"/>
    </row>
    <row r="91" spans="4:27" s="205" customFormat="1">
      <c r="D91" s="230"/>
      <c r="G91" s="599"/>
      <c r="H91" s="279"/>
      <c r="I91" s="279"/>
      <c r="Q91" s="278"/>
      <c r="T91" s="507"/>
      <c r="U91" s="278"/>
    </row>
    <row r="92" spans="4:27" s="205" customFormat="1">
      <c r="D92" s="230"/>
      <c r="G92" s="599"/>
      <c r="H92" s="279"/>
      <c r="I92" s="279"/>
      <c r="Q92" s="278"/>
      <c r="T92" s="507"/>
      <c r="U92" s="278"/>
    </row>
    <row r="93" spans="4:27" s="205" customFormat="1">
      <c r="D93" s="230"/>
      <c r="G93" s="599"/>
      <c r="H93" s="279"/>
      <c r="I93" s="279"/>
      <c r="Q93" s="278"/>
      <c r="T93" s="507"/>
      <c r="U93" s="278"/>
    </row>
    <row r="94" spans="4:27" s="205" customFormat="1">
      <c r="D94" s="230"/>
      <c r="G94" s="599"/>
      <c r="H94" s="279"/>
      <c r="I94" s="279"/>
      <c r="Q94" s="278"/>
      <c r="T94" s="507"/>
      <c r="U94" s="278"/>
    </row>
    <row r="95" spans="4:27" s="205" customFormat="1">
      <c r="D95" s="230"/>
      <c r="G95" s="599"/>
      <c r="H95" s="279"/>
      <c r="I95" s="279"/>
      <c r="Q95" s="278"/>
      <c r="T95" s="507"/>
      <c r="U95" s="278"/>
    </row>
    <row r="96" spans="4:27" s="205" customFormat="1">
      <c r="D96" s="230"/>
      <c r="G96" s="599"/>
      <c r="H96" s="279"/>
      <c r="I96" s="279"/>
      <c r="Q96" s="278"/>
      <c r="T96" s="507"/>
      <c r="U96" s="278"/>
    </row>
    <row r="97" spans="4:21" s="205" customFormat="1">
      <c r="D97" s="230"/>
      <c r="G97" s="599"/>
      <c r="H97" s="279"/>
      <c r="I97" s="279"/>
      <c r="Q97" s="278"/>
      <c r="T97" s="507"/>
      <c r="U97" s="278"/>
    </row>
    <row r="98" spans="4:21" s="205" customFormat="1">
      <c r="D98" s="230"/>
      <c r="G98" s="599"/>
      <c r="H98" s="279"/>
      <c r="I98" s="279"/>
      <c r="Q98" s="278"/>
      <c r="T98" s="507"/>
      <c r="U98" s="278"/>
    </row>
    <row r="99" spans="4:21" s="205" customFormat="1">
      <c r="D99" s="230"/>
      <c r="G99" s="599"/>
      <c r="H99" s="279"/>
      <c r="I99" s="279"/>
      <c r="Q99" s="278"/>
      <c r="T99" s="507"/>
      <c r="U99" s="278"/>
    </row>
    <row r="100" spans="4:21" s="205" customFormat="1">
      <c r="D100" s="230"/>
      <c r="G100" s="599"/>
      <c r="H100" s="279"/>
      <c r="I100" s="279"/>
      <c r="Q100" s="278"/>
      <c r="T100" s="507"/>
      <c r="U100" s="278"/>
    </row>
    <row r="101" spans="4:21" s="205" customFormat="1">
      <c r="D101" s="230"/>
      <c r="G101" s="599"/>
      <c r="H101" s="279"/>
      <c r="I101" s="279"/>
      <c r="Q101" s="278"/>
      <c r="T101" s="507"/>
      <c r="U101" s="278"/>
    </row>
    <row r="102" spans="4:21" s="205" customFormat="1">
      <c r="D102" s="230"/>
      <c r="G102" s="599"/>
      <c r="H102" s="279"/>
      <c r="I102" s="279"/>
      <c r="Q102" s="278"/>
      <c r="T102" s="507"/>
      <c r="U102" s="278"/>
    </row>
    <row r="103" spans="4:21" s="205" customFormat="1">
      <c r="D103" s="230"/>
      <c r="G103" s="599"/>
      <c r="H103" s="279"/>
      <c r="I103" s="279"/>
      <c r="Q103" s="278"/>
      <c r="T103" s="507"/>
      <c r="U103" s="278"/>
    </row>
    <row r="104" spans="4:21" s="205" customFormat="1">
      <c r="D104" s="230"/>
      <c r="G104" s="599"/>
      <c r="H104" s="279"/>
      <c r="I104" s="279"/>
      <c r="Q104" s="278"/>
      <c r="T104" s="507"/>
      <c r="U104" s="278"/>
    </row>
    <row r="105" spans="4:21" s="205" customFormat="1">
      <c r="D105" s="230"/>
      <c r="G105" s="599"/>
      <c r="H105" s="279"/>
      <c r="I105" s="279"/>
      <c r="Q105" s="278"/>
      <c r="T105" s="507"/>
      <c r="U105" s="278"/>
    </row>
    <row r="106" spans="4:21" s="205" customFormat="1">
      <c r="D106" s="230"/>
      <c r="G106" s="599"/>
      <c r="H106" s="279"/>
      <c r="I106" s="279"/>
      <c r="Q106" s="278"/>
      <c r="T106" s="507"/>
      <c r="U106" s="278"/>
    </row>
    <row r="107" spans="4:21" s="205" customFormat="1">
      <c r="D107" s="230"/>
      <c r="G107" s="599"/>
      <c r="H107" s="279"/>
      <c r="I107" s="279"/>
      <c r="Q107" s="278"/>
      <c r="T107" s="507"/>
      <c r="U107" s="278"/>
    </row>
    <row r="108" spans="4:21" s="205" customFormat="1">
      <c r="D108" s="230"/>
      <c r="G108" s="599"/>
      <c r="H108" s="279"/>
      <c r="I108" s="279"/>
      <c r="Q108" s="278"/>
      <c r="T108" s="507"/>
      <c r="U108" s="278"/>
    </row>
    <row r="109" spans="4:21" s="205" customFormat="1">
      <c r="D109" s="230"/>
      <c r="G109" s="599"/>
      <c r="H109" s="279"/>
      <c r="I109" s="279"/>
      <c r="Q109" s="278"/>
      <c r="T109" s="507"/>
      <c r="U109" s="278"/>
    </row>
    <row r="110" spans="4:21" s="205" customFormat="1">
      <c r="D110" s="230"/>
      <c r="G110" s="599"/>
      <c r="H110" s="279"/>
      <c r="I110" s="279"/>
      <c r="Q110" s="278"/>
      <c r="T110" s="507"/>
      <c r="U110" s="278"/>
    </row>
    <row r="111" spans="4:21" s="205" customFormat="1">
      <c r="D111" s="230"/>
      <c r="G111" s="599"/>
      <c r="H111" s="279"/>
      <c r="I111" s="279"/>
      <c r="Q111" s="278"/>
      <c r="T111" s="507"/>
      <c r="U111" s="278"/>
    </row>
    <row r="112" spans="4:21" s="205" customFormat="1">
      <c r="D112" s="230"/>
      <c r="G112" s="599"/>
      <c r="H112" s="279"/>
      <c r="I112" s="279"/>
      <c r="Q112" s="278"/>
      <c r="T112" s="507"/>
      <c r="U112" s="278"/>
    </row>
    <row r="113" spans="4:21" s="205" customFormat="1">
      <c r="D113" s="230"/>
      <c r="G113" s="599"/>
      <c r="H113" s="279"/>
      <c r="I113" s="279"/>
      <c r="Q113" s="278"/>
      <c r="T113" s="507"/>
      <c r="U113" s="278"/>
    </row>
    <row r="114" spans="4:21" s="205" customFormat="1">
      <c r="D114" s="230"/>
      <c r="G114" s="599"/>
      <c r="H114" s="279"/>
      <c r="I114" s="279"/>
      <c r="Q114" s="278"/>
      <c r="T114" s="507"/>
      <c r="U114" s="278"/>
    </row>
    <row r="115" spans="4:21" s="205" customFormat="1">
      <c r="D115" s="230"/>
      <c r="G115" s="599"/>
      <c r="H115" s="279"/>
      <c r="I115" s="279"/>
      <c r="Q115" s="278"/>
      <c r="T115" s="507"/>
      <c r="U115" s="278"/>
    </row>
    <row r="116" spans="4:21" s="205" customFormat="1">
      <c r="D116" s="230"/>
      <c r="G116" s="599"/>
      <c r="H116" s="279"/>
      <c r="I116" s="279"/>
      <c r="Q116" s="278"/>
      <c r="T116" s="507"/>
      <c r="U116" s="278"/>
    </row>
    <row r="117" spans="4:21" s="205" customFormat="1">
      <c r="D117" s="230"/>
      <c r="G117" s="599"/>
      <c r="H117" s="279"/>
      <c r="I117" s="279"/>
      <c r="Q117" s="278"/>
      <c r="T117" s="507"/>
      <c r="U117" s="278"/>
    </row>
    <row r="118" spans="4:21" s="205" customFormat="1">
      <c r="D118" s="230"/>
      <c r="G118" s="599"/>
      <c r="H118" s="279"/>
      <c r="I118" s="279"/>
      <c r="Q118" s="278"/>
      <c r="T118" s="507"/>
      <c r="U118" s="278"/>
    </row>
    <row r="119" spans="4:21" s="205" customFormat="1">
      <c r="D119" s="230"/>
      <c r="G119" s="599"/>
      <c r="H119" s="279"/>
      <c r="I119" s="279"/>
      <c r="Q119" s="278"/>
      <c r="T119" s="507"/>
      <c r="U119" s="278"/>
    </row>
    <row r="120" spans="4:21" s="205" customFormat="1">
      <c r="D120" s="230"/>
      <c r="G120" s="599"/>
      <c r="H120" s="279"/>
      <c r="I120" s="279"/>
      <c r="Q120" s="278"/>
      <c r="T120" s="507"/>
      <c r="U120" s="278"/>
    </row>
    <row r="121" spans="4:21" s="205" customFormat="1">
      <c r="D121" s="230"/>
      <c r="G121" s="599"/>
      <c r="H121" s="279"/>
      <c r="I121" s="279"/>
      <c r="Q121" s="278"/>
      <c r="T121" s="507"/>
      <c r="U121" s="278"/>
    </row>
    <row r="122" spans="4:21" s="205" customFormat="1">
      <c r="D122" s="230"/>
      <c r="G122" s="599"/>
      <c r="H122" s="279"/>
      <c r="I122" s="279"/>
      <c r="Q122" s="278"/>
      <c r="T122" s="507"/>
      <c r="U122" s="278"/>
    </row>
    <row r="123" spans="4:21" s="205" customFormat="1">
      <c r="D123" s="230"/>
      <c r="G123" s="599"/>
      <c r="H123" s="279"/>
      <c r="I123" s="279"/>
      <c r="Q123" s="278"/>
      <c r="T123" s="507"/>
      <c r="U123" s="278"/>
    </row>
    <row r="124" spans="4:21" s="205" customFormat="1">
      <c r="D124" s="230"/>
      <c r="G124" s="599"/>
      <c r="H124" s="279"/>
      <c r="I124" s="279"/>
      <c r="Q124" s="278"/>
      <c r="T124" s="507"/>
      <c r="U124" s="278"/>
    </row>
    <row r="125" spans="4:21" s="205" customFormat="1">
      <c r="D125" s="230"/>
      <c r="G125" s="599"/>
      <c r="H125" s="279"/>
      <c r="I125" s="279"/>
      <c r="Q125" s="278"/>
      <c r="T125" s="507"/>
      <c r="U125" s="278"/>
    </row>
    <row r="126" spans="4:21" s="205" customFormat="1">
      <c r="D126" s="230"/>
      <c r="G126" s="599"/>
      <c r="H126" s="279"/>
      <c r="I126" s="279"/>
      <c r="Q126" s="278"/>
      <c r="T126" s="507"/>
      <c r="U126" s="278"/>
    </row>
    <row r="127" spans="4:21" s="205" customFormat="1">
      <c r="D127" s="230"/>
      <c r="G127" s="599"/>
      <c r="H127" s="279"/>
      <c r="I127" s="279"/>
      <c r="Q127" s="278"/>
      <c r="T127" s="507"/>
      <c r="U127" s="278"/>
    </row>
    <row r="128" spans="4:21" s="205" customFormat="1">
      <c r="D128" s="230"/>
      <c r="G128" s="599"/>
      <c r="H128" s="279"/>
      <c r="I128" s="279"/>
      <c r="Q128" s="278"/>
      <c r="T128" s="507"/>
      <c r="U128" s="278"/>
    </row>
    <row r="129" spans="4:21" s="205" customFormat="1">
      <c r="D129" s="230"/>
      <c r="G129" s="599"/>
      <c r="H129" s="279"/>
      <c r="I129" s="279"/>
      <c r="Q129" s="278"/>
      <c r="T129" s="507"/>
      <c r="U129" s="278"/>
    </row>
    <row r="130" spans="4:21" s="205" customFormat="1">
      <c r="D130" s="230"/>
      <c r="G130" s="599"/>
      <c r="H130" s="279"/>
      <c r="I130" s="279"/>
      <c r="Q130" s="278"/>
      <c r="T130" s="507"/>
      <c r="U130" s="278"/>
    </row>
    <row r="131" spans="4:21" s="205" customFormat="1">
      <c r="D131" s="230"/>
      <c r="G131" s="599"/>
      <c r="H131" s="279"/>
      <c r="I131" s="279"/>
      <c r="Q131" s="278"/>
      <c r="T131" s="507"/>
      <c r="U131" s="278"/>
    </row>
    <row r="132" spans="4:21" s="205" customFormat="1">
      <c r="D132" s="230"/>
      <c r="G132" s="599"/>
      <c r="H132" s="279"/>
      <c r="I132" s="279"/>
      <c r="Q132" s="278"/>
      <c r="T132" s="507"/>
      <c r="U132" s="278"/>
    </row>
    <row r="133" spans="4:21" s="205" customFormat="1">
      <c r="D133" s="230"/>
      <c r="G133" s="599"/>
      <c r="H133" s="279"/>
      <c r="I133" s="279"/>
      <c r="Q133" s="278"/>
      <c r="T133" s="507"/>
      <c r="U133" s="278"/>
    </row>
    <row r="134" spans="4:21" s="205" customFormat="1">
      <c r="D134" s="230"/>
      <c r="G134" s="599"/>
      <c r="H134" s="279"/>
      <c r="I134" s="279"/>
      <c r="Q134" s="278"/>
      <c r="T134" s="507"/>
      <c r="U134" s="278"/>
    </row>
    <row r="135" spans="4:21" s="205" customFormat="1">
      <c r="D135" s="230"/>
      <c r="G135" s="599"/>
      <c r="H135" s="279"/>
      <c r="I135" s="279"/>
      <c r="Q135" s="278"/>
      <c r="T135" s="507"/>
      <c r="U135" s="278"/>
    </row>
    <row r="136" spans="4:21" s="205" customFormat="1">
      <c r="D136" s="230"/>
      <c r="G136" s="599"/>
      <c r="H136" s="279"/>
      <c r="I136" s="279"/>
      <c r="Q136" s="278"/>
      <c r="T136" s="507"/>
      <c r="U136" s="278"/>
    </row>
    <row r="137" spans="4:21" s="205" customFormat="1">
      <c r="D137" s="230"/>
      <c r="G137" s="599"/>
      <c r="H137" s="279"/>
      <c r="I137" s="279"/>
      <c r="Q137" s="278"/>
      <c r="T137" s="507"/>
      <c r="U137" s="278"/>
    </row>
    <row r="138" spans="4:21" s="205" customFormat="1">
      <c r="D138" s="230"/>
      <c r="G138" s="599"/>
      <c r="H138" s="279"/>
      <c r="I138" s="279"/>
      <c r="Q138" s="278"/>
      <c r="T138" s="507"/>
      <c r="U138" s="278"/>
    </row>
    <row r="139" spans="4:21" s="205" customFormat="1">
      <c r="D139" s="230"/>
      <c r="G139" s="599"/>
      <c r="H139" s="279"/>
      <c r="I139" s="279"/>
      <c r="Q139" s="278"/>
      <c r="T139" s="507"/>
      <c r="U139" s="278"/>
    </row>
    <row r="140" spans="4:21" s="205" customFormat="1">
      <c r="D140" s="230"/>
      <c r="G140" s="599"/>
      <c r="H140" s="279"/>
      <c r="I140" s="279"/>
      <c r="Q140" s="278"/>
      <c r="T140" s="507"/>
      <c r="U140" s="278"/>
    </row>
    <row r="141" spans="4:21" s="205" customFormat="1">
      <c r="D141" s="230"/>
      <c r="G141" s="599"/>
      <c r="H141" s="279"/>
      <c r="I141" s="279"/>
      <c r="Q141" s="278"/>
      <c r="T141" s="507"/>
      <c r="U141" s="278"/>
    </row>
    <row r="142" spans="4:21" s="205" customFormat="1">
      <c r="D142" s="230"/>
      <c r="G142" s="599"/>
      <c r="H142" s="279"/>
      <c r="I142" s="279"/>
      <c r="Q142" s="278"/>
      <c r="T142" s="507"/>
      <c r="U142" s="278"/>
    </row>
    <row r="143" spans="4:21" s="205" customFormat="1">
      <c r="D143" s="230"/>
      <c r="G143" s="599"/>
      <c r="H143" s="279"/>
      <c r="I143" s="279"/>
      <c r="Q143" s="278"/>
      <c r="T143" s="507"/>
      <c r="U143" s="278"/>
    </row>
    <row r="144" spans="4:21" s="205" customFormat="1">
      <c r="D144" s="230"/>
      <c r="G144" s="599"/>
      <c r="H144" s="279"/>
      <c r="I144" s="279"/>
      <c r="Q144" s="278"/>
      <c r="T144" s="507"/>
      <c r="U144" s="278"/>
    </row>
    <row r="145" spans="4:21" s="205" customFormat="1">
      <c r="D145" s="230"/>
      <c r="G145" s="599"/>
      <c r="H145" s="279"/>
      <c r="I145" s="279"/>
      <c r="Q145" s="278"/>
      <c r="T145" s="507"/>
      <c r="U145" s="278"/>
    </row>
    <row r="146" spans="4:21" s="205" customFormat="1">
      <c r="D146" s="230"/>
      <c r="G146" s="599"/>
      <c r="H146" s="279"/>
      <c r="I146" s="279"/>
      <c r="Q146" s="278"/>
      <c r="T146" s="507"/>
      <c r="U146" s="278"/>
    </row>
    <row r="147" spans="4:21" s="205" customFormat="1">
      <c r="D147" s="230"/>
      <c r="G147" s="599"/>
      <c r="H147" s="279"/>
      <c r="I147" s="279"/>
      <c r="Q147" s="278"/>
      <c r="T147" s="507"/>
      <c r="U147" s="278"/>
    </row>
    <row r="148" spans="4:21" s="205" customFormat="1">
      <c r="D148" s="230"/>
      <c r="G148" s="599"/>
      <c r="H148" s="279"/>
      <c r="I148" s="279"/>
      <c r="Q148" s="278"/>
      <c r="T148" s="507"/>
      <c r="U148" s="278"/>
    </row>
    <row r="149" spans="4:21" s="205" customFormat="1">
      <c r="D149" s="230"/>
      <c r="G149" s="599"/>
      <c r="H149" s="279"/>
      <c r="I149" s="279"/>
      <c r="Q149" s="278"/>
      <c r="T149" s="507"/>
      <c r="U149" s="278"/>
    </row>
    <row r="150" spans="4:21" s="205" customFormat="1">
      <c r="D150" s="230"/>
      <c r="G150" s="599"/>
      <c r="H150" s="279"/>
      <c r="I150" s="279"/>
      <c r="Q150" s="278"/>
      <c r="T150" s="507"/>
      <c r="U150" s="278"/>
    </row>
    <row r="151" spans="4:21" s="205" customFormat="1">
      <c r="D151" s="230"/>
      <c r="G151" s="599"/>
      <c r="H151" s="279"/>
      <c r="I151" s="279"/>
      <c r="Q151" s="278"/>
      <c r="T151" s="507"/>
      <c r="U151" s="278"/>
    </row>
    <row r="152" spans="4:21" s="205" customFormat="1">
      <c r="D152" s="230"/>
      <c r="G152" s="599"/>
      <c r="H152" s="279"/>
      <c r="I152" s="279"/>
      <c r="Q152" s="278"/>
      <c r="T152" s="507"/>
      <c r="U152" s="278"/>
    </row>
    <row r="153" spans="4:21" s="205" customFormat="1">
      <c r="D153" s="230"/>
      <c r="G153" s="599"/>
      <c r="H153" s="279"/>
      <c r="I153" s="279"/>
      <c r="Q153" s="278"/>
      <c r="T153" s="507"/>
      <c r="U153" s="278"/>
    </row>
    <row r="154" spans="4:21" s="205" customFormat="1">
      <c r="D154" s="230"/>
      <c r="G154" s="599"/>
      <c r="H154" s="279"/>
      <c r="I154" s="279"/>
      <c r="Q154" s="278"/>
      <c r="T154" s="507"/>
      <c r="U154" s="278"/>
    </row>
    <row r="155" spans="4:21" s="205" customFormat="1">
      <c r="D155" s="230"/>
      <c r="G155" s="599"/>
      <c r="H155" s="279"/>
      <c r="I155" s="279"/>
      <c r="Q155" s="278"/>
      <c r="T155" s="507"/>
      <c r="U155" s="278"/>
    </row>
    <row r="156" spans="4:21" s="205" customFormat="1">
      <c r="D156" s="230"/>
      <c r="G156" s="599"/>
      <c r="H156" s="279"/>
      <c r="I156" s="279"/>
      <c r="Q156" s="278"/>
      <c r="T156" s="507"/>
      <c r="U156" s="278"/>
    </row>
    <row r="157" spans="4:21" s="205" customFormat="1">
      <c r="D157" s="230"/>
      <c r="G157" s="599"/>
      <c r="H157" s="279"/>
      <c r="I157" s="279"/>
      <c r="Q157" s="278"/>
      <c r="T157" s="507"/>
      <c r="U157" s="278"/>
    </row>
    <row r="158" spans="4:21" s="205" customFormat="1">
      <c r="D158" s="230"/>
      <c r="G158" s="599"/>
      <c r="H158" s="279"/>
      <c r="I158" s="279"/>
      <c r="Q158" s="278"/>
      <c r="T158" s="507"/>
      <c r="U158" s="278"/>
    </row>
    <row r="159" spans="4:21" s="205" customFormat="1">
      <c r="D159" s="230"/>
      <c r="G159" s="599"/>
      <c r="H159" s="279"/>
      <c r="I159" s="279"/>
      <c r="Q159" s="278"/>
      <c r="T159" s="507"/>
      <c r="U159" s="278"/>
    </row>
    <row r="160" spans="4:21" s="205" customFormat="1">
      <c r="D160" s="230"/>
      <c r="G160" s="599"/>
      <c r="H160" s="279"/>
      <c r="I160" s="279"/>
      <c r="Q160" s="278"/>
      <c r="T160" s="507"/>
      <c r="U160" s="278"/>
    </row>
    <row r="161" spans="4:21" s="205" customFormat="1">
      <c r="D161" s="230"/>
      <c r="G161" s="599"/>
      <c r="H161" s="279"/>
      <c r="I161" s="279"/>
      <c r="Q161" s="278"/>
      <c r="T161" s="507"/>
      <c r="U161" s="278"/>
    </row>
    <row r="162" spans="4:21" s="205" customFormat="1">
      <c r="D162" s="230"/>
      <c r="G162" s="599"/>
      <c r="H162" s="279"/>
      <c r="I162" s="279"/>
      <c r="Q162" s="278"/>
      <c r="T162" s="507"/>
      <c r="U162" s="278"/>
    </row>
    <row r="163" spans="4:21" s="205" customFormat="1">
      <c r="D163" s="230"/>
      <c r="G163" s="599"/>
      <c r="H163" s="279"/>
      <c r="I163" s="279"/>
      <c r="Q163" s="278"/>
      <c r="T163" s="507"/>
      <c r="U163" s="278"/>
    </row>
    <row r="164" spans="4:21" s="205" customFormat="1">
      <c r="D164" s="230"/>
      <c r="G164" s="599"/>
      <c r="H164" s="279"/>
      <c r="I164" s="279"/>
      <c r="Q164" s="278"/>
      <c r="T164" s="507"/>
      <c r="U164" s="278"/>
    </row>
    <row r="165" spans="4:21" s="205" customFormat="1">
      <c r="D165" s="230"/>
      <c r="G165" s="599"/>
      <c r="H165" s="279"/>
      <c r="I165" s="279"/>
      <c r="Q165" s="278"/>
      <c r="T165" s="507"/>
      <c r="U165" s="278"/>
    </row>
    <row r="166" spans="4:21" s="205" customFormat="1">
      <c r="D166" s="230"/>
      <c r="G166" s="599"/>
      <c r="H166" s="279"/>
      <c r="I166" s="279"/>
      <c r="Q166" s="278"/>
      <c r="T166" s="507"/>
      <c r="U166" s="278"/>
    </row>
    <row r="167" spans="4:21" s="205" customFormat="1">
      <c r="D167" s="230"/>
      <c r="G167" s="599"/>
      <c r="H167" s="279"/>
      <c r="I167" s="279"/>
      <c r="Q167" s="278"/>
      <c r="T167" s="507"/>
      <c r="U167" s="278"/>
    </row>
    <row r="168" spans="4:21" s="205" customFormat="1">
      <c r="D168" s="230"/>
      <c r="G168" s="599"/>
      <c r="H168" s="279"/>
      <c r="I168" s="279"/>
      <c r="Q168" s="278"/>
      <c r="T168" s="507"/>
      <c r="U168" s="278"/>
    </row>
    <row r="169" spans="4:21" s="205" customFormat="1">
      <c r="D169" s="230"/>
      <c r="G169" s="599"/>
      <c r="H169" s="279"/>
      <c r="I169" s="279"/>
      <c r="Q169" s="278"/>
      <c r="T169" s="507"/>
      <c r="U169" s="278"/>
    </row>
    <row r="170" spans="4:21" s="205" customFormat="1">
      <c r="D170" s="230"/>
      <c r="G170" s="599"/>
      <c r="H170" s="279"/>
      <c r="I170" s="279"/>
      <c r="Q170" s="278"/>
      <c r="T170" s="507"/>
      <c r="U170" s="278"/>
    </row>
    <row r="171" spans="4:21" s="205" customFormat="1">
      <c r="D171" s="230"/>
      <c r="G171" s="599"/>
      <c r="H171" s="279"/>
      <c r="I171" s="279"/>
      <c r="Q171" s="278"/>
      <c r="T171" s="507"/>
      <c r="U171" s="278"/>
    </row>
    <row r="172" spans="4:21" s="205" customFormat="1">
      <c r="D172" s="230"/>
      <c r="G172" s="599"/>
      <c r="H172" s="279"/>
      <c r="I172" s="279"/>
      <c r="Q172" s="278"/>
      <c r="T172" s="507"/>
      <c r="U172" s="278"/>
    </row>
    <row r="173" spans="4:21" s="205" customFormat="1">
      <c r="D173" s="230"/>
      <c r="G173" s="599"/>
      <c r="H173" s="279"/>
      <c r="I173" s="279"/>
      <c r="Q173" s="278"/>
      <c r="T173" s="507"/>
      <c r="U173" s="278"/>
    </row>
    <row r="174" spans="4:21" s="205" customFormat="1">
      <c r="D174" s="230"/>
      <c r="G174" s="599"/>
      <c r="H174" s="279"/>
      <c r="I174" s="279"/>
      <c r="Q174" s="278"/>
      <c r="T174" s="507"/>
      <c r="U174" s="278"/>
    </row>
    <row r="175" spans="4:21" s="205" customFormat="1">
      <c r="D175" s="230"/>
      <c r="G175" s="599"/>
      <c r="H175" s="279"/>
      <c r="I175" s="279"/>
      <c r="Q175" s="278"/>
      <c r="T175" s="507"/>
      <c r="U175" s="278"/>
    </row>
    <row r="176" spans="4:21" s="205" customFormat="1">
      <c r="D176" s="230"/>
      <c r="G176" s="599"/>
      <c r="H176" s="279"/>
      <c r="I176" s="279"/>
      <c r="Q176" s="278"/>
      <c r="T176" s="507"/>
      <c r="U176" s="278"/>
    </row>
    <row r="177" spans="4:21" s="205" customFormat="1">
      <c r="D177" s="230"/>
      <c r="G177" s="599"/>
      <c r="H177" s="279"/>
      <c r="I177" s="279"/>
      <c r="Q177" s="278"/>
      <c r="T177" s="507"/>
      <c r="U177" s="278"/>
    </row>
    <row r="178" spans="4:21" s="205" customFormat="1">
      <c r="D178" s="230"/>
      <c r="G178" s="599"/>
      <c r="H178" s="279"/>
      <c r="I178" s="279"/>
      <c r="Q178" s="278"/>
      <c r="T178" s="507"/>
      <c r="U178" s="278"/>
    </row>
    <row r="179" spans="4:21" s="205" customFormat="1">
      <c r="D179" s="230"/>
      <c r="G179" s="599"/>
      <c r="H179" s="279"/>
      <c r="I179" s="279"/>
      <c r="Q179" s="278"/>
      <c r="T179" s="507"/>
      <c r="U179" s="278"/>
    </row>
    <row r="180" spans="4:21" s="205" customFormat="1">
      <c r="D180" s="230"/>
      <c r="G180" s="599"/>
      <c r="H180" s="279"/>
      <c r="I180" s="279"/>
      <c r="Q180" s="278"/>
      <c r="T180" s="507"/>
      <c r="U180" s="278"/>
    </row>
    <row r="181" spans="4:21" s="205" customFormat="1">
      <c r="D181" s="230"/>
      <c r="G181" s="599"/>
      <c r="H181" s="279"/>
      <c r="I181" s="279"/>
      <c r="Q181" s="278"/>
      <c r="T181" s="507"/>
      <c r="U181" s="278"/>
    </row>
    <row r="182" spans="4:21" s="205" customFormat="1">
      <c r="D182" s="230"/>
      <c r="G182" s="599"/>
      <c r="H182" s="279"/>
      <c r="I182" s="279"/>
      <c r="Q182" s="278"/>
      <c r="T182" s="507"/>
      <c r="U182" s="278"/>
    </row>
    <row r="183" spans="4:21" s="205" customFormat="1">
      <c r="D183" s="230"/>
      <c r="G183" s="599"/>
      <c r="H183" s="279"/>
      <c r="I183" s="279"/>
      <c r="Q183" s="278"/>
      <c r="T183" s="507"/>
      <c r="U183" s="278"/>
    </row>
    <row r="184" spans="4:21" s="205" customFormat="1">
      <c r="D184" s="230"/>
      <c r="G184" s="599"/>
      <c r="H184" s="279"/>
      <c r="I184" s="279"/>
      <c r="Q184" s="278"/>
      <c r="T184" s="507"/>
      <c r="U184" s="278"/>
    </row>
    <row r="185" spans="4:21" s="205" customFormat="1">
      <c r="D185" s="230"/>
      <c r="G185" s="599"/>
      <c r="H185" s="279"/>
      <c r="I185" s="279"/>
      <c r="Q185" s="278"/>
      <c r="T185" s="507"/>
      <c r="U185" s="278"/>
    </row>
    <row r="186" spans="4:21" s="205" customFormat="1">
      <c r="D186" s="230"/>
      <c r="G186" s="599"/>
      <c r="H186" s="279"/>
      <c r="I186" s="279"/>
      <c r="Q186" s="278"/>
      <c r="T186" s="507"/>
      <c r="U186" s="278"/>
    </row>
    <row r="187" spans="4:21" s="205" customFormat="1">
      <c r="D187" s="230"/>
      <c r="G187" s="599"/>
      <c r="H187" s="279"/>
      <c r="I187" s="279"/>
      <c r="Q187" s="278"/>
      <c r="T187" s="507"/>
      <c r="U187" s="278"/>
    </row>
    <row r="188" spans="4:21" s="205" customFormat="1">
      <c r="D188" s="230"/>
      <c r="G188" s="599"/>
      <c r="H188" s="279"/>
      <c r="I188" s="279"/>
      <c r="Q188" s="278"/>
      <c r="T188" s="507"/>
      <c r="U188" s="278"/>
    </row>
    <row r="189" spans="4:21" s="205" customFormat="1">
      <c r="D189" s="230"/>
      <c r="G189" s="599"/>
      <c r="H189" s="279"/>
      <c r="I189" s="279"/>
      <c r="Q189" s="278"/>
      <c r="T189" s="507"/>
      <c r="U189" s="278"/>
    </row>
    <row r="190" spans="4:21" s="205" customFormat="1">
      <c r="D190" s="230"/>
      <c r="G190" s="599"/>
      <c r="H190" s="279"/>
      <c r="I190" s="279"/>
      <c r="Q190" s="278"/>
      <c r="T190" s="507"/>
      <c r="U190" s="278"/>
    </row>
    <row r="191" spans="4:21" s="205" customFormat="1">
      <c r="D191" s="230"/>
      <c r="G191" s="599"/>
      <c r="H191" s="279"/>
      <c r="I191" s="279"/>
      <c r="Q191" s="278"/>
      <c r="T191" s="507"/>
      <c r="U191" s="278"/>
    </row>
    <row r="192" spans="4:21" s="205" customFormat="1">
      <c r="D192" s="230"/>
      <c r="G192" s="599"/>
      <c r="H192" s="279"/>
      <c r="I192" s="279"/>
      <c r="Q192" s="278"/>
      <c r="T192" s="507"/>
      <c r="U192" s="278"/>
    </row>
    <row r="193" spans="4:21" s="205" customFormat="1">
      <c r="D193" s="230"/>
      <c r="G193" s="599"/>
      <c r="H193" s="279"/>
      <c r="I193" s="279"/>
      <c r="Q193" s="278"/>
      <c r="T193" s="507"/>
      <c r="U193" s="278"/>
    </row>
    <row r="194" spans="4:21" s="205" customFormat="1">
      <c r="D194" s="230"/>
      <c r="G194" s="599"/>
      <c r="H194" s="279"/>
      <c r="I194" s="279"/>
      <c r="Q194" s="278"/>
      <c r="T194" s="507"/>
      <c r="U194" s="278"/>
    </row>
    <row r="195" spans="4:21" s="205" customFormat="1">
      <c r="D195" s="230"/>
      <c r="G195" s="599"/>
      <c r="H195" s="279"/>
      <c r="I195" s="279"/>
      <c r="Q195" s="278"/>
      <c r="T195" s="507"/>
      <c r="U195" s="278"/>
    </row>
    <row r="196" spans="4:21" s="205" customFormat="1">
      <c r="D196" s="230"/>
      <c r="G196" s="599"/>
      <c r="H196" s="279"/>
      <c r="I196" s="279"/>
      <c r="Q196" s="278"/>
      <c r="T196" s="507"/>
      <c r="U196" s="278"/>
    </row>
    <row r="197" spans="4:21" s="205" customFormat="1">
      <c r="D197" s="230"/>
      <c r="G197" s="599"/>
      <c r="H197" s="279"/>
      <c r="I197" s="279"/>
      <c r="Q197" s="278"/>
      <c r="T197" s="507"/>
      <c r="U197" s="278"/>
    </row>
    <row r="198" spans="4:21" s="205" customFormat="1">
      <c r="D198" s="230"/>
      <c r="G198" s="599"/>
      <c r="H198" s="279"/>
      <c r="I198" s="279"/>
      <c r="Q198" s="278"/>
      <c r="T198" s="507"/>
      <c r="U198" s="278"/>
    </row>
    <row r="200" spans="4:21" s="205" customFormat="1">
      <c r="D200" s="230"/>
      <c r="G200" s="599"/>
      <c r="H200" s="279"/>
      <c r="I200" s="279"/>
      <c r="Q200" s="278"/>
      <c r="T200" s="507"/>
      <c r="U200" s="278"/>
    </row>
    <row r="201" spans="4:21" s="205" customFormat="1">
      <c r="D201" s="230"/>
      <c r="G201" s="599"/>
      <c r="H201" s="279"/>
      <c r="I201" s="279"/>
      <c r="Q201" s="278"/>
      <c r="T201" s="507"/>
      <c r="U201" s="278"/>
    </row>
    <row r="202" spans="4:21" s="205" customFormat="1">
      <c r="D202" s="230"/>
      <c r="G202" s="599"/>
      <c r="H202" s="279"/>
      <c r="I202" s="279"/>
      <c r="Q202" s="278"/>
      <c r="T202" s="507"/>
      <c r="U202" s="278"/>
    </row>
    <row r="203" spans="4:21" s="205" customFormat="1">
      <c r="D203" s="230"/>
      <c r="G203" s="599"/>
      <c r="H203" s="279"/>
      <c r="I203" s="279"/>
      <c r="Q203" s="278"/>
      <c r="T203" s="507"/>
      <c r="U203" s="278"/>
    </row>
    <row r="204" spans="4:21" s="205" customFormat="1">
      <c r="D204" s="230"/>
      <c r="G204" s="599"/>
      <c r="H204" s="279"/>
      <c r="I204" s="279"/>
      <c r="Q204" s="278"/>
      <c r="T204" s="507"/>
      <c r="U204" s="278"/>
    </row>
    <row r="205" spans="4:21" s="205" customFormat="1">
      <c r="D205" s="230"/>
      <c r="G205" s="599"/>
      <c r="H205" s="279"/>
      <c r="I205" s="279"/>
      <c r="Q205" s="278"/>
      <c r="T205" s="507"/>
      <c r="U205" s="278"/>
    </row>
    <row r="206" spans="4:21" s="205" customFormat="1">
      <c r="D206" s="230"/>
      <c r="G206" s="599"/>
      <c r="H206" s="279"/>
      <c r="I206" s="279"/>
      <c r="Q206" s="278"/>
      <c r="T206" s="507"/>
      <c r="U206" s="278"/>
    </row>
    <row r="207" spans="4:21" s="205" customFormat="1">
      <c r="D207" s="230"/>
      <c r="G207" s="599"/>
      <c r="H207" s="279"/>
      <c r="I207" s="279"/>
      <c r="Q207" s="278"/>
      <c r="T207" s="507"/>
      <c r="U207" s="278"/>
    </row>
    <row r="208" spans="4:21" s="205" customFormat="1">
      <c r="D208" s="230"/>
      <c r="G208" s="599"/>
      <c r="H208" s="279"/>
      <c r="I208" s="279"/>
      <c r="Q208" s="278"/>
      <c r="T208" s="507"/>
      <c r="U208" s="278"/>
    </row>
    <row r="209" spans="4:21" s="205" customFormat="1">
      <c r="D209" s="230"/>
      <c r="G209" s="599"/>
      <c r="H209" s="279"/>
      <c r="I209" s="279"/>
      <c r="Q209" s="278"/>
      <c r="T209" s="507"/>
      <c r="U209" s="278"/>
    </row>
    <row r="210" spans="4:21" s="205" customFormat="1">
      <c r="D210" s="230"/>
      <c r="G210" s="599"/>
      <c r="H210" s="279"/>
      <c r="I210" s="279"/>
      <c r="Q210" s="278"/>
      <c r="T210" s="507"/>
      <c r="U210" s="278"/>
    </row>
    <row r="211" spans="4:21" s="205" customFormat="1">
      <c r="D211" s="230"/>
      <c r="G211" s="599"/>
      <c r="H211" s="279"/>
      <c r="I211" s="279"/>
      <c r="Q211" s="278"/>
      <c r="T211" s="507"/>
      <c r="U211" s="278"/>
    </row>
    <row r="212" spans="4:21" s="205" customFormat="1">
      <c r="D212" s="230"/>
      <c r="G212" s="599"/>
      <c r="H212" s="279"/>
      <c r="I212" s="279"/>
      <c r="Q212" s="278"/>
      <c r="T212" s="507"/>
      <c r="U212" s="278"/>
    </row>
    <row r="213" spans="4:21" s="205" customFormat="1">
      <c r="D213" s="230"/>
      <c r="G213" s="599"/>
      <c r="H213" s="279"/>
      <c r="I213" s="279"/>
      <c r="Q213" s="278"/>
      <c r="T213" s="507"/>
      <c r="U213" s="278"/>
    </row>
    <row r="214" spans="4:21" s="205" customFormat="1">
      <c r="D214" s="230"/>
      <c r="G214" s="599"/>
      <c r="H214" s="279"/>
      <c r="I214" s="279"/>
      <c r="Q214" s="278"/>
      <c r="T214" s="507"/>
      <c r="U214" s="278"/>
    </row>
    <row r="215" spans="4:21" s="205" customFormat="1">
      <c r="D215" s="230"/>
      <c r="G215" s="599"/>
      <c r="H215" s="279"/>
      <c r="I215" s="279"/>
      <c r="Q215" s="278"/>
      <c r="T215" s="507"/>
      <c r="U215" s="278"/>
    </row>
    <row r="216" spans="4:21" s="205" customFormat="1">
      <c r="D216" s="230"/>
      <c r="G216" s="599"/>
      <c r="H216" s="279"/>
      <c r="I216" s="279"/>
      <c r="Q216" s="278"/>
      <c r="T216" s="507"/>
      <c r="U216" s="278"/>
    </row>
    <row r="227" spans="1:22" s="207" customFormat="1" ht="8.25" customHeight="1">
      <c r="A227" s="206"/>
      <c r="B227" s="206"/>
      <c r="C227" s="206"/>
      <c r="D227" s="360"/>
      <c r="E227" s="206"/>
      <c r="F227" s="206"/>
      <c r="G227" s="285"/>
      <c r="H227" s="601"/>
      <c r="I227" s="601"/>
      <c r="J227" s="206"/>
      <c r="K227" s="206"/>
      <c r="L227" s="206"/>
      <c r="M227" s="206"/>
      <c r="N227" s="206"/>
      <c r="O227" s="206"/>
      <c r="P227" s="206"/>
      <c r="Q227" s="280"/>
      <c r="R227" s="206"/>
      <c r="S227" s="206"/>
      <c r="T227" s="507"/>
      <c r="U227" s="280"/>
      <c r="V227" s="206"/>
    </row>
    <row r="228" spans="1:22">
      <c r="C228" s="208"/>
      <c r="E228" s="208"/>
      <c r="F228" s="208"/>
      <c r="J228" s="209"/>
      <c r="K228" s="208"/>
      <c r="L228" s="208"/>
      <c r="M228" s="209"/>
    </row>
    <row r="239" spans="1:22" s="207" customFormat="1" ht="8.25" customHeight="1">
      <c r="A239" s="206"/>
      <c r="B239" s="206"/>
      <c r="C239" s="206"/>
      <c r="D239" s="360"/>
      <c r="E239" s="206"/>
      <c r="F239" s="206"/>
      <c r="G239" s="285"/>
      <c r="H239" s="601"/>
      <c r="I239" s="601"/>
      <c r="J239" s="206"/>
      <c r="K239" s="206"/>
      <c r="L239" s="206"/>
      <c r="M239" s="206"/>
      <c r="N239" s="206"/>
      <c r="O239" s="206"/>
      <c r="P239" s="206"/>
      <c r="Q239" s="280"/>
      <c r="R239" s="206"/>
      <c r="S239" s="206"/>
      <c r="T239" s="507"/>
      <c r="U239" s="280"/>
      <c r="V239" s="206"/>
    </row>
  </sheetData>
  <autoFilter ref="S1:S255" xr:uid="{34092CD0-D440-4B59-BC5E-0A2986F55B82}"/>
  <mergeCells count="4">
    <mergeCell ref="I27:I30"/>
    <mergeCell ref="E50:E52"/>
    <mergeCell ref="E53:E55"/>
    <mergeCell ref="I60:I64"/>
  </mergeCells>
  <phoneticPr fontId="8" type="noConversion"/>
  <hyperlinks>
    <hyperlink ref="M36" r:id="rId1" xr:uid="{B2998253-91F9-473E-9EF8-1A474C52554D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41"/>
  <sheetViews>
    <sheetView tabSelected="1" topLeftCell="D1" workbookViewId="0">
      <selection activeCell="F15" sqref="F15"/>
    </sheetView>
  </sheetViews>
  <sheetFormatPr defaultColWidth="9" defaultRowHeight="11.25"/>
  <cols>
    <col min="1" max="2" width="9" style="205"/>
    <col min="3" max="3" width="18" style="205" bestFit="1" customWidth="1"/>
    <col min="4" max="4" width="21.375" style="205" bestFit="1" customWidth="1"/>
    <col min="5" max="5" width="23" style="205" bestFit="1" customWidth="1"/>
    <col min="6" max="6" width="18.875" style="205" bestFit="1" customWidth="1"/>
    <col min="7" max="7" width="20.25" style="205" customWidth="1"/>
    <col min="8" max="8" width="9" style="205"/>
    <col min="9" max="9" width="8" style="205" customWidth="1"/>
    <col min="10" max="10" width="34.375" style="205" customWidth="1"/>
    <col min="11" max="11" width="9.75" style="205" customWidth="1"/>
    <col min="12" max="12" width="8" style="205" customWidth="1"/>
    <col min="13" max="13" width="9.75" style="205" customWidth="1"/>
    <col min="14" max="14" width="9" style="279"/>
    <col min="15" max="16" width="9.25" style="205" bestFit="1" customWidth="1"/>
    <col min="17" max="17" width="11" style="530" customWidth="1"/>
    <col min="18" max="18" width="7.5" style="205" customWidth="1"/>
    <col min="19" max="19" width="6.625" style="341" customWidth="1"/>
    <col min="20" max="16384" width="9" style="202"/>
  </cols>
  <sheetData>
    <row r="1" spans="1:32" ht="22.5">
      <c r="A1" s="203" t="s">
        <v>2037</v>
      </c>
      <c r="B1" s="203" t="s">
        <v>2038</v>
      </c>
      <c r="C1" s="203" t="s">
        <v>2039</v>
      </c>
      <c r="D1" s="203" t="s">
        <v>2040</v>
      </c>
      <c r="E1" s="203" t="s">
        <v>2041</v>
      </c>
      <c r="F1" s="203" t="s">
        <v>2042</v>
      </c>
      <c r="G1" s="203" t="s">
        <v>2043</v>
      </c>
      <c r="H1" s="203" t="s">
        <v>2044</v>
      </c>
      <c r="I1" s="203" t="s">
        <v>2045</v>
      </c>
      <c r="J1" s="203" t="s">
        <v>2046</v>
      </c>
      <c r="K1" s="203" t="s">
        <v>2047</v>
      </c>
      <c r="L1" s="203" t="s">
        <v>2048</v>
      </c>
      <c r="M1" s="203" t="s">
        <v>2049</v>
      </c>
      <c r="N1" s="203" t="s">
        <v>2050</v>
      </c>
      <c r="O1" s="203" t="s">
        <v>2051</v>
      </c>
      <c r="P1" s="203" t="s">
        <v>2052</v>
      </c>
      <c r="Q1" s="506" t="s">
        <v>2053</v>
      </c>
      <c r="R1" s="203" t="s">
        <v>2054</v>
      </c>
      <c r="S1" s="204" t="s">
        <v>2055</v>
      </c>
    </row>
    <row r="2" spans="1:32">
      <c r="A2" s="220" t="s">
        <v>2057</v>
      </c>
      <c r="B2" s="221" t="s">
        <v>2058</v>
      </c>
      <c r="C2" s="221" t="s">
        <v>2059</v>
      </c>
      <c r="D2" s="221" t="s">
        <v>2060</v>
      </c>
      <c r="E2" s="221"/>
      <c r="F2" s="221"/>
      <c r="G2" s="221"/>
      <c r="H2" s="221" t="s">
        <v>2061</v>
      </c>
      <c r="I2" s="218"/>
      <c r="J2" s="221"/>
      <c r="K2" s="219"/>
      <c r="L2" s="219"/>
      <c r="M2" s="219"/>
      <c r="N2" s="279" t="s">
        <v>1473</v>
      </c>
      <c r="O2" s="220"/>
      <c r="P2" s="220"/>
      <c r="Q2" s="526"/>
      <c r="R2" s="220"/>
      <c r="S2" s="219" t="s">
        <v>28</v>
      </c>
      <c r="X2" s="511" t="str">
        <f>IF($T2 = "", IF($Q2="", "N",  IF(_xlfn.DAYS($AB$2,$Q2) &lt; 0, "N", "Y")), "N")</f>
        <v>N</v>
      </c>
      <c r="Y2" s="511" t="str">
        <f>IF($T2 = "", IF($Q2="", "N",  IF(_xlfn.DAYS($AD$2,$Q2) &lt; 0, "N", "Y")), "N")</f>
        <v>N</v>
      </c>
      <c r="Z2" s="511" t="str">
        <f>IF($T2 = "", IF($Q2="", "N",  IF(_xlfn.DAYS($AF$2,$Q2) &lt; 0, "N", "Y")), "N")</f>
        <v>N</v>
      </c>
      <c r="AA2" s="499" t="s">
        <v>2062</v>
      </c>
      <c r="AB2" s="501">
        <v>44162</v>
      </c>
      <c r="AC2" s="499" t="s">
        <v>2063</v>
      </c>
      <c r="AD2" s="500">
        <v>44162</v>
      </c>
      <c r="AE2" s="499" t="s">
        <v>2064</v>
      </c>
      <c r="AF2" s="500">
        <v>44169</v>
      </c>
    </row>
    <row r="3" spans="1:32">
      <c r="A3" s="219"/>
      <c r="B3" s="219"/>
      <c r="C3" s="219"/>
      <c r="D3" s="221" t="s">
        <v>2065</v>
      </c>
      <c r="E3" s="213"/>
      <c r="F3" s="213"/>
      <c r="G3" s="219"/>
      <c r="H3" s="221" t="s">
        <v>2061</v>
      </c>
      <c r="I3" s="218"/>
      <c r="J3" s="221"/>
      <c r="K3" s="219"/>
      <c r="L3" s="219"/>
      <c r="M3" s="219"/>
      <c r="N3" s="279" t="s">
        <v>1473</v>
      </c>
      <c r="O3" s="220"/>
      <c r="P3" s="220"/>
      <c r="Q3" s="527">
        <v>44154</v>
      </c>
      <c r="R3" s="220"/>
      <c r="S3" s="219" t="s">
        <v>28</v>
      </c>
      <c r="X3" s="511" t="str">
        <f t="shared" ref="X3:X26" si="0">IF($T3 = "", IF($Q3="", "N",  IF(_xlfn.DAYS($AB$2,$Q3) &lt; 0, "N", "Y")), "N")</f>
        <v>Y</v>
      </c>
      <c r="Y3" s="511" t="str">
        <f t="shared" ref="Y3:Y26" si="1">IF($T3 = "", IF($Q3="", "N",  IF(_xlfn.DAYS($AD$2,$Q3) &lt; 0, "N", "Y")), "N")</f>
        <v>Y</v>
      </c>
      <c r="Z3" s="511" t="str">
        <f t="shared" ref="Z3:Z26" si="2">IF($T3 = "", IF($Q3="", "N",  IF(_xlfn.DAYS($AF$2,$Q3) &lt; 0, "N", "Y")), "N")</f>
        <v>Y</v>
      </c>
    </row>
    <row r="4" spans="1:32" ht="4.5" customHeight="1">
      <c r="A4" s="223"/>
      <c r="B4" s="223"/>
      <c r="C4" s="223"/>
      <c r="D4" s="223"/>
      <c r="E4" s="224"/>
      <c r="F4" s="224"/>
      <c r="G4" s="223"/>
      <c r="H4" s="223"/>
      <c r="I4" s="223"/>
      <c r="J4" s="223"/>
      <c r="K4" s="224"/>
      <c r="L4" s="224"/>
      <c r="M4" s="224"/>
      <c r="N4" s="289"/>
      <c r="O4" s="289"/>
      <c r="P4" s="289"/>
      <c r="Q4" s="526"/>
      <c r="R4" s="289"/>
      <c r="S4" s="215"/>
      <c r="X4" s="511" t="str">
        <f t="shared" si="0"/>
        <v>N</v>
      </c>
      <c r="Y4" s="511" t="str">
        <f t="shared" si="1"/>
        <v>N</v>
      </c>
      <c r="Z4" s="511" t="str">
        <f t="shared" si="2"/>
        <v>N</v>
      </c>
    </row>
    <row r="5" spans="1:32">
      <c r="A5" s="226" t="s">
        <v>2162</v>
      </c>
      <c r="B5" s="218" t="s">
        <v>3009</v>
      </c>
      <c r="C5" s="218" t="s">
        <v>3010</v>
      </c>
      <c r="D5" s="214"/>
      <c r="E5" s="214"/>
      <c r="F5" s="225"/>
      <c r="G5" s="225"/>
      <c r="H5" s="221" t="s">
        <v>2061</v>
      </c>
      <c r="I5" s="220"/>
      <c r="J5" s="221"/>
      <c r="K5" s="219" t="s">
        <v>3011</v>
      </c>
      <c r="L5" s="216" t="s">
        <v>3012</v>
      </c>
      <c r="M5" s="219" t="s">
        <v>3013</v>
      </c>
      <c r="N5" s="284" t="s">
        <v>57</v>
      </c>
      <c r="O5" s="399">
        <v>44144</v>
      </c>
      <c r="P5" s="478">
        <v>44148</v>
      </c>
      <c r="Q5" s="528">
        <v>44148</v>
      </c>
      <c r="R5" s="479">
        <v>1</v>
      </c>
      <c r="S5" s="480" t="s">
        <v>2152</v>
      </c>
      <c r="X5" s="511" t="str">
        <f t="shared" si="0"/>
        <v>Y</v>
      </c>
      <c r="Y5" s="511" t="str">
        <f t="shared" si="1"/>
        <v>Y</v>
      </c>
      <c r="Z5" s="511" t="str">
        <f t="shared" si="2"/>
        <v>Y</v>
      </c>
    </row>
    <row r="6" spans="1:32">
      <c r="A6" s="226"/>
      <c r="B6" s="218"/>
      <c r="C6" s="218"/>
      <c r="D6" s="214"/>
      <c r="E6" s="214"/>
      <c r="F6" s="225"/>
      <c r="G6" s="214" t="s">
        <v>3014</v>
      </c>
      <c r="H6" s="221" t="s">
        <v>2083</v>
      </c>
      <c r="I6" s="220"/>
      <c r="J6" s="221" t="s">
        <v>3015</v>
      </c>
      <c r="K6" s="221"/>
      <c r="L6" s="220"/>
      <c r="M6" s="220"/>
      <c r="N6" s="284" t="s">
        <v>57</v>
      </c>
      <c r="O6" s="481" t="s">
        <v>3016</v>
      </c>
      <c r="P6" s="482" t="s">
        <v>3016</v>
      </c>
      <c r="Q6" s="528">
        <v>44164</v>
      </c>
      <c r="R6" s="482" t="s">
        <v>3016</v>
      </c>
      <c r="S6" s="483" t="s">
        <v>3016</v>
      </c>
      <c r="X6" s="511" t="str">
        <f t="shared" si="0"/>
        <v>N</v>
      </c>
      <c r="Y6" s="511" t="str">
        <f t="shared" si="1"/>
        <v>N</v>
      </c>
      <c r="Z6" s="511" t="str">
        <f t="shared" si="2"/>
        <v>Y</v>
      </c>
    </row>
    <row r="7" spans="1:32">
      <c r="A7" s="218"/>
      <c r="B7" s="218"/>
      <c r="C7" s="218"/>
      <c r="D7" s="218"/>
      <c r="E7" s="222"/>
      <c r="F7" s="222"/>
      <c r="G7" s="218" t="s">
        <v>3017</v>
      </c>
      <c r="H7" s="221" t="s">
        <v>2095</v>
      </c>
      <c r="I7" s="218"/>
      <c r="J7" s="221"/>
      <c r="K7" s="221"/>
      <c r="L7" s="221"/>
      <c r="M7" s="221"/>
      <c r="N7" s="284" t="s">
        <v>57</v>
      </c>
      <c r="O7" s="481" t="s">
        <v>3016</v>
      </c>
      <c r="P7" s="482" t="s">
        <v>3016</v>
      </c>
      <c r="Q7" s="528">
        <v>44164</v>
      </c>
      <c r="R7" s="482" t="s">
        <v>3016</v>
      </c>
      <c r="S7" s="483" t="s">
        <v>3016</v>
      </c>
      <c r="X7" s="511" t="str">
        <f t="shared" si="0"/>
        <v>N</v>
      </c>
      <c r="Y7" s="511" t="str">
        <f t="shared" si="1"/>
        <v>N</v>
      </c>
      <c r="Z7" s="511" t="str">
        <f t="shared" si="2"/>
        <v>Y</v>
      </c>
    </row>
    <row r="8" spans="1:32">
      <c r="A8" s="218"/>
      <c r="B8" s="218"/>
      <c r="C8" s="218"/>
      <c r="D8" s="218"/>
      <c r="E8" s="222"/>
      <c r="F8" s="222"/>
      <c r="G8" s="218" t="s">
        <v>3018</v>
      </c>
      <c r="H8" s="221" t="s">
        <v>2083</v>
      </c>
      <c r="I8" s="218"/>
      <c r="J8" s="221" t="s">
        <v>3019</v>
      </c>
      <c r="K8" s="218"/>
      <c r="L8" s="218"/>
      <c r="M8" s="218"/>
      <c r="N8" s="284" t="s">
        <v>57</v>
      </c>
      <c r="O8" s="484">
        <v>44144</v>
      </c>
      <c r="P8" s="485">
        <v>44148</v>
      </c>
      <c r="Q8" s="529">
        <v>44148</v>
      </c>
      <c r="R8" s="486">
        <v>1</v>
      </c>
      <c r="S8" s="483" t="s">
        <v>2152</v>
      </c>
      <c r="X8" s="511" t="str">
        <f t="shared" si="0"/>
        <v>Y</v>
      </c>
      <c r="Y8" s="511" t="str">
        <f t="shared" si="1"/>
        <v>Y</v>
      </c>
      <c r="Z8" s="511" t="str">
        <f t="shared" si="2"/>
        <v>Y</v>
      </c>
    </row>
    <row r="9" spans="1:32">
      <c r="A9" s="218"/>
      <c r="B9" s="218"/>
      <c r="C9" s="218" t="s">
        <v>3020</v>
      </c>
      <c r="D9" s="218"/>
      <c r="E9" s="222"/>
      <c r="F9" s="222"/>
      <c r="G9" s="218"/>
      <c r="H9" s="221" t="s">
        <v>2061</v>
      </c>
      <c r="I9" s="218"/>
      <c r="J9" s="221"/>
      <c r="K9" s="219" t="s">
        <v>3021</v>
      </c>
      <c r="L9" s="216" t="s">
        <v>3022</v>
      </c>
      <c r="M9" s="219" t="s">
        <v>3023</v>
      </c>
      <c r="N9" s="284" t="s">
        <v>57</v>
      </c>
      <c r="O9" s="484">
        <v>44144</v>
      </c>
      <c r="P9" s="485">
        <v>44148</v>
      </c>
      <c r="Q9" s="529">
        <v>44148</v>
      </c>
      <c r="R9" s="486">
        <v>1</v>
      </c>
      <c r="S9" s="483" t="s">
        <v>2152</v>
      </c>
      <c r="X9" s="511" t="str">
        <f t="shared" si="0"/>
        <v>Y</v>
      </c>
      <c r="Y9" s="511" t="str">
        <f t="shared" si="1"/>
        <v>Y</v>
      </c>
      <c r="Z9" s="511" t="str">
        <f t="shared" si="2"/>
        <v>Y</v>
      </c>
    </row>
    <row r="10" spans="1:32">
      <c r="A10" s="218"/>
      <c r="B10" s="218"/>
      <c r="C10" s="546" t="s">
        <v>3024</v>
      </c>
      <c r="D10" s="218"/>
      <c r="E10" s="222"/>
      <c r="F10" s="222"/>
      <c r="G10" s="218"/>
      <c r="H10" s="221" t="s">
        <v>2061</v>
      </c>
      <c r="I10" s="218"/>
      <c r="J10" s="221"/>
      <c r="K10" s="219" t="s">
        <v>3025</v>
      </c>
      <c r="L10" s="216" t="s">
        <v>3026</v>
      </c>
      <c r="M10" s="219" t="s">
        <v>3027</v>
      </c>
      <c r="N10" s="284" t="s">
        <v>57</v>
      </c>
      <c r="O10" s="484">
        <v>44144</v>
      </c>
      <c r="P10" s="485">
        <v>44148</v>
      </c>
      <c r="Q10" s="529">
        <v>44148</v>
      </c>
      <c r="R10" s="486">
        <v>1</v>
      </c>
      <c r="S10" s="483" t="s">
        <v>2152</v>
      </c>
      <c r="X10" s="511" t="str">
        <f t="shared" si="0"/>
        <v>Y</v>
      </c>
      <c r="Y10" s="511" t="str">
        <f t="shared" si="1"/>
        <v>Y</v>
      </c>
      <c r="Z10" s="511" t="str">
        <f t="shared" si="2"/>
        <v>Y</v>
      </c>
    </row>
    <row r="11" spans="1:32">
      <c r="A11" s="218"/>
      <c r="B11" s="218"/>
      <c r="C11" s="218"/>
      <c r="D11" s="218"/>
      <c r="E11" s="222"/>
      <c r="F11" s="222"/>
      <c r="G11" s="218" t="s">
        <v>3028</v>
      </c>
      <c r="H11" s="221" t="s">
        <v>2251</v>
      </c>
      <c r="I11" s="218"/>
      <c r="J11" s="221" t="s">
        <v>3029</v>
      </c>
      <c r="K11" s="218"/>
      <c r="L11" s="218"/>
      <c r="M11" s="218"/>
      <c r="N11" s="284" t="s">
        <v>57</v>
      </c>
      <c r="O11" s="485">
        <v>44175</v>
      </c>
      <c r="P11" s="485">
        <v>44175</v>
      </c>
      <c r="Q11" s="529">
        <v>44165</v>
      </c>
      <c r="R11" s="486">
        <v>1</v>
      </c>
      <c r="S11" s="483" t="s">
        <v>2152</v>
      </c>
      <c r="X11" s="511" t="str">
        <f t="shared" si="0"/>
        <v>N</v>
      </c>
      <c r="Y11" s="511" t="str">
        <f t="shared" si="1"/>
        <v>N</v>
      </c>
      <c r="Z11" s="511" t="str">
        <f t="shared" si="2"/>
        <v>Y</v>
      </c>
    </row>
    <row r="12" spans="1:32">
      <c r="A12" s="218"/>
      <c r="B12" s="218"/>
      <c r="C12" s="218" t="s">
        <v>390</v>
      </c>
      <c r="D12" s="218" t="s">
        <v>1968</v>
      </c>
      <c r="E12" s="222"/>
      <c r="F12" s="222"/>
      <c r="G12" s="218"/>
      <c r="H12" s="221" t="s">
        <v>2061</v>
      </c>
      <c r="I12" s="218"/>
      <c r="J12" s="221"/>
      <c r="K12" s="219"/>
      <c r="L12" s="219"/>
      <c r="M12" s="219"/>
      <c r="N12" s="284" t="s">
        <v>57</v>
      </c>
      <c r="O12" s="485">
        <v>44165</v>
      </c>
      <c r="P12" s="485">
        <v>44165</v>
      </c>
      <c r="Q12" s="529">
        <v>44155</v>
      </c>
      <c r="R12" s="486">
        <v>1</v>
      </c>
      <c r="S12" s="483" t="s">
        <v>2152</v>
      </c>
      <c r="X12" s="511" t="str">
        <f t="shared" si="0"/>
        <v>Y</v>
      </c>
      <c r="Y12" s="511" t="str">
        <f t="shared" si="1"/>
        <v>Y</v>
      </c>
      <c r="Z12" s="511" t="str">
        <f t="shared" si="2"/>
        <v>Y</v>
      </c>
    </row>
    <row r="13" spans="1:32">
      <c r="A13" s="218"/>
      <c r="B13" s="218"/>
      <c r="C13" s="218"/>
      <c r="D13" s="218" t="s">
        <v>1984</v>
      </c>
      <c r="E13" s="218"/>
      <c r="F13" s="222"/>
      <c r="G13" s="218"/>
      <c r="H13" s="221" t="s">
        <v>2061</v>
      </c>
      <c r="I13" s="218"/>
      <c r="J13" s="221"/>
      <c r="K13" s="219"/>
      <c r="L13" s="219"/>
      <c r="M13" s="219"/>
      <c r="N13" s="284" t="s">
        <v>57</v>
      </c>
      <c r="O13" s="485">
        <v>44165</v>
      </c>
      <c r="P13" s="485">
        <v>44165</v>
      </c>
      <c r="Q13" s="529">
        <v>44155</v>
      </c>
      <c r="R13" s="486">
        <v>1</v>
      </c>
      <c r="S13" s="483" t="s">
        <v>2152</v>
      </c>
      <c r="X13" s="511" t="str">
        <f t="shared" si="0"/>
        <v>Y</v>
      </c>
      <c r="Y13" s="511" t="str">
        <f t="shared" si="1"/>
        <v>Y</v>
      </c>
      <c r="Z13" s="511" t="str">
        <f t="shared" si="2"/>
        <v>Y</v>
      </c>
    </row>
    <row r="14" spans="1:32">
      <c r="A14" s="218"/>
      <c r="B14" s="218"/>
      <c r="C14" s="218"/>
      <c r="D14" s="218" t="s">
        <v>1752</v>
      </c>
      <c r="E14" s="218"/>
      <c r="F14" s="222"/>
      <c r="G14" s="218"/>
      <c r="H14" s="221" t="s">
        <v>2061</v>
      </c>
      <c r="I14" s="218"/>
      <c r="J14" s="221"/>
      <c r="K14" s="219"/>
      <c r="L14" s="219"/>
      <c r="M14" s="219"/>
      <c r="N14" s="284" t="s">
        <v>57</v>
      </c>
      <c r="O14" s="485">
        <v>44165</v>
      </c>
      <c r="P14" s="485">
        <v>44165</v>
      </c>
      <c r="Q14" s="529">
        <v>44155</v>
      </c>
      <c r="R14" s="486">
        <v>1</v>
      </c>
      <c r="S14" s="483" t="s">
        <v>2152</v>
      </c>
      <c r="X14" s="511" t="str">
        <f t="shared" si="0"/>
        <v>Y</v>
      </c>
      <c r="Y14" s="511" t="str">
        <f t="shared" si="1"/>
        <v>Y</v>
      </c>
      <c r="Z14" s="511" t="str">
        <f t="shared" si="2"/>
        <v>Y</v>
      </c>
    </row>
    <row r="15" spans="1:32" ht="33.75">
      <c r="A15" s="218"/>
      <c r="B15" s="218"/>
      <c r="C15" s="211" t="s">
        <v>1605</v>
      </c>
      <c r="D15" s="211" t="s">
        <v>3030</v>
      </c>
      <c r="E15" s="211"/>
      <c r="F15" s="210"/>
      <c r="G15" s="211"/>
      <c r="H15" s="225" t="s">
        <v>2061</v>
      </c>
      <c r="I15" s="211"/>
      <c r="J15" s="308" t="s">
        <v>3031</v>
      </c>
      <c r="K15" s="219" t="s">
        <v>3032</v>
      </c>
      <c r="L15" s="219" t="s">
        <v>3033</v>
      </c>
      <c r="M15" s="219" t="s">
        <v>3034</v>
      </c>
      <c r="N15" s="284" t="s">
        <v>57</v>
      </c>
      <c r="O15" s="484">
        <v>44151</v>
      </c>
      <c r="P15" s="485"/>
      <c r="Q15" s="542">
        <v>44168</v>
      </c>
      <c r="R15" s="486">
        <v>0.1</v>
      </c>
      <c r="S15" s="483" t="s">
        <v>3016</v>
      </c>
      <c r="X15" s="511" t="str">
        <f t="shared" si="0"/>
        <v>N</v>
      </c>
      <c r="Y15" s="511" t="str">
        <f t="shared" si="1"/>
        <v>N</v>
      </c>
      <c r="Z15" s="511" t="str">
        <f t="shared" si="2"/>
        <v>Y</v>
      </c>
    </row>
    <row r="16" spans="1:32">
      <c r="A16" s="218"/>
      <c r="B16" s="218"/>
      <c r="C16" s="218" t="s">
        <v>1102</v>
      </c>
      <c r="D16" s="218" t="s">
        <v>2996</v>
      </c>
      <c r="E16" s="222" t="s">
        <v>2813</v>
      </c>
      <c r="F16" s="222"/>
      <c r="G16" s="218"/>
      <c r="H16" s="221" t="s">
        <v>2061</v>
      </c>
      <c r="I16" s="218"/>
      <c r="J16" s="222" t="s">
        <v>2997</v>
      </c>
      <c r="K16" s="219" t="s">
        <v>2815</v>
      </c>
      <c r="L16" s="216" t="s">
        <v>2816</v>
      </c>
      <c r="M16" s="219" t="s">
        <v>2817</v>
      </c>
      <c r="N16" s="279" t="s">
        <v>1473</v>
      </c>
      <c r="O16" s="226"/>
      <c r="P16" s="226"/>
      <c r="Q16" s="527">
        <v>44154</v>
      </c>
      <c r="R16" s="226"/>
      <c r="S16" s="212" t="s">
        <v>28</v>
      </c>
      <c r="X16" s="511" t="str">
        <f t="shared" si="0"/>
        <v>Y</v>
      </c>
      <c r="Y16" s="511" t="str">
        <f t="shared" si="1"/>
        <v>Y</v>
      </c>
      <c r="Z16" s="511" t="str">
        <f t="shared" si="2"/>
        <v>Y</v>
      </c>
    </row>
    <row r="17" spans="1:26">
      <c r="A17" s="218"/>
      <c r="B17" s="218"/>
      <c r="C17" s="218"/>
      <c r="D17" s="218"/>
      <c r="E17" s="222" t="s">
        <v>2820</v>
      </c>
      <c r="F17" s="218"/>
      <c r="G17" s="218"/>
      <c r="H17" s="221" t="s">
        <v>2061</v>
      </c>
      <c r="I17" s="218"/>
      <c r="J17" s="222" t="s">
        <v>2821</v>
      </c>
      <c r="K17" s="219" t="s">
        <v>2822</v>
      </c>
      <c r="L17" s="216" t="s">
        <v>2823</v>
      </c>
      <c r="M17" s="219" t="s">
        <v>2824</v>
      </c>
      <c r="N17" s="279" t="s">
        <v>1473</v>
      </c>
      <c r="O17" s="226"/>
      <c r="P17" s="226"/>
      <c r="Q17" s="527">
        <v>44154</v>
      </c>
      <c r="R17" s="226"/>
      <c r="S17" s="212" t="s">
        <v>28</v>
      </c>
      <c r="X17" s="511" t="str">
        <f t="shared" si="0"/>
        <v>Y</v>
      </c>
      <c r="Y17" s="511" t="str">
        <f t="shared" si="1"/>
        <v>Y</v>
      </c>
      <c r="Z17" s="511" t="str">
        <f t="shared" si="2"/>
        <v>Y</v>
      </c>
    </row>
    <row r="18" spans="1:26">
      <c r="A18" s="218"/>
      <c r="B18" s="218"/>
      <c r="C18" s="218"/>
      <c r="D18" s="218"/>
      <c r="E18" s="222" t="s">
        <v>2825</v>
      </c>
      <c r="F18" s="222"/>
      <c r="G18" s="218"/>
      <c r="H18" s="221" t="s">
        <v>2061</v>
      </c>
      <c r="I18" s="218"/>
      <c r="J18" s="221"/>
      <c r="K18" s="219" t="s">
        <v>2826</v>
      </c>
      <c r="L18" s="216" t="s">
        <v>2827</v>
      </c>
      <c r="M18" s="219" t="s">
        <v>2828</v>
      </c>
      <c r="N18" s="279" t="s">
        <v>1473</v>
      </c>
      <c r="O18" s="226"/>
      <c r="P18" s="226"/>
      <c r="Q18" s="527">
        <v>44154</v>
      </c>
      <c r="R18" s="226"/>
      <c r="S18" s="212" t="s">
        <v>28</v>
      </c>
      <c r="X18" s="511" t="str">
        <f t="shared" si="0"/>
        <v>Y</v>
      </c>
      <c r="Y18" s="511" t="str">
        <f t="shared" si="1"/>
        <v>Y</v>
      </c>
      <c r="Z18" s="511" t="str">
        <f t="shared" si="2"/>
        <v>Y</v>
      </c>
    </row>
    <row r="19" spans="1:26" s="207" customFormat="1" ht="4.5" customHeight="1">
      <c r="A19" s="223"/>
      <c r="B19" s="223"/>
      <c r="C19" s="223"/>
      <c r="D19" s="223"/>
      <c r="E19" s="224"/>
      <c r="F19" s="224"/>
      <c r="G19" s="223"/>
      <c r="H19" s="224"/>
      <c r="I19" s="223"/>
      <c r="J19" s="224"/>
      <c r="K19" s="215"/>
      <c r="L19" s="215"/>
      <c r="M19" s="215"/>
      <c r="N19" s="215"/>
      <c r="O19" s="289"/>
      <c r="P19" s="289"/>
      <c r="Q19" s="526"/>
      <c r="R19" s="289"/>
      <c r="S19" s="215"/>
      <c r="X19" s="511" t="str">
        <f t="shared" si="0"/>
        <v>N</v>
      </c>
      <c r="Y19" s="511" t="str">
        <f t="shared" si="1"/>
        <v>N</v>
      </c>
      <c r="Z19" s="511" t="str">
        <f t="shared" si="2"/>
        <v>N</v>
      </c>
    </row>
    <row r="20" spans="1:26">
      <c r="A20" s="218"/>
      <c r="B20" s="218"/>
      <c r="C20" s="218" t="s">
        <v>3035</v>
      </c>
      <c r="D20" s="218" t="s">
        <v>2845</v>
      </c>
      <c r="E20" s="222" t="s">
        <v>3036</v>
      </c>
      <c r="F20" s="222"/>
      <c r="G20" s="218"/>
      <c r="H20" s="221" t="s">
        <v>2061</v>
      </c>
      <c r="I20" s="218"/>
      <c r="J20" s="225" t="s">
        <v>3037</v>
      </c>
      <c r="K20" s="219" t="s">
        <v>3038</v>
      </c>
      <c r="L20" s="216" t="s">
        <v>3039</v>
      </c>
      <c r="M20" s="219" t="s">
        <v>3040</v>
      </c>
      <c r="N20" s="279" t="s">
        <v>1473</v>
      </c>
      <c r="O20" s="220"/>
      <c r="P20" s="220"/>
      <c r="Q20" s="542">
        <v>44168</v>
      </c>
      <c r="R20" s="220"/>
      <c r="S20" s="219"/>
      <c r="X20" s="511" t="str">
        <f t="shared" si="0"/>
        <v>N</v>
      </c>
      <c r="Y20" s="511" t="str">
        <f t="shared" si="1"/>
        <v>N</v>
      </c>
      <c r="Z20" s="511" t="str">
        <f t="shared" si="2"/>
        <v>Y</v>
      </c>
    </row>
    <row r="21" spans="1:26">
      <c r="A21" s="218"/>
      <c r="B21" s="218"/>
      <c r="C21" s="218"/>
      <c r="D21" s="218"/>
      <c r="E21" s="222" t="s">
        <v>3041</v>
      </c>
      <c r="F21" s="222"/>
      <c r="G21" s="218"/>
      <c r="H21" s="221" t="s">
        <v>2061</v>
      </c>
      <c r="I21" s="218"/>
      <c r="J21" s="225" t="s">
        <v>3037</v>
      </c>
      <c r="K21" s="219" t="s">
        <v>3042</v>
      </c>
      <c r="L21" s="216" t="s">
        <v>3043</v>
      </c>
      <c r="M21" s="219" t="s">
        <v>3044</v>
      </c>
      <c r="N21" s="279" t="s">
        <v>1473</v>
      </c>
      <c r="O21" s="220"/>
      <c r="P21" s="220"/>
      <c r="Q21" s="542">
        <v>44168</v>
      </c>
      <c r="R21" s="220"/>
      <c r="S21" s="219"/>
      <c r="X21" s="511" t="str">
        <f t="shared" si="0"/>
        <v>N</v>
      </c>
      <c r="Y21" s="511" t="str">
        <f t="shared" si="1"/>
        <v>N</v>
      </c>
      <c r="Z21" s="511" t="str">
        <f t="shared" si="2"/>
        <v>Y</v>
      </c>
    </row>
    <row r="22" spans="1:26">
      <c r="A22" s="218"/>
      <c r="B22" s="218"/>
      <c r="C22" s="218" t="s">
        <v>3007</v>
      </c>
      <c r="D22" s="218" t="s">
        <v>2895</v>
      </c>
      <c r="E22" s="217" t="s">
        <v>2896</v>
      </c>
      <c r="F22" s="217"/>
      <c r="G22" s="217"/>
      <c r="H22" s="217" t="s">
        <v>2061</v>
      </c>
      <c r="I22" s="452"/>
      <c r="J22" s="217"/>
      <c r="K22" s="217" t="s">
        <v>2897</v>
      </c>
      <c r="L22" s="217" t="s">
        <v>2898</v>
      </c>
      <c r="M22" s="217" t="s">
        <v>2899</v>
      </c>
      <c r="N22" s="279" t="s">
        <v>1473</v>
      </c>
      <c r="O22" s="456"/>
      <c r="P22" s="456"/>
      <c r="Q22" s="527">
        <v>44154</v>
      </c>
      <c r="R22" s="456"/>
      <c r="S22" s="433" t="s">
        <v>28</v>
      </c>
      <c r="X22" s="511" t="str">
        <f t="shared" si="0"/>
        <v>Y</v>
      </c>
      <c r="Y22" s="511" t="str">
        <f t="shared" si="1"/>
        <v>Y</v>
      </c>
      <c r="Z22" s="511" t="str">
        <f t="shared" si="2"/>
        <v>Y</v>
      </c>
    </row>
    <row r="23" spans="1:26">
      <c r="A23" s="218"/>
      <c r="B23" s="218"/>
      <c r="C23" s="218"/>
      <c r="D23" s="218"/>
      <c r="E23" s="217"/>
      <c r="F23" s="217"/>
      <c r="G23" s="217" t="s">
        <v>1371</v>
      </c>
      <c r="H23" s="217" t="s">
        <v>2191</v>
      </c>
      <c r="I23" s="452"/>
      <c r="J23" s="217"/>
      <c r="K23" s="217"/>
      <c r="L23" s="217"/>
      <c r="M23" s="217"/>
      <c r="N23" s="279" t="s">
        <v>1473</v>
      </c>
      <c r="O23" s="456"/>
      <c r="P23" s="456"/>
      <c r="Q23" s="527">
        <v>44154</v>
      </c>
      <c r="R23" s="456"/>
      <c r="S23" s="433" t="s">
        <v>28</v>
      </c>
      <c r="X23" s="511" t="str">
        <f t="shared" si="0"/>
        <v>Y</v>
      </c>
      <c r="Y23" s="511" t="str">
        <f t="shared" si="1"/>
        <v>Y</v>
      </c>
      <c r="Z23" s="511" t="str">
        <f t="shared" si="2"/>
        <v>Y</v>
      </c>
    </row>
    <row r="24" spans="1:26">
      <c r="C24" s="218"/>
      <c r="D24" s="218"/>
      <c r="E24" s="217"/>
      <c r="F24" s="217" t="s">
        <v>2901</v>
      </c>
      <c r="G24" s="217"/>
      <c r="H24" s="217" t="s">
        <v>2193</v>
      </c>
      <c r="I24" s="452"/>
      <c r="J24" s="217"/>
      <c r="K24" s="217" t="s">
        <v>2902</v>
      </c>
      <c r="L24" s="217" t="s">
        <v>2898</v>
      </c>
      <c r="M24" s="217" t="s">
        <v>2903</v>
      </c>
      <c r="N24" s="279" t="s">
        <v>1473</v>
      </c>
      <c r="O24" s="456"/>
      <c r="P24" s="456"/>
      <c r="Q24" s="527">
        <v>44154</v>
      </c>
      <c r="R24" s="456"/>
      <c r="S24" s="433" t="s">
        <v>28</v>
      </c>
      <c r="X24" s="511" t="str">
        <f t="shared" si="0"/>
        <v>Y</v>
      </c>
      <c r="Y24" s="511" t="str">
        <f t="shared" si="1"/>
        <v>Y</v>
      </c>
      <c r="Z24" s="511" t="str">
        <f t="shared" si="2"/>
        <v>Y</v>
      </c>
    </row>
    <row r="25" spans="1:26">
      <c r="E25" s="217"/>
      <c r="F25" s="217"/>
      <c r="G25" s="217" t="s">
        <v>2904</v>
      </c>
      <c r="H25" s="217" t="s">
        <v>2191</v>
      </c>
      <c r="I25" s="456"/>
      <c r="J25" s="217"/>
      <c r="K25" s="217" t="s">
        <v>2905</v>
      </c>
      <c r="L25" s="217" t="s">
        <v>2734</v>
      </c>
      <c r="M25" s="217" t="s">
        <v>2909</v>
      </c>
      <c r="N25" s="279" t="s">
        <v>1473</v>
      </c>
      <c r="O25" s="456"/>
      <c r="P25" s="456"/>
      <c r="Q25" s="527">
        <v>44154</v>
      </c>
      <c r="R25" s="456"/>
      <c r="S25" s="433" t="s">
        <v>28</v>
      </c>
      <c r="X25" s="511" t="str">
        <f t="shared" si="0"/>
        <v>Y</v>
      </c>
      <c r="Y25" s="511" t="str">
        <f t="shared" si="1"/>
        <v>Y</v>
      </c>
      <c r="Z25" s="511" t="str">
        <f t="shared" si="2"/>
        <v>Y</v>
      </c>
    </row>
    <row r="26" spans="1:26">
      <c r="E26" s="217"/>
      <c r="F26" s="217"/>
      <c r="G26" s="217" t="s">
        <v>2908</v>
      </c>
      <c r="H26" s="217" t="s">
        <v>2191</v>
      </c>
      <c r="I26" s="456"/>
      <c r="J26" s="217"/>
      <c r="K26" s="217" t="s">
        <v>2905</v>
      </c>
      <c r="L26" s="217" t="s">
        <v>2734</v>
      </c>
      <c r="M26" s="217" t="s">
        <v>2909</v>
      </c>
      <c r="N26" s="279" t="s">
        <v>1473</v>
      </c>
      <c r="O26" s="456"/>
      <c r="P26" s="456"/>
      <c r="Q26" s="527">
        <v>44154</v>
      </c>
      <c r="R26" s="456"/>
      <c r="S26" s="433" t="s">
        <v>28</v>
      </c>
      <c r="X26" s="511" t="str">
        <f t="shared" si="0"/>
        <v>Y</v>
      </c>
      <c r="Y26" s="511" t="str">
        <f t="shared" si="1"/>
        <v>Y</v>
      </c>
      <c r="Z26" s="511" t="str">
        <f t="shared" si="2"/>
        <v>Y</v>
      </c>
    </row>
    <row r="27" spans="1:26" s="205" customFormat="1">
      <c r="N27" s="279"/>
      <c r="Q27" s="530"/>
      <c r="S27" s="341"/>
    </row>
    <row r="28" spans="1:26" s="205" customFormat="1">
      <c r="N28" s="279"/>
      <c r="Q28" s="530"/>
      <c r="S28" s="341"/>
    </row>
    <row r="29" spans="1:26" s="205" customFormat="1">
      <c r="N29" s="279"/>
      <c r="Q29" s="530"/>
      <c r="S29" s="341"/>
    </row>
    <row r="30" spans="1:26" s="205" customFormat="1">
      <c r="N30" s="279"/>
      <c r="Q30" s="530"/>
      <c r="S30" s="341"/>
    </row>
    <row r="31" spans="1:26" s="205" customFormat="1">
      <c r="N31" s="279"/>
      <c r="Q31" s="530"/>
      <c r="S31" s="341"/>
    </row>
    <row r="32" spans="1:26" s="205" customFormat="1">
      <c r="N32" s="279"/>
      <c r="Q32" s="530"/>
      <c r="S32" s="341"/>
    </row>
    <row r="33" spans="14:19" s="205" customFormat="1">
      <c r="N33" s="279"/>
      <c r="Q33" s="530"/>
      <c r="S33" s="341"/>
    </row>
    <row r="34" spans="14:19" s="205" customFormat="1">
      <c r="N34" s="279"/>
      <c r="Q34" s="530"/>
      <c r="S34" s="341"/>
    </row>
    <row r="35" spans="14:19" s="205" customFormat="1">
      <c r="N35" s="279"/>
      <c r="Q35" s="530"/>
      <c r="S35" s="341"/>
    </row>
    <row r="36" spans="14:19" s="205" customFormat="1">
      <c r="N36" s="279"/>
      <c r="Q36" s="530"/>
      <c r="S36" s="341"/>
    </row>
    <row r="37" spans="14:19" s="205" customFormat="1">
      <c r="N37" s="279"/>
      <c r="Q37" s="530"/>
      <c r="S37" s="341"/>
    </row>
    <row r="38" spans="14:19" s="205" customFormat="1">
      <c r="N38" s="279"/>
      <c r="Q38" s="530"/>
      <c r="S38" s="341"/>
    </row>
    <row r="39" spans="14:19" s="205" customFormat="1">
      <c r="N39" s="279"/>
      <c r="Q39" s="530"/>
      <c r="S39" s="341"/>
    </row>
    <row r="40" spans="14:19" s="205" customFormat="1">
      <c r="N40" s="279"/>
      <c r="Q40" s="530"/>
      <c r="S40" s="341"/>
    </row>
    <row r="41" spans="14:19" s="205" customFormat="1">
      <c r="N41" s="279"/>
      <c r="Q41" s="530"/>
      <c r="S41" s="341"/>
    </row>
    <row r="42" spans="14:19" s="205" customFormat="1">
      <c r="N42" s="279"/>
      <c r="Q42" s="530"/>
      <c r="S42" s="341"/>
    </row>
    <row r="43" spans="14:19" s="205" customFormat="1">
      <c r="N43" s="279"/>
      <c r="Q43" s="530"/>
      <c r="S43" s="341"/>
    </row>
    <row r="44" spans="14:19" s="205" customFormat="1">
      <c r="N44" s="279"/>
      <c r="Q44" s="530"/>
      <c r="S44" s="341"/>
    </row>
    <row r="45" spans="14:19" s="205" customFormat="1">
      <c r="N45" s="279"/>
      <c r="Q45" s="530"/>
      <c r="S45" s="341"/>
    </row>
    <row r="46" spans="14:19" s="205" customFormat="1">
      <c r="N46" s="279"/>
      <c r="Q46" s="530"/>
      <c r="S46" s="341"/>
    </row>
    <row r="47" spans="14:19" s="205" customFormat="1">
      <c r="N47" s="279"/>
      <c r="Q47" s="530"/>
      <c r="S47" s="341"/>
    </row>
    <row r="48" spans="14:19" s="205" customFormat="1">
      <c r="N48" s="279"/>
      <c r="Q48" s="530"/>
      <c r="S48" s="341"/>
    </row>
    <row r="49" spans="14:19" s="205" customFormat="1">
      <c r="N49" s="279"/>
      <c r="Q49" s="530"/>
      <c r="S49" s="341"/>
    </row>
    <row r="50" spans="14:19" s="205" customFormat="1">
      <c r="N50" s="279"/>
      <c r="Q50" s="530"/>
      <c r="S50" s="341"/>
    </row>
    <row r="51" spans="14:19" s="205" customFormat="1">
      <c r="N51" s="279"/>
      <c r="Q51" s="530"/>
      <c r="S51" s="341"/>
    </row>
    <row r="52" spans="14:19" s="205" customFormat="1">
      <c r="N52" s="279"/>
      <c r="Q52" s="530"/>
      <c r="S52" s="341"/>
    </row>
    <row r="53" spans="14:19" s="205" customFormat="1">
      <c r="N53" s="279"/>
      <c r="Q53" s="530"/>
      <c r="S53" s="341"/>
    </row>
    <row r="54" spans="14:19" s="205" customFormat="1">
      <c r="N54" s="279"/>
      <c r="Q54" s="530"/>
      <c r="S54" s="341"/>
    </row>
    <row r="55" spans="14:19" s="205" customFormat="1">
      <c r="N55" s="279"/>
      <c r="Q55" s="530"/>
      <c r="S55" s="341"/>
    </row>
    <row r="56" spans="14:19" s="205" customFormat="1">
      <c r="N56" s="279"/>
      <c r="Q56" s="530"/>
      <c r="S56" s="341"/>
    </row>
    <row r="57" spans="14:19" s="205" customFormat="1">
      <c r="N57" s="279"/>
      <c r="Q57" s="530"/>
      <c r="S57" s="341"/>
    </row>
    <row r="58" spans="14:19" s="205" customFormat="1">
      <c r="N58" s="279"/>
      <c r="Q58" s="530"/>
      <c r="S58" s="341"/>
    </row>
    <row r="59" spans="14:19" s="205" customFormat="1">
      <c r="N59" s="279"/>
      <c r="Q59" s="530"/>
      <c r="S59" s="341"/>
    </row>
    <row r="60" spans="14:19" s="205" customFormat="1">
      <c r="N60" s="279"/>
      <c r="Q60" s="530"/>
      <c r="S60" s="341"/>
    </row>
    <row r="61" spans="14:19" s="205" customFormat="1">
      <c r="N61" s="279"/>
      <c r="Q61" s="530"/>
      <c r="S61" s="341"/>
    </row>
    <row r="62" spans="14:19" s="205" customFormat="1">
      <c r="N62" s="279"/>
      <c r="Q62" s="530"/>
      <c r="S62" s="341"/>
    </row>
    <row r="63" spans="14:19" s="205" customFormat="1">
      <c r="N63" s="279"/>
      <c r="Q63" s="530"/>
      <c r="S63" s="341"/>
    </row>
    <row r="64" spans="14:19" s="205" customFormat="1">
      <c r="N64" s="279"/>
      <c r="Q64" s="530"/>
      <c r="S64" s="341"/>
    </row>
    <row r="65" spans="14:19" s="205" customFormat="1">
      <c r="N65" s="279"/>
      <c r="Q65" s="530"/>
      <c r="S65" s="341"/>
    </row>
    <row r="66" spans="14:19" s="205" customFormat="1">
      <c r="N66" s="279"/>
      <c r="Q66" s="530"/>
      <c r="S66" s="341"/>
    </row>
    <row r="67" spans="14:19" s="205" customFormat="1">
      <c r="N67" s="279"/>
      <c r="Q67" s="530"/>
      <c r="S67" s="341"/>
    </row>
    <row r="68" spans="14:19" s="205" customFormat="1">
      <c r="N68" s="279"/>
      <c r="Q68" s="530"/>
      <c r="S68" s="341"/>
    </row>
    <row r="69" spans="14:19" s="205" customFormat="1">
      <c r="N69" s="279"/>
      <c r="Q69" s="530"/>
      <c r="S69" s="341"/>
    </row>
    <row r="70" spans="14:19" s="205" customFormat="1">
      <c r="N70" s="279"/>
      <c r="Q70" s="530"/>
      <c r="S70" s="341"/>
    </row>
    <row r="71" spans="14:19" s="205" customFormat="1">
      <c r="N71" s="279"/>
      <c r="Q71" s="530"/>
      <c r="S71" s="341"/>
    </row>
    <row r="72" spans="14:19" s="205" customFormat="1">
      <c r="N72" s="279"/>
      <c r="Q72" s="530"/>
      <c r="S72" s="341"/>
    </row>
    <row r="73" spans="14:19" s="205" customFormat="1">
      <c r="N73" s="279"/>
      <c r="Q73" s="530"/>
      <c r="S73" s="341"/>
    </row>
    <row r="74" spans="14:19" s="205" customFormat="1">
      <c r="N74" s="279"/>
      <c r="Q74" s="530"/>
      <c r="S74" s="341"/>
    </row>
    <row r="75" spans="14:19" s="205" customFormat="1">
      <c r="N75" s="279"/>
      <c r="Q75" s="530"/>
      <c r="S75" s="341"/>
    </row>
    <row r="76" spans="14:19" s="205" customFormat="1">
      <c r="N76" s="279"/>
      <c r="Q76" s="530"/>
      <c r="S76" s="341"/>
    </row>
    <row r="77" spans="14:19" s="205" customFormat="1">
      <c r="N77" s="279"/>
      <c r="Q77" s="530"/>
      <c r="S77" s="341"/>
    </row>
    <row r="78" spans="14:19" s="205" customFormat="1">
      <c r="N78" s="279"/>
      <c r="Q78" s="530"/>
      <c r="S78" s="341"/>
    </row>
    <row r="79" spans="14:19" s="205" customFormat="1">
      <c r="N79" s="279"/>
      <c r="Q79" s="530"/>
      <c r="S79" s="341"/>
    </row>
    <row r="80" spans="14:19" s="205" customFormat="1">
      <c r="N80" s="279"/>
      <c r="Q80" s="530"/>
      <c r="S80" s="341"/>
    </row>
    <row r="81" spans="14:19" s="205" customFormat="1">
      <c r="N81" s="279"/>
      <c r="Q81" s="530"/>
      <c r="S81" s="341"/>
    </row>
    <row r="82" spans="14:19" s="205" customFormat="1">
      <c r="N82" s="279"/>
      <c r="Q82" s="530"/>
      <c r="S82" s="341"/>
    </row>
    <row r="83" spans="14:19" s="205" customFormat="1">
      <c r="N83" s="279"/>
      <c r="Q83" s="530"/>
      <c r="S83" s="341"/>
    </row>
    <row r="84" spans="14:19" s="205" customFormat="1">
      <c r="N84" s="279"/>
      <c r="Q84" s="530"/>
      <c r="S84" s="341"/>
    </row>
    <row r="85" spans="14:19" s="205" customFormat="1">
      <c r="N85" s="279"/>
      <c r="Q85" s="530"/>
      <c r="S85" s="341"/>
    </row>
    <row r="86" spans="14:19" s="205" customFormat="1">
      <c r="N86" s="279"/>
      <c r="Q86" s="530"/>
      <c r="S86" s="341"/>
    </row>
    <row r="87" spans="14:19" s="205" customFormat="1">
      <c r="N87" s="279"/>
      <c r="Q87" s="530"/>
      <c r="S87" s="341"/>
    </row>
    <row r="88" spans="14:19" s="205" customFormat="1">
      <c r="N88" s="279"/>
      <c r="Q88" s="530"/>
      <c r="S88" s="341"/>
    </row>
    <row r="89" spans="14:19" s="205" customFormat="1">
      <c r="N89" s="279"/>
      <c r="Q89" s="530"/>
      <c r="S89" s="341"/>
    </row>
    <row r="90" spans="14:19" s="205" customFormat="1">
      <c r="N90" s="279"/>
      <c r="Q90" s="530"/>
      <c r="S90" s="341"/>
    </row>
    <row r="91" spans="14:19" s="205" customFormat="1">
      <c r="N91" s="279"/>
      <c r="Q91" s="530"/>
      <c r="S91" s="341"/>
    </row>
    <row r="92" spans="14:19" s="205" customFormat="1">
      <c r="N92" s="279"/>
      <c r="Q92" s="530"/>
      <c r="S92" s="341"/>
    </row>
    <row r="93" spans="14:19" s="205" customFormat="1">
      <c r="N93" s="279"/>
      <c r="Q93" s="530"/>
      <c r="S93" s="341"/>
    </row>
    <row r="94" spans="14:19" s="205" customFormat="1">
      <c r="N94" s="279"/>
      <c r="Q94" s="530"/>
      <c r="S94" s="341"/>
    </row>
    <row r="95" spans="14:19" s="205" customFormat="1">
      <c r="N95" s="279"/>
      <c r="Q95" s="530"/>
      <c r="S95" s="341"/>
    </row>
    <row r="96" spans="14:19" s="205" customFormat="1">
      <c r="N96" s="279"/>
      <c r="Q96" s="530"/>
      <c r="S96" s="341"/>
    </row>
    <row r="97" spans="14:19" s="205" customFormat="1">
      <c r="N97" s="279"/>
      <c r="Q97" s="530"/>
      <c r="S97" s="341"/>
    </row>
    <row r="98" spans="14:19" s="205" customFormat="1">
      <c r="N98" s="279"/>
      <c r="Q98" s="530"/>
      <c r="S98" s="341"/>
    </row>
    <row r="99" spans="14:19" s="205" customFormat="1">
      <c r="N99" s="279"/>
      <c r="Q99" s="530"/>
      <c r="S99" s="341"/>
    </row>
    <row r="100" spans="14:19" s="205" customFormat="1">
      <c r="N100" s="279"/>
      <c r="Q100" s="530"/>
      <c r="S100" s="341"/>
    </row>
    <row r="101" spans="14:19" s="205" customFormat="1">
      <c r="N101" s="279"/>
      <c r="Q101" s="530"/>
      <c r="S101" s="341"/>
    </row>
    <row r="102" spans="14:19" s="205" customFormat="1">
      <c r="N102" s="279"/>
      <c r="Q102" s="530"/>
      <c r="S102" s="341"/>
    </row>
    <row r="103" spans="14:19" s="205" customFormat="1">
      <c r="N103" s="279"/>
      <c r="Q103" s="530"/>
      <c r="S103" s="341"/>
    </row>
    <row r="104" spans="14:19" s="205" customFormat="1">
      <c r="N104" s="279"/>
      <c r="Q104" s="530"/>
      <c r="S104" s="341"/>
    </row>
    <row r="105" spans="14:19" s="205" customFormat="1">
      <c r="N105" s="279"/>
      <c r="Q105" s="530"/>
      <c r="S105" s="341"/>
    </row>
    <row r="106" spans="14:19" s="205" customFormat="1">
      <c r="N106" s="279"/>
      <c r="Q106" s="530"/>
      <c r="S106" s="341"/>
    </row>
    <row r="107" spans="14:19" s="205" customFormat="1">
      <c r="N107" s="279"/>
      <c r="Q107" s="530"/>
      <c r="S107" s="341"/>
    </row>
    <row r="108" spans="14:19" s="205" customFormat="1">
      <c r="N108" s="279"/>
      <c r="Q108" s="530"/>
      <c r="S108" s="341"/>
    </row>
    <row r="109" spans="14:19" s="205" customFormat="1">
      <c r="N109" s="279"/>
      <c r="Q109" s="530"/>
      <c r="S109" s="341"/>
    </row>
    <row r="110" spans="14:19" s="205" customFormat="1">
      <c r="N110" s="279"/>
      <c r="Q110" s="530"/>
      <c r="S110" s="341"/>
    </row>
    <row r="111" spans="14:19" s="205" customFormat="1">
      <c r="N111" s="279"/>
      <c r="Q111" s="530"/>
      <c r="S111" s="341"/>
    </row>
    <row r="112" spans="14:19" s="205" customFormat="1">
      <c r="N112" s="279"/>
      <c r="Q112" s="530"/>
      <c r="S112" s="341"/>
    </row>
    <row r="113" spans="14:19" s="205" customFormat="1">
      <c r="N113" s="279"/>
      <c r="Q113" s="530"/>
      <c r="S113" s="341"/>
    </row>
    <row r="114" spans="14:19" s="205" customFormat="1">
      <c r="N114" s="279"/>
      <c r="Q114" s="530"/>
      <c r="S114" s="341"/>
    </row>
    <row r="115" spans="14:19" s="205" customFormat="1">
      <c r="N115" s="279"/>
      <c r="Q115" s="530"/>
      <c r="S115" s="341"/>
    </row>
    <row r="116" spans="14:19" s="205" customFormat="1">
      <c r="N116" s="279"/>
      <c r="Q116" s="530"/>
      <c r="S116" s="341"/>
    </row>
    <row r="117" spans="14:19" s="205" customFormat="1">
      <c r="N117" s="279"/>
      <c r="Q117" s="530"/>
      <c r="S117" s="341"/>
    </row>
    <row r="118" spans="14:19" s="205" customFormat="1">
      <c r="N118" s="279"/>
      <c r="Q118" s="530"/>
      <c r="S118" s="341"/>
    </row>
    <row r="119" spans="14:19" s="205" customFormat="1">
      <c r="N119" s="279"/>
      <c r="Q119" s="530"/>
      <c r="S119" s="341"/>
    </row>
    <row r="120" spans="14:19" s="205" customFormat="1">
      <c r="N120" s="279"/>
      <c r="Q120" s="530"/>
      <c r="S120" s="341"/>
    </row>
    <row r="121" spans="14:19" s="205" customFormat="1">
      <c r="N121" s="279"/>
      <c r="Q121" s="530"/>
      <c r="S121" s="341"/>
    </row>
    <row r="122" spans="14:19" s="205" customFormat="1">
      <c r="N122" s="279"/>
      <c r="Q122" s="530"/>
      <c r="S122" s="341"/>
    </row>
    <row r="123" spans="14:19" s="205" customFormat="1">
      <c r="N123" s="279"/>
      <c r="Q123" s="530"/>
      <c r="S123" s="341"/>
    </row>
    <row r="124" spans="14:19" s="205" customFormat="1">
      <c r="N124" s="279"/>
      <c r="Q124" s="530"/>
      <c r="S124" s="341"/>
    </row>
    <row r="125" spans="14:19" s="205" customFormat="1">
      <c r="N125" s="279"/>
      <c r="Q125" s="530"/>
      <c r="S125" s="341"/>
    </row>
    <row r="126" spans="14:19" s="205" customFormat="1">
      <c r="N126" s="279"/>
      <c r="Q126" s="530"/>
      <c r="S126" s="341"/>
    </row>
    <row r="127" spans="14:19" s="205" customFormat="1">
      <c r="N127" s="279"/>
      <c r="Q127" s="530"/>
      <c r="S127" s="341"/>
    </row>
    <row r="128" spans="14:19" s="205" customFormat="1">
      <c r="N128" s="279"/>
      <c r="Q128" s="530"/>
      <c r="S128" s="341"/>
    </row>
    <row r="129" spans="14:19" s="205" customFormat="1">
      <c r="N129" s="279"/>
      <c r="Q129" s="530"/>
      <c r="S129" s="341"/>
    </row>
    <row r="130" spans="14:19" s="205" customFormat="1">
      <c r="N130" s="279"/>
      <c r="Q130" s="530"/>
      <c r="S130" s="341"/>
    </row>
    <row r="131" spans="14:19" s="205" customFormat="1">
      <c r="N131" s="279"/>
      <c r="Q131" s="530"/>
      <c r="S131" s="341"/>
    </row>
    <row r="132" spans="14:19" s="205" customFormat="1">
      <c r="N132" s="279"/>
      <c r="Q132" s="530"/>
      <c r="S132" s="341"/>
    </row>
    <row r="133" spans="14:19" s="205" customFormat="1">
      <c r="N133" s="279"/>
      <c r="Q133" s="530"/>
      <c r="S133" s="341"/>
    </row>
    <row r="134" spans="14:19" s="205" customFormat="1">
      <c r="N134" s="279"/>
      <c r="Q134" s="530"/>
      <c r="S134" s="341"/>
    </row>
    <row r="135" spans="14:19" s="205" customFormat="1">
      <c r="N135" s="279"/>
      <c r="Q135" s="530"/>
      <c r="S135" s="341"/>
    </row>
    <row r="136" spans="14:19" s="205" customFormat="1">
      <c r="N136" s="279"/>
      <c r="Q136" s="530"/>
      <c r="S136" s="341"/>
    </row>
    <row r="137" spans="14:19" s="205" customFormat="1">
      <c r="N137" s="279"/>
      <c r="Q137" s="530"/>
      <c r="S137" s="341"/>
    </row>
    <row r="138" spans="14:19" s="205" customFormat="1">
      <c r="N138" s="279"/>
      <c r="Q138" s="530"/>
      <c r="S138" s="341"/>
    </row>
    <row r="139" spans="14:19" s="205" customFormat="1">
      <c r="N139" s="279"/>
      <c r="Q139" s="530"/>
      <c r="S139" s="341"/>
    </row>
    <row r="140" spans="14:19" s="205" customFormat="1">
      <c r="N140" s="279"/>
      <c r="Q140" s="530"/>
      <c r="S140" s="341"/>
    </row>
    <row r="141" spans="14:19" s="205" customFormat="1">
      <c r="N141" s="279"/>
      <c r="Q141" s="530"/>
      <c r="S141" s="341"/>
    </row>
    <row r="142" spans="14:19" s="205" customFormat="1">
      <c r="N142" s="279"/>
      <c r="Q142" s="530"/>
      <c r="S142" s="341"/>
    </row>
    <row r="143" spans="14:19" s="205" customFormat="1">
      <c r="N143" s="279"/>
      <c r="Q143" s="530"/>
      <c r="S143" s="341"/>
    </row>
    <row r="144" spans="14:19" s="205" customFormat="1">
      <c r="N144" s="279"/>
      <c r="Q144" s="530"/>
      <c r="S144" s="341"/>
    </row>
    <row r="145" spans="14:19" s="205" customFormat="1">
      <c r="N145" s="279"/>
      <c r="Q145" s="530"/>
      <c r="S145" s="341"/>
    </row>
    <row r="146" spans="14:19" s="205" customFormat="1">
      <c r="N146" s="279"/>
      <c r="Q146" s="530"/>
      <c r="S146" s="341"/>
    </row>
    <row r="147" spans="14:19" s="205" customFormat="1">
      <c r="N147" s="279"/>
      <c r="Q147" s="530"/>
      <c r="S147" s="341"/>
    </row>
    <row r="148" spans="14:19" s="205" customFormat="1">
      <c r="N148" s="279"/>
      <c r="Q148" s="530"/>
      <c r="S148" s="341"/>
    </row>
    <row r="149" spans="14:19" s="205" customFormat="1">
      <c r="N149" s="279"/>
      <c r="Q149" s="530"/>
      <c r="S149" s="341"/>
    </row>
    <row r="150" spans="14:19" s="205" customFormat="1">
      <c r="N150" s="279"/>
      <c r="Q150" s="530"/>
      <c r="S150" s="341"/>
    </row>
    <row r="151" spans="14:19" s="205" customFormat="1">
      <c r="N151" s="279"/>
      <c r="Q151" s="530"/>
      <c r="S151" s="341"/>
    </row>
    <row r="152" spans="14:19" s="205" customFormat="1">
      <c r="N152" s="279"/>
      <c r="Q152" s="530"/>
      <c r="S152" s="341"/>
    </row>
    <row r="153" spans="14:19" s="205" customFormat="1">
      <c r="N153" s="279"/>
      <c r="Q153" s="530"/>
      <c r="S153" s="341"/>
    </row>
    <row r="154" spans="14:19" s="205" customFormat="1">
      <c r="N154" s="279"/>
      <c r="Q154" s="530"/>
      <c r="S154" s="341"/>
    </row>
    <row r="155" spans="14:19" s="205" customFormat="1">
      <c r="N155" s="279"/>
      <c r="Q155" s="530"/>
      <c r="S155" s="341"/>
    </row>
    <row r="156" spans="14:19" s="205" customFormat="1">
      <c r="N156" s="279"/>
      <c r="Q156" s="530"/>
      <c r="S156" s="341"/>
    </row>
    <row r="157" spans="14:19" s="205" customFormat="1">
      <c r="N157" s="279"/>
      <c r="Q157" s="530"/>
      <c r="S157" s="341"/>
    </row>
    <row r="158" spans="14:19" s="205" customFormat="1">
      <c r="N158" s="279"/>
      <c r="Q158" s="530"/>
      <c r="S158" s="341"/>
    </row>
    <row r="159" spans="14:19" s="205" customFormat="1">
      <c r="N159" s="279"/>
      <c r="Q159" s="530"/>
      <c r="S159" s="341"/>
    </row>
    <row r="160" spans="14:19" s="205" customFormat="1">
      <c r="N160" s="279"/>
      <c r="Q160" s="530"/>
      <c r="S160" s="341"/>
    </row>
    <row r="161" spans="14:19" s="205" customFormat="1">
      <c r="N161" s="279"/>
      <c r="Q161" s="530"/>
      <c r="S161" s="341"/>
    </row>
    <row r="162" spans="14:19" s="205" customFormat="1">
      <c r="N162" s="279"/>
      <c r="Q162" s="530"/>
      <c r="S162" s="341"/>
    </row>
    <row r="163" spans="14:19" s="205" customFormat="1">
      <c r="N163" s="279"/>
      <c r="Q163" s="530"/>
      <c r="S163" s="341"/>
    </row>
    <row r="164" spans="14:19" s="205" customFormat="1">
      <c r="N164" s="279"/>
      <c r="Q164" s="530"/>
      <c r="S164" s="341"/>
    </row>
    <row r="165" spans="14:19" s="205" customFormat="1">
      <c r="N165" s="279"/>
      <c r="Q165" s="530"/>
      <c r="S165" s="341"/>
    </row>
    <row r="166" spans="14:19" s="205" customFormat="1">
      <c r="N166" s="279"/>
      <c r="Q166" s="530"/>
      <c r="S166" s="341"/>
    </row>
    <row r="167" spans="14:19" s="205" customFormat="1">
      <c r="N167" s="279"/>
      <c r="Q167" s="530"/>
      <c r="S167" s="341"/>
    </row>
    <row r="168" spans="14:19" s="205" customFormat="1">
      <c r="N168" s="279"/>
      <c r="Q168" s="530"/>
      <c r="S168" s="341"/>
    </row>
    <row r="169" spans="14:19" s="205" customFormat="1">
      <c r="N169" s="279"/>
      <c r="Q169" s="530"/>
      <c r="S169" s="341"/>
    </row>
    <row r="170" spans="14:19" s="205" customFormat="1">
      <c r="N170" s="279"/>
      <c r="Q170" s="530"/>
      <c r="S170" s="341"/>
    </row>
    <row r="171" spans="14:19" s="205" customFormat="1">
      <c r="N171" s="279"/>
      <c r="Q171" s="530"/>
      <c r="S171" s="341"/>
    </row>
    <row r="172" spans="14:19" s="205" customFormat="1">
      <c r="N172" s="279"/>
      <c r="Q172" s="530"/>
      <c r="S172" s="341"/>
    </row>
    <row r="173" spans="14:19" s="205" customFormat="1">
      <c r="N173" s="279"/>
      <c r="Q173" s="530"/>
      <c r="S173" s="341"/>
    </row>
    <row r="174" spans="14:19" s="205" customFormat="1">
      <c r="N174" s="279"/>
      <c r="Q174" s="530"/>
      <c r="S174" s="341"/>
    </row>
    <row r="175" spans="14:19" s="205" customFormat="1">
      <c r="N175" s="279"/>
      <c r="Q175" s="530"/>
      <c r="S175" s="341"/>
    </row>
    <row r="176" spans="14:19" s="205" customFormat="1">
      <c r="N176" s="279"/>
      <c r="Q176" s="530"/>
      <c r="S176" s="341"/>
    </row>
    <row r="177" spans="14:19" s="205" customFormat="1">
      <c r="N177" s="279"/>
      <c r="Q177" s="530"/>
      <c r="S177" s="341"/>
    </row>
    <row r="178" spans="14:19" s="205" customFormat="1">
      <c r="N178" s="279"/>
      <c r="Q178" s="530"/>
      <c r="S178" s="341"/>
    </row>
    <row r="179" spans="14:19" s="205" customFormat="1">
      <c r="N179" s="279"/>
      <c r="Q179" s="530"/>
      <c r="S179" s="341"/>
    </row>
    <row r="180" spans="14:19" s="205" customFormat="1">
      <c r="N180" s="279"/>
      <c r="Q180" s="530"/>
      <c r="S180" s="341"/>
    </row>
    <row r="181" spans="14:19" s="205" customFormat="1">
      <c r="N181" s="279"/>
      <c r="Q181" s="530"/>
      <c r="S181" s="341"/>
    </row>
    <row r="182" spans="14:19" s="205" customFormat="1">
      <c r="N182" s="279"/>
      <c r="Q182" s="530"/>
      <c r="S182" s="341"/>
    </row>
    <row r="183" spans="14:19" s="205" customFormat="1">
      <c r="N183" s="279"/>
      <c r="Q183" s="530"/>
      <c r="S183" s="341"/>
    </row>
    <row r="184" spans="14:19" s="205" customFormat="1">
      <c r="N184" s="279"/>
      <c r="Q184" s="530"/>
      <c r="S184" s="341"/>
    </row>
    <row r="185" spans="14:19" s="205" customFormat="1">
      <c r="N185" s="279"/>
      <c r="Q185" s="530"/>
      <c r="S185" s="341"/>
    </row>
    <row r="186" spans="14:19" s="205" customFormat="1">
      <c r="N186" s="279"/>
      <c r="Q186" s="530"/>
      <c r="S186" s="341"/>
    </row>
    <row r="187" spans="14:19" s="205" customFormat="1">
      <c r="N187" s="279"/>
      <c r="Q187" s="530"/>
      <c r="S187" s="341"/>
    </row>
    <row r="188" spans="14:19" s="205" customFormat="1">
      <c r="N188" s="279"/>
      <c r="Q188" s="530"/>
      <c r="S188" s="341"/>
    </row>
    <row r="189" spans="14:19" s="205" customFormat="1">
      <c r="N189" s="279"/>
      <c r="Q189" s="530"/>
      <c r="S189" s="341"/>
    </row>
    <row r="190" spans="14:19" s="205" customFormat="1">
      <c r="N190" s="279"/>
      <c r="Q190" s="530"/>
      <c r="S190" s="341"/>
    </row>
    <row r="191" spans="14:19" s="205" customFormat="1">
      <c r="N191" s="279"/>
      <c r="Q191" s="530"/>
      <c r="S191" s="341"/>
    </row>
    <row r="192" spans="14:19" s="205" customFormat="1">
      <c r="N192" s="279"/>
      <c r="Q192" s="530"/>
      <c r="S192" s="341"/>
    </row>
    <row r="193" spans="14:19" s="205" customFormat="1">
      <c r="N193" s="279"/>
      <c r="Q193" s="530"/>
      <c r="S193" s="341"/>
    </row>
    <row r="194" spans="14:19" s="205" customFormat="1">
      <c r="N194" s="279"/>
      <c r="Q194" s="530"/>
      <c r="S194" s="341"/>
    </row>
    <row r="195" spans="14:19" s="205" customFormat="1">
      <c r="N195" s="279"/>
      <c r="Q195" s="530"/>
      <c r="S195" s="341"/>
    </row>
    <row r="196" spans="14:19" s="205" customFormat="1">
      <c r="N196" s="279"/>
      <c r="Q196" s="530"/>
      <c r="S196" s="341"/>
    </row>
    <row r="197" spans="14:19" s="205" customFormat="1">
      <c r="N197" s="279"/>
      <c r="Q197" s="530"/>
      <c r="S197" s="341"/>
    </row>
    <row r="198" spans="14:19" s="205" customFormat="1">
      <c r="N198" s="279"/>
      <c r="Q198" s="530"/>
      <c r="S198" s="341"/>
    </row>
    <row r="199" spans="14:19" s="205" customFormat="1">
      <c r="N199" s="279"/>
      <c r="Q199" s="530"/>
      <c r="S199" s="341"/>
    </row>
    <row r="200" spans="14:19" s="205" customFormat="1">
      <c r="N200" s="279"/>
      <c r="Q200" s="530"/>
      <c r="S200" s="341"/>
    </row>
    <row r="202" spans="14:19" s="205" customFormat="1">
      <c r="N202" s="279"/>
      <c r="Q202" s="530"/>
      <c r="S202" s="341"/>
    </row>
    <row r="203" spans="14:19" s="205" customFormat="1">
      <c r="N203" s="279"/>
      <c r="Q203" s="530"/>
      <c r="S203" s="341"/>
    </row>
    <row r="204" spans="14:19" s="205" customFormat="1">
      <c r="N204" s="279"/>
      <c r="Q204" s="530"/>
      <c r="S204" s="341"/>
    </row>
    <row r="205" spans="14:19" s="205" customFormat="1">
      <c r="N205" s="279"/>
      <c r="Q205" s="530"/>
      <c r="S205" s="341"/>
    </row>
    <row r="206" spans="14:19" s="205" customFormat="1">
      <c r="N206" s="279"/>
      <c r="Q206" s="530"/>
      <c r="S206" s="341"/>
    </row>
    <row r="207" spans="14:19" s="205" customFormat="1">
      <c r="N207" s="279"/>
      <c r="Q207" s="530"/>
      <c r="S207" s="341"/>
    </row>
    <row r="208" spans="14:19" s="205" customFormat="1">
      <c r="N208" s="279"/>
      <c r="Q208" s="530"/>
      <c r="S208" s="341"/>
    </row>
    <row r="209" spans="14:19" s="205" customFormat="1">
      <c r="N209" s="279"/>
      <c r="Q209" s="530"/>
      <c r="S209" s="341"/>
    </row>
    <row r="210" spans="14:19" s="205" customFormat="1">
      <c r="N210" s="279"/>
      <c r="Q210" s="530"/>
      <c r="S210" s="341"/>
    </row>
    <row r="211" spans="14:19" s="205" customFormat="1">
      <c r="N211" s="279"/>
      <c r="Q211" s="530"/>
      <c r="S211" s="341"/>
    </row>
    <row r="212" spans="14:19" s="205" customFormat="1">
      <c r="N212" s="279"/>
      <c r="Q212" s="530"/>
      <c r="S212" s="341"/>
    </row>
    <row r="213" spans="14:19" s="205" customFormat="1">
      <c r="N213" s="279"/>
      <c r="Q213" s="530"/>
      <c r="S213" s="341"/>
    </row>
    <row r="214" spans="14:19" s="205" customFormat="1">
      <c r="N214" s="279"/>
      <c r="Q214" s="530"/>
      <c r="S214" s="341"/>
    </row>
    <row r="215" spans="14:19" s="205" customFormat="1">
      <c r="N215" s="279"/>
      <c r="Q215" s="530"/>
      <c r="S215" s="341"/>
    </row>
    <row r="216" spans="14:19" s="205" customFormat="1">
      <c r="N216" s="279"/>
      <c r="Q216" s="530"/>
      <c r="S216" s="341"/>
    </row>
    <row r="217" spans="14:19" s="205" customFormat="1">
      <c r="N217" s="279"/>
      <c r="Q217" s="530"/>
      <c r="S217" s="341"/>
    </row>
    <row r="218" spans="14:19" s="205" customFormat="1">
      <c r="N218" s="279"/>
      <c r="Q218" s="530"/>
      <c r="S218" s="341"/>
    </row>
    <row r="229" spans="1:19" s="207" customFormat="1" ht="8.25" customHeight="1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82"/>
      <c r="O229" s="206"/>
      <c r="P229" s="206"/>
      <c r="Q229" s="530"/>
      <c r="R229" s="206"/>
      <c r="S229" s="343"/>
    </row>
    <row r="230" spans="1:19">
      <c r="C230" s="208"/>
      <c r="D230" s="208"/>
      <c r="E230" s="208"/>
      <c r="F230" s="208"/>
      <c r="G230" s="209"/>
      <c r="H230" s="208"/>
      <c r="I230" s="208"/>
      <c r="J230" s="209"/>
    </row>
    <row r="241" spans="1:19" s="207" customFormat="1" ht="8.25" customHeight="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82"/>
      <c r="O241" s="206"/>
      <c r="P241" s="206"/>
      <c r="Q241" s="530"/>
      <c r="R241" s="206"/>
      <c r="S241" s="343"/>
    </row>
  </sheetData>
  <autoFilter ref="H1:H276" xr:uid="{00000000-0009-0000-0000-000008000000}"/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2CA7997D9787408D707D1BA85AF63C" ma:contentTypeVersion="8" ma:contentTypeDescription="새 문서를 만듭니다." ma:contentTypeScope="" ma:versionID="32212bb438ab880763cb0b65f41616d5">
  <xsd:schema xmlns:xsd="http://www.w3.org/2001/XMLSchema" xmlns:xs="http://www.w3.org/2001/XMLSchema" xmlns:p="http://schemas.microsoft.com/office/2006/metadata/properties" xmlns:ns2="33e2fe05-db15-4e39-8b35-7689cc124370" targetNamespace="http://schemas.microsoft.com/office/2006/metadata/properties" ma:root="true" ma:fieldsID="095822ebd38cad2f491effdf24e93c45" ns2:_="">
    <xsd:import namespace="33e2fe05-db15-4e39-8b35-7689cc124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2fe05-db15-4e39-8b35-7689cc124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1FF65B-7903-47F7-83BC-11113BB10C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ADFB67-093E-4077-A49A-EB074C399563}"/>
</file>

<file path=customXml/itemProps3.xml><?xml version="1.0" encoding="utf-8"?>
<ds:datastoreItem xmlns:ds="http://schemas.openxmlformats.org/officeDocument/2006/customXml" ds:itemID="{402C8E1C-F2E3-475F-8CB2-9D204C0820E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d5c06d0-0d80-408b-869c-235a7549c7d8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4</vt:i4>
      </vt:variant>
    </vt:vector>
  </HeadingPairs>
  <TitlesOfParts>
    <vt:vector size="20" baseType="lpstr">
      <vt:lpstr>표지</vt:lpstr>
      <vt:lpstr>개정이력</vt:lpstr>
      <vt:lpstr>메뉴구조도(전체)</vt:lpstr>
      <vt:lpstr>프로그램</vt:lpstr>
      <vt:lpstr>공통팝업및 모듈</vt:lpstr>
      <vt:lpstr>컨텐츠게시판</vt:lpstr>
      <vt:lpstr>IA-디지털지점</vt:lpstr>
      <vt:lpstr>IA-VC</vt:lpstr>
      <vt:lpstr>IA-은행</vt:lpstr>
      <vt:lpstr>IA-HomePage</vt:lpstr>
      <vt:lpstr>보증서,신청서 별 사용자,관리자 화면</vt:lpstr>
      <vt:lpstr>IA-관리자페이지(김윤찬)</vt:lpstr>
      <vt:lpstr>추가 이미지</vt:lpstr>
      <vt:lpstr>Sheet1</vt:lpstr>
      <vt:lpstr>Sheet3</vt:lpstr>
      <vt:lpstr>Sheet2</vt:lpstr>
      <vt:lpstr>표지!Print_Area</vt:lpstr>
      <vt:lpstr>개정이력!Print_Titles</vt:lpstr>
      <vt:lpstr>'공통팝업및 모듈'!Print_Titles</vt:lpstr>
      <vt:lpstr>프로그램!Print_Titles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2021-05-03T07:13:14Z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0x010100F52CA7997D9787408D707D1BA85AF63C</vt:lpwstr>
  </property>
</Properties>
</file>