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ve Statist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<sst xmlns="http://schemas.openxmlformats.org/spreadsheetml/2006/main" count="18" uniqueCount="18">
  <si>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Year</t>
  </si>
  <si>
    <t xml:space="preserve">Average Annual Rainfall (inches)</t>
  </si>
  <si>
    <t xml:space="preserve">Column 1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</si>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</sst>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6875" defaultRowHeight="14.4" zeroHeight="false" outlineLevelRow="0" outlineLevelCol="0"/>
  <cols>
    <col collapsed="false" customWidth="true" hidden="false" outlineLevel="0" max="6" min="6" style="0" width="30.44"/>
    <col collapsed="false" customWidth="true" hidden="false" outlineLevel="0" max="8" min="8" style="0" width="17.55"/>
  </cols>
  <sheetData>
    <row r="1" customFormat="false" ht="14.4" hidden="false" customHeight="false" outlineLevel="0" collapsed="false">
      <c r="E1" s="1" t="s">
        <v>0</v>
      </c>
      <c r="F1" s="1" t="s">
        <v>1</v>
      </c>
      <c r="I1" s="2" t="s">
        <v>2</v>
      </c>
    </row>
    <row r="2" customFormat="false" ht="14.4" hidden="false" customHeight="false" outlineLevel="0" collapsed="false">
      <c r="E2" s="0" t="n">
        <v>1994</v>
      </c>
      <c r="F2" s="0" t="n">
        <v>57</v>
      </c>
      <c r="H2" s="0" t="s">
        <v>3</v>
      </c>
      <c r="I2" s="0" t="n">
        <f aca="false">AVERAGE($F$1:$F$23)</f>
        <v>65.5909090909091</v>
      </c>
    </row>
    <row r="3" customFormat="false" ht="14.4" hidden="false" customHeight="false" outlineLevel="0" collapsed="false">
      <c r="E3" s="0" t="n">
        <f aca="false">E2+1</f>
        <v>1995</v>
      </c>
      <c r="F3" s="0" t="n">
        <v>63</v>
      </c>
      <c r="H3" s="0" t="s">
        <v>4</v>
      </c>
      <c r="I3" s="0" t="n">
        <f aca="false">SQRT(VAR($F$1:$F$23)/COUNT($F$1:$F$23))</f>
        <v>3.15999006170631</v>
      </c>
    </row>
    <row r="4" customFormat="false" ht="14.4" hidden="false" customHeight="false" outlineLevel="0" collapsed="false">
      <c r="E4" s="0" t="n">
        <f aca="false">E3+1</f>
        <v>1996</v>
      </c>
      <c r="F4" s="0" t="n">
        <v>52</v>
      </c>
      <c r="H4" s="0" t="s">
        <v>5</v>
      </c>
      <c r="I4" s="0" t="n">
        <f aca="false">MODE($F$1:$F$23)</f>
        <v>63</v>
      </c>
    </row>
    <row r="5" customFormat="false" ht="14.4" hidden="false" customHeight="false" outlineLevel="0" collapsed="false">
      <c r="E5" s="0" t="n">
        <f aca="false">E4+1</f>
        <v>1997</v>
      </c>
      <c r="F5" s="0" t="n">
        <v>48</v>
      </c>
      <c r="H5" s="0" t="s">
        <v>6</v>
      </c>
      <c r="I5" s="0" t="n">
        <f aca="false">MEDIAN($F$1:$F$23)</f>
        <v>67</v>
      </c>
    </row>
    <row r="6" customFormat="false" ht="14.4" hidden="false" customHeight="false" outlineLevel="0" collapsed="false">
      <c r="E6" s="0" t="n">
        <f aca="false">E5+1</f>
        <v>1998</v>
      </c>
      <c r="F6" s="0" t="n">
        <v>41</v>
      </c>
      <c r="H6" s="0" t="s">
        <v>7</v>
      </c>
      <c r="I6" s="0" t="n">
        <f aca="false">QUARTILE($F$1:$F$23, 1)</f>
        <v>55.5</v>
      </c>
    </row>
    <row r="7" customFormat="false" ht="14.4" hidden="false" customHeight="false" outlineLevel="0" collapsed="false">
      <c r="E7" s="0" t="n">
        <f aca="false">E6+1</f>
        <v>1999</v>
      </c>
      <c r="F7" s="0" t="n">
        <v>32</v>
      </c>
      <c r="H7" s="0" t="s">
        <v>8</v>
      </c>
      <c r="I7" s="0" t="n">
        <f aca="false">QUARTILE($F$1:$F$23, 3)</f>
        <v>77</v>
      </c>
    </row>
    <row r="8" customFormat="false" ht="14.4" hidden="false" customHeight="false" outlineLevel="0" collapsed="false">
      <c r="E8" s="0" t="n">
        <f aca="false">E7+1</f>
        <v>2000</v>
      </c>
      <c r="F8" s="0" t="n">
        <v>69</v>
      </c>
      <c r="H8" s="0" t="s">
        <v>9</v>
      </c>
      <c r="I8" s="0" t="n">
        <f aca="false">VAR($F$1:$F$23)</f>
        <v>219.681818181818</v>
      </c>
    </row>
    <row r="9" customFormat="false" ht="14.4" hidden="false" customHeight="false" outlineLevel="0" collapsed="false">
      <c r="E9" s="0" t="n">
        <f aca="false">E8+1</f>
        <v>2001</v>
      </c>
      <c r="F9" s="0" t="n">
        <v>58</v>
      </c>
      <c r="H9" s="0" t="s">
        <v>10</v>
      </c>
      <c r="I9" s="0" t="n">
        <f aca="false">STDEV($F$1:$F$23)</f>
        <v>14.8216671863127</v>
      </c>
    </row>
    <row r="10" customFormat="false" ht="14.4" hidden="false" customHeight="false" outlineLevel="0" collapsed="false">
      <c r="E10" s="0" t="n">
        <f aca="false">E9+1</f>
        <v>2002</v>
      </c>
      <c r="F10" s="0" t="n">
        <v>55</v>
      </c>
      <c r="H10" s="0" t="s">
        <v>11</v>
      </c>
      <c r="I10" s="0" t="n">
        <f aca="false">KURT($F$1:$F$23)</f>
        <v>-0.324747374036645</v>
      </c>
    </row>
    <row r="11" customFormat="false" ht="14.4" hidden="false" customHeight="false" outlineLevel="0" collapsed="false">
      <c r="E11" s="0" t="n">
        <f aca="false">E10+1</f>
        <v>2003</v>
      </c>
      <c r="F11" s="0" t="n">
        <v>74</v>
      </c>
      <c r="H11" s="0" t="s">
        <v>12</v>
      </c>
      <c r="I11" s="0" t="n">
        <f aca="false">SKEW($F$1:$F$23)</f>
        <v>-0.503526478835805</v>
      </c>
    </row>
    <row r="12" customFormat="false" ht="14.4" hidden="false" customHeight="false" outlineLevel="0" collapsed="false">
      <c r="E12" s="0" t="n">
        <f aca="false">E11+1</f>
        <v>2004</v>
      </c>
      <c r="F12" s="0" t="n">
        <v>77</v>
      </c>
      <c r="H12" s="0" t="s">
        <v>13</v>
      </c>
      <c r="I12" s="0" t="n">
        <f aca="false">MAX($F$1:$F$23)-MIN($F$1:$F$23)</f>
        <v>56</v>
      </c>
    </row>
    <row r="13" customFormat="false" ht="14.4" hidden="false" customHeight="false" outlineLevel="0" collapsed="false">
      <c r="E13" s="0" t="n">
        <f aca="false">E12+1</f>
        <v>2005</v>
      </c>
      <c r="F13" s="0" t="n">
        <v>81</v>
      </c>
      <c r="H13" s="0" t="s">
        <v>14</v>
      </c>
      <c r="I13" s="0" t="n">
        <f aca="false">MIN($F$1:$F$23)</f>
        <v>32</v>
      </c>
    </row>
    <row r="14" customFormat="false" ht="14.4" hidden="false" customHeight="false" outlineLevel="0" collapsed="false">
      <c r="E14" s="0" t="n">
        <f aca="false">E13+1</f>
        <v>2006</v>
      </c>
      <c r="F14" s="0" t="n">
        <v>65</v>
      </c>
      <c r="H14" s="0" t="s">
        <v>15</v>
      </c>
      <c r="I14" s="0" t="n">
        <f aca="false">MAX($F$1:$F$23)</f>
        <v>88</v>
      </c>
    </row>
    <row r="15" customFormat="false" ht="14.4" hidden="false" customHeight="false" outlineLevel="0" collapsed="false">
      <c r="E15" s="0" t="n">
        <f aca="false">E14+1</f>
        <v>2007</v>
      </c>
      <c r="F15" s="0" t="n">
        <v>69</v>
      </c>
      <c r="H15" s="0" t="s">
        <v>16</v>
      </c>
      <c r="I15" s="0" t="n">
        <f aca="false">SUM($F$1:$F$23)</f>
        <v>1443</v>
      </c>
    </row>
    <row r="16" customFormat="false" ht="14.4" hidden="false" customHeight="false" outlineLevel="0" collapsed="false">
      <c r="E16" s="0" t="n">
        <f aca="false">E15+1</f>
        <v>2008</v>
      </c>
      <c r="F16" s="0" t="n">
        <v>73</v>
      </c>
      <c r="H16" s="0" t="s">
        <v>17</v>
      </c>
      <c r="I16" s="0" t="n">
        <f aca="false">COUNT($F$1:$F$23)</f>
        <v>22</v>
      </c>
    </row>
    <row r="17" customFormat="false" ht="14.4" hidden="false" customHeight="false" outlineLevel="0" collapsed="false">
      <c r="E17" s="0" t="n">
        <f aca="false">E16+1</f>
        <v>2009</v>
      </c>
      <c r="F17" s="0" t="n">
        <v>88</v>
      </c>
    </row>
    <row r="18" customFormat="false" ht="14.4" hidden="false" customHeight="false" outlineLevel="0" collapsed="false">
      <c r="E18" s="0" t="n">
        <f aca="false">E17+1</f>
        <v>2010</v>
      </c>
      <c r="F18" s="0" t="n">
        <v>81</v>
      </c>
    </row>
    <row r="19" customFormat="false" ht="14.4" hidden="false" customHeight="false" outlineLevel="0" collapsed="false">
      <c r="E19" s="0" t="n">
        <f aca="false">E18+1</f>
        <v>2011</v>
      </c>
      <c r="F19" s="0" t="n">
        <v>84</v>
      </c>
    </row>
    <row r="20" customFormat="false" ht="14.4" hidden="false" customHeight="false" outlineLevel="0" collapsed="false">
      <c r="E20" s="0" t="n">
        <f aca="false">E19+1</f>
        <v>2012</v>
      </c>
      <c r="F20" s="0" t="n">
        <v>54</v>
      </c>
    </row>
    <row r="21" customFormat="false" ht="14.4" hidden="false" customHeight="false" outlineLevel="0" collapsed="false">
      <c r="E21" s="0" t="n">
        <f aca="false">E20+1</f>
        <v>2013</v>
      </c>
      <c r="F21" s="0" t="n">
        <v>63</v>
      </c>
    </row>
    <row r="22" customFormat="false" ht="14.4" hidden="false" customHeight="false" outlineLevel="0" collapsed="false">
      <c r="E22" s="0" t="n">
        <f aca="false">E21+1</f>
        <v>2014</v>
      </c>
      <c r="F22" s="0" t="n">
        <v>77</v>
      </c>
    </row>
    <row r="23" customFormat="false" ht="14.4" hidden="false" customHeight="false" outlineLevel="0" collapsed="false">
      <c r="E23" s="0" t="n">
        <f aca="false">E22+1</f>
        <v>2015</v>
      </c>
      <c r="F23" s="0" t="n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2015-08-17T18:36:39Z</dcterms:created>
  <dc:creator>Joe</dc:creator>
  <dc:description/>
  <dc:language>en-US</dc:language>
  <cp:lastModifiedBy/>
  <dcterms:modified xsi:type="dcterms:W3CDTF">2021-10-31T22:46:42Z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