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Hoja2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1" i="2" l="1"/>
  <c r="H11" i="2"/>
  <c r="I10" i="2"/>
  <c r="H10" i="2"/>
  <c r="I9" i="2"/>
  <c r="H9" i="2"/>
  <c r="I8" i="2"/>
  <c r="H8" i="2"/>
  <c r="I7" i="2"/>
  <c r="H7" i="2"/>
  <c r="I6" i="2"/>
  <c r="H6" i="2"/>
  <c r="I5" i="2"/>
  <c r="H5" i="2"/>
  <c r="G11" i="2"/>
  <c r="G10" i="2"/>
  <c r="G9" i="2"/>
  <c r="G8" i="2"/>
  <c r="G7" i="2"/>
  <c r="G6" i="2"/>
  <c r="G5" i="2"/>
  <c r="F7" i="2"/>
  <c r="F8" i="2" s="1"/>
  <c r="F9" i="2" s="1"/>
  <c r="F10" i="2" s="1"/>
  <c r="F11" i="2" s="1"/>
  <c r="F6" i="2"/>
  <c r="F5" i="2"/>
  <c r="E11" i="2"/>
  <c r="E10" i="2"/>
  <c r="E9" i="2"/>
  <c r="E8" i="2"/>
  <c r="E7" i="2"/>
  <c r="E6" i="2"/>
  <c r="E5" i="2"/>
</calcChain>
</file>

<file path=xl/sharedStrings.xml><?xml version="1.0" encoding="utf-8"?>
<sst xmlns="http://schemas.openxmlformats.org/spreadsheetml/2006/main" count="14" uniqueCount="14">
  <si>
    <t>[0,1[</t>
  </si>
  <si>
    <t>Construcción del estimador Kaplan-Meier de la función de supervivencia</t>
  </si>
  <si>
    <t>Intervalo de tiempo j</t>
  </si>
  <si>
    <t>dj</t>
  </si>
  <si>
    <r>
      <t>n</t>
    </r>
    <r>
      <rPr>
        <b/>
        <vertAlign val="subscript"/>
        <sz val="10"/>
        <color theme="1"/>
        <rFont val="Calibri"/>
        <family val="2"/>
        <scheme val="minor"/>
      </rPr>
      <t>j</t>
    </r>
  </si>
  <si>
    <r>
      <t>[1-(d</t>
    </r>
    <r>
      <rPr>
        <b/>
        <vertAlign val="subscript"/>
        <sz val="10"/>
        <color theme="1"/>
        <rFont val="Calibri"/>
        <family val="2"/>
        <scheme val="minor"/>
      </rPr>
      <t>j</t>
    </r>
    <r>
      <rPr>
        <b/>
        <sz val="10"/>
        <color theme="1"/>
        <rFont val="Calibri"/>
        <family val="2"/>
        <scheme val="minor"/>
      </rPr>
      <t>/n</t>
    </r>
    <r>
      <rPr>
        <b/>
        <vertAlign val="subscript"/>
        <sz val="10"/>
        <color theme="1"/>
        <rFont val="Calibri"/>
        <family val="2"/>
        <scheme val="minor"/>
      </rPr>
      <t>j</t>
    </r>
    <r>
      <rPr>
        <b/>
        <sz val="10"/>
        <color theme="1"/>
        <rFont val="Calibri"/>
        <family val="2"/>
        <scheme val="minor"/>
      </rPr>
      <t>)]</t>
    </r>
  </si>
  <si>
    <t>95% C.I</t>
  </si>
  <si>
    <t>[1,5[</t>
  </si>
  <si>
    <t>[5,6[</t>
  </si>
  <si>
    <t>[6,8[</t>
  </si>
  <si>
    <t>[8,9[</t>
  </si>
  <si>
    <t>[9,12[</t>
  </si>
  <si>
    <t>[12,+[</t>
  </si>
  <si>
    <t>* Este valor estimado es reemplazado por el máximo del límite superior 1.0000 o el mínimo del límite inferior 0.0000 porque el valor estimado es mayor que 1.0000 o menor que 0.0000.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</si>
</sst>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7" formatCode="0.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vertAlign val="subscript"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1" fillId="0" borderId="0" xfId="0" applyFont="1" applyAlignment="1">
      <alignment horizontal="left"/>
    </xf>
    <xf numFmtId="0" fontId="0" fillId="0" borderId="2" xfId="0" applyBorder="1" applyAlignment="1">
      <alignment vertical="center"/>
    </xf>
    <xf numFmtId="167" fontId="0" fillId="0" borderId="0" xfId="0" applyNumberFormat="1" applyAlignment="1">
      <alignment vertical="center"/>
    </xf>
    <xf numFmtId="167" fontId="0" fillId="0" borderId="2" xfId="0" applyNumberFormat="1" applyBorder="1" applyAlignment="1">
      <alignment vertical="center"/>
    </xf>
    <xf numFmtId="0" fontId="5" fillId="0" borderId="0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233362</xdr:colOff>
      <xdr:row>3</xdr:row>
      <xdr:rowOff>152400</xdr:rowOff>
    </xdr:from>
    <xdr:ext cx="285463" cy="18152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CuadroTexto 1"/>
            <xdr:cNvSpPr txBox="1"/>
          </xdr:nvSpPr>
          <xdr:spPr>
            <a:xfrm>
              <a:off x="3624262" y="590550"/>
              <a:ext cx="285463" cy="1815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̂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s-PE" sz="1100" b="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</m:acc>
                    <m:r>
                      <a:rPr lang="es-PE" sz="11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es-PE" sz="1100" b="0" i="1">
                        <a:latin typeface="Cambria Math" panose="02040503050406030204" pitchFamily="18" charset="0"/>
                      </a:rPr>
                      <m:t>𝑡</m:t>
                    </m:r>
                    <m:r>
                      <a:rPr lang="es-PE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2" name="CuadroTexto 1"/>
            <xdr:cNvSpPr txBox="1"/>
          </xdr:nvSpPr>
          <xdr:spPr>
            <a:xfrm>
              <a:off x="3624262" y="590550"/>
              <a:ext cx="285463" cy="1815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PE" sz="1100" b="0" i="0">
                  <a:latin typeface="Cambria Math" panose="02040503050406030204" pitchFamily="18" charset="0"/>
                </a:rPr>
                <a:t>𝑆</a:t>
              </a:r>
              <a:r>
                <a:rPr lang="en-US" sz="1100" b="0" i="0">
                  <a:latin typeface="Cambria Math" panose="02040503050406030204" pitchFamily="18" charset="0"/>
                </a:rPr>
                <a:t> ̂</a:t>
              </a:r>
              <a:r>
                <a:rPr lang="es-PE" sz="1100" b="0" i="0">
                  <a:latin typeface="Cambria Math" panose="02040503050406030204" pitchFamily="18" charset="0"/>
                </a:rPr>
                <a:t>(𝑡)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6</xdr:col>
      <xdr:colOff>95250</xdr:colOff>
      <xdr:row>3</xdr:row>
      <xdr:rowOff>123825</xdr:rowOff>
    </xdr:from>
    <xdr:ext cx="576055" cy="18152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CuadroTexto 2"/>
            <xdr:cNvSpPr txBox="1"/>
          </xdr:nvSpPr>
          <xdr:spPr>
            <a:xfrm>
              <a:off x="4248150" y="561975"/>
              <a:ext cx="576055" cy="1815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es-PE" sz="1100" b="0" i="1">
                      <a:latin typeface="Cambria Math" panose="02040503050406030204" pitchFamily="18" charset="0"/>
                    </a:rPr>
                    <m:t>𝑆</m:t>
                  </m:r>
                  <m:r>
                    <a:rPr lang="es-PE" sz="1100" b="0" i="1">
                      <a:latin typeface="Cambria Math" panose="02040503050406030204" pitchFamily="18" charset="0"/>
                    </a:rPr>
                    <m:t>.</m:t>
                  </m:r>
                  <m:r>
                    <a:rPr lang="es-PE" sz="1100" b="0" i="1">
                      <a:latin typeface="Cambria Math" panose="02040503050406030204" pitchFamily="18" charset="0"/>
                    </a:rPr>
                    <m:t>𝐸</m:t>
                  </m:r>
                  <m:r>
                    <a:rPr lang="es-PE" sz="1100" b="0" i="1">
                      <a:latin typeface="Cambria Math" panose="02040503050406030204" pitchFamily="18" charset="0"/>
                    </a:rPr>
                    <m:t>{</m:t>
                  </m:r>
                  <m:acc>
                    <m:accPr>
                      <m:chr m:val="̂"/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accPr>
                    <m:e>
                      <m:r>
                        <a:rPr lang="es-PE" sz="1100" b="0" i="1">
                          <a:latin typeface="Cambria Math" panose="02040503050406030204" pitchFamily="18" charset="0"/>
                        </a:rPr>
                        <m:t>𝑆</m:t>
                      </m:r>
                    </m:e>
                  </m:acc>
                  <m:r>
                    <a:rPr lang="es-PE" sz="1100" b="0" i="1">
                      <a:latin typeface="Cambria Math" panose="02040503050406030204" pitchFamily="18" charset="0"/>
                    </a:rPr>
                    <m:t>(</m:t>
                  </m:r>
                  <m:r>
                    <a:rPr lang="es-PE" sz="1100" b="0" i="1">
                      <a:latin typeface="Cambria Math" panose="02040503050406030204" pitchFamily="18" charset="0"/>
                    </a:rPr>
                    <m:t>𝑡</m:t>
                  </m:r>
                  <m:r>
                    <a:rPr lang="es-PE" sz="1100" b="0" i="1">
                      <a:latin typeface="Cambria Math" panose="02040503050406030204" pitchFamily="18" charset="0"/>
                    </a:rPr>
                    <m:t>)</m:t>
                  </m:r>
                </m:oMath>
              </a14:m>
              <a:r>
                <a:rPr lang="en-US" sz="1100"/>
                <a:t>}</a:t>
              </a:r>
            </a:p>
          </xdr:txBody>
        </xdr:sp>
      </mc:Choice>
      <mc:Fallback>
        <xdr:sp macro="" textlink="">
          <xdr:nvSpPr>
            <xdr:cNvPr id="3" name="CuadroTexto 2"/>
            <xdr:cNvSpPr txBox="1"/>
          </xdr:nvSpPr>
          <xdr:spPr>
            <a:xfrm>
              <a:off x="4248150" y="561975"/>
              <a:ext cx="576055" cy="1815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PE" sz="1100" b="0" i="0">
                  <a:latin typeface="Cambria Math" panose="02040503050406030204" pitchFamily="18" charset="0"/>
                </a:rPr>
                <a:t>𝑆.𝐸{𝑆</a:t>
              </a:r>
              <a:r>
                <a:rPr lang="en-US" sz="1100" b="0" i="0">
                  <a:latin typeface="Cambria Math" panose="02040503050406030204" pitchFamily="18" charset="0"/>
                </a:rPr>
                <a:t> ̂</a:t>
              </a:r>
              <a:r>
                <a:rPr lang="es-PE" sz="1100" b="0" i="0">
                  <a:latin typeface="Cambria Math" panose="02040503050406030204" pitchFamily="18" charset="0"/>
                </a:rPr>
                <a:t>(𝑡)</a:t>
              </a:r>
              <a:r>
                <a:rPr lang="en-US" sz="1100"/>
                <a:t>}</a:t>
              </a:r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3"/>
  <sheetViews>
    <sheetView showGridLines="0" tabSelected="1" workbookViewId="0">
      <selection activeCell="K5" sqref="K5"/>
    </sheetView>
  </sheetViews>
  <sheetFormatPr baseColWidth="10" defaultRowHeight="15" x14ac:dyDescent="0.25"/>
  <cols>
    <col min="1" max="1" width="5.140625" customWidth="1"/>
    <col min="2" max="2" width="10" customWidth="1"/>
    <col min="3" max="4" width="7.5703125" customWidth="1"/>
    <col min="5" max="5" width="9.42578125" customWidth="1"/>
    <col min="6" max="6" width="10.7109375" customWidth="1"/>
    <col min="7" max="7" width="10.28515625" customWidth="1"/>
    <col min="8" max="9" width="9.7109375" customWidth="1"/>
  </cols>
  <sheetData>
    <row r="2" spans="2:9" x14ac:dyDescent="0.25">
      <c r="B2" s="7" t="s">
        <v>1</v>
      </c>
      <c r="C2" s="7"/>
      <c r="D2" s="7"/>
      <c r="E2" s="7"/>
      <c r="F2" s="7"/>
      <c r="G2" s="7"/>
      <c r="H2" s="7"/>
      <c r="I2" s="7"/>
    </row>
    <row r="3" spans="2:9" ht="4.5" customHeight="1" x14ac:dyDescent="0.25"/>
    <row r="4" spans="2:9" ht="33.75" customHeight="1" x14ac:dyDescent="0.25">
      <c r="B4" s="3" t="s">
        <v>2</v>
      </c>
      <c r="C4" s="3" t="s">
        <v>4</v>
      </c>
      <c r="D4" s="3" t="s">
        <v>3</v>
      </c>
      <c r="E4" s="3" t="s">
        <v>5</v>
      </c>
      <c r="F4" s="3"/>
      <c r="G4" s="3"/>
      <c r="H4" s="5" t="s">
        <v>6</v>
      </c>
      <c r="I4" s="6"/>
    </row>
    <row r="5" spans="2:9" ht="22.5" customHeight="1" x14ac:dyDescent="0.25">
      <c r="B5" s="2" t="s">
        <v>0</v>
      </c>
      <c r="C5" s="1">
        <v>14</v>
      </c>
      <c r="D5" s="1">
        <v>0</v>
      </c>
      <c r="E5" s="9">
        <f>(1-(D5/C5))</f>
        <v>1</v>
      </c>
      <c r="F5" s="9">
        <f>+E5</f>
        <v>1</v>
      </c>
      <c r="G5" s="9">
        <f>+F5*SQRT(D5/(C5*(C5-D5)))</f>
        <v>0</v>
      </c>
      <c r="H5" s="9">
        <f>+F5-1.96*G5</f>
        <v>1</v>
      </c>
      <c r="I5" s="9">
        <f>+F5+1.96*G5</f>
        <v>1</v>
      </c>
    </row>
    <row r="6" spans="2:9" ht="22.5" customHeight="1" x14ac:dyDescent="0.25">
      <c r="B6" s="4" t="s">
        <v>7</v>
      </c>
      <c r="C6" s="8">
        <v>14</v>
      </c>
      <c r="D6" s="8">
        <v>1</v>
      </c>
      <c r="E6" s="10">
        <f t="shared" ref="E6:E11" si="0">(1-(D6/C6))</f>
        <v>0.9285714285714286</v>
      </c>
      <c r="F6" s="10">
        <f>+E6*F5</f>
        <v>0.9285714285714286</v>
      </c>
      <c r="G6" s="10">
        <f>+F6*SQRT(G5+D6/(C6*(C6-D6)))</f>
        <v>6.8830293689959396E-2</v>
      </c>
      <c r="H6" s="10">
        <f t="shared" ref="H6:H11" si="1">+F6-1.96*G6</f>
        <v>0.79366405293910813</v>
      </c>
      <c r="I6" s="10">
        <f t="shared" ref="I6:I11" si="2">+F6+1.96*G6</f>
        <v>1.0634788042037491</v>
      </c>
    </row>
    <row r="7" spans="2:9" ht="22.5" customHeight="1" x14ac:dyDescent="0.25">
      <c r="B7" s="4" t="s">
        <v>8</v>
      </c>
      <c r="C7" s="8">
        <v>11</v>
      </c>
      <c r="D7" s="8">
        <v>1</v>
      </c>
      <c r="E7" s="10">
        <f t="shared" si="0"/>
        <v>0.90909090909090906</v>
      </c>
      <c r="F7" s="10">
        <f t="shared" ref="F7:F11" si="3">+E7*F6</f>
        <v>0.8441558441558441</v>
      </c>
      <c r="G7" s="10">
        <f>+F7*SQRT(G5+D6/(C6*(C6-D6))+D7/(C7*(C7-D7)))</f>
        <v>0.1019487770868219</v>
      </c>
      <c r="H7" s="10">
        <f t="shared" si="1"/>
        <v>0.64433624106567322</v>
      </c>
      <c r="I7" s="10">
        <f t="shared" si="2"/>
        <v>1.043975447246015</v>
      </c>
    </row>
    <row r="8" spans="2:9" ht="22.5" customHeight="1" x14ac:dyDescent="0.25">
      <c r="B8" s="4" t="s">
        <v>9</v>
      </c>
      <c r="C8" s="8">
        <v>10</v>
      </c>
      <c r="D8" s="8">
        <v>1</v>
      </c>
      <c r="E8" s="10">
        <f t="shared" si="0"/>
        <v>0.9</v>
      </c>
      <c r="F8" s="10">
        <f t="shared" si="3"/>
        <v>0.75974025974025972</v>
      </c>
      <c r="G8" s="10">
        <f>+F8*SQRT(G5+D6/(C6*(C6-D6))+D7/(C7*(C7-D7))+D8/(C8*(C8-D8)))</f>
        <v>0.1217873961216676</v>
      </c>
      <c r="H8" s="10">
        <f t="shared" si="1"/>
        <v>0.52103696334179128</v>
      </c>
      <c r="I8" s="10">
        <f t="shared" si="2"/>
        <v>0.99844355613872815</v>
      </c>
    </row>
    <row r="9" spans="2:9" ht="22.5" customHeight="1" x14ac:dyDescent="0.25">
      <c r="B9" s="4" t="s">
        <v>10</v>
      </c>
      <c r="C9" s="8">
        <v>7</v>
      </c>
      <c r="D9" s="8">
        <v>2</v>
      </c>
      <c r="E9" s="10">
        <f t="shared" si="0"/>
        <v>0.7142857142857143</v>
      </c>
      <c r="F9" s="10">
        <f t="shared" si="3"/>
        <v>0.5426716141001855</v>
      </c>
      <c r="G9" s="10">
        <f>+F9*SQRT(G5+D6/(C6*(C6-D6))+D7/(C7*(C7-D7))+D8/(C8*(C8-D8))+D9/(C9*(C9-D9)))</f>
        <v>0.15619082993625832</v>
      </c>
      <c r="H9" s="10">
        <f t="shared" si="1"/>
        <v>0.23653758742511921</v>
      </c>
      <c r="I9" s="10">
        <f t="shared" si="2"/>
        <v>0.84880564077525178</v>
      </c>
    </row>
    <row r="10" spans="2:9" ht="22.5" customHeight="1" x14ac:dyDescent="0.25">
      <c r="B10" s="4" t="s">
        <v>11</v>
      </c>
      <c r="C10" s="8">
        <v>5</v>
      </c>
      <c r="D10" s="8">
        <v>1</v>
      </c>
      <c r="E10" s="10">
        <f t="shared" si="0"/>
        <v>0.8</v>
      </c>
      <c r="F10" s="10">
        <f t="shared" si="3"/>
        <v>0.43413729128014844</v>
      </c>
      <c r="G10" s="10">
        <f>+F10*SQRT(G5+D6/(C6*(C6-D6))+D7/(C7*(C7-D7))+D8/(C8*(C8-D8))+D9/(C9*(C9-D9))+D10/(C10*(C10-D10)))</f>
        <v>0.15823061528021881</v>
      </c>
      <c r="H10" s="10">
        <f t="shared" si="1"/>
        <v>0.12400528533091959</v>
      </c>
      <c r="I10" s="10">
        <f t="shared" si="2"/>
        <v>0.74426929722937729</v>
      </c>
    </row>
    <row r="11" spans="2:9" ht="22.5" customHeight="1" x14ac:dyDescent="0.25">
      <c r="B11" s="4" t="s">
        <v>12</v>
      </c>
      <c r="C11" s="8">
        <v>3</v>
      </c>
      <c r="D11" s="8">
        <v>1</v>
      </c>
      <c r="E11" s="10">
        <f t="shared" si="0"/>
        <v>0.66666666666666674</v>
      </c>
      <c r="F11" s="10">
        <f t="shared" si="3"/>
        <v>0.28942486085343233</v>
      </c>
      <c r="G11" s="10">
        <f>+F11*SQRT(G5+D6/(C6*(C6-D6))+D7/(C7*(C7-D7))+D8/(C8*(C8-D8))+D9/(C9*(C9-D9))+D10/(C10*(C10-D10))+D11/(C11*(C11-D11)))</f>
        <v>0.15839396578288562</v>
      </c>
      <c r="H11" s="10">
        <f t="shared" si="1"/>
        <v>-2.1027312081023486E-2</v>
      </c>
      <c r="I11" s="10">
        <f t="shared" si="2"/>
        <v>0.59987703378788815</v>
      </c>
    </row>
    <row r="12" spans="2:9" ht="5.25" customHeight="1" x14ac:dyDescent="0.25"/>
    <row r="13" spans="2:9" ht="31.5" customHeight="1" x14ac:dyDescent="0.25">
      <c r="B13" s="11" t="s">
        <v>13</v>
      </c>
      <c r="C13" s="11"/>
      <c r="D13" s="11"/>
      <c r="E13" s="11"/>
      <c r="F13" s="11"/>
      <c r="G13" s="11"/>
      <c r="H13" s="11"/>
      <c r="I13" s="11"/>
    </row>
  </sheetData>
  <mergeCells count="3">
    <mergeCell ref="B2:I2"/>
    <mergeCell ref="H4:I4"/>
    <mergeCell ref="B13:I1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2023-04-23T05:35:36Z</dcterms:modified>
</cp:coreProperties>
</file>