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O:\Files for Austin\ERP\DirectoryChanges\"/>
    </mc:Choice>
  </mc:AlternateContent>
  <bookViews>
    <workbookView xWindow="0" yWindow="0" windowWidth="20490" windowHeight="8820"/>
  </bookViews>
  <sheets>
    <sheet name="DirectoryNames" sheetId="2" r:id="rId1"/>
    <sheet name="SourceWksht" sheetId="1" state="hidden" r:id="rId2"/>
  </sheets>
  <calcPr calcId="171027"/>
</workbook>
</file>

<file path=xl/calcChain.xml><?xml version="1.0" encoding="utf-8"?>
<calcChain xmlns="http://schemas.openxmlformats.org/spreadsheetml/2006/main">
  <c r="E4" i="2" l="1"/>
  <c r="B105" i="2" l="1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A105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31" i="2"/>
  <c r="A30" i="2"/>
  <c r="A29" i="2"/>
  <c r="A15" i="2"/>
  <c r="A13" i="2"/>
  <c r="A5" i="2"/>
  <c r="O18" i="1"/>
  <c r="O88" i="1"/>
  <c r="O84" i="1"/>
  <c r="O69" i="1"/>
  <c r="O74" i="1"/>
  <c r="O30" i="1"/>
  <c r="O70" i="1"/>
  <c r="O22" i="1"/>
  <c r="O21" i="1"/>
  <c r="O67" i="1"/>
  <c r="O99" i="1"/>
  <c r="O78" i="1"/>
  <c r="O64" i="1"/>
  <c r="O63" i="1"/>
  <c r="O19" i="1"/>
  <c r="O87" i="1"/>
  <c r="O86" i="1"/>
  <c r="O85" i="1"/>
  <c r="O62" i="1"/>
  <c r="O61" i="1"/>
  <c r="O97" i="1"/>
  <c r="O90" i="1"/>
  <c r="O94" i="1"/>
  <c r="O93" i="1"/>
  <c r="O75" i="1"/>
  <c r="O60" i="1"/>
  <c r="O102" i="1"/>
  <c r="O73" i="1"/>
  <c r="O92" i="1"/>
  <c r="O59" i="1"/>
  <c r="O58" i="1"/>
  <c r="O68" i="1"/>
  <c r="O66" i="1"/>
  <c r="O65" i="1"/>
  <c r="O72" i="1"/>
  <c r="O71" i="1"/>
  <c r="O57" i="1"/>
  <c r="O83" i="1"/>
  <c r="O82" i="1"/>
  <c r="O81" i="1"/>
  <c r="O50" i="1"/>
  <c r="O49" i="1"/>
  <c r="O80" i="1"/>
  <c r="O79" i="1"/>
  <c r="O77" i="1"/>
  <c r="O76" i="1"/>
  <c r="O5" i="1"/>
  <c r="O56" i="1"/>
  <c r="O55" i="1"/>
  <c r="O54" i="1"/>
  <c r="O53" i="1"/>
  <c r="O34" i="1"/>
  <c r="O33" i="1"/>
  <c r="O32" i="1"/>
  <c r="O4" i="1"/>
  <c r="O23" i="1"/>
  <c r="O2" i="1"/>
  <c r="O96" i="1"/>
  <c r="O95" i="1"/>
  <c r="O52" i="1"/>
  <c r="O16" i="1"/>
  <c r="O35" i="1"/>
  <c r="O46" i="1"/>
  <c r="O20" i="1"/>
  <c r="O101" i="1"/>
  <c r="O42" i="1"/>
  <c r="O41" i="1"/>
  <c r="O39" i="1"/>
  <c r="O29" i="1"/>
  <c r="O28" i="1"/>
  <c r="O27" i="1"/>
  <c r="O26" i="1"/>
  <c r="O25" i="1"/>
  <c r="O24" i="1"/>
  <c r="O11" i="1"/>
  <c r="O10" i="1"/>
  <c r="O9" i="1"/>
  <c r="O8" i="1"/>
  <c r="O7" i="1"/>
  <c r="O6" i="1"/>
  <c r="O100" i="1"/>
  <c r="O91" i="1"/>
  <c r="O48" i="1"/>
  <c r="O45" i="1"/>
  <c r="O44" i="1"/>
  <c r="O43" i="1"/>
  <c r="O38" i="1"/>
  <c r="O40" i="1"/>
  <c r="O36" i="1"/>
  <c r="O31" i="1"/>
  <c r="O15" i="1"/>
  <c r="O12" i="1"/>
  <c r="O103" i="1"/>
  <c r="O98" i="1"/>
  <c r="O14" i="1"/>
  <c r="O89" i="1"/>
  <c r="O51" i="1"/>
  <c r="O37" i="1"/>
  <c r="O13" i="1"/>
  <c r="O3" i="1"/>
  <c r="O17" i="1"/>
  <c r="O47" i="1"/>
  <c r="K50" i="1" l="1"/>
  <c r="K11" i="1"/>
  <c r="K10" i="1"/>
  <c r="K45" i="1"/>
  <c r="K44" i="1"/>
  <c r="K14" i="1"/>
  <c r="A11" i="2" s="1"/>
  <c r="K13" i="1"/>
  <c r="A7" i="2" s="1"/>
  <c r="K12" i="1"/>
  <c r="A14" i="2" s="1"/>
  <c r="K9" i="1"/>
  <c r="K7" i="1"/>
  <c r="K6" i="1"/>
  <c r="K5" i="1"/>
  <c r="A59" i="2" s="1"/>
  <c r="K3" i="1"/>
  <c r="A6" i="2" s="1"/>
  <c r="K102" i="1"/>
  <c r="A79" i="2" s="1"/>
  <c r="K100" i="1"/>
  <c r="A25" i="2" s="1"/>
  <c r="K99" i="1"/>
  <c r="A95" i="2" s="1"/>
  <c r="K98" i="1"/>
  <c r="A12" i="2" s="1"/>
  <c r="K97" i="1"/>
  <c r="A85" i="2" s="1"/>
  <c r="K94" i="1"/>
  <c r="A83" i="2" s="1"/>
  <c r="K93" i="1"/>
  <c r="A82" i="2" s="1"/>
  <c r="K92" i="1"/>
  <c r="A77" i="2" s="1"/>
  <c r="K91" i="1"/>
  <c r="A24" i="2" s="1"/>
  <c r="K90" i="1"/>
  <c r="A84" i="2" s="1"/>
  <c r="K89" i="1"/>
  <c r="A10" i="2" s="1"/>
  <c r="K88" i="1"/>
  <c r="A104" i="2" s="1"/>
  <c r="K87" i="1"/>
  <c r="A90" i="2" s="1"/>
  <c r="K86" i="1"/>
  <c r="A89" i="2" s="1"/>
  <c r="K85" i="1"/>
  <c r="A88" i="2" s="1"/>
  <c r="K84" i="1"/>
  <c r="A103" i="2" s="1"/>
  <c r="K83" i="1"/>
  <c r="A68" i="2" s="1"/>
  <c r="K82" i="1"/>
  <c r="A67" i="2" s="1"/>
  <c r="K81" i="1"/>
  <c r="A66" i="2" s="1"/>
  <c r="K80" i="1"/>
  <c r="A63" i="2" s="1"/>
  <c r="K79" i="1"/>
  <c r="A62" i="2" s="1"/>
  <c r="K78" i="1"/>
  <c r="A94" i="2" s="1"/>
  <c r="K77" i="1"/>
  <c r="A61" i="2" s="1"/>
  <c r="K76" i="1"/>
  <c r="A60" i="2" s="1"/>
  <c r="K75" i="1"/>
  <c r="A81" i="2" s="1"/>
  <c r="K74" i="1"/>
  <c r="A101" i="2" s="1"/>
  <c r="K73" i="1"/>
  <c r="A78" i="2" s="1"/>
  <c r="K72" i="1"/>
  <c r="A71" i="2" s="1"/>
  <c r="K71" i="1"/>
  <c r="A70" i="2" s="1"/>
  <c r="K70" i="1"/>
  <c r="A99" i="2" s="1"/>
  <c r="K69" i="1"/>
  <c r="A102" i="2" s="1"/>
  <c r="K68" i="1"/>
  <c r="A74" i="2" s="1"/>
  <c r="K67" i="1"/>
  <c r="A96" i="2" s="1"/>
  <c r="K66" i="1"/>
  <c r="A73" i="2" s="1"/>
  <c r="K65" i="1"/>
  <c r="A72" i="2" s="1"/>
  <c r="K64" i="1"/>
  <c r="A93" i="2" s="1"/>
  <c r="K63" i="1"/>
  <c r="A92" i="2" s="1"/>
  <c r="K62" i="1"/>
  <c r="A87" i="2" s="1"/>
  <c r="K61" i="1"/>
  <c r="A86" i="2" s="1"/>
  <c r="K60" i="1"/>
  <c r="A80" i="2" s="1"/>
  <c r="K59" i="1"/>
  <c r="A76" i="2" s="1"/>
  <c r="K58" i="1"/>
  <c r="A75" i="2" s="1"/>
  <c r="K57" i="1"/>
  <c r="A69" i="2" s="1"/>
  <c r="K51" i="1"/>
  <c r="A9" i="2" s="1"/>
  <c r="K49" i="1"/>
  <c r="K48" i="1"/>
  <c r="K47" i="1"/>
  <c r="K43" i="1"/>
  <c r="K42" i="1"/>
  <c r="K41" i="1"/>
  <c r="A39" i="2" s="1"/>
  <c r="K40" i="1"/>
  <c r="A18" i="2" s="1"/>
  <c r="K39" i="1"/>
  <c r="A38" i="2" s="1"/>
  <c r="K38" i="1"/>
  <c r="A19" i="2" s="1"/>
  <c r="K37" i="1"/>
  <c r="A8" i="2" s="1"/>
  <c r="K36" i="1"/>
  <c r="A17" i="2" s="1"/>
  <c r="K31" i="1"/>
  <c r="A16" i="2" s="1"/>
  <c r="K30" i="1"/>
  <c r="A100" i="2" s="1"/>
  <c r="K29" i="1"/>
  <c r="A37" i="2" s="1"/>
  <c r="K28" i="1"/>
  <c r="A36" i="2" s="1"/>
  <c r="K27" i="1"/>
  <c r="A35" i="2" s="1"/>
  <c r="K26" i="1"/>
  <c r="A34" i="2" s="1"/>
  <c r="K25" i="1"/>
  <c r="A33" i="2" s="1"/>
  <c r="K24" i="1"/>
  <c r="A32" i="2" s="1"/>
  <c r="K22" i="1"/>
  <c r="A98" i="2" s="1"/>
  <c r="K21" i="1"/>
  <c r="A97" i="2" s="1"/>
  <c r="K19" i="1"/>
  <c r="A91" i="2" s="1"/>
  <c r="A4" i="2" l="1"/>
  <c r="A21" i="2"/>
  <c r="A40" i="2"/>
  <c r="A20" i="2"/>
  <c r="A22" i="2"/>
  <c r="A65" i="2"/>
  <c r="A64" i="2"/>
  <c r="A23" i="2"/>
  <c r="A28" i="2"/>
  <c r="A27" i="2"/>
  <c r="A26" i="2"/>
</calcChain>
</file>

<file path=xl/sharedStrings.xml><?xml version="1.0" encoding="utf-8"?>
<sst xmlns="http://schemas.openxmlformats.org/spreadsheetml/2006/main" count="1019" uniqueCount="438">
  <si>
    <t>ID</t>
  </si>
  <si>
    <t>Name</t>
  </si>
  <si>
    <t>Customer/Brand</t>
  </si>
  <si>
    <t>Status</t>
  </si>
  <si>
    <t>Tactic</t>
  </si>
  <si>
    <t>Start Date</t>
  </si>
  <si>
    <t>At Risk Status</t>
  </si>
  <si>
    <t>Account Manager</t>
  </si>
  <si>
    <t>Date Created</t>
  </si>
  <si>
    <t>Quillivant XR and Chewable</t>
  </si>
  <si>
    <t>Awarded</t>
  </si>
  <si>
    <t>Marketing Direct : Managed Care NewsChannel</t>
  </si>
  <si>
    <t/>
  </si>
  <si>
    <t>DEE, COURTNEY</t>
  </si>
  <si>
    <t>M300573</t>
  </si>
  <si>
    <t>Novartis Pharmaceuticals Corp. : Gilenya : Gilenya Branded ExpressConnect</t>
  </si>
  <si>
    <t>Gilenya</t>
  </si>
  <si>
    <t>Pending</t>
  </si>
  <si>
    <t>Event Direct : Peer to Peer</t>
  </si>
  <si>
    <t>CHASE, BREANNE</t>
  </si>
  <si>
    <t>M300574</t>
  </si>
  <si>
    <t>AstraZeneca : Oncology : AZ Oncology Community Direct</t>
  </si>
  <si>
    <t>Oncology</t>
  </si>
  <si>
    <t>Community Direct</t>
  </si>
  <si>
    <t>MAZZONI, JEN</t>
  </si>
  <si>
    <t>M300575</t>
  </si>
  <si>
    <t>Shire : Xiidra : Xiidra On Demand Video Production</t>
  </si>
  <si>
    <t>Xiidra</t>
  </si>
  <si>
    <t>SP</t>
  </si>
  <si>
    <t>RICE, BARBARA</t>
  </si>
  <si>
    <t>M300576</t>
  </si>
  <si>
    <t>Pfizer : Quillivant XR and Chewable : Quillivant XR/Chew C&amp;C and AIM (Portfolio) 2017  Set Up</t>
  </si>
  <si>
    <t>C&amp;C-Cost &amp; Coverage</t>
  </si>
  <si>
    <t>WORDEN, AMANDA L.</t>
  </si>
  <si>
    <t>M300577</t>
  </si>
  <si>
    <t>Novartis Pharmaceuticals Corp. : Bronc Franchise : 2017 BRONC Franchise WIN Forum Calls</t>
  </si>
  <si>
    <t>Bronc Franchise</t>
  </si>
  <si>
    <t>Event Direct : Broadcast</t>
  </si>
  <si>
    <t>Unforecasted - New Project</t>
  </si>
  <si>
    <t>M300578</t>
  </si>
  <si>
    <t>Pfizer : Surgical Franchise : Surgical Target NewsChannel and SpeakerDirect 2017 Set Up</t>
  </si>
  <si>
    <t>Surgical Franchise</t>
  </si>
  <si>
    <t>M300579</t>
  </si>
  <si>
    <t>Pfizer : Surgical Franchise : Surgical Target NewsChannel and SpeakerDirect</t>
  </si>
  <si>
    <t>M300580</t>
  </si>
  <si>
    <t>Novartis Pharmaceuticals Corp. : Multiple : LMN Franchise Video and Asset Hub</t>
  </si>
  <si>
    <t>Multiple</t>
  </si>
  <si>
    <t>M300581</t>
  </si>
  <si>
    <t>Merck : Connect : Merck Connect 2017 Medication Adherence SVP</t>
  </si>
  <si>
    <t>Connect</t>
  </si>
  <si>
    <t>M300582</t>
  </si>
  <si>
    <t>Merck : Connect : Merck Connect 2017 Patient Activation SVP</t>
  </si>
  <si>
    <t>M300583</t>
  </si>
  <si>
    <t>Merck : Connect : Merck Connect 2017 Patient Adherence SVP</t>
  </si>
  <si>
    <t>M300584</t>
  </si>
  <si>
    <t>Merck : Connect : Merck Connect 2017 Population Health SVP</t>
  </si>
  <si>
    <t>M300585</t>
  </si>
  <si>
    <t>Merck : Connect : Merck Connect 2017 Care Coordination SVP</t>
  </si>
  <si>
    <t>M300586</t>
  </si>
  <si>
    <t>Merck : Connect : Merck Connect 2017 Cultural Competency SVP</t>
  </si>
  <si>
    <t>M300587</t>
  </si>
  <si>
    <t>Pfizer : Trumenba : Trumenba 2017 SpeakerDirect</t>
  </si>
  <si>
    <t>Trumenba</t>
  </si>
  <si>
    <t>REYNOLDS, JENNIFER G.</t>
  </si>
  <si>
    <t>M300588</t>
  </si>
  <si>
    <t>Johnson &amp; Johnson : Darzalex : Scienomics Virtual Meeting</t>
  </si>
  <si>
    <t>Darzalex</t>
  </si>
  <si>
    <t>Event Direct</t>
  </si>
  <si>
    <t>STEPHENS, ANNE</t>
  </si>
  <si>
    <t>M300589</t>
  </si>
  <si>
    <t>Novartis Pharmaceuticals Corp. : Ribociclib : Ribociclib Additional National Broadcasts</t>
  </si>
  <si>
    <t>Ribociclib</t>
  </si>
  <si>
    <t>M300590</t>
  </si>
  <si>
    <t>Novartis Pharmaceuticals Corp. : Ribociclib : Ribociclib TrainingDirect</t>
  </si>
  <si>
    <t>Event Direct : Speaker Training</t>
  </si>
  <si>
    <t>M300591</t>
  </si>
  <si>
    <t>Novartis Pharmaceuticals Corp. : Signifor LAR : Signifor LAR Video Production &amp; Online Hosting</t>
  </si>
  <si>
    <t>Signifor LAR</t>
  </si>
  <si>
    <t>Unforecasted - At Risk</t>
  </si>
  <si>
    <t>M300592</t>
  </si>
  <si>
    <t>Novartis Pharmaceuticals Corp. : Gilenya : Gilenya Branded SpeakerDirect</t>
  </si>
  <si>
    <t>M300593</t>
  </si>
  <si>
    <t>Johnson &amp; Johnson : Darzalex : Scienomics Virtual Meeting 3</t>
  </si>
  <si>
    <t>M300594</t>
  </si>
  <si>
    <t>Boehringer Ingelheim : Jardiance : Jardiance Unbranded Target NewsChannel</t>
  </si>
  <si>
    <t>Jardiance</t>
  </si>
  <si>
    <t>Marketing Direct : Target News Channel</t>
  </si>
  <si>
    <t>M300595</t>
  </si>
  <si>
    <t>Johnson &amp; Johnson : CNS/LAT : CNS HCP Response NewsChannel</t>
  </si>
  <si>
    <t>CNS/LAT</t>
  </si>
  <si>
    <t>Marketing Direct : HCP Response NewsChannel</t>
  </si>
  <si>
    <t>M300596</t>
  </si>
  <si>
    <t>Merck : Januvia : Januvia HCP Response NewsChannel</t>
  </si>
  <si>
    <t>Januvia</t>
  </si>
  <si>
    <t>M300597</t>
  </si>
  <si>
    <t>Johnson &amp; Johnson : Elmiron : Elmiron Media Center</t>
  </si>
  <si>
    <t>Elmiron</t>
  </si>
  <si>
    <t>M300598</t>
  </si>
  <si>
    <t>Merck : Zerbaxa : Zerbaxa 2017 Target NewsChannel</t>
  </si>
  <si>
    <t>Zerbaxa</t>
  </si>
  <si>
    <t>M300599</t>
  </si>
  <si>
    <t>Merck : Zerbaxa : Zerbaxa 2017 Target NewsChannel Email Blast</t>
  </si>
  <si>
    <t>Johnson &amp; Johnson : CNS/LAT : CNS SpeakerDirect &amp; Attendee NewsChannel</t>
  </si>
  <si>
    <t>M300601</t>
  </si>
  <si>
    <t>Novartis Pharmaceuticals Corp. : Cosentyx : Cosentyx 2017 SPA SpeakerDirect</t>
  </si>
  <si>
    <t>Cosentyx</t>
  </si>
  <si>
    <t>M300602</t>
  </si>
  <si>
    <t>AstraZeneca : Diabetes Franchise : Diabetes Franchise OptumRx Formulary Messaging TNC</t>
  </si>
  <si>
    <t>Diabetes Franchise</t>
  </si>
  <si>
    <t>M300603</t>
  </si>
  <si>
    <t>Johnson &amp; Johnson : Zytiga : Scienomics Virtual Meeting 2</t>
  </si>
  <si>
    <t>Zytiga</t>
  </si>
  <si>
    <t>Pfizer : Duavee : Duavee 2017 Target NewsChannel</t>
  </si>
  <si>
    <t>Duavee</t>
  </si>
  <si>
    <t>AMERMAN, KAREN</t>
  </si>
  <si>
    <t>M300605</t>
  </si>
  <si>
    <t>Bristol-Myers Squibb : BMS 2017 Master AdvisorDirects</t>
  </si>
  <si>
    <t>Bristol-Myers Squibb</t>
  </si>
  <si>
    <t>Event Direct : Advisory Board</t>
  </si>
  <si>
    <t>M300606</t>
  </si>
  <si>
    <t>Novartis Pharmaceuticals Corp. : Jadenu : Jadenu Target NewsChannel</t>
  </si>
  <si>
    <t>Jadenu</t>
  </si>
  <si>
    <t>M300607</t>
  </si>
  <si>
    <t>Novartis Pharmaceuticals Corp. : Tasigna : Tasigna CommunityDirect</t>
  </si>
  <si>
    <t>Tasigna</t>
  </si>
  <si>
    <t>M300608</t>
  </si>
  <si>
    <t>Novartis Pharmaceuticals Corp. : Tasigna : Tasigna Unbranded SpeakerDirect</t>
  </si>
  <si>
    <t>M300609</t>
  </si>
  <si>
    <t>Novartis Pharmaceuticals Corp. : Tasigna : Tasigna Unbranded Speaker NewsChannel</t>
  </si>
  <si>
    <t>Marketing Direct : Speaker NewsChannel</t>
  </si>
  <si>
    <t>M300610</t>
  </si>
  <si>
    <t>Novartis Pharmaceuticals Corp. : Tasigna : Tasigna ASH Video Production</t>
  </si>
  <si>
    <t>M300611</t>
  </si>
  <si>
    <t>Pfizer : Eliquis : Eliquis Sales NewsChannel</t>
  </si>
  <si>
    <t>Eliquis</t>
  </si>
  <si>
    <t>Marketing Direct : Sales NewsChannel</t>
  </si>
  <si>
    <t>M300612</t>
  </si>
  <si>
    <t>Pfizer : Genotropin : Genotropin Cost &amp; Coverage Portal</t>
  </si>
  <si>
    <t>Genotropin</t>
  </si>
  <si>
    <t>M300613</t>
  </si>
  <si>
    <t>Pfizer : Genotropin : Genotropin GROW Campaigns</t>
  </si>
  <si>
    <t>M300614</t>
  </si>
  <si>
    <t>Pfizer : Lyrica : Lyrica Sales NewsChannel</t>
  </si>
  <si>
    <t>Lyrica</t>
  </si>
  <si>
    <t>M300615</t>
  </si>
  <si>
    <t>Pfizer : Pristiq : Pristiq AIM</t>
  </si>
  <si>
    <t>Pristiq</t>
  </si>
  <si>
    <t>M300616</t>
  </si>
  <si>
    <t>Pfizer : Pristiq : Pristiq MC DM BRC Response Management</t>
  </si>
  <si>
    <t>M300617</t>
  </si>
  <si>
    <t>Pfizer : Quillivant XR and Chewable : Quillivant XR/CHEW AIM</t>
  </si>
  <si>
    <t>M300618</t>
  </si>
  <si>
    <t>Pfizer : Quillivant XR and Chewable : Quillivant XR/CHEW Cost &amp; Coverage Portal</t>
  </si>
  <si>
    <t>M300619</t>
  </si>
  <si>
    <t>Pfizer : Flector Patch : Flector Patch Cost &amp; Coverage Portal</t>
  </si>
  <si>
    <t>Flector Patch</t>
  </si>
  <si>
    <t>M300620</t>
  </si>
  <si>
    <t>Pfizer : Flector Patch : Flector Patch Sales NewsChannel</t>
  </si>
  <si>
    <t>M300621</t>
  </si>
  <si>
    <t>Pfizer : Somavert : Somavert Sales NewsChannel</t>
  </si>
  <si>
    <t>Somavert</t>
  </si>
  <si>
    <t>M300622</t>
  </si>
  <si>
    <t>Pfizer : Flector Patch : Flector Patch BRC Response Management</t>
  </si>
  <si>
    <t>M300623</t>
  </si>
  <si>
    <t>Pfizer : Viagra : Viagra Cost &amp; Coverage Portal</t>
  </si>
  <si>
    <t>Viagra</t>
  </si>
  <si>
    <t>M300624</t>
  </si>
  <si>
    <t>Pfizer : Toviaz : Toviaz Cost &amp; Coverage Portal</t>
  </si>
  <si>
    <t>Toviaz</t>
  </si>
  <si>
    <t>M300625</t>
  </si>
  <si>
    <t>Pfizer : Embeda : Embeda Cost &amp; Coverage Portal</t>
  </si>
  <si>
    <t>Embeda</t>
  </si>
  <si>
    <t>M300626</t>
  </si>
  <si>
    <t>Pfizer : Embeda : Embeda AIM</t>
  </si>
  <si>
    <t>M300627</t>
  </si>
  <si>
    <t>Pfizer : Benefix/Xyntha : Xyntha/BeneFix Sales NewsChannel</t>
  </si>
  <si>
    <t>Benefix/Xyntha</t>
  </si>
  <si>
    <t>M300628</t>
  </si>
  <si>
    <t>Pfizer : Trumenba : Trumenba Sales NewsChannel</t>
  </si>
  <si>
    <t>M300629</t>
  </si>
  <si>
    <t>Pfizer : Lyrica : Lyrica Cost &amp; Coverage Portal</t>
  </si>
  <si>
    <t>M300630</t>
  </si>
  <si>
    <t>Pfizer : Chantix : Chantix Cost &amp; Coverage</t>
  </si>
  <si>
    <t>Chantix</t>
  </si>
  <si>
    <t>M300631</t>
  </si>
  <si>
    <t>Pfizer : Chantix : Chantix AIM</t>
  </si>
  <si>
    <t>M300632</t>
  </si>
  <si>
    <t>Pfizer : Relpax : Relpax AIM &amp; TRICARE</t>
  </si>
  <si>
    <t>Relpax</t>
  </si>
  <si>
    <t>M300633</t>
  </si>
  <si>
    <t>Pfizer : Chantix : Chantix Sales NewsChannel</t>
  </si>
  <si>
    <t>M300634</t>
  </si>
  <si>
    <t>Pfizer : Chantix : Chantix MC Direct Mail</t>
  </si>
  <si>
    <t>M300635</t>
  </si>
  <si>
    <t>Pfizer : Duavee : Duavee MC Direct Mail</t>
  </si>
  <si>
    <t>M300636</t>
  </si>
  <si>
    <t>Pfizer : Duavee : Duavee AIM &amp; EAIM</t>
  </si>
  <si>
    <t>M300637</t>
  </si>
  <si>
    <t>Pfizer : Duavee : Duavee Sales NewsChannel</t>
  </si>
  <si>
    <t>M300638</t>
  </si>
  <si>
    <t>Pfizer : Xeljanz : Xeljanz Sales NewsChannel - Clinical and Payer</t>
  </si>
  <si>
    <t>Xeljanz</t>
  </si>
  <si>
    <t>M300639</t>
  </si>
  <si>
    <t>Pfizer : PVC : PVC Cost &amp; Coverage Portal</t>
  </si>
  <si>
    <t>PVC</t>
  </si>
  <si>
    <t>M300640</t>
  </si>
  <si>
    <t>Pfizer : PVC : PVC AIM</t>
  </si>
  <si>
    <t>M300641</t>
  </si>
  <si>
    <t>Pfizer : PVC : PVC Sales NewsChannel</t>
  </si>
  <si>
    <t>M300642</t>
  </si>
  <si>
    <t>Pfizer : Xeljanz : Xelsource Sales NewsChannel</t>
  </si>
  <si>
    <t>M300643</t>
  </si>
  <si>
    <t>Bristol-Myers Squibb : IO-ICON Mobile Optimization</t>
  </si>
  <si>
    <t>M300644</t>
  </si>
  <si>
    <t>Pfizer : Prevnar 13 : Prevnar 13 Sales NewsChannel</t>
  </si>
  <si>
    <t>Prevnar 13</t>
  </si>
  <si>
    <t>M300645</t>
  </si>
  <si>
    <t>Leo Pharma Inc : Enstilar : Enstilar HCP Response NC</t>
  </si>
  <si>
    <t>Enstilar</t>
  </si>
  <si>
    <t>M300646</t>
  </si>
  <si>
    <t>Pfizer : Multiple : PEH AIM Program Management 2017</t>
  </si>
  <si>
    <t>M300647</t>
  </si>
  <si>
    <t>Pfizer : Premarin Oral : Premarin Oral Target NewsChannel</t>
  </si>
  <si>
    <t>Premarin Oral</t>
  </si>
  <si>
    <t>M300648</t>
  </si>
  <si>
    <t>Pfizer : Premarin Oral : Premarin Oral Sales NewsChannel</t>
  </si>
  <si>
    <t>M300649</t>
  </si>
  <si>
    <t>Novartis Pharmaceuticals Corp. : Jadenu : Jadenu Round Table Teaser Video [SOW PENDING]</t>
  </si>
  <si>
    <t>M300650</t>
  </si>
  <si>
    <t>Novartis Pharmaceuticals Corp. : Jadenu : Jadenu 1H Presentation [SOW PENDING]</t>
  </si>
  <si>
    <t>M300651</t>
  </si>
  <si>
    <t>Pfizer : Prevnar 13 : Prevnar Pediatric Sales NewsChannel</t>
  </si>
  <si>
    <t>M300652</t>
  </si>
  <si>
    <t>Egalot : Oxyado : Egalet - OXAYDO HCP Mailing</t>
  </si>
  <si>
    <t>Oxyado</t>
  </si>
  <si>
    <t>M300653</t>
  </si>
  <si>
    <t>Pfizer : Xeljanz : Xeljanz SRF Mailings</t>
  </si>
  <si>
    <t>M300654</t>
  </si>
  <si>
    <t>Leo Pharma Inc : Leo Pharma SpeakerDirect</t>
  </si>
  <si>
    <t>Leo Pharma Inc</t>
  </si>
  <si>
    <t>M300655</t>
  </si>
  <si>
    <t>Novartis Pharmaceuticals Corp. : Breast Franchise : Breast Franchise HCP Response NewsChannel</t>
  </si>
  <si>
    <t>Breast Franchise</t>
  </si>
  <si>
    <t>M300656</t>
  </si>
  <si>
    <t>Pfizer : Multiple : GEP AIM Portfolio Program</t>
  </si>
  <si>
    <t>M300657</t>
  </si>
  <si>
    <t>Aloxi Sales NewsChannel</t>
  </si>
  <si>
    <t>Marketing Direct : Attendee NewsChannel</t>
  </si>
  <si>
    <t>Novartis Pharmaceuticals Corp. : Multiple : NET Franchise HCP Response NC</t>
  </si>
  <si>
    <t>AstraZeneca : US Medical Affairs Respiratory : Unbranded Severe Asthma Awareness Live/On Demand Broadcasts</t>
  </si>
  <si>
    <t>Novartis Pharmaceuticals Corp. : Jadenu : Jadenu Patient Video Production</t>
  </si>
  <si>
    <t>Otsuka : Rexulti : Rexulti Virtual Programs and Recruitment</t>
  </si>
  <si>
    <t>Merck : Belsomra : Belsomra ANC</t>
  </si>
  <si>
    <t>Merck : Belsomra : Belsomra SNC</t>
  </si>
  <si>
    <t>Merck : Belsomra : Belsomra TNC</t>
  </si>
  <si>
    <t>EMD Serono, Inc. : 2017 Caremark Sell Sheet (SOW PENDING)</t>
  </si>
  <si>
    <t>Biogen : Biogen 2017 TrainingDirect</t>
  </si>
  <si>
    <t>Bristol-Myers Squibb : Nivolumab : Sepsis Clinical Development Program AdvisorDirect [SOW PENDING]</t>
  </si>
  <si>
    <t>Novartis Pharmaceuticals Corp. : Gilenya : Gilenya Branded ExpressConnect [SOW PENDING]</t>
  </si>
  <si>
    <t>M300552</t>
  </si>
  <si>
    <t>M300553</t>
  </si>
  <si>
    <t>M300554</t>
  </si>
  <si>
    <t>M300555</t>
  </si>
  <si>
    <t>M300557</t>
  </si>
  <si>
    <t>M300568</t>
  </si>
  <si>
    <t>M300569</t>
  </si>
  <si>
    <t>M300572</t>
  </si>
  <si>
    <t>Eisai</t>
  </si>
  <si>
    <t>Novartis</t>
  </si>
  <si>
    <t>AstraZeneca</t>
  </si>
  <si>
    <t>Otsuka</t>
  </si>
  <si>
    <t>Merck</t>
  </si>
  <si>
    <t>Biogen</t>
  </si>
  <si>
    <t>EMD Serono</t>
  </si>
  <si>
    <t>Brand</t>
  </si>
  <si>
    <t>Customer</t>
  </si>
  <si>
    <t>Year</t>
  </si>
  <si>
    <t>Project</t>
  </si>
  <si>
    <t>Shire</t>
  </si>
  <si>
    <t>MCNC</t>
  </si>
  <si>
    <t>ED</t>
  </si>
  <si>
    <t>CD</t>
  </si>
  <si>
    <t>TNC</t>
  </si>
  <si>
    <t>EC</t>
  </si>
  <si>
    <t>SD</t>
  </si>
  <si>
    <t xml:space="preserve">AstraZeneca </t>
  </si>
  <si>
    <t>BMS</t>
  </si>
  <si>
    <t>Nivolumab</t>
  </si>
  <si>
    <t>Exyado</t>
  </si>
  <si>
    <t>Caremark</t>
  </si>
  <si>
    <t>Invega</t>
  </si>
  <si>
    <t>Belsomra</t>
  </si>
  <si>
    <t>Rexulti</t>
  </si>
  <si>
    <t>Quillivant</t>
  </si>
  <si>
    <t>Signifor</t>
  </si>
  <si>
    <t>FlectorPatch</t>
  </si>
  <si>
    <t>OncFranchise</t>
  </si>
  <si>
    <t>DiabetesFranchise</t>
  </si>
  <si>
    <t>DermaFranchise</t>
  </si>
  <si>
    <t>BroncFranchise</t>
  </si>
  <si>
    <t>LMNFranchise</t>
  </si>
  <si>
    <t>BreastFranchise</t>
  </si>
  <si>
    <t>NETFranchise</t>
  </si>
  <si>
    <t>SurgicalFranchise</t>
  </si>
  <si>
    <t>HemophiliaFranchise</t>
  </si>
  <si>
    <t>Prevnar</t>
  </si>
  <si>
    <t>Premarin</t>
  </si>
  <si>
    <t>Seljanz</t>
  </si>
  <si>
    <t>Xidra</t>
  </si>
  <si>
    <t>Aloxi</t>
  </si>
  <si>
    <t>GEP</t>
  </si>
  <si>
    <t>LOE</t>
  </si>
  <si>
    <t>M300600-1</t>
  </si>
  <si>
    <t>M300600-2</t>
  </si>
  <si>
    <t>M300600-3</t>
  </si>
  <si>
    <t>M300558-1</t>
  </si>
  <si>
    <t>M300558-2</t>
  </si>
  <si>
    <t>USMedAffairs</t>
  </si>
  <si>
    <t xml:space="preserve">Merck </t>
  </si>
  <si>
    <t>M300559-1</t>
  </si>
  <si>
    <t>M300559-2</t>
  </si>
  <si>
    <t>M300559-3</t>
  </si>
  <si>
    <t>M300604-1</t>
  </si>
  <si>
    <t>M300604-2</t>
  </si>
  <si>
    <t>TD</t>
  </si>
  <si>
    <t>RevisedTaticCode</t>
  </si>
  <si>
    <t>AD</t>
  </si>
  <si>
    <t>HCPNC</t>
  </si>
  <si>
    <t>SNC</t>
  </si>
  <si>
    <t>SaNC</t>
  </si>
  <si>
    <t>ANC</t>
  </si>
  <si>
    <t>SVP</t>
  </si>
  <si>
    <t>BD</t>
  </si>
  <si>
    <t>SD,TNC</t>
  </si>
  <si>
    <t>YearCode</t>
  </si>
  <si>
    <t>M300602_DiabetesFranchise_TNC_400</t>
  </si>
  <si>
    <t>M300574_OncFranchise_CD_400</t>
  </si>
  <si>
    <t>M300553_USMedAffairs_ED_400</t>
  </si>
  <si>
    <t>M300569_Biogen_TD_400</t>
  </si>
  <si>
    <t>M300594_Jardiance_TNC_400</t>
  </si>
  <si>
    <t>M300605_BMS_AD_400</t>
  </si>
  <si>
    <t>M300572_Nivolumab_AD_400</t>
  </si>
  <si>
    <t>M300652_Exyado_HCPNC_400</t>
  </si>
  <si>
    <t>M300657_Aloxi_SaNC_400</t>
  </si>
  <si>
    <t>M300568_Caremark_MCNC_400</t>
  </si>
  <si>
    <t>M300573_Gilenya_EC_400</t>
  </si>
  <si>
    <t>M300588_Darzalex_SD_400</t>
  </si>
  <si>
    <t>M300593_Darzalex_SD_400</t>
  </si>
  <si>
    <t>M300597_Elmiron_SP_400</t>
  </si>
  <si>
    <t>M300595_Invega_HCPNC_400</t>
  </si>
  <si>
    <t>M300603_Zytiga_SD_400</t>
  </si>
  <si>
    <t>M300645_DermaFranchise_HCPNC_400</t>
  </si>
  <si>
    <t>M300654_DermaFranchise_SD_400</t>
  </si>
  <si>
    <t>M300557_Belsomra_ANC_400</t>
  </si>
  <si>
    <t>M300581_Connect_SVP_400</t>
  </si>
  <si>
    <t>M300582_Connect_SVP_400</t>
  </si>
  <si>
    <t>M300583_Connect_SVP_400</t>
  </si>
  <si>
    <t>M300584_Connect_SVP_400</t>
  </si>
  <si>
    <t>M300585_Connect_SVP_400</t>
  </si>
  <si>
    <t>M300586_Connect_SVP_400</t>
  </si>
  <si>
    <t>M300596_Januvia_HCPNC_400</t>
  </si>
  <si>
    <t>M300598_Zerbaxa_TNC_400</t>
  </si>
  <si>
    <t>M300599_Zerbaxa_TNC_400</t>
  </si>
  <si>
    <t>M300655_BreastFranchise_HCPNC_400</t>
  </si>
  <si>
    <t>M300577_BroncFranchise_ED_400</t>
  </si>
  <si>
    <t>M300601_Cosentyx_SD_400</t>
  </si>
  <si>
    <t>M300592_Gilenya_SD_400</t>
  </si>
  <si>
    <t>M300606_Jadenu_TNC_400</t>
  </si>
  <si>
    <t>M300649_Jadenu_SP_400</t>
  </si>
  <si>
    <t>M300650_Jadenu_SP_400</t>
  </si>
  <si>
    <t>M300552_Jadenu_HCPNC_400</t>
  </si>
  <si>
    <t>M300580_LMNFranchise_SVP_400</t>
  </si>
  <si>
    <t>M300554_NETFranchise_SVP_400</t>
  </si>
  <si>
    <t>M300589_Ribociclib_BD_400</t>
  </si>
  <si>
    <t>M300590_Ribociclib_TD_400</t>
  </si>
  <si>
    <t>M300591_Signifor_SVP_400</t>
  </si>
  <si>
    <t>M300607_Tasigna_CD_400</t>
  </si>
  <si>
    <t>M300608_Tasigna_SP_400</t>
  </si>
  <si>
    <t>M300609_Tasigna_SNC_400</t>
  </si>
  <si>
    <t>M300610_Tasigna_SVP_400</t>
  </si>
  <si>
    <t>M300555_Rexulti_SD_400</t>
  </si>
  <si>
    <t>M300630_Chantix_MCNC_400</t>
  </si>
  <si>
    <t>M300631_Chantix_MCNC_400</t>
  </si>
  <si>
    <t>M300633_Chantix_SaNC_400</t>
  </si>
  <si>
    <t>M300634_Chantix_MCNC_400</t>
  </si>
  <si>
    <t>M300635_Duavee_MCNC_400</t>
  </si>
  <si>
    <t>M300636_Duavee_MCNC_400</t>
  </si>
  <si>
    <t>M300637_Duavee_SaNC_400</t>
  </si>
  <si>
    <t>M300611_Eliquis_SaNC_400</t>
  </si>
  <si>
    <t>M300625_Embeda_MCNC_400</t>
  </si>
  <si>
    <t>M300626_Embeda_MCNC_400</t>
  </si>
  <si>
    <t>M300619_FlectorPatch_MCNC_400</t>
  </si>
  <si>
    <t>M300620_FlectorPatch_SaNC_400</t>
  </si>
  <si>
    <t>M300622_FlectorPatch_MCNC_400</t>
  </si>
  <si>
    <t>M300612_Genotropin_SaNC_400</t>
  </si>
  <si>
    <t>M300613_Genotropin_MCNC_400</t>
  </si>
  <si>
    <t>M300646_GEP_MCNC_400</t>
  </si>
  <si>
    <t>M300627_HemophiliaFranchise_SaNC_400</t>
  </si>
  <si>
    <t>M300656_LOE_MCNC_400</t>
  </si>
  <si>
    <t>M300614_Lyrica_SaNC_400</t>
  </si>
  <si>
    <t>M300629_Lyrica_MCNC_400</t>
  </si>
  <si>
    <t>M300647_Premarin_TNC_400</t>
  </si>
  <si>
    <t>M300648_Premarin_SaNC_400</t>
  </si>
  <si>
    <t>M300644_Prevnar_SaNC_400</t>
  </si>
  <si>
    <t>M300651_Prevnar_SaNC_400</t>
  </si>
  <si>
    <t>M300615_Pristiq_MCNC_400</t>
  </si>
  <si>
    <t>M300616_Pristiq_MCNC_400</t>
  </si>
  <si>
    <t>M300639_PVC_MCNC_400</t>
  </si>
  <si>
    <t>M300640_PVC_MCNC_400</t>
  </si>
  <si>
    <t>M300641_PVC_SaNC_400</t>
  </si>
  <si>
    <t>M300576_Quillivant_MCNC_400</t>
  </si>
  <si>
    <t>M300617_Quillivant_MCNC_400</t>
  </si>
  <si>
    <t>M300618_Quillivant_MCNC_400</t>
  </si>
  <si>
    <t>M300632_Relpax_MCNC_400</t>
  </si>
  <si>
    <t>M300653_Seljanz_TNC_400</t>
  </si>
  <si>
    <t>M300621_Somavert_SaNC_400</t>
  </si>
  <si>
    <t>M300624_Toviaz_MCNC_400</t>
  </si>
  <si>
    <t>M300587_Trumenba_SD_400</t>
  </si>
  <si>
    <t>M300628_Trumenba_SaNC_400</t>
  </si>
  <si>
    <t>M300623_Viagra_MCNC_400</t>
  </si>
  <si>
    <t>M300638_Xeljanz_SaNC_400</t>
  </si>
  <si>
    <t>M300642_Xeljanz_SaNC_400</t>
  </si>
  <si>
    <t>M300575_Xidra_SP_400</t>
  </si>
  <si>
    <t>M300600_Invega_SD_400_1</t>
  </si>
  <si>
    <t>M300600_Invega_ANC_400_3</t>
  </si>
  <si>
    <t>M300600_Invega_ANC_400_2</t>
  </si>
  <si>
    <t>M300558_Belsomra_SNC_400_1</t>
  </si>
  <si>
    <t>M300558_Belsomra_SNC_400_2</t>
  </si>
  <si>
    <t>M300578_SurgicalFranchise_SD_400</t>
  </si>
  <si>
    <t>M300579_SurgicalFranchise_TNC_400</t>
  </si>
  <si>
    <t>Client</t>
  </si>
  <si>
    <t>IO_ICON</t>
  </si>
  <si>
    <t>M300643_IO_ICON_SP_400</t>
  </si>
  <si>
    <t>M300559_Belsomra_TNC_400_1</t>
  </si>
  <si>
    <t>M300559_Belsomra_TNC_400_3</t>
  </si>
  <si>
    <t>M300559_Belsomra_TNC_400_2</t>
  </si>
  <si>
    <t>M300604_Duavee_TNC_400_1</t>
  </si>
  <si>
    <t>M300604_Duavee_TNC_400_2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</si>
</sst>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8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7"/>
      <name val="Arial"/>
    </font>
    <font>
      <b/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33" borderId="0" xfId="0" applyFont="1" applyFill="1" applyAlignment="1">
      <alignment horizontal="center"/>
    </xf>
    <xf numFmtId="14" fontId="0" fillId="0" borderId="0" xfId="0" applyNumberFormat="1"/>
    <xf numFmtId="22" fontId="0" fillId="0" borderId="0" xfId="0" applyNumberFormat="1"/>
    <xf numFmtId="0" fontId="19" fillId="33" borderId="0" xfId="0" applyFont="1" applyFill="1" applyAlignment="1">
      <alignment horizontal="center"/>
    </xf>
    <xf numFmtId="0" fontId="20" fillId="0" borderId="0" xfId="0" applyFont="1"/>
    <xf numFmtId="0" fontId="0" fillId="0" borderId="0" xfId="0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5"/>
  <sheetViews>
    <sheetView tabSelected="1" zoomScale="130" zoomScaleNormal="130" workbookViewId="0">
      <selection activeCell="D19" sqref="D19"/>
    </sheetView>
  </sheetViews>
  <sheetFormatPr defaultRowHeight="11.25" x14ac:dyDescent="0.2"/>
  <cols>
    <col min="1" max="1" width="36.5" bestFit="1" customWidth="1"/>
    <col min="2" max="2" width="36.5" customWidth="1"/>
    <col min="3" max="3" width="9.33203125" style="6"/>
    <col min="4" max="4" width="36.5" bestFit="1" customWidth="1"/>
  </cols>
  <sheetData>
    <row r="3" spans="1:5" x14ac:dyDescent="0.2">
      <c r="A3" s="7" t="s">
        <v>430</v>
      </c>
      <c r="B3" s="7" t="s">
        <v>274</v>
      </c>
      <c r="C3" s="8" t="s">
        <v>276</v>
      </c>
      <c r="D3" s="7" t="s">
        <v>277</v>
      </c>
    </row>
    <row r="4" spans="1:5" x14ac:dyDescent="0.2">
      <c r="A4" t="str">
        <f>VLOOKUP(LEFT(D4,7),SourceWksht!$A$1:$O$103,11)</f>
        <v xml:space="preserve">AstraZeneca </v>
      </c>
      <c r="B4" t="str">
        <f>VLOOKUP(LEFT(D4,7),SourceWksht!$A$1:$O$103,12)</f>
        <v>DiabetesFranchise</v>
      </c>
      <c r="C4" s="6">
        <v>2017</v>
      </c>
      <c r="D4" t="s">
        <v>335</v>
      </c>
      <c r="E4" t="str">
        <f>RIGHT(D4, LEN(D4) - 8)</f>
        <v>DiabetesFranchise_TNC_400</v>
      </c>
    </row>
    <row r="5" spans="1:5" x14ac:dyDescent="0.2">
      <c r="A5" t="str">
        <f>VLOOKUP(LEFT(D5,7),SourceWksht!$A$1:$O$103,11)</f>
        <v xml:space="preserve">AstraZeneca </v>
      </c>
      <c r="B5" t="str">
        <f>VLOOKUP(LEFT(D5,7),SourceWksht!$A$1:$O$103,12)</f>
        <v>OncFranchise</v>
      </c>
      <c r="C5" s="6">
        <v>2017</v>
      </c>
      <c r="D5" t="s">
        <v>336</v>
      </c>
    </row>
    <row r="6" spans="1:5" x14ac:dyDescent="0.2">
      <c r="A6" t="str">
        <f>VLOOKUP(LEFT(D6,7),SourceWksht!$A$1:$O$103,11)</f>
        <v xml:space="preserve">AstraZeneca </v>
      </c>
      <c r="B6" t="str">
        <f>VLOOKUP(LEFT(D6,7),SourceWksht!$A$1:$O$103,12)</f>
        <v>USMedAffairs</v>
      </c>
      <c r="C6" s="6">
        <v>2017</v>
      </c>
      <c r="D6" t="s">
        <v>337</v>
      </c>
    </row>
    <row r="7" spans="1:5" x14ac:dyDescent="0.2">
      <c r="A7" t="str">
        <f>VLOOKUP(LEFT(D7,7),SourceWksht!$A$1:$O$103,11)</f>
        <v xml:space="preserve">Biogen </v>
      </c>
      <c r="B7" t="str">
        <f>VLOOKUP(LEFT(D7,7),SourceWksht!$A$1:$O$103,12)</f>
        <v>Biogen</v>
      </c>
      <c r="C7" s="6">
        <v>2017</v>
      </c>
      <c r="D7" t="s">
        <v>338</v>
      </c>
    </row>
    <row r="8" spans="1:5" x14ac:dyDescent="0.2">
      <c r="A8" t="str">
        <f>VLOOKUP(LEFT(D8,7),SourceWksht!$A$1:$O$103,11)</f>
        <v xml:space="preserve">Boehringer Ingelheim </v>
      </c>
      <c r="B8" t="str">
        <f>VLOOKUP(LEFT(D8,7),SourceWksht!$A$1:$O$103,12)</f>
        <v>Jardiance</v>
      </c>
      <c r="C8" s="6">
        <v>2017</v>
      </c>
      <c r="D8" t="s">
        <v>339</v>
      </c>
    </row>
    <row r="9" spans="1:5" x14ac:dyDescent="0.2">
      <c r="A9" t="str">
        <f>VLOOKUP(LEFT(D9,7),SourceWksht!$A$1:$O$103,11)</f>
        <v xml:space="preserve">Bristol-Myers Squibb </v>
      </c>
      <c r="B9" t="str">
        <f>VLOOKUP(LEFT(D9,7),SourceWksht!$A$1:$O$103,12)</f>
        <v>BMS</v>
      </c>
      <c r="C9" s="6">
        <v>2017</v>
      </c>
      <c r="D9" t="s">
        <v>340</v>
      </c>
    </row>
    <row r="10" spans="1:5" x14ac:dyDescent="0.2">
      <c r="A10" t="str">
        <f>VLOOKUP(LEFT(D10,7),SourceWksht!$A$1:$O$103,11)</f>
        <v xml:space="preserve">Bristol-Myers Squibb </v>
      </c>
      <c r="B10" t="str">
        <f>VLOOKUP(LEFT(D10,7),SourceWksht!$A$1:$O$103,12)</f>
        <v>IO_ICON</v>
      </c>
      <c r="C10" s="6">
        <v>2017</v>
      </c>
      <c r="D10" s="5" t="s">
        <v>432</v>
      </c>
    </row>
    <row r="11" spans="1:5" x14ac:dyDescent="0.2">
      <c r="A11" t="str">
        <f>VLOOKUP(LEFT(D11,7),SourceWksht!$A$1:$O$103,11)</f>
        <v xml:space="preserve">Bristol-Myers Squibb </v>
      </c>
      <c r="B11" t="str">
        <f>VLOOKUP(LEFT(D11,7),SourceWksht!$A$1:$O$103,12)</f>
        <v>Nivolumab</v>
      </c>
      <c r="C11" s="6">
        <v>2017</v>
      </c>
      <c r="D11" t="s">
        <v>341</v>
      </c>
    </row>
    <row r="12" spans="1:5" x14ac:dyDescent="0.2">
      <c r="A12" t="str">
        <f>VLOOKUP(LEFT(D12,7),SourceWksht!$A$1:$O$103,11)</f>
        <v xml:space="preserve">Egalot </v>
      </c>
      <c r="B12" t="str">
        <f>VLOOKUP(LEFT(D12,7),SourceWksht!$A$1:$O$103,12)</f>
        <v>Exyado</v>
      </c>
      <c r="C12" s="6">
        <v>2017</v>
      </c>
      <c r="D12" t="s">
        <v>342</v>
      </c>
    </row>
    <row r="13" spans="1:5" x14ac:dyDescent="0.2">
      <c r="A13" t="str">
        <f>VLOOKUP(LEFT(D13,7),SourceWksht!$A$1:$O$103,11)</f>
        <v>Eisai</v>
      </c>
      <c r="B13" t="str">
        <f>VLOOKUP(LEFT(D13,7),SourceWksht!$A$1:$O$103,12)</f>
        <v>Aloxi</v>
      </c>
      <c r="C13" s="6">
        <v>2017</v>
      </c>
      <c r="D13" t="s">
        <v>343</v>
      </c>
    </row>
    <row r="14" spans="1:5" x14ac:dyDescent="0.2">
      <c r="A14" t="str">
        <f>VLOOKUP(LEFT(D14,7),SourceWksht!$A$1:$O$103,11)</f>
        <v xml:space="preserve">EMD Serono, Inc. </v>
      </c>
      <c r="B14" t="str">
        <f>VLOOKUP(LEFT(D14,7),SourceWksht!$A$1:$O$103,12)</f>
        <v>Caremark</v>
      </c>
      <c r="C14" s="6">
        <v>2017</v>
      </c>
      <c r="D14" t="s">
        <v>344</v>
      </c>
    </row>
    <row r="15" spans="1:5" x14ac:dyDescent="0.2">
      <c r="A15" t="str">
        <f>VLOOKUP(LEFT(D15,7),SourceWksht!$A$1:$O$103,11)</f>
        <v>Novartis</v>
      </c>
      <c r="B15" t="str">
        <f>VLOOKUP(LEFT(D15,7),SourceWksht!$A$1:$O$103,12)</f>
        <v>Gilenya</v>
      </c>
      <c r="C15" s="6">
        <v>2017</v>
      </c>
      <c r="D15" t="s">
        <v>345</v>
      </c>
    </row>
    <row r="16" spans="1:5" x14ac:dyDescent="0.2">
      <c r="A16" t="str">
        <f>VLOOKUP(LEFT(D16,7),SourceWksht!$A$1:$O$103,11)</f>
        <v xml:space="preserve">Johnson &amp; Johnson </v>
      </c>
      <c r="B16" t="str">
        <f>VLOOKUP(LEFT(D16,7),SourceWksht!$A$1:$O$103,12)</f>
        <v>Darzalex</v>
      </c>
      <c r="C16" s="6">
        <v>2017</v>
      </c>
      <c r="D16" t="s">
        <v>346</v>
      </c>
    </row>
    <row r="17" spans="1:4" x14ac:dyDescent="0.2">
      <c r="A17" t="str">
        <f>VLOOKUP(LEFT(D17,7),SourceWksht!$A$1:$O$103,11)</f>
        <v xml:space="preserve">Johnson &amp; Johnson </v>
      </c>
      <c r="B17" t="str">
        <f>VLOOKUP(LEFT(D17,7),SourceWksht!$A$1:$O$103,12)</f>
        <v>Darzalex</v>
      </c>
      <c r="C17" s="6">
        <v>2017</v>
      </c>
      <c r="D17" t="s">
        <v>347</v>
      </c>
    </row>
    <row r="18" spans="1:4" x14ac:dyDescent="0.2">
      <c r="A18" t="str">
        <f>VLOOKUP(LEFT(D18,7),SourceWksht!$A$1:$O$103,11)</f>
        <v xml:space="preserve">Johnson &amp; Johnson </v>
      </c>
      <c r="B18" t="str">
        <f>VLOOKUP(LEFT(D18,7),SourceWksht!$A$1:$O$103,12)</f>
        <v>Elmiron</v>
      </c>
      <c r="C18" s="6">
        <v>2017</v>
      </c>
      <c r="D18" t="s">
        <v>348</v>
      </c>
    </row>
    <row r="19" spans="1:4" x14ac:dyDescent="0.2">
      <c r="A19" t="str">
        <f>VLOOKUP(LEFT(D19,7),SourceWksht!$A$1:$O$103,11)</f>
        <v xml:space="preserve">Johnson &amp; Johnson </v>
      </c>
      <c r="B19" t="str">
        <f>VLOOKUP(LEFT(D19,7),SourceWksht!$A$1:$O$103,12)</f>
        <v>Invega</v>
      </c>
      <c r="C19" s="6">
        <v>2017</v>
      </c>
      <c r="D19" t="s">
        <v>349</v>
      </c>
    </row>
    <row r="20" spans="1:4" x14ac:dyDescent="0.2">
      <c r="A20" t="str">
        <f>VLOOKUP(LEFT(D20,7),SourceWksht!$A$1:$O$103,11)</f>
        <v xml:space="preserve">Merck </v>
      </c>
      <c r="B20" t="str">
        <f>VLOOKUP(LEFT(D20,7),SourceWksht!$A$1:$O$103,12)</f>
        <v>Zerbaxa</v>
      </c>
      <c r="C20" s="6">
        <v>2017</v>
      </c>
      <c r="D20" t="s">
        <v>423</v>
      </c>
    </row>
    <row r="21" spans="1:4" x14ac:dyDescent="0.2">
      <c r="A21" t="str">
        <f>VLOOKUP(LEFT(D21,7),SourceWksht!$A$1:$O$103,11)</f>
        <v xml:space="preserve">Merck </v>
      </c>
      <c r="B21" t="str">
        <f>VLOOKUP(LEFT(D21,7),SourceWksht!$A$1:$O$103,12)</f>
        <v>Zerbaxa</v>
      </c>
      <c r="C21" s="6">
        <v>2017</v>
      </c>
      <c r="D21" t="s">
        <v>425</v>
      </c>
    </row>
    <row r="22" spans="1:4" x14ac:dyDescent="0.2">
      <c r="A22" t="str">
        <f>VLOOKUP(LEFT(D22,7),SourceWksht!$A$1:$O$103,11)</f>
        <v xml:space="preserve">Merck </v>
      </c>
      <c r="B22" t="str">
        <f>VLOOKUP(LEFT(D22,7),SourceWksht!$A$1:$O$103,12)</f>
        <v>Zerbaxa</v>
      </c>
      <c r="C22" s="6">
        <v>2017</v>
      </c>
      <c r="D22" t="s">
        <v>424</v>
      </c>
    </row>
    <row r="23" spans="1:4" x14ac:dyDescent="0.2">
      <c r="A23" t="str">
        <f>VLOOKUP(LEFT(D23,7),SourceWksht!$A$1:$O$103,11)</f>
        <v xml:space="preserve">Johnson &amp; Johnson </v>
      </c>
      <c r="B23" t="str">
        <f>VLOOKUP(LEFT(D23,7),SourceWksht!$A$1:$O$103,12)</f>
        <v>Zytiga</v>
      </c>
      <c r="C23" s="6">
        <v>2017</v>
      </c>
      <c r="D23" t="s">
        <v>350</v>
      </c>
    </row>
    <row r="24" spans="1:4" x14ac:dyDescent="0.2">
      <c r="A24" t="str">
        <f>VLOOKUP(LEFT(D24,7),SourceWksht!$A$1:$O$103,11)</f>
        <v xml:space="preserve">Leo Pharma Inc </v>
      </c>
      <c r="B24" t="str">
        <f>VLOOKUP(LEFT(D24,7),SourceWksht!$A$1:$O$103,12)</f>
        <v>DermaFranchise</v>
      </c>
      <c r="C24" s="6">
        <v>2017</v>
      </c>
      <c r="D24" t="s">
        <v>351</v>
      </c>
    </row>
    <row r="25" spans="1:4" x14ac:dyDescent="0.2">
      <c r="A25" t="str">
        <f>VLOOKUP(LEFT(D25,7),SourceWksht!$A$1:$O$103,11)</f>
        <v xml:space="preserve">Leo Pharma Inc </v>
      </c>
      <c r="B25" t="str">
        <f>VLOOKUP(LEFT(D25,7),SourceWksht!$A$1:$O$103,12)</f>
        <v>DermaFranchise</v>
      </c>
      <c r="C25" s="6">
        <v>2017</v>
      </c>
      <c r="D25" t="s">
        <v>352</v>
      </c>
    </row>
    <row r="26" spans="1:4" x14ac:dyDescent="0.2">
      <c r="A26" t="str">
        <f>VLOOKUP(LEFT(D26,7),SourceWksht!$A$1:$O$103,11)</f>
        <v xml:space="preserve">Merck </v>
      </c>
      <c r="B26" t="str">
        <f>VLOOKUP(LEFT(D26,7),SourceWksht!$A$1:$O$103,12)</f>
        <v>Belsomra</v>
      </c>
      <c r="C26" s="6">
        <v>2017</v>
      </c>
      <c r="D26" t="s">
        <v>353</v>
      </c>
    </row>
    <row r="27" spans="1:4" x14ac:dyDescent="0.2">
      <c r="A27" t="str">
        <f>VLOOKUP(LEFT(D27,7),SourceWksht!$A$1:$O$103,11)</f>
        <v xml:space="preserve">Merck </v>
      </c>
      <c r="B27" t="str">
        <f>VLOOKUP(LEFT(D27,7),SourceWksht!$A$1:$O$103,12)</f>
        <v>Belsomra</v>
      </c>
      <c r="C27" s="6">
        <v>2017</v>
      </c>
      <c r="D27" t="s">
        <v>426</v>
      </c>
    </row>
    <row r="28" spans="1:4" x14ac:dyDescent="0.2">
      <c r="A28" t="str">
        <f>VLOOKUP(LEFT(D28,7),SourceWksht!$A$1:$O$103,11)</f>
        <v xml:space="preserve">Merck </v>
      </c>
      <c r="B28" t="str">
        <f>VLOOKUP(LEFT(D28,7),SourceWksht!$A$1:$O$103,12)</f>
        <v>Belsomra</v>
      </c>
      <c r="C28" s="6">
        <v>2017</v>
      </c>
      <c r="D28" t="s">
        <v>427</v>
      </c>
    </row>
    <row r="29" spans="1:4" x14ac:dyDescent="0.2">
      <c r="A29" t="str">
        <f>VLOOKUP(LEFT(D29,7),SourceWksht!$A$1:$O$103,11)</f>
        <v xml:space="preserve">Merck </v>
      </c>
      <c r="B29" t="str">
        <f>VLOOKUP(LEFT(D29,7),SourceWksht!$A$1:$O$103,12)</f>
        <v>Belsomra</v>
      </c>
      <c r="C29" s="6">
        <v>2017</v>
      </c>
      <c r="D29" s="5" t="s">
        <v>433</v>
      </c>
    </row>
    <row r="30" spans="1:4" x14ac:dyDescent="0.2">
      <c r="A30" t="str">
        <f>VLOOKUP(LEFT(D30,7),SourceWksht!$A$1:$O$103,11)</f>
        <v xml:space="preserve">Merck </v>
      </c>
      <c r="B30" t="str">
        <f>VLOOKUP(LEFT(D30,7),SourceWksht!$A$1:$O$103,12)</f>
        <v>Belsomra</v>
      </c>
      <c r="C30" s="6">
        <v>2017</v>
      </c>
      <c r="D30" s="5" t="s">
        <v>435</v>
      </c>
    </row>
    <row r="31" spans="1:4" x14ac:dyDescent="0.2">
      <c r="A31" t="str">
        <f>VLOOKUP(LEFT(D31,7),SourceWksht!$A$1:$O$103,11)</f>
        <v xml:space="preserve">Merck </v>
      </c>
      <c r="B31" t="str">
        <f>VLOOKUP(LEFT(D31,7),SourceWksht!$A$1:$O$103,12)</f>
        <v>Belsomra</v>
      </c>
      <c r="C31" s="6">
        <v>2017</v>
      </c>
      <c r="D31" s="5" t="s">
        <v>434</v>
      </c>
    </row>
    <row r="32" spans="1:4" x14ac:dyDescent="0.2">
      <c r="A32" t="str">
        <f>VLOOKUP(LEFT(D32,7),SourceWksht!$A$1:$O$103,11)</f>
        <v xml:space="preserve">Merck </v>
      </c>
      <c r="B32" t="str">
        <f>VLOOKUP(LEFT(D32,7),SourceWksht!$A$1:$O$103,12)</f>
        <v>Connect</v>
      </c>
      <c r="C32" s="6">
        <v>2017</v>
      </c>
      <c r="D32" t="s">
        <v>354</v>
      </c>
    </row>
    <row r="33" spans="1:4" x14ac:dyDescent="0.2">
      <c r="A33" t="str">
        <f>VLOOKUP(LEFT(D33,7),SourceWksht!$A$1:$O$103,11)</f>
        <v xml:space="preserve">Merck </v>
      </c>
      <c r="B33" t="str">
        <f>VLOOKUP(LEFT(D33,7),SourceWksht!$A$1:$O$103,12)</f>
        <v>Connect</v>
      </c>
      <c r="C33" s="6">
        <v>2017</v>
      </c>
      <c r="D33" t="s">
        <v>355</v>
      </c>
    </row>
    <row r="34" spans="1:4" x14ac:dyDescent="0.2">
      <c r="A34" t="str">
        <f>VLOOKUP(LEFT(D34,7),SourceWksht!$A$1:$O$103,11)</f>
        <v xml:space="preserve">Merck </v>
      </c>
      <c r="B34" t="str">
        <f>VLOOKUP(LEFT(D34,7),SourceWksht!$A$1:$O$103,12)</f>
        <v>Connect</v>
      </c>
      <c r="C34" s="6">
        <v>2017</v>
      </c>
      <c r="D34" t="s">
        <v>356</v>
      </c>
    </row>
    <row r="35" spans="1:4" x14ac:dyDescent="0.2">
      <c r="A35" t="str">
        <f>VLOOKUP(LEFT(D35,7),SourceWksht!$A$1:$O$103,11)</f>
        <v xml:space="preserve">Merck </v>
      </c>
      <c r="B35" t="str">
        <f>VLOOKUP(LEFT(D35,7),SourceWksht!$A$1:$O$103,12)</f>
        <v>Connect</v>
      </c>
      <c r="C35" s="6">
        <v>2017</v>
      </c>
      <c r="D35" t="s">
        <v>357</v>
      </c>
    </row>
    <row r="36" spans="1:4" x14ac:dyDescent="0.2">
      <c r="A36" t="str">
        <f>VLOOKUP(LEFT(D36,7),SourceWksht!$A$1:$O$103,11)</f>
        <v xml:space="preserve">Merck </v>
      </c>
      <c r="B36" t="str">
        <f>VLOOKUP(LEFT(D36,7),SourceWksht!$A$1:$O$103,12)</f>
        <v>Connect</v>
      </c>
      <c r="C36" s="6">
        <v>2017</v>
      </c>
      <c r="D36" t="s">
        <v>358</v>
      </c>
    </row>
    <row r="37" spans="1:4" x14ac:dyDescent="0.2">
      <c r="A37" t="str">
        <f>VLOOKUP(LEFT(D37,7),SourceWksht!$A$1:$O$103,11)</f>
        <v xml:space="preserve">Merck </v>
      </c>
      <c r="B37" t="str">
        <f>VLOOKUP(LEFT(D37,7),SourceWksht!$A$1:$O$103,12)</f>
        <v>Connect</v>
      </c>
      <c r="C37" s="6">
        <v>2017</v>
      </c>
      <c r="D37" t="s">
        <v>359</v>
      </c>
    </row>
    <row r="38" spans="1:4" x14ac:dyDescent="0.2">
      <c r="A38" t="str">
        <f>VLOOKUP(LEFT(D38,7),SourceWksht!$A$1:$O$103,11)</f>
        <v xml:space="preserve">Merck </v>
      </c>
      <c r="B38" t="str">
        <f>VLOOKUP(LEFT(D38,7),SourceWksht!$A$1:$O$103,12)</f>
        <v>Januvia</v>
      </c>
      <c r="C38" s="6">
        <v>2017</v>
      </c>
      <c r="D38" t="s">
        <v>360</v>
      </c>
    </row>
    <row r="39" spans="1:4" x14ac:dyDescent="0.2">
      <c r="A39" t="str">
        <f>VLOOKUP(LEFT(D39,7),SourceWksht!$A$1:$O$103,11)</f>
        <v xml:space="preserve">Merck </v>
      </c>
      <c r="B39" t="str">
        <f>VLOOKUP(LEFT(D39,7),SourceWksht!$A$1:$O$103,12)</f>
        <v>Zerbaxa</v>
      </c>
      <c r="C39" s="6">
        <v>2017</v>
      </c>
      <c r="D39" t="s">
        <v>361</v>
      </c>
    </row>
    <row r="40" spans="1:4" x14ac:dyDescent="0.2">
      <c r="A40" t="str">
        <f>VLOOKUP(LEFT(D40,7),SourceWksht!$A$1:$O$103,11)</f>
        <v xml:space="preserve">Merck </v>
      </c>
      <c r="B40" t="str">
        <f>VLOOKUP(LEFT(D40,7),SourceWksht!$A$1:$O$103,12)</f>
        <v>Zerbaxa</v>
      </c>
      <c r="C40" s="6">
        <v>2017</v>
      </c>
      <c r="D40" t="s">
        <v>362</v>
      </c>
    </row>
    <row r="41" spans="1:4" x14ac:dyDescent="0.2">
      <c r="A41" t="str">
        <f>VLOOKUP(LEFT(D41,7),SourceWksht!$A$1:$O$103,11)</f>
        <v>Novartis</v>
      </c>
      <c r="B41" t="str">
        <f>VLOOKUP(LEFT(D41,7),SourceWksht!$A$1:$O$103,12)</f>
        <v>BreastFranchise</v>
      </c>
      <c r="C41" s="6">
        <v>2017</v>
      </c>
      <c r="D41" t="s">
        <v>363</v>
      </c>
    </row>
    <row r="42" spans="1:4" x14ac:dyDescent="0.2">
      <c r="A42" t="str">
        <f>VLOOKUP(LEFT(D42,7),SourceWksht!$A$1:$O$103,11)</f>
        <v>Novartis</v>
      </c>
      <c r="B42" t="str">
        <f>VLOOKUP(LEFT(D42,7),SourceWksht!$A$1:$O$103,12)</f>
        <v>BroncFranchise</v>
      </c>
      <c r="C42" s="6">
        <v>2017</v>
      </c>
      <c r="D42" t="s">
        <v>364</v>
      </c>
    </row>
    <row r="43" spans="1:4" x14ac:dyDescent="0.2">
      <c r="A43" t="str">
        <f>VLOOKUP(LEFT(D43,7),SourceWksht!$A$1:$O$103,11)</f>
        <v>Novartis</v>
      </c>
      <c r="B43" t="str">
        <f>VLOOKUP(LEFT(D43,7),SourceWksht!$A$1:$O$103,12)</f>
        <v>Cosentyx</v>
      </c>
      <c r="C43" s="6">
        <v>2017</v>
      </c>
      <c r="D43" t="s">
        <v>365</v>
      </c>
    </row>
    <row r="44" spans="1:4" x14ac:dyDescent="0.2">
      <c r="A44" t="str">
        <f>VLOOKUP(LEFT(D44,7),SourceWksht!$A$1:$O$103,11)</f>
        <v>Novartis</v>
      </c>
      <c r="B44" t="str">
        <f>VLOOKUP(LEFT(D44,7),SourceWksht!$A$1:$O$103,12)</f>
        <v>Gilenya</v>
      </c>
      <c r="C44" s="6">
        <v>2017</v>
      </c>
      <c r="D44" t="s">
        <v>366</v>
      </c>
    </row>
    <row r="45" spans="1:4" x14ac:dyDescent="0.2">
      <c r="A45" t="str">
        <f>VLOOKUP(LEFT(D45,7),SourceWksht!$A$1:$O$103,11)</f>
        <v>Novartis</v>
      </c>
      <c r="B45" t="str">
        <f>VLOOKUP(LEFT(D45,7),SourceWksht!$A$1:$O$103,12)</f>
        <v>Gilenya</v>
      </c>
      <c r="C45" s="6">
        <v>2017</v>
      </c>
      <c r="D45" t="s">
        <v>345</v>
      </c>
    </row>
    <row r="46" spans="1:4" x14ac:dyDescent="0.2">
      <c r="A46" t="str">
        <f>VLOOKUP(LEFT(D46,7),SourceWksht!$A$1:$O$103,11)</f>
        <v>Novartis</v>
      </c>
      <c r="B46" t="str">
        <f>VLOOKUP(LEFT(D46,7),SourceWksht!$A$1:$O$103,12)</f>
        <v>Jadenu</v>
      </c>
      <c r="C46" s="6">
        <v>2017</v>
      </c>
      <c r="D46" t="s">
        <v>367</v>
      </c>
    </row>
    <row r="47" spans="1:4" x14ac:dyDescent="0.2">
      <c r="A47" t="str">
        <f>VLOOKUP(LEFT(D47,7),SourceWksht!$A$1:$O$103,11)</f>
        <v>Novartis</v>
      </c>
      <c r="B47" t="str">
        <f>VLOOKUP(LEFT(D47,7),SourceWksht!$A$1:$O$103,12)</f>
        <v>Jadenu</v>
      </c>
      <c r="C47" s="6">
        <v>2017</v>
      </c>
      <c r="D47" t="s">
        <v>368</v>
      </c>
    </row>
    <row r="48" spans="1:4" x14ac:dyDescent="0.2">
      <c r="A48" t="str">
        <f>VLOOKUP(LEFT(D48,7),SourceWksht!$A$1:$O$103,11)</f>
        <v>Novartis</v>
      </c>
      <c r="B48" t="str">
        <f>VLOOKUP(LEFT(D48,7),SourceWksht!$A$1:$O$103,12)</f>
        <v>Jadenu</v>
      </c>
      <c r="C48" s="6">
        <v>2017</v>
      </c>
      <c r="D48" t="s">
        <v>369</v>
      </c>
    </row>
    <row r="49" spans="1:4" x14ac:dyDescent="0.2">
      <c r="A49" t="str">
        <f>VLOOKUP(LEFT(D49,7),SourceWksht!$A$1:$O$103,11)</f>
        <v>Novartis</v>
      </c>
      <c r="B49" t="str">
        <f>VLOOKUP(LEFT(D49,7),SourceWksht!$A$1:$O$103,12)</f>
        <v>Jadenu</v>
      </c>
      <c r="C49" s="6">
        <v>2017</v>
      </c>
      <c r="D49" t="s">
        <v>370</v>
      </c>
    </row>
    <row r="50" spans="1:4" x14ac:dyDescent="0.2">
      <c r="A50" t="str">
        <f>VLOOKUP(LEFT(D50,7),SourceWksht!$A$1:$O$103,11)</f>
        <v>Novartis</v>
      </c>
      <c r="B50" t="str">
        <f>VLOOKUP(LEFT(D50,7),SourceWksht!$A$1:$O$103,12)</f>
        <v>LMNFranchise</v>
      </c>
      <c r="C50" s="6">
        <v>2017</v>
      </c>
      <c r="D50" t="s">
        <v>371</v>
      </c>
    </row>
    <row r="51" spans="1:4" x14ac:dyDescent="0.2">
      <c r="A51" t="str">
        <f>VLOOKUP(LEFT(D51,7),SourceWksht!$A$1:$O$103,11)</f>
        <v>Novartis</v>
      </c>
      <c r="B51" t="str">
        <f>VLOOKUP(LEFT(D51,7),SourceWksht!$A$1:$O$103,12)</f>
        <v>NETFranchise</v>
      </c>
      <c r="C51" s="6">
        <v>2017</v>
      </c>
      <c r="D51" t="s">
        <v>372</v>
      </c>
    </row>
    <row r="52" spans="1:4" x14ac:dyDescent="0.2">
      <c r="A52" t="str">
        <f>VLOOKUP(LEFT(D52,7),SourceWksht!$A$1:$O$103,11)</f>
        <v>Novartis</v>
      </c>
      <c r="B52" t="str">
        <f>VLOOKUP(LEFT(D52,7),SourceWksht!$A$1:$O$103,12)</f>
        <v>Ribociclib</v>
      </c>
      <c r="C52" s="6">
        <v>2017</v>
      </c>
      <c r="D52" t="s">
        <v>373</v>
      </c>
    </row>
    <row r="53" spans="1:4" x14ac:dyDescent="0.2">
      <c r="A53" t="str">
        <f>VLOOKUP(LEFT(D53,7),SourceWksht!$A$1:$O$103,11)</f>
        <v>Novartis</v>
      </c>
      <c r="B53" t="str">
        <f>VLOOKUP(LEFT(D53,7),SourceWksht!$A$1:$O$103,12)</f>
        <v>Ribociclib</v>
      </c>
      <c r="C53" s="6">
        <v>2017</v>
      </c>
      <c r="D53" t="s">
        <v>374</v>
      </c>
    </row>
    <row r="54" spans="1:4" x14ac:dyDescent="0.2">
      <c r="A54" t="str">
        <f>VLOOKUP(LEFT(D54,7),SourceWksht!$A$1:$O$103,11)</f>
        <v>Novartis</v>
      </c>
      <c r="B54" t="str">
        <f>VLOOKUP(LEFT(D54,7),SourceWksht!$A$1:$O$103,12)</f>
        <v>Signifor</v>
      </c>
      <c r="C54" s="6">
        <v>2017</v>
      </c>
      <c r="D54" t="s">
        <v>375</v>
      </c>
    </row>
    <row r="55" spans="1:4" x14ac:dyDescent="0.2">
      <c r="A55" t="str">
        <f>VLOOKUP(LEFT(D55,7),SourceWksht!$A$1:$O$103,11)</f>
        <v>Novartis</v>
      </c>
      <c r="B55" t="str">
        <f>VLOOKUP(LEFT(D55,7),SourceWksht!$A$1:$O$103,12)</f>
        <v>Tasigna</v>
      </c>
      <c r="C55" s="6">
        <v>2017</v>
      </c>
      <c r="D55" t="s">
        <v>376</v>
      </c>
    </row>
    <row r="56" spans="1:4" x14ac:dyDescent="0.2">
      <c r="A56" t="str">
        <f>VLOOKUP(LEFT(D56,7),SourceWksht!$A$1:$O$103,11)</f>
        <v>Novartis</v>
      </c>
      <c r="B56" t="str">
        <f>VLOOKUP(LEFT(D56,7),SourceWksht!$A$1:$O$103,12)</f>
        <v>Tasigna</v>
      </c>
      <c r="C56" s="6">
        <v>2017</v>
      </c>
      <c r="D56" t="s">
        <v>377</v>
      </c>
    </row>
    <row r="57" spans="1:4" x14ac:dyDescent="0.2">
      <c r="A57" t="str">
        <f>VLOOKUP(LEFT(D57,7),SourceWksht!$A$1:$O$103,11)</f>
        <v>Novartis</v>
      </c>
      <c r="B57" t="str">
        <f>VLOOKUP(LEFT(D57,7),SourceWksht!$A$1:$O$103,12)</f>
        <v>Tasigna</v>
      </c>
      <c r="C57" s="6">
        <v>2017</v>
      </c>
      <c r="D57" t="s">
        <v>378</v>
      </c>
    </row>
    <row r="58" spans="1:4" x14ac:dyDescent="0.2">
      <c r="A58" t="str">
        <f>VLOOKUP(LEFT(D58,7),SourceWksht!$A$1:$O$103,11)</f>
        <v>Novartis</v>
      </c>
      <c r="B58" t="str">
        <f>VLOOKUP(LEFT(D58,7),SourceWksht!$A$1:$O$103,12)</f>
        <v>Tasigna</v>
      </c>
      <c r="C58" s="6">
        <v>2017</v>
      </c>
      <c r="D58" t="s">
        <v>379</v>
      </c>
    </row>
    <row r="59" spans="1:4" x14ac:dyDescent="0.2">
      <c r="A59" t="str">
        <f>VLOOKUP(LEFT(D59,7),SourceWksht!$A$1:$O$103,11)</f>
        <v xml:space="preserve">Otsuka </v>
      </c>
      <c r="B59" t="str">
        <f>VLOOKUP(LEFT(D59,7),SourceWksht!$A$1:$O$103,12)</f>
        <v>Rexulti</v>
      </c>
      <c r="C59" s="6">
        <v>2017</v>
      </c>
      <c r="D59" t="s">
        <v>380</v>
      </c>
    </row>
    <row r="60" spans="1:4" x14ac:dyDescent="0.2">
      <c r="A60" t="str">
        <f>VLOOKUP(LEFT(D60,7),SourceWksht!$A$1:$O$103,11)</f>
        <v xml:space="preserve">Pfizer </v>
      </c>
      <c r="B60" t="str">
        <f>VLOOKUP(LEFT(D60,7),SourceWksht!$A$1:$O$103,12)</f>
        <v>Chantix</v>
      </c>
      <c r="C60" s="6">
        <v>2017</v>
      </c>
      <c r="D60" t="s">
        <v>381</v>
      </c>
    </row>
    <row r="61" spans="1:4" x14ac:dyDescent="0.2">
      <c r="A61" t="str">
        <f>VLOOKUP(LEFT(D61,7),SourceWksht!$A$1:$O$103,11)</f>
        <v xml:space="preserve">Pfizer </v>
      </c>
      <c r="B61" t="str">
        <f>VLOOKUP(LEFT(D61,7),SourceWksht!$A$1:$O$103,12)</f>
        <v>Chantix</v>
      </c>
      <c r="C61" s="6">
        <v>2017</v>
      </c>
      <c r="D61" t="s">
        <v>382</v>
      </c>
    </row>
    <row r="62" spans="1:4" x14ac:dyDescent="0.2">
      <c r="A62" t="str">
        <f>VLOOKUP(LEFT(D62,7),SourceWksht!$A$1:$O$103,11)</f>
        <v xml:space="preserve">Pfizer </v>
      </c>
      <c r="B62" t="str">
        <f>VLOOKUP(LEFT(D62,7),SourceWksht!$A$1:$O$103,12)</f>
        <v>Chantix</v>
      </c>
      <c r="C62" s="6">
        <v>2017</v>
      </c>
      <c r="D62" t="s">
        <v>383</v>
      </c>
    </row>
    <row r="63" spans="1:4" x14ac:dyDescent="0.2">
      <c r="A63" t="str">
        <f>VLOOKUP(LEFT(D63,7),SourceWksht!$A$1:$O$103,11)</f>
        <v xml:space="preserve">Pfizer </v>
      </c>
      <c r="B63" t="str">
        <f>VLOOKUP(LEFT(D63,7),SourceWksht!$A$1:$O$103,12)</f>
        <v>Chantix</v>
      </c>
      <c r="C63" s="6">
        <v>2017</v>
      </c>
      <c r="D63" t="s">
        <v>384</v>
      </c>
    </row>
    <row r="64" spans="1:4" x14ac:dyDescent="0.2">
      <c r="A64" t="str">
        <f>VLOOKUP(LEFT(D64,7),SourceWksht!$A$1:$O$103,11)</f>
        <v xml:space="preserve">Johnson &amp; Johnson </v>
      </c>
      <c r="B64" t="str">
        <f>VLOOKUP(LEFT(D64,7),SourceWksht!$A$1:$O$103,12)</f>
        <v>Zytiga</v>
      </c>
      <c r="C64" s="6">
        <v>2017</v>
      </c>
      <c r="D64" t="s">
        <v>436</v>
      </c>
    </row>
    <row r="65" spans="1:4" x14ac:dyDescent="0.2">
      <c r="A65" t="str">
        <f>VLOOKUP(LEFT(D65,7),SourceWksht!$A$1:$O$103,11)</f>
        <v xml:space="preserve">Johnson &amp; Johnson </v>
      </c>
      <c r="B65" t="str">
        <f>VLOOKUP(LEFT(D65,7),SourceWksht!$A$1:$O$103,12)</f>
        <v>Zytiga</v>
      </c>
      <c r="C65" s="6">
        <v>2017</v>
      </c>
      <c r="D65" t="s">
        <v>437</v>
      </c>
    </row>
    <row r="66" spans="1:4" x14ac:dyDescent="0.2">
      <c r="A66" t="str">
        <f>VLOOKUP(LEFT(D66,7),SourceWksht!$A$1:$O$103,11)</f>
        <v xml:space="preserve">Pfizer </v>
      </c>
      <c r="B66" t="str">
        <f>VLOOKUP(LEFT(D66,7),SourceWksht!$A$1:$O$103,12)</f>
        <v>Duavee</v>
      </c>
      <c r="C66" s="6">
        <v>2017</v>
      </c>
      <c r="D66" t="s">
        <v>385</v>
      </c>
    </row>
    <row r="67" spans="1:4" x14ac:dyDescent="0.2">
      <c r="A67" t="str">
        <f>VLOOKUP(LEFT(D67,7),SourceWksht!$A$1:$O$103,11)</f>
        <v xml:space="preserve">Pfizer </v>
      </c>
      <c r="B67" t="str">
        <f>VLOOKUP(LEFT(D67,7),SourceWksht!$A$1:$O$103,12)</f>
        <v>Duavee</v>
      </c>
      <c r="C67" s="6">
        <v>2017</v>
      </c>
      <c r="D67" t="s">
        <v>386</v>
      </c>
    </row>
    <row r="68" spans="1:4" x14ac:dyDescent="0.2">
      <c r="A68" t="str">
        <f>VLOOKUP(LEFT(D68,7),SourceWksht!$A$1:$O$103,11)</f>
        <v xml:space="preserve">Pfizer </v>
      </c>
      <c r="B68" t="str">
        <f>VLOOKUP(LEFT(D68,7),SourceWksht!$A$1:$O$103,12)</f>
        <v>Duavee</v>
      </c>
      <c r="C68" s="6">
        <v>2017</v>
      </c>
      <c r="D68" t="s">
        <v>387</v>
      </c>
    </row>
    <row r="69" spans="1:4" x14ac:dyDescent="0.2">
      <c r="A69" t="str">
        <f>VLOOKUP(LEFT(D69,7),SourceWksht!$A$1:$O$103,11)</f>
        <v xml:space="preserve">Pfizer </v>
      </c>
      <c r="B69" t="str">
        <f>VLOOKUP(LEFT(D69,7),SourceWksht!$A$1:$O$103,12)</f>
        <v>Eliquis</v>
      </c>
      <c r="C69" s="6">
        <v>2017</v>
      </c>
      <c r="D69" t="s">
        <v>388</v>
      </c>
    </row>
    <row r="70" spans="1:4" x14ac:dyDescent="0.2">
      <c r="A70" t="str">
        <f>VLOOKUP(LEFT(D70,7),SourceWksht!$A$1:$O$103,11)</f>
        <v xml:space="preserve">Pfizer </v>
      </c>
      <c r="B70" t="str">
        <f>VLOOKUP(LEFT(D70,7),SourceWksht!$A$1:$O$103,12)</f>
        <v>Embeda</v>
      </c>
      <c r="C70" s="6">
        <v>2017</v>
      </c>
      <c r="D70" t="s">
        <v>389</v>
      </c>
    </row>
    <row r="71" spans="1:4" x14ac:dyDescent="0.2">
      <c r="A71" t="str">
        <f>VLOOKUP(LEFT(D71,7),SourceWksht!$A$1:$O$103,11)</f>
        <v xml:space="preserve">Pfizer </v>
      </c>
      <c r="B71" t="str">
        <f>VLOOKUP(LEFT(D71,7),SourceWksht!$A$1:$O$103,12)</f>
        <v>Embeda</v>
      </c>
      <c r="C71" s="6">
        <v>2017</v>
      </c>
      <c r="D71" t="s">
        <v>390</v>
      </c>
    </row>
    <row r="72" spans="1:4" x14ac:dyDescent="0.2">
      <c r="A72" t="str">
        <f>VLOOKUP(LEFT(D72,7),SourceWksht!$A$1:$O$103,11)</f>
        <v xml:space="preserve">Pfizer </v>
      </c>
      <c r="B72" t="str">
        <f>VLOOKUP(LEFT(D72,7),SourceWksht!$A$1:$O$103,12)</f>
        <v>FlectorPatch</v>
      </c>
      <c r="C72" s="6">
        <v>2017</v>
      </c>
      <c r="D72" t="s">
        <v>391</v>
      </c>
    </row>
    <row r="73" spans="1:4" x14ac:dyDescent="0.2">
      <c r="A73" t="str">
        <f>VLOOKUP(LEFT(D73,7),SourceWksht!$A$1:$O$103,11)</f>
        <v xml:space="preserve">Pfizer </v>
      </c>
      <c r="B73" t="str">
        <f>VLOOKUP(LEFT(D73,7),SourceWksht!$A$1:$O$103,12)</f>
        <v>FlectorPatch</v>
      </c>
      <c r="C73" s="6">
        <v>2017</v>
      </c>
      <c r="D73" t="s">
        <v>392</v>
      </c>
    </row>
    <row r="74" spans="1:4" x14ac:dyDescent="0.2">
      <c r="A74" t="str">
        <f>VLOOKUP(LEFT(D74,7),SourceWksht!$A$1:$O$103,11)</f>
        <v xml:space="preserve">Pfizer </v>
      </c>
      <c r="B74" t="str">
        <f>VLOOKUP(LEFT(D74,7),SourceWksht!$A$1:$O$103,12)</f>
        <v>FlectorPatch</v>
      </c>
      <c r="C74" s="6">
        <v>2017</v>
      </c>
      <c r="D74" t="s">
        <v>393</v>
      </c>
    </row>
    <row r="75" spans="1:4" x14ac:dyDescent="0.2">
      <c r="A75" t="str">
        <f>VLOOKUP(LEFT(D75,7),SourceWksht!$A$1:$O$103,11)</f>
        <v xml:space="preserve">Pfizer </v>
      </c>
      <c r="B75" t="str">
        <f>VLOOKUP(LEFT(D75,7),SourceWksht!$A$1:$O$103,12)</f>
        <v>Genotropin</v>
      </c>
      <c r="C75" s="6">
        <v>2017</v>
      </c>
      <c r="D75" t="s">
        <v>394</v>
      </c>
    </row>
    <row r="76" spans="1:4" x14ac:dyDescent="0.2">
      <c r="A76" t="str">
        <f>VLOOKUP(LEFT(D76,7),SourceWksht!$A$1:$O$103,11)</f>
        <v xml:space="preserve">Pfizer </v>
      </c>
      <c r="B76" t="str">
        <f>VLOOKUP(LEFT(D76,7),SourceWksht!$A$1:$O$103,12)</f>
        <v>Genotropin</v>
      </c>
      <c r="C76" s="6">
        <v>2017</v>
      </c>
      <c r="D76" t="s">
        <v>395</v>
      </c>
    </row>
    <row r="77" spans="1:4" x14ac:dyDescent="0.2">
      <c r="A77" t="str">
        <f>VLOOKUP(LEFT(D77,7),SourceWksht!$A$1:$O$103,11)</f>
        <v xml:space="preserve">Pfizer </v>
      </c>
      <c r="B77" t="str">
        <f>VLOOKUP(LEFT(D77,7),SourceWksht!$A$1:$O$103,12)</f>
        <v>GEP</v>
      </c>
      <c r="C77" s="6">
        <v>2017</v>
      </c>
      <c r="D77" t="s">
        <v>396</v>
      </c>
    </row>
    <row r="78" spans="1:4" x14ac:dyDescent="0.2">
      <c r="A78" t="str">
        <f>VLOOKUP(LEFT(D78,7),SourceWksht!$A$1:$O$103,11)</f>
        <v xml:space="preserve">Pfizer </v>
      </c>
      <c r="B78" t="str">
        <f>VLOOKUP(LEFT(D78,7),SourceWksht!$A$1:$O$103,12)</f>
        <v>HemophiliaFranchise</v>
      </c>
      <c r="C78" s="6">
        <v>2017</v>
      </c>
      <c r="D78" t="s">
        <v>397</v>
      </c>
    </row>
    <row r="79" spans="1:4" x14ac:dyDescent="0.2">
      <c r="A79" t="str">
        <f>VLOOKUP(LEFT(D79,7),SourceWksht!$A$1:$O$103,11)</f>
        <v xml:space="preserve">Pfizer </v>
      </c>
      <c r="B79" t="str">
        <f>VLOOKUP(LEFT(D79,7),SourceWksht!$A$1:$O$103,12)</f>
        <v>LOE</v>
      </c>
      <c r="C79" s="6">
        <v>2017</v>
      </c>
      <c r="D79" t="s">
        <v>398</v>
      </c>
    </row>
    <row r="80" spans="1:4" x14ac:dyDescent="0.2">
      <c r="A80" t="str">
        <f>VLOOKUP(LEFT(D80,7),SourceWksht!$A$1:$O$103,11)</f>
        <v xml:space="preserve">Pfizer </v>
      </c>
      <c r="B80" t="str">
        <f>VLOOKUP(LEFT(D80,7),SourceWksht!$A$1:$O$103,12)</f>
        <v>Lyrica</v>
      </c>
      <c r="C80" s="6">
        <v>2017</v>
      </c>
      <c r="D80" t="s">
        <v>399</v>
      </c>
    </row>
    <row r="81" spans="1:4" x14ac:dyDescent="0.2">
      <c r="A81" t="str">
        <f>VLOOKUP(LEFT(D81,7),SourceWksht!$A$1:$O$103,11)</f>
        <v xml:space="preserve">Pfizer </v>
      </c>
      <c r="B81" t="str">
        <f>VLOOKUP(LEFT(D81,7),SourceWksht!$A$1:$O$103,12)</f>
        <v>Lyrica</v>
      </c>
      <c r="C81" s="6">
        <v>2017</v>
      </c>
      <c r="D81" t="s">
        <v>400</v>
      </c>
    </row>
    <row r="82" spans="1:4" x14ac:dyDescent="0.2">
      <c r="A82" t="str">
        <f>VLOOKUP(LEFT(D82,7),SourceWksht!$A$1:$O$103,11)</f>
        <v xml:space="preserve">Pfizer </v>
      </c>
      <c r="B82" t="str">
        <f>VLOOKUP(LEFT(D82,7),SourceWksht!$A$1:$O$103,12)</f>
        <v>Premarin</v>
      </c>
      <c r="C82" s="6">
        <v>2017</v>
      </c>
      <c r="D82" t="s">
        <v>401</v>
      </c>
    </row>
    <row r="83" spans="1:4" x14ac:dyDescent="0.2">
      <c r="A83" t="str">
        <f>VLOOKUP(LEFT(D83,7),SourceWksht!$A$1:$O$103,11)</f>
        <v xml:space="preserve">Pfizer </v>
      </c>
      <c r="B83" t="str">
        <f>VLOOKUP(LEFT(D83,7),SourceWksht!$A$1:$O$103,12)</f>
        <v>Premarin</v>
      </c>
      <c r="C83" s="6">
        <v>2017</v>
      </c>
      <c r="D83" t="s">
        <v>402</v>
      </c>
    </row>
    <row r="84" spans="1:4" x14ac:dyDescent="0.2">
      <c r="A84" t="str">
        <f>VLOOKUP(LEFT(D84,7),SourceWksht!$A$1:$O$103,11)</f>
        <v xml:space="preserve">Pfizer </v>
      </c>
      <c r="B84" t="str">
        <f>VLOOKUP(LEFT(D84,7),SourceWksht!$A$1:$O$103,12)</f>
        <v>Prevnar</v>
      </c>
      <c r="C84" s="6">
        <v>2017</v>
      </c>
      <c r="D84" t="s">
        <v>403</v>
      </c>
    </row>
    <row r="85" spans="1:4" x14ac:dyDescent="0.2">
      <c r="A85" t="str">
        <f>VLOOKUP(LEFT(D85,7),SourceWksht!$A$1:$O$103,11)</f>
        <v xml:space="preserve">Pfizer </v>
      </c>
      <c r="B85" t="str">
        <f>VLOOKUP(LEFT(D85,7),SourceWksht!$A$1:$O$103,12)</f>
        <v>Prevnar</v>
      </c>
      <c r="C85" s="6">
        <v>2017</v>
      </c>
      <c r="D85" t="s">
        <v>404</v>
      </c>
    </row>
    <row r="86" spans="1:4" x14ac:dyDescent="0.2">
      <c r="A86" t="str">
        <f>VLOOKUP(LEFT(D86,7),SourceWksht!$A$1:$O$103,11)</f>
        <v xml:space="preserve">Pfizer </v>
      </c>
      <c r="B86" t="str">
        <f>VLOOKUP(LEFT(D86,7),SourceWksht!$A$1:$O$103,12)</f>
        <v>Pristiq</v>
      </c>
      <c r="C86" s="6">
        <v>2017</v>
      </c>
      <c r="D86" t="s">
        <v>405</v>
      </c>
    </row>
    <row r="87" spans="1:4" x14ac:dyDescent="0.2">
      <c r="A87" t="str">
        <f>VLOOKUP(LEFT(D87,7),SourceWksht!$A$1:$O$103,11)</f>
        <v xml:space="preserve">Pfizer </v>
      </c>
      <c r="B87" t="str">
        <f>VLOOKUP(LEFT(D87,7),SourceWksht!$A$1:$O$103,12)</f>
        <v>Pristiq</v>
      </c>
      <c r="C87" s="6">
        <v>2017</v>
      </c>
      <c r="D87" t="s">
        <v>406</v>
      </c>
    </row>
    <row r="88" spans="1:4" x14ac:dyDescent="0.2">
      <c r="A88" t="str">
        <f>VLOOKUP(LEFT(D88,7),SourceWksht!$A$1:$O$103,11)</f>
        <v xml:space="preserve">Pfizer </v>
      </c>
      <c r="B88" t="str">
        <f>VLOOKUP(LEFT(D88,7),SourceWksht!$A$1:$O$103,12)</f>
        <v>PVC</v>
      </c>
      <c r="C88" s="6">
        <v>2017</v>
      </c>
      <c r="D88" t="s">
        <v>407</v>
      </c>
    </row>
    <row r="89" spans="1:4" x14ac:dyDescent="0.2">
      <c r="A89" t="str">
        <f>VLOOKUP(LEFT(D89,7),SourceWksht!$A$1:$O$103,11)</f>
        <v xml:space="preserve">Pfizer </v>
      </c>
      <c r="B89" t="str">
        <f>VLOOKUP(LEFT(D89,7),SourceWksht!$A$1:$O$103,12)</f>
        <v>PVC</v>
      </c>
      <c r="C89" s="6">
        <v>2017</v>
      </c>
      <c r="D89" t="s">
        <v>408</v>
      </c>
    </row>
    <row r="90" spans="1:4" x14ac:dyDescent="0.2">
      <c r="A90" t="str">
        <f>VLOOKUP(LEFT(D90,7),SourceWksht!$A$1:$O$103,11)</f>
        <v xml:space="preserve">Pfizer </v>
      </c>
      <c r="B90" t="str">
        <f>VLOOKUP(LEFT(D90,7),SourceWksht!$A$1:$O$103,12)</f>
        <v>PVC</v>
      </c>
      <c r="C90" s="6">
        <v>2017</v>
      </c>
      <c r="D90" t="s">
        <v>409</v>
      </c>
    </row>
    <row r="91" spans="1:4" x14ac:dyDescent="0.2">
      <c r="A91" t="str">
        <f>VLOOKUP(LEFT(D91,7),SourceWksht!$A$1:$O$103,11)</f>
        <v xml:space="preserve">Pfizer </v>
      </c>
      <c r="B91" t="str">
        <f>VLOOKUP(LEFT(D91,7),SourceWksht!$A$1:$O$103,12)</f>
        <v>Quillivant</v>
      </c>
      <c r="C91" s="6">
        <v>2017</v>
      </c>
      <c r="D91" t="s">
        <v>410</v>
      </c>
    </row>
    <row r="92" spans="1:4" x14ac:dyDescent="0.2">
      <c r="A92" t="str">
        <f>VLOOKUP(LEFT(D92,7),SourceWksht!$A$1:$O$103,11)</f>
        <v xml:space="preserve">Pfizer </v>
      </c>
      <c r="B92" t="str">
        <f>VLOOKUP(LEFT(D92,7),SourceWksht!$A$1:$O$103,12)</f>
        <v>Quillivant</v>
      </c>
      <c r="C92" s="6">
        <v>2017</v>
      </c>
      <c r="D92" t="s">
        <v>411</v>
      </c>
    </row>
    <row r="93" spans="1:4" x14ac:dyDescent="0.2">
      <c r="A93" t="str">
        <f>VLOOKUP(LEFT(D93,7),SourceWksht!$A$1:$O$103,11)</f>
        <v xml:space="preserve">Pfizer </v>
      </c>
      <c r="B93" t="str">
        <f>VLOOKUP(LEFT(D93,7),SourceWksht!$A$1:$O$103,12)</f>
        <v>Quillivant</v>
      </c>
      <c r="C93" s="6">
        <v>2017</v>
      </c>
      <c r="D93" t="s">
        <v>412</v>
      </c>
    </row>
    <row r="94" spans="1:4" x14ac:dyDescent="0.2">
      <c r="A94" t="str">
        <f>VLOOKUP(LEFT(D94,7),SourceWksht!$A$1:$O$103,11)</f>
        <v xml:space="preserve">Pfizer </v>
      </c>
      <c r="B94" t="str">
        <f>VLOOKUP(LEFT(D94,7),SourceWksht!$A$1:$O$103,12)</f>
        <v>Relpax</v>
      </c>
      <c r="C94" s="6">
        <v>2017</v>
      </c>
      <c r="D94" t="s">
        <v>413</v>
      </c>
    </row>
    <row r="95" spans="1:4" x14ac:dyDescent="0.2">
      <c r="A95" t="str">
        <f>VLOOKUP(LEFT(D95,7),SourceWksht!$A$1:$O$103,11)</f>
        <v xml:space="preserve">Pfizer </v>
      </c>
      <c r="B95" t="str">
        <f>VLOOKUP(LEFT(D95,7),SourceWksht!$A$1:$O$103,12)</f>
        <v>Seljanz</v>
      </c>
      <c r="C95" s="6">
        <v>2017</v>
      </c>
      <c r="D95" t="s">
        <v>414</v>
      </c>
    </row>
    <row r="96" spans="1:4" x14ac:dyDescent="0.2">
      <c r="A96" t="str">
        <f>VLOOKUP(LEFT(D96,7),SourceWksht!$A$1:$O$103,11)</f>
        <v xml:space="preserve">Pfizer </v>
      </c>
      <c r="B96" t="str">
        <f>VLOOKUP(LEFT(D96,7),SourceWksht!$A$1:$O$103,12)</f>
        <v>Somavert</v>
      </c>
      <c r="C96" s="6">
        <v>2017</v>
      </c>
      <c r="D96" t="s">
        <v>415</v>
      </c>
    </row>
    <row r="97" spans="1:4" x14ac:dyDescent="0.2">
      <c r="A97" t="str">
        <f>VLOOKUP(LEFT(D97,7),SourceWksht!$A$1:$O$103,11)</f>
        <v xml:space="preserve">Pfizer </v>
      </c>
      <c r="B97" t="str">
        <f>VLOOKUP(LEFT(D97,7),SourceWksht!$A$1:$O$103,12)</f>
        <v>SurgicalFranchise</v>
      </c>
      <c r="C97" s="6">
        <v>2017</v>
      </c>
      <c r="D97" t="s">
        <v>428</v>
      </c>
    </row>
    <row r="98" spans="1:4" x14ac:dyDescent="0.2">
      <c r="A98" t="str">
        <f>VLOOKUP(LEFT(D98,7),SourceWksht!$A$1:$O$103,11)</f>
        <v xml:space="preserve">Pfizer </v>
      </c>
      <c r="B98" t="str">
        <f>VLOOKUP(LEFT(D98,7),SourceWksht!$A$1:$O$103,12)</f>
        <v>SurgicalFranchise</v>
      </c>
      <c r="C98" s="6">
        <v>2017</v>
      </c>
      <c r="D98" t="s">
        <v>429</v>
      </c>
    </row>
    <row r="99" spans="1:4" x14ac:dyDescent="0.2">
      <c r="A99" t="str">
        <f>VLOOKUP(LEFT(D99,7),SourceWksht!$A$1:$O$103,11)</f>
        <v xml:space="preserve">Pfizer </v>
      </c>
      <c r="B99" t="str">
        <f>VLOOKUP(LEFT(D99,7),SourceWksht!$A$1:$O$103,12)</f>
        <v>Toviaz</v>
      </c>
      <c r="C99" s="6">
        <v>2017</v>
      </c>
      <c r="D99" t="s">
        <v>416</v>
      </c>
    </row>
    <row r="100" spans="1:4" x14ac:dyDescent="0.2">
      <c r="A100" t="str">
        <f>VLOOKUP(LEFT(D100,7),SourceWksht!$A$1:$O$103,11)</f>
        <v xml:space="preserve">Pfizer </v>
      </c>
      <c r="B100" t="str">
        <f>VLOOKUP(LEFT(D100,7),SourceWksht!$A$1:$O$103,12)</f>
        <v>Trumenba</v>
      </c>
      <c r="C100" s="6">
        <v>2017</v>
      </c>
      <c r="D100" t="s">
        <v>417</v>
      </c>
    </row>
    <row r="101" spans="1:4" x14ac:dyDescent="0.2">
      <c r="A101" t="str">
        <f>VLOOKUP(LEFT(D101,7),SourceWksht!$A$1:$O$103,11)</f>
        <v xml:space="preserve">Pfizer </v>
      </c>
      <c r="B101" t="str">
        <f>VLOOKUP(LEFT(D101,7),SourceWksht!$A$1:$O$103,12)</f>
        <v>Trumenba</v>
      </c>
      <c r="C101" s="6">
        <v>2017</v>
      </c>
      <c r="D101" t="s">
        <v>418</v>
      </c>
    </row>
    <row r="102" spans="1:4" x14ac:dyDescent="0.2">
      <c r="A102" t="str">
        <f>VLOOKUP(LEFT(D102,7),SourceWksht!$A$1:$O$103,11)</f>
        <v xml:space="preserve">Pfizer </v>
      </c>
      <c r="B102" t="str">
        <f>VLOOKUP(LEFT(D102,7),SourceWksht!$A$1:$O$103,12)</f>
        <v>Viagra</v>
      </c>
      <c r="C102" s="6">
        <v>2017</v>
      </c>
      <c r="D102" t="s">
        <v>419</v>
      </c>
    </row>
    <row r="103" spans="1:4" x14ac:dyDescent="0.2">
      <c r="A103" t="str">
        <f>VLOOKUP(LEFT(D103,7),SourceWksht!$A$1:$O$103,11)</f>
        <v xml:space="preserve">Pfizer </v>
      </c>
      <c r="B103" t="str">
        <f>VLOOKUP(LEFT(D103,7),SourceWksht!$A$1:$O$103,12)</f>
        <v>Xeljanz</v>
      </c>
      <c r="C103" s="6">
        <v>2017</v>
      </c>
      <c r="D103" t="s">
        <v>420</v>
      </c>
    </row>
    <row r="104" spans="1:4" x14ac:dyDescent="0.2">
      <c r="A104" t="str">
        <f>VLOOKUP(LEFT(D104,7),SourceWksht!$A$1:$O$103,11)</f>
        <v xml:space="preserve">Pfizer </v>
      </c>
      <c r="B104" t="str">
        <f>VLOOKUP(LEFT(D104,7),SourceWksht!$A$1:$O$103,12)</f>
        <v>Xeljanz</v>
      </c>
      <c r="C104" s="6">
        <v>2017</v>
      </c>
      <c r="D104" t="s">
        <v>421</v>
      </c>
    </row>
    <row r="105" spans="1:4" x14ac:dyDescent="0.2">
      <c r="A105" t="str">
        <f>VLOOKUP(LEFT(D105,7),SourceWksht!$A$1:$O$103,11)</f>
        <v>Shire</v>
      </c>
      <c r="B105" t="str">
        <f>VLOOKUP(LEFT(D105,7),SourceWksht!$A$1:$O$103,12)</f>
        <v>Xidra</v>
      </c>
      <c r="C105" s="6">
        <v>2017</v>
      </c>
      <c r="D105" t="s">
        <v>422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topLeftCell="G1" workbookViewId="0">
      <selection activeCell="L2" sqref="L2"/>
    </sheetView>
  </sheetViews>
  <sheetFormatPr defaultRowHeight="11.25" x14ac:dyDescent="0.2"/>
  <cols>
    <col min="1" max="1" width="11.1640625" bestFit="1" customWidth="1"/>
    <col min="2" max="2" width="84.33203125" bestFit="1" customWidth="1"/>
    <col min="3" max="3" width="23.83203125" hidden="1" customWidth="1"/>
    <col min="4" max="4" width="5.5" hidden="1" customWidth="1"/>
    <col min="5" max="5" width="40.5" bestFit="1" customWidth="1"/>
    <col min="6" max="6" width="29.6640625" customWidth="1"/>
    <col min="7" max="7" width="10.1640625" bestFit="1" customWidth="1"/>
    <col min="9" max="9" width="22" bestFit="1" customWidth="1"/>
    <col min="10" max="10" width="15.33203125" bestFit="1" customWidth="1"/>
    <col min="11" max="11" width="27.5" bestFit="1" customWidth="1"/>
    <col min="12" max="12" width="18" bestFit="1" customWidth="1"/>
    <col min="13" max="13" width="5.33203125" bestFit="1" customWidth="1"/>
    <col min="14" max="14" width="5.33203125" customWidth="1"/>
    <col min="15" max="15" width="46.6640625" style="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325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275</v>
      </c>
      <c r="L1" s="1" t="s">
        <v>274</v>
      </c>
      <c r="M1" s="1" t="s">
        <v>276</v>
      </c>
      <c r="N1" s="4" t="s">
        <v>334</v>
      </c>
      <c r="O1" s="4" t="s">
        <v>277</v>
      </c>
    </row>
    <row r="2" spans="1:15" x14ac:dyDescent="0.2">
      <c r="A2" t="s">
        <v>259</v>
      </c>
      <c r="B2" t="s">
        <v>248</v>
      </c>
      <c r="C2" t="s">
        <v>268</v>
      </c>
      <c r="E2" t="s">
        <v>90</v>
      </c>
      <c r="F2" t="s">
        <v>327</v>
      </c>
      <c r="G2" s="2">
        <v>42683</v>
      </c>
      <c r="I2" t="s">
        <v>19</v>
      </c>
      <c r="J2" s="3">
        <v>42683.545138888891</v>
      </c>
      <c r="K2" t="s">
        <v>268</v>
      </c>
      <c r="L2" t="s">
        <v>121</v>
      </c>
      <c r="M2">
        <v>2017</v>
      </c>
      <c r="N2">
        <v>400</v>
      </c>
      <c r="O2" s="5" t="str">
        <f t="shared" ref="O2:O33" si="0">A2 &amp;  "_"&amp; L2 &amp; "_" &amp; F2 &amp; "_" &amp; N2</f>
        <v>M300552_Jadenu_HCPNC_400</v>
      </c>
    </row>
    <row r="3" spans="1:15" x14ac:dyDescent="0.2">
      <c r="A3" t="s">
        <v>260</v>
      </c>
      <c r="B3" t="s">
        <v>249</v>
      </c>
      <c r="C3" t="s">
        <v>269</v>
      </c>
      <c r="E3" t="s">
        <v>37</v>
      </c>
      <c r="F3" t="s">
        <v>280</v>
      </c>
      <c r="G3" s="2">
        <v>42685</v>
      </c>
      <c r="I3" t="s">
        <v>24</v>
      </c>
      <c r="J3" s="3">
        <v>42685.386805555558</v>
      </c>
      <c r="K3" t="str">
        <f>LEFT(B3, FIND(" :", B3))</f>
        <v xml:space="preserve">AstraZeneca </v>
      </c>
      <c r="L3" t="s">
        <v>317</v>
      </c>
      <c r="M3">
        <v>2017</v>
      </c>
      <c r="N3">
        <v>400</v>
      </c>
      <c r="O3" s="5" t="str">
        <f t="shared" si="0"/>
        <v>M300553_USMedAffairs_ED_400</v>
      </c>
    </row>
    <row r="4" spans="1:15" x14ac:dyDescent="0.2">
      <c r="A4" t="s">
        <v>261</v>
      </c>
      <c r="B4" t="s">
        <v>250</v>
      </c>
      <c r="C4" t="s">
        <v>268</v>
      </c>
      <c r="E4" t="s">
        <v>28</v>
      </c>
      <c r="F4" t="s">
        <v>331</v>
      </c>
      <c r="G4" s="2">
        <v>42685</v>
      </c>
      <c r="I4" t="s">
        <v>19</v>
      </c>
      <c r="J4" s="3">
        <v>42685.388194444444</v>
      </c>
      <c r="K4" t="s">
        <v>268</v>
      </c>
      <c r="L4" t="s">
        <v>302</v>
      </c>
      <c r="M4">
        <v>2017</v>
      </c>
      <c r="N4">
        <v>400</v>
      </c>
      <c r="O4" s="5" t="str">
        <f t="shared" si="0"/>
        <v>M300554_NETFranchise_SVP_400</v>
      </c>
    </row>
    <row r="5" spans="1:15" x14ac:dyDescent="0.2">
      <c r="A5" t="s">
        <v>262</v>
      </c>
      <c r="B5" t="s">
        <v>251</v>
      </c>
      <c r="C5" t="s">
        <v>270</v>
      </c>
      <c r="E5" t="s">
        <v>67</v>
      </c>
      <c r="F5" t="s">
        <v>284</v>
      </c>
      <c r="G5" s="2">
        <v>42689</v>
      </c>
      <c r="I5" t="s">
        <v>24</v>
      </c>
      <c r="J5" s="3">
        <v>42689.591666666667</v>
      </c>
      <c r="K5" t="str">
        <f>LEFT(B5, FIND(" :", B5))</f>
        <v xml:space="preserve">Otsuka </v>
      </c>
      <c r="L5" t="s">
        <v>292</v>
      </c>
      <c r="M5">
        <v>2017</v>
      </c>
      <c r="N5">
        <v>400</v>
      </c>
      <c r="O5" s="5" t="str">
        <f t="shared" si="0"/>
        <v>M300555_Rexulti_SD_400</v>
      </c>
    </row>
    <row r="6" spans="1:15" x14ac:dyDescent="0.2">
      <c r="A6" t="s">
        <v>263</v>
      </c>
      <c r="B6" t="s">
        <v>252</v>
      </c>
      <c r="C6" t="s">
        <v>271</v>
      </c>
      <c r="E6" t="s">
        <v>247</v>
      </c>
      <c r="F6" t="s">
        <v>330</v>
      </c>
      <c r="G6" s="2">
        <v>42689</v>
      </c>
      <c r="I6" t="s">
        <v>29</v>
      </c>
      <c r="J6" s="3">
        <v>42689.60833333333</v>
      </c>
      <c r="K6" t="str">
        <f>LEFT(B6, FIND(" :", B6))</f>
        <v xml:space="preserve">Merck </v>
      </c>
      <c r="L6" t="s">
        <v>291</v>
      </c>
      <c r="M6">
        <v>2017</v>
      </c>
      <c r="N6">
        <v>400</v>
      </c>
      <c r="O6" s="5" t="str">
        <f t="shared" si="0"/>
        <v>M300557_Belsomra_ANC_400</v>
      </c>
    </row>
    <row r="7" spans="1:15" x14ac:dyDescent="0.2">
      <c r="A7" t="s">
        <v>315</v>
      </c>
      <c r="B7" t="s">
        <v>253</v>
      </c>
      <c r="C7" t="s">
        <v>271</v>
      </c>
      <c r="E7" t="s">
        <v>129</v>
      </c>
      <c r="F7" t="s">
        <v>328</v>
      </c>
      <c r="G7" s="2">
        <v>42689</v>
      </c>
      <c r="I7" t="s">
        <v>29</v>
      </c>
      <c r="J7" s="3">
        <v>42689.618055555555</v>
      </c>
      <c r="K7" t="str">
        <f>LEFT(B7, FIND(" :", B7))</f>
        <v xml:space="preserve">Merck </v>
      </c>
      <c r="L7" t="s">
        <v>291</v>
      </c>
      <c r="M7">
        <v>2017</v>
      </c>
      <c r="N7">
        <v>400</v>
      </c>
      <c r="O7" s="5" t="str">
        <f t="shared" si="0"/>
        <v>M300558-1_Belsomra_SNC_400</v>
      </c>
    </row>
    <row r="8" spans="1:15" x14ac:dyDescent="0.2">
      <c r="A8" t="s">
        <v>316</v>
      </c>
      <c r="B8" t="s">
        <v>253</v>
      </c>
      <c r="C8" t="s">
        <v>271</v>
      </c>
      <c r="E8" t="s">
        <v>129</v>
      </c>
      <c r="F8" t="s">
        <v>328</v>
      </c>
      <c r="G8" s="2"/>
      <c r="J8" s="3"/>
      <c r="K8" t="s">
        <v>318</v>
      </c>
      <c r="L8" t="s">
        <v>291</v>
      </c>
      <c r="M8">
        <v>2017</v>
      </c>
      <c r="N8">
        <v>400</v>
      </c>
      <c r="O8" s="5" t="str">
        <f t="shared" si="0"/>
        <v>M300558-2_Belsomra_SNC_400</v>
      </c>
    </row>
    <row r="9" spans="1:15" x14ac:dyDescent="0.2">
      <c r="A9" t="s">
        <v>319</v>
      </c>
      <c r="B9" t="s">
        <v>254</v>
      </c>
      <c r="C9" t="s">
        <v>271</v>
      </c>
      <c r="E9" t="s">
        <v>86</v>
      </c>
      <c r="F9" t="s">
        <v>282</v>
      </c>
      <c r="G9" s="2">
        <v>42689</v>
      </c>
      <c r="I9" t="s">
        <v>29</v>
      </c>
      <c r="J9" s="3">
        <v>42689.621527777781</v>
      </c>
      <c r="K9" t="str">
        <f t="shared" ref="K9:K14" si="1">LEFT(B9, FIND(" :", B9))</f>
        <v xml:space="preserve">Merck </v>
      </c>
      <c r="L9" t="s">
        <v>291</v>
      </c>
      <c r="M9">
        <v>2017</v>
      </c>
      <c r="N9">
        <v>400</v>
      </c>
      <c r="O9" s="5" t="str">
        <f t="shared" si="0"/>
        <v>M300559-1_Belsomra_TNC_400</v>
      </c>
    </row>
    <row r="10" spans="1:15" x14ac:dyDescent="0.2">
      <c r="A10" t="s">
        <v>320</v>
      </c>
      <c r="B10" t="s">
        <v>254</v>
      </c>
      <c r="C10" t="s">
        <v>271</v>
      </c>
      <c r="E10" t="s">
        <v>86</v>
      </c>
      <c r="F10" t="s">
        <v>282</v>
      </c>
      <c r="G10" s="2"/>
      <c r="J10" s="3"/>
      <c r="K10" t="str">
        <f t="shared" si="1"/>
        <v xml:space="preserve">Merck </v>
      </c>
      <c r="L10" t="s">
        <v>291</v>
      </c>
      <c r="M10">
        <v>2017</v>
      </c>
      <c r="N10">
        <v>400</v>
      </c>
      <c r="O10" s="5" t="str">
        <f t="shared" si="0"/>
        <v>M300559-2_Belsomra_TNC_400</v>
      </c>
    </row>
    <row r="11" spans="1:15" x14ac:dyDescent="0.2">
      <c r="A11" t="s">
        <v>321</v>
      </c>
      <c r="B11" t="s">
        <v>254</v>
      </c>
      <c r="C11" t="s">
        <v>271</v>
      </c>
      <c r="E11" t="s">
        <v>86</v>
      </c>
      <c r="F11" t="s">
        <v>282</v>
      </c>
      <c r="G11" s="2"/>
      <c r="J11" s="3"/>
      <c r="K11" t="str">
        <f t="shared" si="1"/>
        <v xml:space="preserve">Merck </v>
      </c>
      <c r="L11" t="s">
        <v>291</v>
      </c>
      <c r="M11">
        <v>2017</v>
      </c>
      <c r="N11">
        <v>400</v>
      </c>
      <c r="O11" s="5" t="str">
        <f t="shared" si="0"/>
        <v>M300559-3_Belsomra_TNC_400</v>
      </c>
    </row>
    <row r="12" spans="1:15" x14ac:dyDescent="0.2">
      <c r="A12" t="s">
        <v>264</v>
      </c>
      <c r="B12" t="s">
        <v>255</v>
      </c>
      <c r="C12" t="s">
        <v>273</v>
      </c>
      <c r="E12" t="s">
        <v>11</v>
      </c>
      <c r="F12" t="s">
        <v>279</v>
      </c>
      <c r="G12" s="2">
        <v>42697</v>
      </c>
      <c r="I12" t="s">
        <v>13</v>
      </c>
      <c r="J12" s="3">
        <v>42697.397222222222</v>
      </c>
      <c r="K12" t="str">
        <f t="shared" si="1"/>
        <v xml:space="preserve">EMD Serono, Inc. </v>
      </c>
      <c r="L12" t="s">
        <v>289</v>
      </c>
      <c r="M12">
        <v>2017</v>
      </c>
      <c r="N12">
        <v>400</v>
      </c>
      <c r="O12" s="5" t="str">
        <f t="shared" si="0"/>
        <v>M300568_Caremark_MCNC_400</v>
      </c>
    </row>
    <row r="13" spans="1:15" x14ac:dyDescent="0.2">
      <c r="A13" t="s">
        <v>265</v>
      </c>
      <c r="B13" t="s">
        <v>256</v>
      </c>
      <c r="C13" t="s">
        <v>272</v>
      </c>
      <c r="E13" t="s">
        <v>74</v>
      </c>
      <c r="F13" t="s">
        <v>324</v>
      </c>
      <c r="G13" s="2">
        <v>42706</v>
      </c>
      <c r="I13" t="s">
        <v>33</v>
      </c>
      <c r="J13" s="3">
        <v>42706.42083333333</v>
      </c>
      <c r="K13" t="str">
        <f t="shared" si="1"/>
        <v xml:space="preserve">Biogen </v>
      </c>
      <c r="L13" t="s">
        <v>272</v>
      </c>
      <c r="M13">
        <v>2017</v>
      </c>
      <c r="N13">
        <v>400</v>
      </c>
      <c r="O13" s="5" t="str">
        <f t="shared" si="0"/>
        <v>M300569_Biogen_TD_400</v>
      </c>
    </row>
    <row r="14" spans="1:15" x14ac:dyDescent="0.2">
      <c r="A14" t="s">
        <v>266</v>
      </c>
      <c r="B14" t="s">
        <v>257</v>
      </c>
      <c r="C14" t="s">
        <v>117</v>
      </c>
      <c r="E14" t="s">
        <v>118</v>
      </c>
      <c r="F14" t="s">
        <v>326</v>
      </c>
      <c r="G14" s="2">
        <v>42709</v>
      </c>
      <c r="I14" t="s">
        <v>29</v>
      </c>
      <c r="J14" s="3">
        <v>42709.529861111114</v>
      </c>
      <c r="K14" t="str">
        <f t="shared" si="1"/>
        <v xml:space="preserve">Bristol-Myers Squibb </v>
      </c>
      <c r="L14" t="s">
        <v>287</v>
      </c>
      <c r="M14">
        <v>2017</v>
      </c>
      <c r="N14">
        <v>400</v>
      </c>
      <c r="O14" s="5" t="str">
        <f t="shared" si="0"/>
        <v>M300572_Nivolumab_AD_400</v>
      </c>
    </row>
    <row r="15" spans="1:15" x14ac:dyDescent="0.2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283</v>
      </c>
      <c r="G15" s="2">
        <v>42710</v>
      </c>
      <c r="H15" t="s">
        <v>12</v>
      </c>
      <c r="I15" t="s">
        <v>19</v>
      </c>
      <c r="J15" s="3">
        <v>42710.680555555555</v>
      </c>
      <c r="K15" t="s">
        <v>16</v>
      </c>
      <c r="L15" t="s">
        <v>16</v>
      </c>
      <c r="M15">
        <v>2017</v>
      </c>
      <c r="N15">
        <v>400</v>
      </c>
      <c r="O15" s="5" t="str">
        <f t="shared" si="0"/>
        <v>M300573_Gilenya_EC_400</v>
      </c>
    </row>
    <row r="16" spans="1:15" x14ac:dyDescent="0.2">
      <c r="A16" t="s">
        <v>14</v>
      </c>
      <c r="B16" t="s">
        <v>258</v>
      </c>
      <c r="C16" t="s">
        <v>268</v>
      </c>
      <c r="E16" t="s">
        <v>18</v>
      </c>
      <c r="F16" t="s">
        <v>283</v>
      </c>
      <c r="G16" s="2">
        <v>42710</v>
      </c>
      <c r="I16" t="s">
        <v>19</v>
      </c>
      <c r="J16" s="3">
        <v>42710.680555555555</v>
      </c>
      <c r="K16" t="s">
        <v>268</v>
      </c>
      <c r="L16" t="s">
        <v>16</v>
      </c>
      <c r="M16">
        <v>2017</v>
      </c>
      <c r="N16">
        <v>400</v>
      </c>
      <c r="O16" s="5" t="str">
        <f t="shared" si="0"/>
        <v>M300573_Gilenya_EC_400</v>
      </c>
    </row>
    <row r="17" spans="1:15" x14ac:dyDescent="0.2">
      <c r="A17" t="s">
        <v>20</v>
      </c>
      <c r="B17" t="s">
        <v>21</v>
      </c>
      <c r="C17" t="s">
        <v>22</v>
      </c>
      <c r="D17" t="s">
        <v>10</v>
      </c>
      <c r="E17" t="s">
        <v>23</v>
      </c>
      <c r="F17" t="s">
        <v>281</v>
      </c>
      <c r="G17" s="2">
        <v>42712</v>
      </c>
      <c r="H17" t="s">
        <v>12</v>
      </c>
      <c r="I17" t="s">
        <v>24</v>
      </c>
      <c r="J17" s="3">
        <v>42712.364583333336</v>
      </c>
      <c r="K17" t="s">
        <v>285</v>
      </c>
      <c r="L17" t="s">
        <v>296</v>
      </c>
      <c r="M17">
        <v>2017</v>
      </c>
      <c r="N17">
        <v>400</v>
      </c>
      <c r="O17" s="5" t="str">
        <f t="shared" si="0"/>
        <v>M300574_OncFranchise_CD_400</v>
      </c>
    </row>
    <row r="18" spans="1:15" x14ac:dyDescent="0.2">
      <c r="A18" t="s">
        <v>25</v>
      </c>
      <c r="B18" t="s">
        <v>26</v>
      </c>
      <c r="C18" t="s">
        <v>27</v>
      </c>
      <c r="D18" t="s">
        <v>17</v>
      </c>
      <c r="E18" t="s">
        <v>28</v>
      </c>
      <c r="F18" t="s">
        <v>28</v>
      </c>
      <c r="G18" s="2">
        <v>42712</v>
      </c>
      <c r="H18" t="s">
        <v>12</v>
      </c>
      <c r="I18" t="s">
        <v>29</v>
      </c>
      <c r="J18" s="3">
        <v>42712.477777777778</v>
      </c>
      <c r="K18" t="s">
        <v>278</v>
      </c>
      <c r="L18" t="s">
        <v>308</v>
      </c>
      <c r="M18">
        <v>2017</v>
      </c>
      <c r="N18">
        <v>400</v>
      </c>
      <c r="O18" s="5" t="str">
        <f t="shared" si="0"/>
        <v>M300575_Xidra_SP_400</v>
      </c>
    </row>
    <row r="19" spans="1:15" x14ac:dyDescent="0.2">
      <c r="A19" t="s">
        <v>30</v>
      </c>
      <c r="B19" t="s">
        <v>31</v>
      </c>
      <c r="C19" t="s">
        <v>9</v>
      </c>
      <c r="D19" t="s">
        <v>10</v>
      </c>
      <c r="E19" t="s">
        <v>32</v>
      </c>
      <c r="F19" t="s">
        <v>279</v>
      </c>
      <c r="G19" s="2">
        <v>42712</v>
      </c>
      <c r="H19" t="s">
        <v>12</v>
      </c>
      <c r="I19" t="s">
        <v>33</v>
      </c>
      <c r="J19" s="3">
        <v>42712.486805555556</v>
      </c>
      <c r="K19" t="str">
        <f>LEFT(B19, FIND(" :", B19))</f>
        <v xml:space="preserve">Pfizer </v>
      </c>
      <c r="L19" t="s">
        <v>293</v>
      </c>
      <c r="M19">
        <v>2017</v>
      </c>
      <c r="N19">
        <v>400</v>
      </c>
      <c r="O19" s="5" t="str">
        <f t="shared" si="0"/>
        <v>M300576_Quillivant_MCNC_400</v>
      </c>
    </row>
    <row r="20" spans="1:15" x14ac:dyDescent="0.2">
      <c r="A20" t="s">
        <v>34</v>
      </c>
      <c r="B20" t="s">
        <v>35</v>
      </c>
      <c r="C20" t="s">
        <v>36</v>
      </c>
      <c r="D20" t="s">
        <v>10</v>
      </c>
      <c r="E20" t="s">
        <v>37</v>
      </c>
      <c r="F20" t="s">
        <v>280</v>
      </c>
      <c r="G20" s="2">
        <v>42712</v>
      </c>
      <c r="H20" t="s">
        <v>38</v>
      </c>
      <c r="I20" t="s">
        <v>19</v>
      </c>
      <c r="J20" s="3">
        <v>42712.661111111112</v>
      </c>
      <c r="K20" t="s">
        <v>268</v>
      </c>
      <c r="L20" t="s">
        <v>299</v>
      </c>
      <c r="M20">
        <v>2017</v>
      </c>
      <c r="N20">
        <v>400</v>
      </c>
      <c r="O20" s="5" t="str">
        <f t="shared" si="0"/>
        <v>M300577_BroncFranchise_ED_400</v>
      </c>
    </row>
    <row r="21" spans="1:15" x14ac:dyDescent="0.2">
      <c r="A21" t="s">
        <v>39</v>
      </c>
      <c r="B21" t="s">
        <v>40</v>
      </c>
      <c r="C21" t="s">
        <v>41</v>
      </c>
      <c r="D21" t="s">
        <v>10</v>
      </c>
      <c r="E21" t="s">
        <v>18</v>
      </c>
      <c r="F21" t="s">
        <v>333</v>
      </c>
      <c r="G21" s="2">
        <v>42713</v>
      </c>
      <c r="H21" t="s">
        <v>12</v>
      </c>
      <c r="I21" t="s">
        <v>13</v>
      </c>
      <c r="J21" s="3">
        <v>42713.510416666664</v>
      </c>
      <c r="K21" t="str">
        <f>LEFT(B21, FIND(" :", B21))</f>
        <v xml:space="preserve">Pfizer </v>
      </c>
      <c r="L21" t="s">
        <v>303</v>
      </c>
      <c r="M21">
        <v>2017</v>
      </c>
      <c r="N21">
        <v>400</v>
      </c>
      <c r="O21" s="5" t="str">
        <f t="shared" si="0"/>
        <v>M300578_SurgicalFranchise_SD,TNC_400</v>
      </c>
    </row>
    <row r="22" spans="1:15" x14ac:dyDescent="0.2">
      <c r="A22" t="s">
        <v>42</v>
      </c>
      <c r="B22" t="s">
        <v>43</v>
      </c>
      <c r="C22" t="s">
        <v>41</v>
      </c>
      <c r="D22" t="s">
        <v>10</v>
      </c>
      <c r="E22" t="s">
        <v>18</v>
      </c>
      <c r="F22" t="s">
        <v>333</v>
      </c>
      <c r="G22" s="2">
        <v>42713</v>
      </c>
      <c r="H22" t="s">
        <v>38</v>
      </c>
      <c r="I22" t="s">
        <v>13</v>
      </c>
      <c r="J22" s="3">
        <v>42713.534722222219</v>
      </c>
      <c r="K22" t="str">
        <f>LEFT(B22, FIND(" :", B22))</f>
        <v xml:space="preserve">Pfizer </v>
      </c>
      <c r="L22" t="s">
        <v>303</v>
      </c>
      <c r="M22">
        <v>2017</v>
      </c>
      <c r="N22">
        <v>400</v>
      </c>
      <c r="O22" s="5" t="str">
        <f t="shared" si="0"/>
        <v>M300579_SurgicalFranchise_SD,TNC_400</v>
      </c>
    </row>
    <row r="23" spans="1:15" x14ac:dyDescent="0.2">
      <c r="A23" t="s">
        <v>44</v>
      </c>
      <c r="B23" t="s">
        <v>45</v>
      </c>
      <c r="C23" t="s">
        <v>46</v>
      </c>
      <c r="D23" t="s">
        <v>10</v>
      </c>
      <c r="E23" t="s">
        <v>28</v>
      </c>
      <c r="F23" t="s">
        <v>331</v>
      </c>
      <c r="G23" s="2">
        <v>42716</v>
      </c>
      <c r="H23" t="s">
        <v>38</v>
      </c>
      <c r="I23" t="s">
        <v>19</v>
      </c>
      <c r="J23" s="3">
        <v>42716.709027777775</v>
      </c>
      <c r="K23" t="s">
        <v>268</v>
      </c>
      <c r="L23" t="s">
        <v>300</v>
      </c>
      <c r="M23">
        <v>2017</v>
      </c>
      <c r="N23">
        <v>400</v>
      </c>
      <c r="O23" s="5" t="str">
        <f t="shared" si="0"/>
        <v>M300580_LMNFranchise_SVP_400</v>
      </c>
    </row>
    <row r="24" spans="1:15" x14ac:dyDescent="0.2">
      <c r="A24" t="s">
        <v>47</v>
      </c>
      <c r="B24" t="s">
        <v>48</v>
      </c>
      <c r="C24" t="s">
        <v>49</v>
      </c>
      <c r="D24" t="s">
        <v>10</v>
      </c>
      <c r="E24" t="s">
        <v>28</v>
      </c>
      <c r="F24" t="s">
        <v>331</v>
      </c>
      <c r="G24" s="2">
        <v>42717</v>
      </c>
      <c r="H24" t="s">
        <v>38</v>
      </c>
      <c r="I24" t="s">
        <v>29</v>
      </c>
      <c r="J24" s="3">
        <v>42717.374305555553</v>
      </c>
      <c r="K24" t="str">
        <f t="shared" ref="K24:K31" si="2">LEFT(B24, FIND(" :", B24))</f>
        <v xml:space="preserve">Merck </v>
      </c>
      <c r="L24" t="s">
        <v>49</v>
      </c>
      <c r="M24">
        <v>2017</v>
      </c>
      <c r="N24">
        <v>400</v>
      </c>
      <c r="O24" s="5" t="str">
        <f t="shared" si="0"/>
        <v>M300581_Connect_SVP_400</v>
      </c>
    </row>
    <row r="25" spans="1:15" x14ac:dyDescent="0.2">
      <c r="A25" t="s">
        <v>50</v>
      </c>
      <c r="B25" t="s">
        <v>51</v>
      </c>
      <c r="C25" t="s">
        <v>49</v>
      </c>
      <c r="D25" t="s">
        <v>10</v>
      </c>
      <c r="E25" t="s">
        <v>28</v>
      </c>
      <c r="F25" t="s">
        <v>331</v>
      </c>
      <c r="G25" s="2">
        <v>42717</v>
      </c>
      <c r="H25" t="s">
        <v>38</v>
      </c>
      <c r="I25" t="s">
        <v>29</v>
      </c>
      <c r="J25" s="3">
        <v>42717.37777777778</v>
      </c>
      <c r="K25" t="str">
        <f t="shared" si="2"/>
        <v xml:space="preserve">Merck </v>
      </c>
      <c r="L25" t="s">
        <v>49</v>
      </c>
      <c r="M25">
        <v>2017</v>
      </c>
      <c r="N25">
        <v>400</v>
      </c>
      <c r="O25" s="5" t="str">
        <f t="shared" si="0"/>
        <v>M300582_Connect_SVP_400</v>
      </c>
    </row>
    <row r="26" spans="1:15" x14ac:dyDescent="0.2">
      <c r="A26" t="s">
        <v>52</v>
      </c>
      <c r="B26" t="s">
        <v>53</v>
      </c>
      <c r="C26" t="s">
        <v>49</v>
      </c>
      <c r="D26" t="s">
        <v>10</v>
      </c>
      <c r="E26" t="s">
        <v>28</v>
      </c>
      <c r="F26" t="s">
        <v>331</v>
      </c>
      <c r="G26" s="2">
        <v>42717</v>
      </c>
      <c r="H26" t="s">
        <v>38</v>
      </c>
      <c r="I26" t="s">
        <v>29</v>
      </c>
      <c r="J26" s="3">
        <v>42717.379861111112</v>
      </c>
      <c r="K26" t="str">
        <f t="shared" si="2"/>
        <v xml:space="preserve">Merck </v>
      </c>
      <c r="L26" t="s">
        <v>49</v>
      </c>
      <c r="M26">
        <v>2017</v>
      </c>
      <c r="N26">
        <v>400</v>
      </c>
      <c r="O26" s="5" t="str">
        <f t="shared" si="0"/>
        <v>M300583_Connect_SVP_400</v>
      </c>
    </row>
    <row r="27" spans="1:15" x14ac:dyDescent="0.2">
      <c r="A27" t="s">
        <v>54</v>
      </c>
      <c r="B27" t="s">
        <v>55</v>
      </c>
      <c r="C27" t="s">
        <v>49</v>
      </c>
      <c r="D27" t="s">
        <v>10</v>
      </c>
      <c r="E27" t="s">
        <v>28</v>
      </c>
      <c r="F27" t="s">
        <v>331</v>
      </c>
      <c r="G27" s="2">
        <v>42717</v>
      </c>
      <c r="H27" t="s">
        <v>38</v>
      </c>
      <c r="I27" t="s">
        <v>29</v>
      </c>
      <c r="J27" s="3">
        <v>42717.417361111111</v>
      </c>
      <c r="K27" t="str">
        <f t="shared" si="2"/>
        <v xml:space="preserve">Merck </v>
      </c>
      <c r="L27" t="s">
        <v>49</v>
      </c>
      <c r="M27">
        <v>2017</v>
      </c>
      <c r="N27">
        <v>400</v>
      </c>
      <c r="O27" s="5" t="str">
        <f t="shared" si="0"/>
        <v>M300584_Connect_SVP_400</v>
      </c>
    </row>
    <row r="28" spans="1:15" x14ac:dyDescent="0.2">
      <c r="A28" t="s">
        <v>56</v>
      </c>
      <c r="B28" t="s">
        <v>57</v>
      </c>
      <c r="C28" t="s">
        <v>49</v>
      </c>
      <c r="D28" t="s">
        <v>10</v>
      </c>
      <c r="E28" t="s">
        <v>28</v>
      </c>
      <c r="F28" t="s">
        <v>331</v>
      </c>
      <c r="G28" s="2">
        <v>42717</v>
      </c>
      <c r="H28" t="s">
        <v>38</v>
      </c>
      <c r="I28" t="s">
        <v>29</v>
      </c>
      <c r="J28" s="3">
        <v>42717.434027777781</v>
      </c>
      <c r="K28" t="str">
        <f t="shared" si="2"/>
        <v xml:space="preserve">Merck </v>
      </c>
      <c r="L28" t="s">
        <v>49</v>
      </c>
      <c r="M28">
        <v>2017</v>
      </c>
      <c r="N28">
        <v>400</v>
      </c>
      <c r="O28" s="5" t="str">
        <f t="shared" si="0"/>
        <v>M300585_Connect_SVP_400</v>
      </c>
    </row>
    <row r="29" spans="1:15" x14ac:dyDescent="0.2">
      <c r="A29" t="s">
        <v>58</v>
      </c>
      <c r="B29" t="s">
        <v>59</v>
      </c>
      <c r="C29" t="s">
        <v>49</v>
      </c>
      <c r="D29" t="s">
        <v>10</v>
      </c>
      <c r="E29" t="s">
        <v>28</v>
      </c>
      <c r="F29" t="s">
        <v>331</v>
      </c>
      <c r="G29" s="2">
        <v>42717</v>
      </c>
      <c r="H29" t="s">
        <v>38</v>
      </c>
      <c r="I29" t="s">
        <v>29</v>
      </c>
      <c r="J29" s="3">
        <v>42717.436805555553</v>
      </c>
      <c r="K29" t="str">
        <f t="shared" si="2"/>
        <v xml:space="preserve">Merck </v>
      </c>
      <c r="L29" t="s">
        <v>49</v>
      </c>
      <c r="M29">
        <v>2017</v>
      </c>
      <c r="N29">
        <v>400</v>
      </c>
      <c r="O29" s="5" t="str">
        <f t="shared" si="0"/>
        <v>M300586_Connect_SVP_400</v>
      </c>
    </row>
    <row r="30" spans="1:15" x14ac:dyDescent="0.2">
      <c r="A30" t="s">
        <v>60</v>
      </c>
      <c r="B30" t="s">
        <v>61</v>
      </c>
      <c r="C30" t="s">
        <v>62</v>
      </c>
      <c r="D30" t="s">
        <v>10</v>
      </c>
      <c r="E30" t="s">
        <v>18</v>
      </c>
      <c r="F30" t="s">
        <v>284</v>
      </c>
      <c r="G30" s="2">
        <v>42717</v>
      </c>
      <c r="H30" t="s">
        <v>38</v>
      </c>
      <c r="I30" t="s">
        <v>63</v>
      </c>
      <c r="J30" s="3">
        <v>42717.538888888892</v>
      </c>
      <c r="K30" t="str">
        <f t="shared" si="2"/>
        <v xml:space="preserve">Pfizer </v>
      </c>
      <c r="L30" t="s">
        <v>62</v>
      </c>
      <c r="M30">
        <v>2017</v>
      </c>
      <c r="N30">
        <v>400</v>
      </c>
      <c r="O30" s="5" t="str">
        <f t="shared" si="0"/>
        <v>M300587_Trumenba_SD_400</v>
      </c>
    </row>
    <row r="31" spans="1:15" x14ac:dyDescent="0.2">
      <c r="A31" t="s">
        <v>64</v>
      </c>
      <c r="B31" t="s">
        <v>65</v>
      </c>
      <c r="C31" t="s">
        <v>66</v>
      </c>
      <c r="D31" t="s">
        <v>10</v>
      </c>
      <c r="E31" t="s">
        <v>67</v>
      </c>
      <c r="F31" t="s">
        <v>284</v>
      </c>
      <c r="G31" s="2">
        <v>42718</v>
      </c>
      <c r="H31" t="s">
        <v>12</v>
      </c>
      <c r="I31" t="s">
        <v>68</v>
      </c>
      <c r="J31" s="3">
        <v>42718.542361111111</v>
      </c>
      <c r="K31" t="str">
        <f t="shared" si="2"/>
        <v xml:space="preserve">Johnson &amp; Johnson </v>
      </c>
      <c r="L31" t="s">
        <v>66</v>
      </c>
      <c r="M31">
        <v>2017</v>
      </c>
      <c r="N31">
        <v>400</v>
      </c>
      <c r="O31" s="5" t="str">
        <f t="shared" si="0"/>
        <v>M300588_Darzalex_SD_400</v>
      </c>
    </row>
    <row r="32" spans="1:15" x14ac:dyDescent="0.2">
      <c r="A32" t="s">
        <v>69</v>
      </c>
      <c r="B32" t="s">
        <v>70</v>
      </c>
      <c r="C32" t="s">
        <v>71</v>
      </c>
      <c r="D32" t="s">
        <v>10</v>
      </c>
      <c r="E32" t="s">
        <v>37</v>
      </c>
      <c r="F32" t="s">
        <v>332</v>
      </c>
      <c r="G32" s="2">
        <v>42718</v>
      </c>
      <c r="H32" t="s">
        <v>38</v>
      </c>
      <c r="I32" t="s">
        <v>19</v>
      </c>
      <c r="J32" s="3">
        <v>42718.587500000001</v>
      </c>
      <c r="K32" t="s">
        <v>268</v>
      </c>
      <c r="L32" t="s">
        <v>71</v>
      </c>
      <c r="M32">
        <v>2017</v>
      </c>
      <c r="N32">
        <v>400</v>
      </c>
      <c r="O32" s="5" t="str">
        <f t="shared" si="0"/>
        <v>M300589_Ribociclib_BD_400</v>
      </c>
    </row>
    <row r="33" spans="1:15" x14ac:dyDescent="0.2">
      <c r="A33" t="s">
        <v>72</v>
      </c>
      <c r="B33" t="s">
        <v>73</v>
      </c>
      <c r="C33" t="s">
        <v>71</v>
      </c>
      <c r="D33" t="s">
        <v>10</v>
      </c>
      <c r="E33" t="s">
        <v>74</v>
      </c>
      <c r="F33" t="s">
        <v>324</v>
      </c>
      <c r="G33" s="2">
        <v>42718</v>
      </c>
      <c r="H33" t="s">
        <v>38</v>
      </c>
      <c r="I33" t="s">
        <v>19</v>
      </c>
      <c r="J33" s="3">
        <v>42718.591666666667</v>
      </c>
      <c r="K33" t="s">
        <v>268</v>
      </c>
      <c r="L33" t="s">
        <v>71</v>
      </c>
      <c r="M33">
        <v>2017</v>
      </c>
      <c r="N33">
        <v>400</v>
      </c>
      <c r="O33" s="5" t="str">
        <f t="shared" si="0"/>
        <v>M300590_Ribociclib_TD_400</v>
      </c>
    </row>
    <row r="34" spans="1:15" x14ac:dyDescent="0.2">
      <c r="A34" t="s">
        <v>75</v>
      </c>
      <c r="B34" t="s">
        <v>76</v>
      </c>
      <c r="C34" t="s">
        <v>77</v>
      </c>
      <c r="D34" t="s">
        <v>10</v>
      </c>
      <c r="E34" t="s">
        <v>28</v>
      </c>
      <c r="F34" t="s">
        <v>331</v>
      </c>
      <c r="G34" s="2">
        <v>42718</v>
      </c>
      <c r="H34" t="s">
        <v>78</v>
      </c>
      <c r="I34" t="s">
        <v>19</v>
      </c>
      <c r="J34" s="3">
        <v>42718.6</v>
      </c>
      <c r="K34" t="s">
        <v>268</v>
      </c>
      <c r="L34" t="s">
        <v>294</v>
      </c>
      <c r="M34">
        <v>2017</v>
      </c>
      <c r="N34">
        <v>400</v>
      </c>
      <c r="O34" s="5" t="str">
        <f t="shared" ref="O34:O65" si="3">A34 &amp;  "_"&amp; L34 &amp; "_" &amp; F34 &amp; "_" &amp; N34</f>
        <v>M300591_Signifor_SVP_400</v>
      </c>
    </row>
    <row r="35" spans="1:15" x14ac:dyDescent="0.2">
      <c r="A35" t="s">
        <v>79</v>
      </c>
      <c r="B35" t="s">
        <v>80</v>
      </c>
      <c r="C35" t="s">
        <v>16</v>
      </c>
      <c r="D35" t="s">
        <v>10</v>
      </c>
      <c r="E35" t="s">
        <v>18</v>
      </c>
      <c r="F35" t="s">
        <v>284</v>
      </c>
      <c r="G35" s="2">
        <v>42719</v>
      </c>
      <c r="H35" t="s">
        <v>38</v>
      </c>
      <c r="I35" t="s">
        <v>19</v>
      </c>
      <c r="J35" s="3">
        <v>42719.427083333336</v>
      </c>
      <c r="K35" t="s">
        <v>268</v>
      </c>
      <c r="L35" t="s">
        <v>16</v>
      </c>
      <c r="M35">
        <v>2017</v>
      </c>
      <c r="N35">
        <v>400</v>
      </c>
      <c r="O35" s="5" t="str">
        <f t="shared" si="3"/>
        <v>M300592_Gilenya_SD_400</v>
      </c>
    </row>
    <row r="36" spans="1:15" x14ac:dyDescent="0.2">
      <c r="A36" t="s">
        <v>81</v>
      </c>
      <c r="B36" t="s">
        <v>82</v>
      </c>
      <c r="C36" t="s">
        <v>66</v>
      </c>
      <c r="D36" t="s">
        <v>10</v>
      </c>
      <c r="E36" t="s">
        <v>67</v>
      </c>
      <c r="F36" t="s">
        <v>284</v>
      </c>
      <c r="G36" s="2">
        <v>42719</v>
      </c>
      <c r="H36" t="s">
        <v>12</v>
      </c>
      <c r="I36" t="s">
        <v>68</v>
      </c>
      <c r="J36" s="3">
        <v>42719.593055555553</v>
      </c>
      <c r="K36" t="str">
        <f t="shared" ref="K36:K45" si="4">LEFT(B36, FIND(" :", B36))</f>
        <v xml:space="preserve">Johnson &amp; Johnson </v>
      </c>
      <c r="L36" t="s">
        <v>66</v>
      </c>
      <c r="M36">
        <v>2017</v>
      </c>
      <c r="N36">
        <v>400</v>
      </c>
      <c r="O36" s="5" t="str">
        <f t="shared" si="3"/>
        <v>M300593_Darzalex_SD_400</v>
      </c>
    </row>
    <row r="37" spans="1:15" x14ac:dyDescent="0.2">
      <c r="A37" t="s">
        <v>83</v>
      </c>
      <c r="B37" t="s">
        <v>84</v>
      </c>
      <c r="C37" t="s">
        <v>85</v>
      </c>
      <c r="D37" t="s">
        <v>10</v>
      </c>
      <c r="E37" t="s">
        <v>86</v>
      </c>
      <c r="F37" t="s">
        <v>282</v>
      </c>
      <c r="G37" s="2">
        <v>42720</v>
      </c>
      <c r="H37" t="s">
        <v>12</v>
      </c>
      <c r="I37" t="s">
        <v>13</v>
      </c>
      <c r="J37" s="3">
        <v>42720.382638888892</v>
      </c>
      <c r="K37" t="str">
        <f t="shared" si="4"/>
        <v xml:space="preserve">Boehringer Ingelheim </v>
      </c>
      <c r="L37" t="s">
        <v>85</v>
      </c>
      <c r="M37">
        <v>2017</v>
      </c>
      <c r="N37">
        <v>400</v>
      </c>
      <c r="O37" s="5" t="str">
        <f t="shared" si="3"/>
        <v>M300594_Jardiance_TNC_400</v>
      </c>
    </row>
    <row r="38" spans="1:15" x14ac:dyDescent="0.2">
      <c r="A38" t="s">
        <v>87</v>
      </c>
      <c r="B38" t="s">
        <v>88</v>
      </c>
      <c r="C38" t="s">
        <v>89</v>
      </c>
      <c r="D38" t="s">
        <v>10</v>
      </c>
      <c r="E38" t="s">
        <v>90</v>
      </c>
      <c r="F38" t="s">
        <v>327</v>
      </c>
      <c r="G38" s="2">
        <v>42720</v>
      </c>
      <c r="H38" t="s">
        <v>12</v>
      </c>
      <c r="I38" t="s">
        <v>68</v>
      </c>
      <c r="J38" s="3">
        <v>42720.732638888891</v>
      </c>
      <c r="K38" t="str">
        <f t="shared" si="4"/>
        <v xml:space="preserve">Johnson &amp; Johnson </v>
      </c>
      <c r="L38" t="s">
        <v>290</v>
      </c>
      <c r="M38">
        <v>2017</v>
      </c>
      <c r="N38">
        <v>400</v>
      </c>
      <c r="O38" s="5" t="str">
        <f t="shared" si="3"/>
        <v>M300595_Invega_HCPNC_400</v>
      </c>
    </row>
    <row r="39" spans="1:15" x14ac:dyDescent="0.2">
      <c r="A39" t="s">
        <v>91</v>
      </c>
      <c r="B39" t="s">
        <v>92</v>
      </c>
      <c r="C39" t="s">
        <v>93</v>
      </c>
      <c r="D39" t="s">
        <v>10</v>
      </c>
      <c r="E39" t="s">
        <v>90</v>
      </c>
      <c r="F39" t="s">
        <v>327</v>
      </c>
      <c r="G39" s="2">
        <v>42721</v>
      </c>
      <c r="H39" t="s">
        <v>38</v>
      </c>
      <c r="I39" t="s">
        <v>29</v>
      </c>
      <c r="J39" s="3">
        <v>42721.488194444442</v>
      </c>
      <c r="K39" t="str">
        <f t="shared" si="4"/>
        <v xml:space="preserve">Merck </v>
      </c>
      <c r="L39" t="s">
        <v>93</v>
      </c>
      <c r="M39">
        <v>2017</v>
      </c>
      <c r="N39">
        <v>400</v>
      </c>
      <c r="O39" s="5" t="str">
        <f t="shared" si="3"/>
        <v>M300596_Januvia_HCPNC_400</v>
      </c>
    </row>
    <row r="40" spans="1:15" x14ac:dyDescent="0.2">
      <c r="A40" t="s">
        <v>94</v>
      </c>
      <c r="B40" t="s">
        <v>95</v>
      </c>
      <c r="C40" t="s">
        <v>96</v>
      </c>
      <c r="D40" t="s">
        <v>10</v>
      </c>
      <c r="E40" t="s">
        <v>28</v>
      </c>
      <c r="F40" t="s">
        <v>28</v>
      </c>
      <c r="G40" s="2">
        <v>42723</v>
      </c>
      <c r="H40" t="s">
        <v>38</v>
      </c>
      <c r="I40" t="s">
        <v>68</v>
      </c>
      <c r="J40" s="3">
        <v>42723.365972222222</v>
      </c>
      <c r="K40" t="str">
        <f t="shared" si="4"/>
        <v xml:space="preserve">Johnson &amp; Johnson </v>
      </c>
      <c r="L40" t="s">
        <v>96</v>
      </c>
      <c r="M40">
        <v>2017</v>
      </c>
      <c r="N40">
        <v>400</v>
      </c>
      <c r="O40" s="5" t="str">
        <f t="shared" si="3"/>
        <v>M300597_Elmiron_SP_400</v>
      </c>
    </row>
    <row r="41" spans="1:15" x14ac:dyDescent="0.2">
      <c r="A41" t="s">
        <v>97</v>
      </c>
      <c r="B41" t="s">
        <v>98</v>
      </c>
      <c r="C41" t="s">
        <v>99</v>
      </c>
      <c r="D41" t="s">
        <v>10</v>
      </c>
      <c r="E41" t="s">
        <v>86</v>
      </c>
      <c r="F41" t="s">
        <v>282</v>
      </c>
      <c r="G41" s="2">
        <v>42723</v>
      </c>
      <c r="H41" t="s">
        <v>38</v>
      </c>
      <c r="I41" t="s">
        <v>29</v>
      </c>
      <c r="J41" s="3">
        <v>42723.375</v>
      </c>
      <c r="K41" t="str">
        <f t="shared" si="4"/>
        <v xml:space="preserve">Merck </v>
      </c>
      <c r="L41" t="s">
        <v>99</v>
      </c>
      <c r="M41">
        <v>2017</v>
      </c>
      <c r="N41">
        <v>400</v>
      </c>
      <c r="O41" s="5" t="str">
        <f t="shared" si="3"/>
        <v>M300598_Zerbaxa_TNC_400</v>
      </c>
    </row>
    <row r="42" spans="1:15" x14ac:dyDescent="0.2">
      <c r="A42" t="s">
        <v>100</v>
      </c>
      <c r="B42" t="s">
        <v>101</v>
      </c>
      <c r="C42" t="s">
        <v>99</v>
      </c>
      <c r="D42" t="s">
        <v>10</v>
      </c>
      <c r="E42" t="s">
        <v>86</v>
      </c>
      <c r="F42" t="s">
        <v>282</v>
      </c>
      <c r="G42" s="2">
        <v>42723</v>
      </c>
      <c r="H42" t="s">
        <v>38</v>
      </c>
      <c r="I42" t="s">
        <v>29</v>
      </c>
      <c r="J42" s="3">
        <v>42723.37777777778</v>
      </c>
      <c r="K42" t="str">
        <f t="shared" si="4"/>
        <v xml:space="preserve">Merck </v>
      </c>
      <c r="L42" t="s">
        <v>99</v>
      </c>
      <c r="M42">
        <v>2017</v>
      </c>
      <c r="N42">
        <v>400</v>
      </c>
      <c r="O42" s="5" t="str">
        <f t="shared" si="3"/>
        <v>M300599_Zerbaxa_TNC_400</v>
      </c>
    </row>
    <row r="43" spans="1:15" x14ac:dyDescent="0.2">
      <c r="A43" t="s">
        <v>312</v>
      </c>
      <c r="B43" t="s">
        <v>102</v>
      </c>
      <c r="C43" t="s">
        <v>89</v>
      </c>
      <c r="D43" t="s">
        <v>10</v>
      </c>
      <c r="E43" t="s">
        <v>18</v>
      </c>
      <c r="F43" t="s">
        <v>284</v>
      </c>
      <c r="G43" s="2">
        <v>42723</v>
      </c>
      <c r="H43" t="s">
        <v>38</v>
      </c>
      <c r="I43" t="s">
        <v>68</v>
      </c>
      <c r="J43" s="3">
        <v>42723.382638888892</v>
      </c>
      <c r="K43" t="str">
        <f t="shared" si="4"/>
        <v xml:space="preserve">Johnson &amp; Johnson </v>
      </c>
      <c r="L43" t="s">
        <v>290</v>
      </c>
      <c r="M43">
        <v>2017</v>
      </c>
      <c r="N43">
        <v>400</v>
      </c>
      <c r="O43" s="5" t="str">
        <f t="shared" si="3"/>
        <v>M300600-1_Invega_SD_400</v>
      </c>
    </row>
    <row r="44" spans="1:15" x14ac:dyDescent="0.2">
      <c r="A44" t="s">
        <v>313</v>
      </c>
      <c r="B44" t="s">
        <v>102</v>
      </c>
      <c r="F44" t="s">
        <v>330</v>
      </c>
      <c r="G44" s="2"/>
      <c r="J44" s="3"/>
      <c r="K44" t="str">
        <f t="shared" si="4"/>
        <v xml:space="preserve">Johnson &amp; Johnson </v>
      </c>
      <c r="L44" t="s">
        <v>290</v>
      </c>
      <c r="M44">
        <v>2017</v>
      </c>
      <c r="N44">
        <v>400</v>
      </c>
      <c r="O44" s="5" t="str">
        <f t="shared" si="3"/>
        <v>M300600-2_Invega_ANC_400</v>
      </c>
    </row>
    <row r="45" spans="1:15" x14ac:dyDescent="0.2">
      <c r="A45" t="s">
        <v>314</v>
      </c>
      <c r="B45" t="s">
        <v>102</v>
      </c>
      <c r="F45" t="s">
        <v>330</v>
      </c>
      <c r="G45" s="2"/>
      <c r="J45" s="3"/>
      <c r="K45" t="str">
        <f t="shared" si="4"/>
        <v xml:space="preserve">Johnson &amp; Johnson </v>
      </c>
      <c r="L45" t="s">
        <v>290</v>
      </c>
      <c r="M45">
        <v>2017</v>
      </c>
      <c r="N45">
        <v>400</v>
      </c>
      <c r="O45" s="5" t="str">
        <f t="shared" si="3"/>
        <v>M300600-3_Invega_ANC_400</v>
      </c>
    </row>
    <row r="46" spans="1:15" x14ac:dyDescent="0.2">
      <c r="A46" t="s">
        <v>103</v>
      </c>
      <c r="B46" t="s">
        <v>104</v>
      </c>
      <c r="C46" t="s">
        <v>105</v>
      </c>
      <c r="D46" t="s">
        <v>10</v>
      </c>
      <c r="E46" t="s">
        <v>18</v>
      </c>
      <c r="F46" t="s">
        <v>284</v>
      </c>
      <c r="G46" s="2">
        <v>42723</v>
      </c>
      <c r="H46" t="s">
        <v>12</v>
      </c>
      <c r="I46" t="s">
        <v>19</v>
      </c>
      <c r="J46" s="3">
        <v>42723.463194444441</v>
      </c>
      <c r="K46" t="s">
        <v>268</v>
      </c>
      <c r="L46" t="s">
        <v>105</v>
      </c>
      <c r="M46">
        <v>2017</v>
      </c>
      <c r="N46">
        <v>400</v>
      </c>
      <c r="O46" s="5" t="str">
        <f t="shared" si="3"/>
        <v>M300601_Cosentyx_SD_400</v>
      </c>
    </row>
    <row r="47" spans="1:15" x14ac:dyDescent="0.2">
      <c r="A47" t="s">
        <v>106</v>
      </c>
      <c r="B47" t="s">
        <v>107</v>
      </c>
      <c r="C47" t="s">
        <v>108</v>
      </c>
      <c r="D47" t="s">
        <v>17</v>
      </c>
      <c r="E47" t="s">
        <v>86</v>
      </c>
      <c r="F47" t="s">
        <v>282</v>
      </c>
      <c r="G47" s="2">
        <v>42723</v>
      </c>
      <c r="H47" t="s">
        <v>38</v>
      </c>
      <c r="I47" t="s">
        <v>24</v>
      </c>
      <c r="J47" s="3">
        <v>42723.540972222225</v>
      </c>
      <c r="K47" t="str">
        <f>LEFT(B47, FIND(" :", B47))</f>
        <v xml:space="preserve">AstraZeneca </v>
      </c>
      <c r="L47" t="s">
        <v>297</v>
      </c>
      <c r="M47">
        <v>2017</v>
      </c>
      <c r="N47">
        <v>400</v>
      </c>
      <c r="O47" s="5" t="str">
        <f t="shared" si="3"/>
        <v>M300602_DiabetesFranchise_TNC_400</v>
      </c>
    </row>
    <row r="48" spans="1:15" x14ac:dyDescent="0.2">
      <c r="A48" t="s">
        <v>109</v>
      </c>
      <c r="B48" t="s">
        <v>110</v>
      </c>
      <c r="C48" t="s">
        <v>111</v>
      </c>
      <c r="D48" t="s">
        <v>17</v>
      </c>
      <c r="E48" t="s">
        <v>67</v>
      </c>
      <c r="F48" t="s">
        <v>284</v>
      </c>
      <c r="G48" s="2">
        <v>42723</v>
      </c>
      <c r="H48" t="s">
        <v>12</v>
      </c>
      <c r="I48" t="s">
        <v>68</v>
      </c>
      <c r="J48" s="3">
        <v>42723.543055555558</v>
      </c>
      <c r="K48" t="str">
        <f>LEFT(B48, FIND(" :", B48))</f>
        <v xml:space="preserve">Johnson &amp; Johnson </v>
      </c>
      <c r="L48" t="s">
        <v>111</v>
      </c>
      <c r="M48">
        <v>2017</v>
      </c>
      <c r="N48">
        <v>400</v>
      </c>
      <c r="O48" s="5" t="str">
        <f t="shared" si="3"/>
        <v>M300603_Zytiga_SD_400</v>
      </c>
    </row>
    <row r="49" spans="1:15" x14ac:dyDescent="0.2">
      <c r="A49" t="s">
        <v>322</v>
      </c>
      <c r="B49" t="s">
        <v>112</v>
      </c>
      <c r="C49" t="s">
        <v>113</v>
      </c>
      <c r="D49" t="s">
        <v>10</v>
      </c>
      <c r="E49" t="s">
        <v>86</v>
      </c>
      <c r="F49" t="s">
        <v>282</v>
      </c>
      <c r="G49" s="2">
        <v>42723</v>
      </c>
      <c r="H49" t="s">
        <v>38</v>
      </c>
      <c r="I49" t="s">
        <v>114</v>
      </c>
      <c r="J49" s="3">
        <v>42723.678472222222</v>
      </c>
      <c r="K49" t="str">
        <f>LEFT(B49, FIND(" :", B49))</f>
        <v xml:space="preserve">Pfizer </v>
      </c>
      <c r="L49" t="s">
        <v>113</v>
      </c>
      <c r="M49">
        <v>2017</v>
      </c>
      <c r="N49">
        <v>400</v>
      </c>
      <c r="O49" s="5" t="str">
        <f t="shared" si="3"/>
        <v>M300604-1_Duavee_TNC_400</v>
      </c>
    </row>
    <row r="50" spans="1:15" x14ac:dyDescent="0.2">
      <c r="A50" t="s">
        <v>323</v>
      </c>
      <c r="B50" t="s">
        <v>112</v>
      </c>
      <c r="C50" t="s">
        <v>113</v>
      </c>
      <c r="D50" t="s">
        <v>10</v>
      </c>
      <c r="E50" t="s">
        <v>86</v>
      </c>
      <c r="F50" t="s">
        <v>282</v>
      </c>
      <c r="G50" s="2"/>
      <c r="J50" s="3"/>
      <c r="K50" t="str">
        <f>LEFT(B50, FIND(" :", B50))</f>
        <v xml:space="preserve">Pfizer </v>
      </c>
      <c r="L50" t="s">
        <v>113</v>
      </c>
      <c r="M50">
        <v>2017</v>
      </c>
      <c r="N50">
        <v>400</v>
      </c>
      <c r="O50" s="5" t="str">
        <f t="shared" si="3"/>
        <v>M300604-2_Duavee_TNC_400</v>
      </c>
    </row>
    <row r="51" spans="1:15" x14ac:dyDescent="0.2">
      <c r="A51" t="s">
        <v>115</v>
      </c>
      <c r="B51" t="s">
        <v>116</v>
      </c>
      <c r="C51" t="s">
        <v>117</v>
      </c>
      <c r="D51" t="s">
        <v>10</v>
      </c>
      <c r="E51" t="s">
        <v>118</v>
      </c>
      <c r="F51" t="s">
        <v>326</v>
      </c>
      <c r="G51" s="2">
        <v>42724</v>
      </c>
      <c r="H51" t="s">
        <v>38</v>
      </c>
      <c r="I51" t="s">
        <v>114</v>
      </c>
      <c r="J51" s="3">
        <v>42724.381249999999</v>
      </c>
      <c r="K51" t="str">
        <f>LEFT(B51, FIND(" :", B51))</f>
        <v xml:space="preserve">Bristol-Myers Squibb </v>
      </c>
      <c r="L51" t="s">
        <v>286</v>
      </c>
      <c r="M51">
        <v>2017</v>
      </c>
      <c r="N51">
        <v>400</v>
      </c>
      <c r="O51" s="5" t="str">
        <f t="shared" si="3"/>
        <v>M300605_BMS_AD_400</v>
      </c>
    </row>
    <row r="52" spans="1:15" x14ac:dyDescent="0.2">
      <c r="A52" t="s">
        <v>119</v>
      </c>
      <c r="B52" t="s">
        <v>120</v>
      </c>
      <c r="C52" t="s">
        <v>121</v>
      </c>
      <c r="D52" t="s">
        <v>10</v>
      </c>
      <c r="E52" t="s">
        <v>86</v>
      </c>
      <c r="F52" t="s">
        <v>282</v>
      </c>
      <c r="G52" s="2">
        <v>42724</v>
      </c>
      <c r="H52" t="s">
        <v>12</v>
      </c>
      <c r="I52" t="s">
        <v>19</v>
      </c>
      <c r="J52" s="3">
        <v>42724.515277777777</v>
      </c>
      <c r="K52" t="s">
        <v>268</v>
      </c>
      <c r="L52" t="s">
        <v>121</v>
      </c>
      <c r="M52">
        <v>2017</v>
      </c>
      <c r="N52">
        <v>400</v>
      </c>
      <c r="O52" s="5" t="str">
        <f t="shared" si="3"/>
        <v>M300606_Jadenu_TNC_400</v>
      </c>
    </row>
    <row r="53" spans="1:15" x14ac:dyDescent="0.2">
      <c r="A53" t="s">
        <v>122</v>
      </c>
      <c r="B53" t="s">
        <v>123</v>
      </c>
      <c r="C53" t="s">
        <v>124</v>
      </c>
      <c r="D53" t="s">
        <v>10</v>
      </c>
      <c r="E53" t="s">
        <v>23</v>
      </c>
      <c r="F53" t="s">
        <v>281</v>
      </c>
      <c r="G53" s="2">
        <v>42724</v>
      </c>
      <c r="H53" t="s">
        <v>38</v>
      </c>
      <c r="I53" t="s">
        <v>19</v>
      </c>
      <c r="J53" s="3">
        <v>42724.580555555556</v>
      </c>
      <c r="K53" t="s">
        <v>268</v>
      </c>
      <c r="L53" t="s">
        <v>124</v>
      </c>
      <c r="M53">
        <v>2017</v>
      </c>
      <c r="N53">
        <v>400</v>
      </c>
      <c r="O53" s="5" t="str">
        <f t="shared" si="3"/>
        <v>M300607_Tasigna_CD_400</v>
      </c>
    </row>
    <row r="54" spans="1:15" x14ac:dyDescent="0.2">
      <c r="A54" t="s">
        <v>125</v>
      </c>
      <c r="B54" t="s">
        <v>126</v>
      </c>
      <c r="C54" t="s">
        <v>124</v>
      </c>
      <c r="D54" t="s">
        <v>10</v>
      </c>
      <c r="E54" t="s">
        <v>18</v>
      </c>
      <c r="F54" t="s">
        <v>28</v>
      </c>
      <c r="G54" s="2">
        <v>42724</v>
      </c>
      <c r="H54" t="s">
        <v>12</v>
      </c>
      <c r="I54" t="s">
        <v>19</v>
      </c>
      <c r="J54" s="3">
        <v>42724.583333333336</v>
      </c>
      <c r="K54" t="s">
        <v>268</v>
      </c>
      <c r="L54" t="s">
        <v>124</v>
      </c>
      <c r="M54">
        <v>2017</v>
      </c>
      <c r="N54">
        <v>400</v>
      </c>
      <c r="O54" s="5" t="str">
        <f t="shared" si="3"/>
        <v>M300608_Tasigna_SP_400</v>
      </c>
    </row>
    <row r="55" spans="1:15" x14ac:dyDescent="0.2">
      <c r="A55" t="s">
        <v>127</v>
      </c>
      <c r="B55" t="s">
        <v>128</v>
      </c>
      <c r="C55" t="s">
        <v>124</v>
      </c>
      <c r="D55" t="s">
        <v>10</v>
      </c>
      <c r="E55" t="s">
        <v>129</v>
      </c>
      <c r="F55" t="s">
        <v>328</v>
      </c>
      <c r="G55" s="2">
        <v>42724</v>
      </c>
      <c r="H55" t="s">
        <v>12</v>
      </c>
      <c r="I55" t="s">
        <v>19</v>
      </c>
      <c r="J55" s="3">
        <v>42724.585416666669</v>
      </c>
      <c r="K55" t="s">
        <v>268</v>
      </c>
      <c r="L55" t="s">
        <v>124</v>
      </c>
      <c r="M55">
        <v>2017</v>
      </c>
      <c r="N55">
        <v>400</v>
      </c>
      <c r="O55" s="5" t="str">
        <f t="shared" si="3"/>
        <v>M300609_Tasigna_SNC_400</v>
      </c>
    </row>
    <row r="56" spans="1:15" x14ac:dyDescent="0.2">
      <c r="A56" t="s">
        <v>130</v>
      </c>
      <c r="B56" t="s">
        <v>131</v>
      </c>
      <c r="C56" t="s">
        <v>124</v>
      </c>
      <c r="D56" t="s">
        <v>10</v>
      </c>
      <c r="E56" t="s">
        <v>28</v>
      </c>
      <c r="F56" t="s">
        <v>331</v>
      </c>
      <c r="G56" s="2">
        <v>42724</v>
      </c>
      <c r="H56" t="s">
        <v>38</v>
      </c>
      <c r="I56" t="s">
        <v>19</v>
      </c>
      <c r="J56" s="3">
        <v>42724.622916666667</v>
      </c>
      <c r="K56" t="s">
        <v>268</v>
      </c>
      <c r="L56" t="s">
        <v>124</v>
      </c>
      <c r="M56">
        <v>2017</v>
      </c>
      <c r="N56">
        <v>400</v>
      </c>
      <c r="O56" s="5" t="str">
        <f t="shared" si="3"/>
        <v>M300610_Tasigna_SVP_400</v>
      </c>
    </row>
    <row r="57" spans="1:15" x14ac:dyDescent="0.2">
      <c r="A57" t="s">
        <v>132</v>
      </c>
      <c r="B57" t="s">
        <v>133</v>
      </c>
      <c r="C57" t="s">
        <v>134</v>
      </c>
      <c r="D57" t="s">
        <v>10</v>
      </c>
      <c r="E57" t="s">
        <v>135</v>
      </c>
      <c r="F57" t="s">
        <v>329</v>
      </c>
      <c r="G57" s="2">
        <v>42726</v>
      </c>
      <c r="H57" t="s">
        <v>12</v>
      </c>
      <c r="I57" t="s">
        <v>114</v>
      </c>
      <c r="J57" s="3">
        <v>42726.465277777781</v>
      </c>
      <c r="K57" t="str">
        <f t="shared" ref="K57:K94" si="5">LEFT(B57, FIND(" :", B57))</f>
        <v xml:space="preserve">Pfizer </v>
      </c>
      <c r="L57" t="s">
        <v>134</v>
      </c>
      <c r="M57">
        <v>2017</v>
      </c>
      <c r="N57">
        <v>400</v>
      </c>
      <c r="O57" s="5" t="str">
        <f t="shared" si="3"/>
        <v>M300611_Eliquis_SaNC_400</v>
      </c>
    </row>
    <row r="58" spans="1:15" x14ac:dyDescent="0.2">
      <c r="A58" t="s">
        <v>136</v>
      </c>
      <c r="B58" t="s">
        <v>137</v>
      </c>
      <c r="C58" t="s">
        <v>138</v>
      </c>
      <c r="D58" t="s">
        <v>10</v>
      </c>
      <c r="E58" t="s">
        <v>32</v>
      </c>
      <c r="F58" t="s">
        <v>329</v>
      </c>
      <c r="G58" s="2">
        <v>42726</v>
      </c>
      <c r="H58" t="s">
        <v>12</v>
      </c>
      <c r="I58" t="s">
        <v>63</v>
      </c>
      <c r="J58" s="3">
        <v>42726.468055555553</v>
      </c>
      <c r="K58" t="str">
        <f t="shared" si="5"/>
        <v xml:space="preserve">Pfizer </v>
      </c>
      <c r="L58" t="s">
        <v>138</v>
      </c>
      <c r="M58">
        <v>2017</v>
      </c>
      <c r="N58">
        <v>400</v>
      </c>
      <c r="O58" s="5" t="str">
        <f t="shared" si="3"/>
        <v>M300612_Genotropin_SaNC_400</v>
      </c>
    </row>
    <row r="59" spans="1:15" x14ac:dyDescent="0.2">
      <c r="A59" t="s">
        <v>139</v>
      </c>
      <c r="B59" t="s">
        <v>140</v>
      </c>
      <c r="C59" t="s">
        <v>138</v>
      </c>
      <c r="D59" t="s">
        <v>10</v>
      </c>
      <c r="E59" t="s">
        <v>11</v>
      </c>
      <c r="F59" t="s">
        <v>279</v>
      </c>
      <c r="G59" s="2">
        <v>42726</v>
      </c>
      <c r="H59" t="s">
        <v>12</v>
      </c>
      <c r="I59" t="s">
        <v>63</v>
      </c>
      <c r="J59" s="3">
        <v>42726.470833333333</v>
      </c>
      <c r="K59" t="str">
        <f t="shared" si="5"/>
        <v xml:space="preserve">Pfizer </v>
      </c>
      <c r="L59" t="s">
        <v>138</v>
      </c>
      <c r="M59">
        <v>2017</v>
      </c>
      <c r="N59">
        <v>400</v>
      </c>
      <c r="O59" s="5" t="str">
        <f t="shared" si="3"/>
        <v>M300613_Genotropin_MCNC_400</v>
      </c>
    </row>
    <row r="60" spans="1:15" x14ac:dyDescent="0.2">
      <c r="A60" t="s">
        <v>141</v>
      </c>
      <c r="B60" t="s">
        <v>142</v>
      </c>
      <c r="C60" t="s">
        <v>143</v>
      </c>
      <c r="D60" t="s">
        <v>10</v>
      </c>
      <c r="E60" t="s">
        <v>135</v>
      </c>
      <c r="F60" t="s">
        <v>329</v>
      </c>
      <c r="G60" s="2">
        <v>42726</v>
      </c>
      <c r="H60" t="s">
        <v>12</v>
      </c>
      <c r="I60" t="s">
        <v>13</v>
      </c>
      <c r="J60" s="3">
        <v>42726.472222222219</v>
      </c>
      <c r="K60" t="str">
        <f t="shared" si="5"/>
        <v xml:space="preserve">Pfizer </v>
      </c>
      <c r="L60" t="s">
        <v>143</v>
      </c>
      <c r="M60">
        <v>2017</v>
      </c>
      <c r="N60">
        <v>400</v>
      </c>
      <c r="O60" s="5" t="str">
        <f t="shared" si="3"/>
        <v>M300614_Lyrica_SaNC_400</v>
      </c>
    </row>
    <row r="61" spans="1:15" x14ac:dyDescent="0.2">
      <c r="A61" t="s">
        <v>144</v>
      </c>
      <c r="B61" t="s">
        <v>145</v>
      </c>
      <c r="C61" t="s">
        <v>146</v>
      </c>
      <c r="D61" t="s">
        <v>10</v>
      </c>
      <c r="E61" t="s">
        <v>11</v>
      </c>
      <c r="F61" t="s">
        <v>279</v>
      </c>
      <c r="G61" s="2">
        <v>42726</v>
      </c>
      <c r="H61" t="s">
        <v>12</v>
      </c>
      <c r="I61" t="s">
        <v>114</v>
      </c>
      <c r="J61" s="3">
        <v>42726.474305555559</v>
      </c>
      <c r="K61" t="str">
        <f t="shared" si="5"/>
        <v xml:space="preserve">Pfizer </v>
      </c>
      <c r="L61" t="s">
        <v>146</v>
      </c>
      <c r="M61">
        <v>2017</v>
      </c>
      <c r="N61">
        <v>400</v>
      </c>
      <c r="O61" s="5" t="str">
        <f t="shared" si="3"/>
        <v>M300615_Pristiq_MCNC_400</v>
      </c>
    </row>
    <row r="62" spans="1:15" x14ac:dyDescent="0.2">
      <c r="A62" t="s">
        <v>147</v>
      </c>
      <c r="B62" t="s">
        <v>148</v>
      </c>
      <c r="C62" t="s">
        <v>146</v>
      </c>
      <c r="D62" t="s">
        <v>10</v>
      </c>
      <c r="E62" t="s">
        <v>11</v>
      </c>
      <c r="F62" t="s">
        <v>279</v>
      </c>
      <c r="G62" s="2">
        <v>42726</v>
      </c>
      <c r="H62" t="s">
        <v>12</v>
      </c>
      <c r="I62" t="s">
        <v>114</v>
      </c>
      <c r="J62" s="3">
        <v>42726.475694444445</v>
      </c>
      <c r="K62" t="str">
        <f t="shared" si="5"/>
        <v xml:space="preserve">Pfizer </v>
      </c>
      <c r="L62" t="s">
        <v>146</v>
      </c>
      <c r="M62">
        <v>2017</v>
      </c>
      <c r="N62">
        <v>400</v>
      </c>
      <c r="O62" s="5" t="str">
        <f t="shared" si="3"/>
        <v>M300616_Pristiq_MCNC_400</v>
      </c>
    </row>
    <row r="63" spans="1:15" x14ac:dyDescent="0.2">
      <c r="A63" t="s">
        <v>149</v>
      </c>
      <c r="B63" t="s">
        <v>150</v>
      </c>
      <c r="C63" t="s">
        <v>9</v>
      </c>
      <c r="D63" t="s">
        <v>10</v>
      </c>
      <c r="E63" t="s">
        <v>11</v>
      </c>
      <c r="F63" t="s">
        <v>279</v>
      </c>
      <c r="G63" s="2">
        <v>42726</v>
      </c>
      <c r="H63" t="s">
        <v>12</v>
      </c>
      <c r="I63" t="s">
        <v>13</v>
      </c>
      <c r="J63" s="3">
        <v>42726.477083333331</v>
      </c>
      <c r="K63" t="str">
        <f t="shared" si="5"/>
        <v xml:space="preserve">Pfizer </v>
      </c>
      <c r="L63" t="s">
        <v>293</v>
      </c>
      <c r="M63">
        <v>2017</v>
      </c>
      <c r="N63">
        <v>400</v>
      </c>
      <c r="O63" s="5" t="str">
        <f t="shared" si="3"/>
        <v>M300617_Quillivant_MCNC_400</v>
      </c>
    </row>
    <row r="64" spans="1:15" x14ac:dyDescent="0.2">
      <c r="A64" t="s">
        <v>151</v>
      </c>
      <c r="B64" t="s">
        <v>152</v>
      </c>
      <c r="C64" t="s">
        <v>9</v>
      </c>
      <c r="D64" t="s">
        <v>10</v>
      </c>
      <c r="E64" t="s">
        <v>32</v>
      </c>
      <c r="F64" t="s">
        <v>279</v>
      </c>
      <c r="G64" s="2">
        <v>42726</v>
      </c>
      <c r="H64" t="s">
        <v>12</v>
      </c>
      <c r="I64" t="s">
        <v>13</v>
      </c>
      <c r="J64" s="3">
        <v>42726.477777777778</v>
      </c>
      <c r="K64" t="str">
        <f t="shared" si="5"/>
        <v xml:space="preserve">Pfizer </v>
      </c>
      <c r="L64" t="s">
        <v>293</v>
      </c>
      <c r="M64">
        <v>2017</v>
      </c>
      <c r="N64">
        <v>400</v>
      </c>
      <c r="O64" s="5" t="str">
        <f t="shared" si="3"/>
        <v>M300618_Quillivant_MCNC_400</v>
      </c>
    </row>
    <row r="65" spans="1:15" x14ac:dyDescent="0.2">
      <c r="A65" t="s">
        <v>153</v>
      </c>
      <c r="B65" t="s">
        <v>154</v>
      </c>
      <c r="C65" t="s">
        <v>155</v>
      </c>
      <c r="D65" t="s">
        <v>10</v>
      </c>
      <c r="E65" t="s">
        <v>32</v>
      </c>
      <c r="F65" t="s">
        <v>279</v>
      </c>
      <c r="G65" s="2">
        <v>42726</v>
      </c>
      <c r="H65" t="s">
        <v>12</v>
      </c>
      <c r="I65" t="s">
        <v>13</v>
      </c>
      <c r="J65" s="3">
        <v>42726.479166666664</v>
      </c>
      <c r="K65" t="str">
        <f t="shared" si="5"/>
        <v xml:space="preserve">Pfizer </v>
      </c>
      <c r="L65" t="s">
        <v>295</v>
      </c>
      <c r="M65">
        <v>2017</v>
      </c>
      <c r="N65">
        <v>400</v>
      </c>
      <c r="O65" s="5" t="str">
        <f t="shared" si="3"/>
        <v>M300619_FlectorPatch_MCNC_400</v>
      </c>
    </row>
    <row r="66" spans="1:15" x14ac:dyDescent="0.2">
      <c r="A66" t="s">
        <v>156</v>
      </c>
      <c r="B66" t="s">
        <v>157</v>
      </c>
      <c r="C66" t="s">
        <v>155</v>
      </c>
      <c r="D66" t="s">
        <v>10</v>
      </c>
      <c r="E66" t="s">
        <v>135</v>
      </c>
      <c r="F66" t="s">
        <v>329</v>
      </c>
      <c r="G66" s="2">
        <v>42726</v>
      </c>
      <c r="H66" t="s">
        <v>12</v>
      </c>
      <c r="I66" t="s">
        <v>13</v>
      </c>
      <c r="J66" s="3">
        <v>42726.479861111111</v>
      </c>
      <c r="K66" t="str">
        <f t="shared" si="5"/>
        <v xml:space="preserve">Pfizer </v>
      </c>
      <c r="L66" t="s">
        <v>295</v>
      </c>
      <c r="M66">
        <v>2017</v>
      </c>
      <c r="N66">
        <v>400</v>
      </c>
      <c r="O66" s="5" t="str">
        <f t="shared" ref="O66:O97" si="6">A66 &amp;  "_"&amp; L66 &amp; "_" &amp; F66 &amp; "_" &amp; N66</f>
        <v>M300620_FlectorPatch_SaNC_400</v>
      </c>
    </row>
    <row r="67" spans="1:15" x14ac:dyDescent="0.2">
      <c r="A67" t="s">
        <v>158</v>
      </c>
      <c r="B67" t="s">
        <v>159</v>
      </c>
      <c r="C67" t="s">
        <v>160</v>
      </c>
      <c r="D67" t="s">
        <v>10</v>
      </c>
      <c r="E67" t="s">
        <v>135</v>
      </c>
      <c r="F67" t="s">
        <v>329</v>
      </c>
      <c r="G67" s="2">
        <v>42726</v>
      </c>
      <c r="H67" t="s">
        <v>12</v>
      </c>
      <c r="I67" t="s">
        <v>63</v>
      </c>
      <c r="J67" s="3">
        <v>42726.481249999997</v>
      </c>
      <c r="K67" t="str">
        <f t="shared" si="5"/>
        <v xml:space="preserve">Pfizer </v>
      </c>
      <c r="L67" t="s">
        <v>160</v>
      </c>
      <c r="M67">
        <v>2017</v>
      </c>
      <c r="N67">
        <v>400</v>
      </c>
      <c r="O67" s="5" t="str">
        <f t="shared" si="6"/>
        <v>M300621_Somavert_SaNC_400</v>
      </c>
    </row>
    <row r="68" spans="1:15" x14ac:dyDescent="0.2">
      <c r="A68" t="s">
        <v>161</v>
      </c>
      <c r="B68" t="s">
        <v>162</v>
      </c>
      <c r="C68" t="s">
        <v>155</v>
      </c>
      <c r="D68" t="s">
        <v>10</v>
      </c>
      <c r="E68" t="s">
        <v>11</v>
      </c>
      <c r="F68" t="s">
        <v>279</v>
      </c>
      <c r="G68" s="2">
        <v>42726</v>
      </c>
      <c r="H68" t="s">
        <v>12</v>
      </c>
      <c r="I68" t="s">
        <v>13</v>
      </c>
      <c r="J68" s="3">
        <v>42726.482638888891</v>
      </c>
      <c r="K68" t="str">
        <f t="shared" si="5"/>
        <v xml:space="preserve">Pfizer </v>
      </c>
      <c r="L68" t="s">
        <v>295</v>
      </c>
      <c r="M68">
        <v>2017</v>
      </c>
      <c r="N68">
        <v>400</v>
      </c>
      <c r="O68" s="5" t="str">
        <f t="shared" si="6"/>
        <v>M300622_FlectorPatch_MCNC_400</v>
      </c>
    </row>
    <row r="69" spans="1:15" x14ac:dyDescent="0.2">
      <c r="A69" t="s">
        <v>163</v>
      </c>
      <c r="B69" t="s">
        <v>164</v>
      </c>
      <c r="C69" t="s">
        <v>165</v>
      </c>
      <c r="D69" t="s">
        <v>10</v>
      </c>
      <c r="E69" t="s">
        <v>32</v>
      </c>
      <c r="F69" t="s">
        <v>279</v>
      </c>
      <c r="G69" s="2">
        <v>42726</v>
      </c>
      <c r="H69" t="s">
        <v>12</v>
      </c>
      <c r="I69" t="s">
        <v>13</v>
      </c>
      <c r="J69" s="3">
        <v>42726.484027777777</v>
      </c>
      <c r="K69" t="str">
        <f t="shared" si="5"/>
        <v xml:space="preserve">Pfizer </v>
      </c>
      <c r="L69" t="s">
        <v>165</v>
      </c>
      <c r="M69">
        <v>2017</v>
      </c>
      <c r="N69">
        <v>400</v>
      </c>
      <c r="O69" s="5" t="str">
        <f t="shared" si="6"/>
        <v>M300623_Viagra_MCNC_400</v>
      </c>
    </row>
    <row r="70" spans="1:15" x14ac:dyDescent="0.2">
      <c r="A70" t="s">
        <v>166</v>
      </c>
      <c r="B70" t="s">
        <v>167</v>
      </c>
      <c r="C70" t="s">
        <v>168</v>
      </c>
      <c r="D70" t="s">
        <v>10</v>
      </c>
      <c r="E70" t="s">
        <v>32</v>
      </c>
      <c r="F70" t="s">
        <v>279</v>
      </c>
      <c r="G70" s="2">
        <v>42726</v>
      </c>
      <c r="H70" t="s">
        <v>12</v>
      </c>
      <c r="I70" t="s">
        <v>13</v>
      </c>
      <c r="J70" s="3">
        <v>42726.48541666667</v>
      </c>
      <c r="K70" t="str">
        <f t="shared" si="5"/>
        <v xml:space="preserve">Pfizer </v>
      </c>
      <c r="L70" t="s">
        <v>168</v>
      </c>
      <c r="M70">
        <v>2017</v>
      </c>
      <c r="N70">
        <v>400</v>
      </c>
      <c r="O70" s="5" t="str">
        <f t="shared" si="6"/>
        <v>M300624_Toviaz_MCNC_400</v>
      </c>
    </row>
    <row r="71" spans="1:15" x14ac:dyDescent="0.2">
      <c r="A71" t="s">
        <v>169</v>
      </c>
      <c r="B71" t="s">
        <v>170</v>
      </c>
      <c r="C71" t="s">
        <v>171</v>
      </c>
      <c r="D71" t="s">
        <v>10</v>
      </c>
      <c r="E71" t="s">
        <v>32</v>
      </c>
      <c r="F71" t="s">
        <v>279</v>
      </c>
      <c r="G71" s="2">
        <v>42726</v>
      </c>
      <c r="H71" t="s">
        <v>12</v>
      </c>
      <c r="I71" t="s">
        <v>13</v>
      </c>
      <c r="J71" s="3">
        <v>42726.486111111109</v>
      </c>
      <c r="K71" t="str">
        <f t="shared" si="5"/>
        <v xml:space="preserve">Pfizer </v>
      </c>
      <c r="L71" t="s">
        <v>171</v>
      </c>
      <c r="M71">
        <v>2017</v>
      </c>
      <c r="N71">
        <v>400</v>
      </c>
      <c r="O71" s="5" t="str">
        <f t="shared" si="6"/>
        <v>M300625_Embeda_MCNC_400</v>
      </c>
    </row>
    <row r="72" spans="1:15" x14ac:dyDescent="0.2">
      <c r="A72" t="s">
        <v>172</v>
      </c>
      <c r="B72" t="s">
        <v>173</v>
      </c>
      <c r="C72" t="s">
        <v>171</v>
      </c>
      <c r="D72" t="s">
        <v>10</v>
      </c>
      <c r="E72" t="s">
        <v>11</v>
      </c>
      <c r="F72" t="s">
        <v>279</v>
      </c>
      <c r="G72" s="2">
        <v>42726</v>
      </c>
      <c r="H72" t="s">
        <v>12</v>
      </c>
      <c r="I72" t="s">
        <v>13</v>
      </c>
      <c r="J72" s="3">
        <v>42726.486805555556</v>
      </c>
      <c r="K72" t="str">
        <f t="shared" si="5"/>
        <v xml:space="preserve">Pfizer </v>
      </c>
      <c r="L72" t="s">
        <v>171</v>
      </c>
      <c r="M72">
        <v>2017</v>
      </c>
      <c r="N72">
        <v>400</v>
      </c>
      <c r="O72" s="5" t="str">
        <f t="shared" si="6"/>
        <v>M300626_Embeda_MCNC_400</v>
      </c>
    </row>
    <row r="73" spans="1:15" x14ac:dyDescent="0.2">
      <c r="A73" t="s">
        <v>174</v>
      </c>
      <c r="B73" t="s">
        <v>175</v>
      </c>
      <c r="C73" t="s">
        <v>176</v>
      </c>
      <c r="D73" t="s">
        <v>10</v>
      </c>
      <c r="E73" t="s">
        <v>135</v>
      </c>
      <c r="F73" t="s">
        <v>329</v>
      </c>
      <c r="G73" s="2">
        <v>42726</v>
      </c>
      <c r="H73" t="s">
        <v>12</v>
      </c>
      <c r="I73" t="s">
        <v>63</v>
      </c>
      <c r="J73" s="3">
        <v>42726.489583333336</v>
      </c>
      <c r="K73" t="str">
        <f t="shared" si="5"/>
        <v xml:space="preserve">Pfizer </v>
      </c>
      <c r="L73" t="s">
        <v>304</v>
      </c>
      <c r="M73">
        <v>2017</v>
      </c>
      <c r="N73">
        <v>400</v>
      </c>
      <c r="O73" s="5" t="str">
        <f t="shared" si="6"/>
        <v>M300627_HemophiliaFranchise_SaNC_400</v>
      </c>
    </row>
    <row r="74" spans="1:15" x14ac:dyDescent="0.2">
      <c r="A74" t="s">
        <v>177</v>
      </c>
      <c r="B74" t="s">
        <v>178</v>
      </c>
      <c r="C74" t="s">
        <v>62</v>
      </c>
      <c r="D74" t="s">
        <v>10</v>
      </c>
      <c r="E74" t="s">
        <v>135</v>
      </c>
      <c r="F74" t="s">
        <v>329</v>
      </c>
      <c r="G74" s="2">
        <v>42726</v>
      </c>
      <c r="H74" t="s">
        <v>12</v>
      </c>
      <c r="I74" t="s">
        <v>63</v>
      </c>
      <c r="J74" s="3">
        <v>42726.490972222222</v>
      </c>
      <c r="K74" t="str">
        <f t="shared" si="5"/>
        <v xml:space="preserve">Pfizer </v>
      </c>
      <c r="L74" t="s">
        <v>62</v>
      </c>
      <c r="M74">
        <v>2017</v>
      </c>
      <c r="N74">
        <v>400</v>
      </c>
      <c r="O74" s="5" t="str">
        <f t="shared" si="6"/>
        <v>M300628_Trumenba_SaNC_400</v>
      </c>
    </row>
    <row r="75" spans="1:15" x14ac:dyDescent="0.2">
      <c r="A75" t="s">
        <v>179</v>
      </c>
      <c r="B75" t="s">
        <v>180</v>
      </c>
      <c r="C75" t="s">
        <v>143</v>
      </c>
      <c r="D75" t="s">
        <v>10</v>
      </c>
      <c r="E75" t="s">
        <v>32</v>
      </c>
      <c r="F75" t="s">
        <v>279</v>
      </c>
      <c r="G75" s="2">
        <v>42726</v>
      </c>
      <c r="H75" t="s">
        <v>12</v>
      </c>
      <c r="I75" t="s">
        <v>13</v>
      </c>
      <c r="J75" s="3">
        <v>42726.491666666669</v>
      </c>
      <c r="K75" t="str">
        <f t="shared" si="5"/>
        <v xml:space="preserve">Pfizer </v>
      </c>
      <c r="L75" t="s">
        <v>143</v>
      </c>
      <c r="M75">
        <v>2017</v>
      </c>
      <c r="N75">
        <v>400</v>
      </c>
      <c r="O75" s="5" t="str">
        <f t="shared" si="6"/>
        <v>M300629_Lyrica_MCNC_400</v>
      </c>
    </row>
    <row r="76" spans="1:15" x14ac:dyDescent="0.2">
      <c r="A76" t="s">
        <v>181</v>
      </c>
      <c r="B76" t="s">
        <v>182</v>
      </c>
      <c r="C76" t="s">
        <v>183</v>
      </c>
      <c r="D76" t="s">
        <v>10</v>
      </c>
      <c r="E76" t="s">
        <v>32</v>
      </c>
      <c r="F76" t="s">
        <v>279</v>
      </c>
      <c r="G76" s="2">
        <v>42726</v>
      </c>
      <c r="H76" t="s">
        <v>12</v>
      </c>
      <c r="I76" t="s">
        <v>13</v>
      </c>
      <c r="J76" s="3">
        <v>42726.493055555555</v>
      </c>
      <c r="K76" t="str">
        <f t="shared" si="5"/>
        <v xml:space="preserve">Pfizer </v>
      </c>
      <c r="L76" t="s">
        <v>183</v>
      </c>
      <c r="M76">
        <v>2017</v>
      </c>
      <c r="N76">
        <v>400</v>
      </c>
      <c r="O76" s="5" t="str">
        <f t="shared" si="6"/>
        <v>M300630_Chantix_MCNC_400</v>
      </c>
    </row>
    <row r="77" spans="1:15" x14ac:dyDescent="0.2">
      <c r="A77" t="s">
        <v>184</v>
      </c>
      <c r="B77" t="s">
        <v>185</v>
      </c>
      <c r="C77" t="s">
        <v>183</v>
      </c>
      <c r="D77" t="s">
        <v>10</v>
      </c>
      <c r="E77" t="s">
        <v>11</v>
      </c>
      <c r="F77" t="s">
        <v>279</v>
      </c>
      <c r="G77" s="2">
        <v>42726</v>
      </c>
      <c r="H77" t="s">
        <v>12</v>
      </c>
      <c r="I77" t="s">
        <v>13</v>
      </c>
      <c r="J77" s="3">
        <v>42726.493055555555</v>
      </c>
      <c r="K77" t="str">
        <f t="shared" si="5"/>
        <v xml:space="preserve">Pfizer </v>
      </c>
      <c r="L77" t="s">
        <v>183</v>
      </c>
      <c r="M77">
        <v>2017</v>
      </c>
      <c r="N77">
        <v>400</v>
      </c>
      <c r="O77" s="5" t="str">
        <f t="shared" si="6"/>
        <v>M300631_Chantix_MCNC_400</v>
      </c>
    </row>
    <row r="78" spans="1:15" x14ac:dyDescent="0.2">
      <c r="A78" t="s">
        <v>186</v>
      </c>
      <c r="B78" t="s">
        <v>187</v>
      </c>
      <c r="C78" t="s">
        <v>188</v>
      </c>
      <c r="D78" t="s">
        <v>10</v>
      </c>
      <c r="E78" t="s">
        <v>11</v>
      </c>
      <c r="F78" t="s">
        <v>279</v>
      </c>
      <c r="G78" s="2">
        <v>42726</v>
      </c>
      <c r="H78" t="s">
        <v>12</v>
      </c>
      <c r="I78" t="s">
        <v>114</v>
      </c>
      <c r="J78" s="3">
        <v>42726.495138888888</v>
      </c>
      <c r="K78" t="str">
        <f t="shared" si="5"/>
        <v xml:space="preserve">Pfizer </v>
      </c>
      <c r="L78" t="s">
        <v>188</v>
      </c>
      <c r="M78">
        <v>2017</v>
      </c>
      <c r="N78">
        <v>400</v>
      </c>
      <c r="O78" s="5" t="str">
        <f t="shared" si="6"/>
        <v>M300632_Relpax_MCNC_400</v>
      </c>
    </row>
    <row r="79" spans="1:15" x14ac:dyDescent="0.2">
      <c r="A79" t="s">
        <v>189</v>
      </c>
      <c r="B79" t="s">
        <v>190</v>
      </c>
      <c r="C79" t="s">
        <v>183</v>
      </c>
      <c r="D79" t="s">
        <v>10</v>
      </c>
      <c r="E79" t="s">
        <v>135</v>
      </c>
      <c r="F79" t="s">
        <v>329</v>
      </c>
      <c r="G79" s="2">
        <v>42726</v>
      </c>
      <c r="H79" t="s">
        <v>12</v>
      </c>
      <c r="I79" t="s">
        <v>13</v>
      </c>
      <c r="J79" s="3">
        <v>42726.496527777781</v>
      </c>
      <c r="K79" t="str">
        <f t="shared" si="5"/>
        <v xml:space="preserve">Pfizer </v>
      </c>
      <c r="L79" t="s">
        <v>183</v>
      </c>
      <c r="M79">
        <v>2017</v>
      </c>
      <c r="N79">
        <v>400</v>
      </c>
      <c r="O79" s="5" t="str">
        <f t="shared" si="6"/>
        <v>M300633_Chantix_SaNC_400</v>
      </c>
    </row>
    <row r="80" spans="1:15" x14ac:dyDescent="0.2">
      <c r="A80" t="s">
        <v>191</v>
      </c>
      <c r="B80" t="s">
        <v>192</v>
      </c>
      <c r="C80" t="s">
        <v>183</v>
      </c>
      <c r="D80" t="s">
        <v>10</v>
      </c>
      <c r="E80" t="s">
        <v>11</v>
      </c>
      <c r="F80" t="s">
        <v>279</v>
      </c>
      <c r="G80" s="2">
        <v>42726</v>
      </c>
      <c r="H80" t="s">
        <v>12</v>
      </c>
      <c r="I80" t="s">
        <v>13</v>
      </c>
      <c r="J80" s="3">
        <v>42726.497916666667</v>
      </c>
      <c r="K80" t="str">
        <f t="shared" si="5"/>
        <v xml:space="preserve">Pfizer </v>
      </c>
      <c r="L80" t="s">
        <v>183</v>
      </c>
      <c r="M80">
        <v>2017</v>
      </c>
      <c r="N80">
        <v>400</v>
      </c>
      <c r="O80" s="5" t="str">
        <f t="shared" si="6"/>
        <v>M300634_Chantix_MCNC_400</v>
      </c>
    </row>
    <row r="81" spans="1:15" x14ac:dyDescent="0.2">
      <c r="A81" t="s">
        <v>193</v>
      </c>
      <c r="B81" t="s">
        <v>194</v>
      </c>
      <c r="C81" t="s">
        <v>113</v>
      </c>
      <c r="D81" t="s">
        <v>10</v>
      </c>
      <c r="E81" t="s">
        <v>11</v>
      </c>
      <c r="F81" t="s">
        <v>279</v>
      </c>
      <c r="G81" s="2">
        <v>42726</v>
      </c>
      <c r="H81" t="s">
        <v>12</v>
      </c>
      <c r="I81" t="s">
        <v>114</v>
      </c>
      <c r="J81" s="3">
        <v>42726.5</v>
      </c>
      <c r="K81" t="str">
        <f t="shared" si="5"/>
        <v xml:space="preserve">Pfizer </v>
      </c>
      <c r="L81" t="s">
        <v>113</v>
      </c>
      <c r="M81">
        <v>2017</v>
      </c>
      <c r="N81">
        <v>400</v>
      </c>
      <c r="O81" s="5" t="str">
        <f t="shared" si="6"/>
        <v>M300635_Duavee_MCNC_400</v>
      </c>
    </row>
    <row r="82" spans="1:15" x14ac:dyDescent="0.2">
      <c r="A82" t="s">
        <v>195</v>
      </c>
      <c r="B82" t="s">
        <v>196</v>
      </c>
      <c r="C82" t="s">
        <v>113</v>
      </c>
      <c r="D82" t="s">
        <v>10</v>
      </c>
      <c r="E82" t="s">
        <v>11</v>
      </c>
      <c r="F82" t="s">
        <v>279</v>
      </c>
      <c r="G82" s="2">
        <v>42726</v>
      </c>
      <c r="H82" t="s">
        <v>12</v>
      </c>
      <c r="I82" t="s">
        <v>114</v>
      </c>
      <c r="J82" s="3">
        <v>42726.501388888886</v>
      </c>
      <c r="K82" t="str">
        <f t="shared" si="5"/>
        <v xml:space="preserve">Pfizer </v>
      </c>
      <c r="L82" t="s">
        <v>113</v>
      </c>
      <c r="M82">
        <v>2017</v>
      </c>
      <c r="N82">
        <v>400</v>
      </c>
      <c r="O82" s="5" t="str">
        <f t="shared" si="6"/>
        <v>M300636_Duavee_MCNC_400</v>
      </c>
    </row>
    <row r="83" spans="1:15" x14ac:dyDescent="0.2">
      <c r="A83" t="s">
        <v>197</v>
      </c>
      <c r="B83" t="s">
        <v>198</v>
      </c>
      <c r="C83" t="s">
        <v>113</v>
      </c>
      <c r="D83" t="s">
        <v>10</v>
      </c>
      <c r="E83" t="s">
        <v>135</v>
      </c>
      <c r="F83" t="s">
        <v>329</v>
      </c>
      <c r="G83" s="2">
        <v>42726</v>
      </c>
      <c r="H83" t="s">
        <v>12</v>
      </c>
      <c r="I83" t="s">
        <v>114</v>
      </c>
      <c r="J83" s="3">
        <v>42726.502083333333</v>
      </c>
      <c r="K83" t="str">
        <f t="shared" si="5"/>
        <v xml:space="preserve">Pfizer </v>
      </c>
      <c r="L83" t="s">
        <v>113</v>
      </c>
      <c r="M83">
        <v>2017</v>
      </c>
      <c r="N83">
        <v>400</v>
      </c>
      <c r="O83" s="5" t="str">
        <f t="shared" si="6"/>
        <v>M300637_Duavee_SaNC_400</v>
      </c>
    </row>
    <row r="84" spans="1:15" x14ac:dyDescent="0.2">
      <c r="A84" t="s">
        <v>199</v>
      </c>
      <c r="B84" t="s">
        <v>200</v>
      </c>
      <c r="C84" t="s">
        <v>201</v>
      </c>
      <c r="D84" t="s">
        <v>10</v>
      </c>
      <c r="E84" t="s">
        <v>135</v>
      </c>
      <c r="F84" t="s">
        <v>329</v>
      </c>
      <c r="G84" s="2">
        <v>42726</v>
      </c>
      <c r="H84" t="s">
        <v>12</v>
      </c>
      <c r="I84" t="s">
        <v>63</v>
      </c>
      <c r="J84" s="3">
        <v>42726.504166666666</v>
      </c>
      <c r="K84" t="str">
        <f t="shared" si="5"/>
        <v xml:space="preserve">Pfizer </v>
      </c>
      <c r="L84" t="s">
        <v>201</v>
      </c>
      <c r="M84">
        <v>2017</v>
      </c>
      <c r="N84">
        <v>400</v>
      </c>
      <c r="O84" s="5" t="str">
        <f t="shared" si="6"/>
        <v>M300638_Xeljanz_SaNC_400</v>
      </c>
    </row>
    <row r="85" spans="1:15" x14ac:dyDescent="0.2">
      <c r="A85" t="s">
        <v>202</v>
      </c>
      <c r="B85" t="s">
        <v>203</v>
      </c>
      <c r="C85" t="s">
        <v>204</v>
      </c>
      <c r="D85" t="s">
        <v>10</v>
      </c>
      <c r="E85" t="s">
        <v>32</v>
      </c>
      <c r="F85" t="s">
        <v>279</v>
      </c>
      <c r="G85" s="2">
        <v>42726</v>
      </c>
      <c r="H85" t="s">
        <v>12</v>
      </c>
      <c r="I85" t="s">
        <v>114</v>
      </c>
      <c r="J85" s="3">
        <v>42726.504861111112</v>
      </c>
      <c r="K85" t="str">
        <f t="shared" si="5"/>
        <v xml:space="preserve">Pfizer </v>
      </c>
      <c r="L85" t="s">
        <v>204</v>
      </c>
      <c r="M85">
        <v>2017</v>
      </c>
      <c r="N85">
        <v>400</v>
      </c>
      <c r="O85" s="5" t="str">
        <f t="shared" si="6"/>
        <v>M300639_PVC_MCNC_400</v>
      </c>
    </row>
    <row r="86" spans="1:15" x14ac:dyDescent="0.2">
      <c r="A86" t="s">
        <v>205</v>
      </c>
      <c r="B86" t="s">
        <v>206</v>
      </c>
      <c r="C86" t="s">
        <v>204</v>
      </c>
      <c r="D86" t="s">
        <v>10</v>
      </c>
      <c r="E86" t="s">
        <v>11</v>
      </c>
      <c r="F86" t="s">
        <v>279</v>
      </c>
      <c r="G86" s="2">
        <v>42726</v>
      </c>
      <c r="H86" t="s">
        <v>12</v>
      </c>
      <c r="I86" t="s">
        <v>114</v>
      </c>
      <c r="J86" s="3">
        <v>42726.505555555559</v>
      </c>
      <c r="K86" t="str">
        <f t="shared" si="5"/>
        <v xml:space="preserve">Pfizer </v>
      </c>
      <c r="L86" t="s">
        <v>204</v>
      </c>
      <c r="M86">
        <v>2017</v>
      </c>
      <c r="N86">
        <v>400</v>
      </c>
      <c r="O86" s="5" t="str">
        <f t="shared" si="6"/>
        <v>M300640_PVC_MCNC_400</v>
      </c>
    </row>
    <row r="87" spans="1:15" x14ac:dyDescent="0.2">
      <c r="A87" t="s">
        <v>207</v>
      </c>
      <c r="B87" t="s">
        <v>208</v>
      </c>
      <c r="C87" t="s">
        <v>204</v>
      </c>
      <c r="D87" t="s">
        <v>10</v>
      </c>
      <c r="E87" t="s">
        <v>135</v>
      </c>
      <c r="F87" t="s">
        <v>329</v>
      </c>
      <c r="G87" s="2">
        <v>42726</v>
      </c>
      <c r="H87" t="s">
        <v>12</v>
      </c>
      <c r="I87" t="s">
        <v>114</v>
      </c>
      <c r="J87" s="3">
        <v>42726.506944444445</v>
      </c>
      <c r="K87" t="str">
        <f t="shared" si="5"/>
        <v xml:space="preserve">Pfizer </v>
      </c>
      <c r="L87" t="s">
        <v>204</v>
      </c>
      <c r="M87">
        <v>2017</v>
      </c>
      <c r="N87">
        <v>400</v>
      </c>
      <c r="O87" s="5" t="str">
        <f t="shared" si="6"/>
        <v>M300641_PVC_SaNC_400</v>
      </c>
    </row>
    <row r="88" spans="1:15" x14ac:dyDescent="0.2">
      <c r="A88" t="s">
        <v>209</v>
      </c>
      <c r="B88" t="s">
        <v>210</v>
      </c>
      <c r="C88" t="s">
        <v>201</v>
      </c>
      <c r="D88" t="s">
        <v>10</v>
      </c>
      <c r="E88" t="s">
        <v>135</v>
      </c>
      <c r="F88" t="s">
        <v>329</v>
      </c>
      <c r="G88" s="2">
        <v>42726</v>
      </c>
      <c r="H88" t="s">
        <v>12</v>
      </c>
      <c r="I88" t="s">
        <v>63</v>
      </c>
      <c r="J88" s="3">
        <v>42726.508333333331</v>
      </c>
      <c r="K88" t="str">
        <f t="shared" si="5"/>
        <v xml:space="preserve">Pfizer </v>
      </c>
      <c r="L88" t="s">
        <v>201</v>
      </c>
      <c r="M88">
        <v>2017</v>
      </c>
      <c r="N88">
        <v>400</v>
      </c>
      <c r="O88" s="5" t="str">
        <f t="shared" si="6"/>
        <v>M300642_Xeljanz_SaNC_400</v>
      </c>
    </row>
    <row r="89" spans="1:15" x14ac:dyDescent="0.2">
      <c r="A89" t="s">
        <v>211</v>
      </c>
      <c r="B89" t="s">
        <v>212</v>
      </c>
      <c r="C89" t="s">
        <v>117</v>
      </c>
      <c r="D89" t="s">
        <v>10</v>
      </c>
      <c r="E89" t="s">
        <v>28</v>
      </c>
      <c r="F89" t="s">
        <v>28</v>
      </c>
      <c r="G89" s="2">
        <v>42726</v>
      </c>
      <c r="H89" t="s">
        <v>12</v>
      </c>
      <c r="I89" t="s">
        <v>114</v>
      </c>
      <c r="J89" s="3">
        <v>42726.510416666664</v>
      </c>
      <c r="K89" t="str">
        <f t="shared" si="5"/>
        <v xml:space="preserve">Bristol-Myers Squibb </v>
      </c>
      <c r="L89" s="5" t="s">
        <v>431</v>
      </c>
      <c r="M89">
        <v>2017</v>
      </c>
      <c r="N89">
        <v>400</v>
      </c>
      <c r="O89" s="5" t="str">
        <f t="shared" si="6"/>
        <v>M300643_IO_ICON_SP_400</v>
      </c>
    </row>
    <row r="90" spans="1:15" x14ac:dyDescent="0.2">
      <c r="A90" t="s">
        <v>213</v>
      </c>
      <c r="B90" t="s">
        <v>214</v>
      </c>
      <c r="C90" t="s">
        <v>215</v>
      </c>
      <c r="D90" t="s">
        <v>10</v>
      </c>
      <c r="E90" t="s">
        <v>135</v>
      </c>
      <c r="F90" t="s">
        <v>329</v>
      </c>
      <c r="G90" s="2">
        <v>42726</v>
      </c>
      <c r="H90" t="s">
        <v>12</v>
      </c>
      <c r="I90" t="s">
        <v>12</v>
      </c>
      <c r="J90" s="3">
        <v>42726.536805555559</v>
      </c>
      <c r="K90" t="str">
        <f t="shared" si="5"/>
        <v xml:space="preserve">Pfizer </v>
      </c>
      <c r="L90" t="s">
        <v>305</v>
      </c>
      <c r="M90">
        <v>2017</v>
      </c>
      <c r="N90">
        <v>400</v>
      </c>
      <c r="O90" s="5" t="str">
        <f t="shared" si="6"/>
        <v>M300644_Prevnar_SaNC_400</v>
      </c>
    </row>
    <row r="91" spans="1:15" x14ac:dyDescent="0.2">
      <c r="A91" t="s">
        <v>216</v>
      </c>
      <c r="B91" t="s">
        <v>217</v>
      </c>
      <c r="C91" t="s">
        <v>218</v>
      </c>
      <c r="D91" t="s">
        <v>10</v>
      </c>
      <c r="E91" t="s">
        <v>90</v>
      </c>
      <c r="F91" t="s">
        <v>327</v>
      </c>
      <c r="G91" s="2">
        <v>42731</v>
      </c>
      <c r="H91" t="s">
        <v>38</v>
      </c>
      <c r="I91" t="s">
        <v>63</v>
      </c>
      <c r="J91" s="3">
        <v>42731.397916666669</v>
      </c>
      <c r="K91" t="str">
        <f t="shared" si="5"/>
        <v xml:space="preserve">Leo Pharma Inc </v>
      </c>
      <c r="L91" t="s">
        <v>298</v>
      </c>
      <c r="M91">
        <v>2017</v>
      </c>
      <c r="N91">
        <v>400</v>
      </c>
      <c r="O91" s="5" t="str">
        <f t="shared" si="6"/>
        <v>M300645_DermaFranchise_HCPNC_400</v>
      </c>
    </row>
    <row r="92" spans="1:15" x14ac:dyDescent="0.2">
      <c r="A92" t="s">
        <v>219</v>
      </c>
      <c r="B92" t="s">
        <v>220</v>
      </c>
      <c r="C92" t="s">
        <v>46</v>
      </c>
      <c r="D92" t="s">
        <v>10</v>
      </c>
      <c r="E92" t="s">
        <v>11</v>
      </c>
      <c r="F92" t="s">
        <v>279</v>
      </c>
      <c r="G92" s="2">
        <v>42731</v>
      </c>
      <c r="H92" t="s">
        <v>12</v>
      </c>
      <c r="I92" t="s">
        <v>12</v>
      </c>
      <c r="J92" s="3">
        <v>42731.542361111111</v>
      </c>
      <c r="K92" t="str">
        <f t="shared" si="5"/>
        <v xml:space="preserve">Pfizer </v>
      </c>
      <c r="L92" t="s">
        <v>310</v>
      </c>
      <c r="M92">
        <v>2017</v>
      </c>
      <c r="N92">
        <v>400</v>
      </c>
      <c r="O92" s="5" t="str">
        <f t="shared" si="6"/>
        <v>M300646_GEP_MCNC_400</v>
      </c>
    </row>
    <row r="93" spans="1:15" x14ac:dyDescent="0.2">
      <c r="A93" t="s">
        <v>221</v>
      </c>
      <c r="B93" t="s">
        <v>222</v>
      </c>
      <c r="C93" t="s">
        <v>223</v>
      </c>
      <c r="D93" t="s">
        <v>10</v>
      </c>
      <c r="E93" t="s">
        <v>86</v>
      </c>
      <c r="F93" t="s">
        <v>282</v>
      </c>
      <c r="G93" s="2">
        <v>42731</v>
      </c>
      <c r="H93" t="s">
        <v>38</v>
      </c>
      <c r="I93" t="s">
        <v>114</v>
      </c>
      <c r="J93" s="3">
        <v>42731.632638888892</v>
      </c>
      <c r="K93" t="str">
        <f t="shared" si="5"/>
        <v xml:space="preserve">Pfizer </v>
      </c>
      <c r="L93" t="s">
        <v>306</v>
      </c>
      <c r="M93">
        <v>2017</v>
      </c>
      <c r="N93">
        <v>400</v>
      </c>
      <c r="O93" s="5" t="str">
        <f t="shared" si="6"/>
        <v>M300647_Premarin_TNC_400</v>
      </c>
    </row>
    <row r="94" spans="1:15" x14ac:dyDescent="0.2">
      <c r="A94" t="s">
        <v>224</v>
      </c>
      <c r="B94" t="s">
        <v>225</v>
      </c>
      <c r="C94" t="s">
        <v>223</v>
      </c>
      <c r="D94" t="s">
        <v>10</v>
      </c>
      <c r="E94" t="s">
        <v>135</v>
      </c>
      <c r="F94" t="s">
        <v>329</v>
      </c>
      <c r="G94" s="2">
        <v>42731</v>
      </c>
      <c r="H94" t="s">
        <v>38</v>
      </c>
      <c r="I94" t="s">
        <v>114</v>
      </c>
      <c r="J94" s="3">
        <v>42731.692361111112</v>
      </c>
      <c r="K94" t="str">
        <f t="shared" si="5"/>
        <v xml:space="preserve">Pfizer </v>
      </c>
      <c r="L94" t="s">
        <v>306</v>
      </c>
      <c r="M94">
        <v>2017</v>
      </c>
      <c r="N94">
        <v>400</v>
      </c>
      <c r="O94" s="5" t="str">
        <f t="shared" si="6"/>
        <v>M300648_Premarin_SaNC_400</v>
      </c>
    </row>
    <row r="95" spans="1:15" x14ac:dyDescent="0.2">
      <c r="A95" t="s">
        <v>226</v>
      </c>
      <c r="B95" t="s">
        <v>227</v>
      </c>
      <c r="C95" t="s">
        <v>121</v>
      </c>
      <c r="D95" t="s">
        <v>17</v>
      </c>
      <c r="E95" t="s">
        <v>28</v>
      </c>
      <c r="F95" t="s">
        <v>28</v>
      </c>
      <c r="G95" s="2">
        <v>42732</v>
      </c>
      <c r="H95" t="s">
        <v>38</v>
      </c>
      <c r="I95" t="s">
        <v>19</v>
      </c>
      <c r="J95" s="3">
        <v>42732.529166666667</v>
      </c>
      <c r="K95" t="s">
        <v>268</v>
      </c>
      <c r="L95" t="s">
        <v>121</v>
      </c>
      <c r="M95">
        <v>2017</v>
      </c>
      <c r="N95">
        <v>400</v>
      </c>
      <c r="O95" s="5" t="str">
        <f t="shared" si="6"/>
        <v>M300649_Jadenu_SP_400</v>
      </c>
    </row>
    <row r="96" spans="1:15" x14ac:dyDescent="0.2">
      <c r="A96" t="s">
        <v>228</v>
      </c>
      <c r="B96" t="s">
        <v>229</v>
      </c>
      <c r="C96" t="s">
        <v>121</v>
      </c>
      <c r="D96" t="s">
        <v>17</v>
      </c>
      <c r="E96" t="s">
        <v>28</v>
      </c>
      <c r="F96" t="s">
        <v>28</v>
      </c>
      <c r="G96" s="2">
        <v>42732</v>
      </c>
      <c r="H96" t="s">
        <v>38</v>
      </c>
      <c r="I96" t="s">
        <v>19</v>
      </c>
      <c r="J96" s="3">
        <v>42732.533333333333</v>
      </c>
      <c r="K96" t="s">
        <v>268</v>
      </c>
      <c r="L96" t="s">
        <v>121</v>
      </c>
      <c r="M96">
        <v>2017</v>
      </c>
      <c r="N96">
        <v>400</v>
      </c>
      <c r="O96" s="5" t="str">
        <f t="shared" si="6"/>
        <v>M300650_Jadenu_SP_400</v>
      </c>
    </row>
    <row r="97" spans="1:15" x14ac:dyDescent="0.2">
      <c r="A97" t="s">
        <v>230</v>
      </c>
      <c r="B97" t="s">
        <v>231</v>
      </c>
      <c r="C97" t="s">
        <v>215</v>
      </c>
      <c r="D97" t="s">
        <v>10</v>
      </c>
      <c r="E97" t="s">
        <v>135</v>
      </c>
      <c r="F97" t="s">
        <v>329</v>
      </c>
      <c r="G97" s="2">
        <v>42732</v>
      </c>
      <c r="H97" t="s">
        <v>38</v>
      </c>
      <c r="I97" t="s">
        <v>63</v>
      </c>
      <c r="J97" s="3">
        <v>42732.538888888892</v>
      </c>
      <c r="K97" t="str">
        <f>LEFT(B97, FIND(" :", B97))</f>
        <v xml:space="preserve">Pfizer </v>
      </c>
      <c r="L97" t="s">
        <v>305</v>
      </c>
      <c r="M97">
        <v>2017</v>
      </c>
      <c r="N97">
        <v>400</v>
      </c>
      <c r="O97" s="5" t="str">
        <f t="shared" si="6"/>
        <v>M300651_Prevnar_SaNC_400</v>
      </c>
    </row>
    <row r="98" spans="1:15" x14ac:dyDescent="0.2">
      <c r="A98" t="s">
        <v>232</v>
      </c>
      <c r="B98" t="s">
        <v>233</v>
      </c>
      <c r="C98" t="s">
        <v>234</v>
      </c>
      <c r="D98" t="s">
        <v>10</v>
      </c>
      <c r="E98" t="s">
        <v>12</v>
      </c>
      <c r="F98" t="s">
        <v>327</v>
      </c>
      <c r="G98" s="2">
        <v>42734</v>
      </c>
      <c r="H98" t="s">
        <v>38</v>
      </c>
      <c r="I98" t="s">
        <v>12</v>
      </c>
      <c r="J98" s="3">
        <v>42734.601388888892</v>
      </c>
      <c r="K98" t="str">
        <f>LEFT(B98, FIND(" :", B98))</f>
        <v xml:space="preserve">Egalot </v>
      </c>
      <c r="L98" t="s">
        <v>288</v>
      </c>
      <c r="M98">
        <v>2017</v>
      </c>
      <c r="N98">
        <v>400</v>
      </c>
      <c r="O98" s="5" t="str">
        <f t="shared" ref="O98:O103" si="7">A98 &amp;  "_"&amp; L98 &amp; "_" &amp; F98 &amp; "_" &amp; N98</f>
        <v>M300652_Exyado_HCPNC_400</v>
      </c>
    </row>
    <row r="99" spans="1:15" x14ac:dyDescent="0.2">
      <c r="A99" t="s">
        <v>235</v>
      </c>
      <c r="B99" t="s">
        <v>236</v>
      </c>
      <c r="C99" t="s">
        <v>201</v>
      </c>
      <c r="D99" t="s">
        <v>10</v>
      </c>
      <c r="E99" t="s">
        <v>86</v>
      </c>
      <c r="F99" t="s">
        <v>282</v>
      </c>
      <c r="G99" s="2">
        <v>42738</v>
      </c>
      <c r="H99" t="s">
        <v>38</v>
      </c>
      <c r="I99" t="s">
        <v>63</v>
      </c>
      <c r="J99" s="3">
        <v>42738.434027777781</v>
      </c>
      <c r="K99" t="str">
        <f>LEFT(B99, FIND(" :", B99))</f>
        <v xml:space="preserve">Pfizer </v>
      </c>
      <c r="L99" t="s">
        <v>307</v>
      </c>
      <c r="M99">
        <v>2017</v>
      </c>
      <c r="N99">
        <v>400</v>
      </c>
      <c r="O99" s="5" t="str">
        <f t="shared" si="7"/>
        <v>M300653_Seljanz_TNC_400</v>
      </c>
    </row>
    <row r="100" spans="1:15" x14ac:dyDescent="0.2">
      <c r="A100" t="s">
        <v>237</v>
      </c>
      <c r="B100" t="s">
        <v>238</v>
      </c>
      <c r="C100" t="s">
        <v>239</v>
      </c>
      <c r="D100" t="s">
        <v>10</v>
      </c>
      <c r="E100" t="s">
        <v>18</v>
      </c>
      <c r="F100" t="s">
        <v>284</v>
      </c>
      <c r="G100" s="2">
        <v>42738</v>
      </c>
      <c r="H100" t="s">
        <v>38</v>
      </c>
      <c r="I100" t="s">
        <v>63</v>
      </c>
      <c r="J100" s="3">
        <v>42738.474305555559</v>
      </c>
      <c r="K100" t="str">
        <f>LEFT(B100, FIND(" :", B100))</f>
        <v xml:space="preserve">Leo Pharma Inc </v>
      </c>
      <c r="L100" t="s">
        <v>298</v>
      </c>
      <c r="M100">
        <v>2017</v>
      </c>
      <c r="N100">
        <v>400</v>
      </c>
      <c r="O100" s="5" t="str">
        <f t="shared" si="7"/>
        <v>M300654_DermaFranchise_SD_400</v>
      </c>
    </row>
    <row r="101" spans="1:15" x14ac:dyDescent="0.2">
      <c r="A101" t="s">
        <v>240</v>
      </c>
      <c r="B101" t="s">
        <v>241</v>
      </c>
      <c r="C101" t="s">
        <v>242</v>
      </c>
      <c r="D101" t="s">
        <v>10</v>
      </c>
      <c r="E101" t="s">
        <v>90</v>
      </c>
      <c r="F101" t="s">
        <v>327</v>
      </c>
      <c r="G101" s="2">
        <v>42738</v>
      </c>
      <c r="H101" t="s">
        <v>38</v>
      </c>
      <c r="I101" t="s">
        <v>19</v>
      </c>
      <c r="J101" s="3">
        <v>42738.731944444444</v>
      </c>
      <c r="K101" t="s">
        <v>268</v>
      </c>
      <c r="L101" t="s">
        <v>301</v>
      </c>
      <c r="M101">
        <v>2017</v>
      </c>
      <c r="N101">
        <v>400</v>
      </c>
      <c r="O101" s="5" t="str">
        <f t="shared" si="7"/>
        <v>M300655_BreastFranchise_HCPNC_400</v>
      </c>
    </row>
    <row r="102" spans="1:15" x14ac:dyDescent="0.2">
      <c r="A102" t="s">
        <v>243</v>
      </c>
      <c r="B102" t="s">
        <v>244</v>
      </c>
      <c r="C102" t="s">
        <v>46</v>
      </c>
      <c r="D102" t="s">
        <v>10</v>
      </c>
      <c r="E102" t="s">
        <v>11</v>
      </c>
      <c r="F102" t="s">
        <v>279</v>
      </c>
      <c r="G102" s="2">
        <v>42739</v>
      </c>
      <c r="H102" t="s">
        <v>38</v>
      </c>
      <c r="I102" t="s">
        <v>114</v>
      </c>
      <c r="J102" s="3">
        <v>42739.65347222222</v>
      </c>
      <c r="K102" t="str">
        <f>LEFT(B102, FIND(" :", B102))</f>
        <v xml:space="preserve">Pfizer </v>
      </c>
      <c r="L102" t="s">
        <v>311</v>
      </c>
      <c r="M102">
        <v>2017</v>
      </c>
      <c r="N102">
        <v>400</v>
      </c>
      <c r="O102" s="5" t="str">
        <f t="shared" si="7"/>
        <v>M300656_LOE_MCNC_400</v>
      </c>
    </row>
    <row r="103" spans="1:15" x14ac:dyDescent="0.2">
      <c r="A103" t="s">
        <v>245</v>
      </c>
      <c r="B103" t="s">
        <v>246</v>
      </c>
      <c r="C103" t="s">
        <v>267</v>
      </c>
      <c r="D103" t="s">
        <v>10</v>
      </c>
      <c r="E103" t="s">
        <v>135</v>
      </c>
      <c r="F103" t="s">
        <v>329</v>
      </c>
      <c r="G103" s="2">
        <v>42739</v>
      </c>
      <c r="H103" t="s">
        <v>38</v>
      </c>
      <c r="I103" t="s">
        <v>19</v>
      </c>
      <c r="J103" s="3">
        <v>42739.736111111109</v>
      </c>
      <c r="K103" t="s">
        <v>267</v>
      </c>
      <c r="L103" t="s">
        <v>309</v>
      </c>
      <c r="M103">
        <v>2017</v>
      </c>
      <c r="N103">
        <v>400</v>
      </c>
      <c r="O103" s="5" t="str">
        <f t="shared" si="7"/>
        <v>M300657_Aloxi_SaNC_400</v>
      </c>
    </row>
    <row r="104" spans="1:15" x14ac:dyDescent="0.2">
      <c r="G104" s="2"/>
    </row>
  </sheetData>
  <sortState ref="A2:O103">
    <sortCondition ref="A2:A103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DirectoryNames</vt:lpstr>
      <vt:lpstr>SourceWksht</vt:lpstr>
    </vt:vector>
  </TitlesOfParts>
  <Company>NetSuite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NetSuite</dc:creator>
  <cp:lastModifiedBy>Austin Wakefield</cp:lastModifiedBy>
  <dcterms:created xsi:type="dcterms:W3CDTF">2017-01-05T22:04:44Z</dcterms:created>
  <dcterms:modified xsi:type="dcterms:W3CDTF">2017-01-24T18:56:58Z</dcterms:modified>
</cp:coreProperties>
</file>