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lancehadley_cmail_carleton_ca/Documents/PhD Work/Phd Dissertation/Transport Corridor Mapping/CodeWork/networks/"/>
    </mc:Choice>
  </mc:AlternateContent>
  <xr:revisionPtr revIDLastSave="213" documentId="8_{28FC2960-AE42-49FC-AFAA-A77D35931E50}" xr6:coauthVersionLast="47" xr6:coauthVersionMax="47" xr10:uidLastSave="{3002EA67-5495-418C-8CD8-10CCDE412395}"/>
  <bookViews>
    <workbookView xWindow="-120" yWindow="-120" windowWidth="20730" windowHeight="11160" xr2:uid="{590E441C-B82C-4B40-99EE-F885C3BB4CE2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Sheet1!$A$1:$K$249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0" i="1" l="1"/>
  <c r="H180" i="1"/>
  <c r="G180" i="1"/>
  <c r="F180" i="1"/>
  <c r="I73" i="1"/>
  <c r="H73" i="1"/>
  <c r="G73" i="1"/>
  <c r="F73" i="1"/>
  <c r="I134" i="1"/>
  <c r="H134" i="1"/>
  <c r="G134" i="1"/>
  <c r="F134" i="1"/>
  <c r="J134" i="1" s="1"/>
  <c r="I236" i="1"/>
  <c r="H236" i="1"/>
  <c r="G236" i="1"/>
  <c r="F236" i="1"/>
  <c r="I138" i="1"/>
  <c r="H138" i="1"/>
  <c r="G138" i="1"/>
  <c r="F138" i="1"/>
  <c r="J138" i="1" s="1"/>
  <c r="I247" i="1"/>
  <c r="H247" i="1"/>
  <c r="G247" i="1"/>
  <c r="F247" i="1"/>
  <c r="I19" i="1"/>
  <c r="H19" i="1"/>
  <c r="G19" i="1"/>
  <c r="F19" i="1"/>
  <c r="J19" i="1" s="1"/>
  <c r="I82" i="1"/>
  <c r="H82" i="1"/>
  <c r="G82" i="1"/>
  <c r="F82" i="1"/>
  <c r="I217" i="1"/>
  <c r="H217" i="1"/>
  <c r="G217" i="1"/>
  <c r="F217" i="1"/>
  <c r="J217" i="1" s="1"/>
  <c r="I173" i="1"/>
  <c r="H173" i="1"/>
  <c r="G173" i="1"/>
  <c r="F173" i="1"/>
  <c r="I57" i="1"/>
  <c r="H57" i="1"/>
  <c r="G57" i="1"/>
  <c r="F57" i="1"/>
  <c r="J57" i="1" s="1"/>
  <c r="I22" i="1"/>
  <c r="H22" i="1"/>
  <c r="G22" i="1"/>
  <c r="F22" i="1"/>
  <c r="I6" i="1"/>
  <c r="H6" i="1"/>
  <c r="G6" i="1"/>
  <c r="F6" i="1"/>
  <c r="J6" i="1" s="1"/>
  <c r="I195" i="1"/>
  <c r="H195" i="1"/>
  <c r="G195" i="1"/>
  <c r="F195" i="1"/>
  <c r="I126" i="1"/>
  <c r="H126" i="1"/>
  <c r="G126" i="1"/>
  <c r="F126" i="1"/>
  <c r="J126" i="1" s="1"/>
  <c r="I120" i="1"/>
  <c r="H120" i="1"/>
  <c r="G120" i="1"/>
  <c r="F120" i="1"/>
  <c r="I246" i="1"/>
  <c r="H246" i="1"/>
  <c r="G246" i="1"/>
  <c r="F246" i="1"/>
  <c r="J246" i="1" s="1"/>
  <c r="I81" i="1"/>
  <c r="H81" i="1"/>
  <c r="G81" i="1"/>
  <c r="F81" i="1"/>
  <c r="I32" i="1"/>
  <c r="H32" i="1"/>
  <c r="G32" i="1"/>
  <c r="F32" i="1"/>
  <c r="J32" i="1" s="1"/>
  <c r="I244" i="1"/>
  <c r="H244" i="1"/>
  <c r="G244" i="1"/>
  <c r="F244" i="1"/>
  <c r="I106" i="1"/>
  <c r="H106" i="1"/>
  <c r="G106" i="1"/>
  <c r="F106" i="1"/>
  <c r="J106" i="1" s="1"/>
  <c r="I56" i="1"/>
  <c r="H56" i="1"/>
  <c r="G56" i="1"/>
  <c r="F56" i="1"/>
  <c r="I227" i="1"/>
  <c r="H227" i="1"/>
  <c r="G227" i="1"/>
  <c r="F227" i="1"/>
  <c r="J227" i="1" s="1"/>
  <c r="I146" i="1"/>
  <c r="H146" i="1"/>
  <c r="G146" i="1"/>
  <c r="F146" i="1"/>
  <c r="I248" i="1"/>
  <c r="H248" i="1"/>
  <c r="G248" i="1"/>
  <c r="F248" i="1"/>
  <c r="J248" i="1" s="1"/>
  <c r="I249" i="1"/>
  <c r="H249" i="1"/>
  <c r="G249" i="1"/>
  <c r="F249" i="1"/>
  <c r="I243" i="1"/>
  <c r="H243" i="1"/>
  <c r="G243" i="1"/>
  <c r="F243" i="1"/>
  <c r="J243" i="1" s="1"/>
  <c r="I245" i="1"/>
  <c r="H245" i="1"/>
  <c r="G245" i="1"/>
  <c r="F245" i="1"/>
  <c r="I242" i="1"/>
  <c r="H242" i="1"/>
  <c r="G242" i="1"/>
  <c r="F242" i="1"/>
  <c r="J242" i="1" s="1"/>
  <c r="I241" i="1"/>
  <c r="H241" i="1"/>
  <c r="G241" i="1"/>
  <c r="F241" i="1"/>
  <c r="I239" i="1"/>
  <c r="H239" i="1"/>
  <c r="G239" i="1"/>
  <c r="F239" i="1"/>
  <c r="J239" i="1" s="1"/>
  <c r="I240" i="1"/>
  <c r="H240" i="1"/>
  <c r="G240" i="1"/>
  <c r="F240" i="1"/>
  <c r="I237" i="1"/>
  <c r="H237" i="1"/>
  <c r="G237" i="1"/>
  <c r="F237" i="1"/>
  <c r="J237" i="1" s="1"/>
  <c r="I238" i="1"/>
  <c r="H238" i="1"/>
  <c r="G238" i="1"/>
  <c r="F238" i="1"/>
  <c r="I233" i="1"/>
  <c r="H233" i="1"/>
  <c r="G233" i="1"/>
  <c r="F233" i="1"/>
  <c r="J233" i="1" s="1"/>
  <c r="I234" i="1"/>
  <c r="H234" i="1"/>
  <c r="G234" i="1"/>
  <c r="F234" i="1"/>
  <c r="I235" i="1"/>
  <c r="H235" i="1"/>
  <c r="G235" i="1"/>
  <c r="F235" i="1"/>
  <c r="J235" i="1" s="1"/>
  <c r="I230" i="1"/>
  <c r="H230" i="1"/>
  <c r="G230" i="1"/>
  <c r="F230" i="1"/>
  <c r="I231" i="1"/>
  <c r="H231" i="1"/>
  <c r="G231" i="1"/>
  <c r="F231" i="1"/>
  <c r="J231" i="1" s="1"/>
  <c r="I232" i="1"/>
  <c r="H232" i="1"/>
  <c r="G232" i="1"/>
  <c r="F232" i="1"/>
  <c r="I226" i="1"/>
  <c r="H226" i="1"/>
  <c r="G226" i="1"/>
  <c r="F226" i="1"/>
  <c r="J226" i="1" s="1"/>
  <c r="I228" i="1"/>
  <c r="H228" i="1"/>
  <c r="G228" i="1"/>
  <c r="F228" i="1"/>
  <c r="I229" i="1"/>
  <c r="H229" i="1"/>
  <c r="G229" i="1"/>
  <c r="F229" i="1"/>
  <c r="J229" i="1" s="1"/>
  <c r="I225" i="1"/>
  <c r="H225" i="1"/>
  <c r="G225" i="1"/>
  <c r="F225" i="1"/>
  <c r="I222" i="1"/>
  <c r="H222" i="1"/>
  <c r="G222" i="1"/>
  <c r="F222" i="1"/>
  <c r="J222" i="1" s="1"/>
  <c r="I221" i="1"/>
  <c r="H221" i="1"/>
  <c r="G221" i="1"/>
  <c r="F221" i="1"/>
  <c r="I223" i="1"/>
  <c r="H223" i="1"/>
  <c r="G223" i="1"/>
  <c r="F223" i="1"/>
  <c r="J223" i="1" s="1"/>
  <c r="I220" i="1"/>
  <c r="H220" i="1"/>
  <c r="G220" i="1"/>
  <c r="F220" i="1"/>
  <c r="I219" i="1"/>
  <c r="H219" i="1"/>
  <c r="G219" i="1"/>
  <c r="F219" i="1"/>
  <c r="J219" i="1" s="1"/>
  <c r="I224" i="1"/>
  <c r="H224" i="1"/>
  <c r="G224" i="1"/>
  <c r="F224" i="1"/>
  <c r="I216" i="1"/>
  <c r="H216" i="1"/>
  <c r="G216" i="1"/>
  <c r="F216" i="1"/>
  <c r="J216" i="1" s="1"/>
  <c r="I218" i="1"/>
  <c r="H218" i="1"/>
  <c r="G218" i="1"/>
  <c r="F218" i="1"/>
  <c r="I209" i="1"/>
  <c r="H209" i="1"/>
  <c r="G209" i="1"/>
  <c r="F209" i="1"/>
  <c r="J209" i="1" s="1"/>
  <c r="I213" i="1"/>
  <c r="H213" i="1"/>
  <c r="G213" i="1"/>
  <c r="F213" i="1"/>
  <c r="I210" i="1"/>
  <c r="H210" i="1"/>
  <c r="G210" i="1"/>
  <c r="F210" i="1"/>
  <c r="I211" i="1"/>
  <c r="H211" i="1"/>
  <c r="G211" i="1"/>
  <c r="F211" i="1"/>
  <c r="J211" i="1" s="1"/>
  <c r="I214" i="1"/>
  <c r="H214" i="1"/>
  <c r="G214" i="1"/>
  <c r="F214" i="1"/>
  <c r="I212" i="1"/>
  <c r="H212" i="1"/>
  <c r="G212" i="1"/>
  <c r="F212" i="1"/>
  <c r="J212" i="1" s="1"/>
  <c r="I215" i="1"/>
  <c r="H215" i="1"/>
  <c r="G215" i="1"/>
  <c r="F215" i="1"/>
  <c r="I208" i="1"/>
  <c r="H208" i="1"/>
  <c r="G208" i="1"/>
  <c r="F208" i="1"/>
  <c r="J208" i="1" s="1"/>
  <c r="I204" i="1"/>
  <c r="H204" i="1"/>
  <c r="G204" i="1"/>
  <c r="F204" i="1"/>
  <c r="I206" i="1"/>
  <c r="H206" i="1"/>
  <c r="G206" i="1"/>
  <c r="F206" i="1"/>
  <c r="J206" i="1" s="1"/>
  <c r="I207" i="1"/>
  <c r="H207" i="1"/>
  <c r="G207" i="1"/>
  <c r="F207" i="1"/>
  <c r="I203" i="1"/>
  <c r="H203" i="1"/>
  <c r="G203" i="1"/>
  <c r="F203" i="1"/>
  <c r="J203" i="1" s="1"/>
  <c r="I205" i="1"/>
  <c r="H205" i="1"/>
  <c r="G205" i="1"/>
  <c r="F205" i="1"/>
  <c r="I202" i="1"/>
  <c r="H202" i="1"/>
  <c r="G202" i="1"/>
  <c r="F202" i="1"/>
  <c r="J202" i="1" s="1"/>
  <c r="I201" i="1"/>
  <c r="H201" i="1"/>
  <c r="G201" i="1"/>
  <c r="F201" i="1"/>
  <c r="I199" i="1"/>
  <c r="H199" i="1"/>
  <c r="G199" i="1"/>
  <c r="F199" i="1"/>
  <c r="J199" i="1" s="1"/>
  <c r="I198" i="1"/>
  <c r="H198" i="1"/>
  <c r="G198" i="1"/>
  <c r="F198" i="1"/>
  <c r="I196" i="1"/>
  <c r="H196" i="1"/>
  <c r="G196" i="1"/>
  <c r="F196" i="1"/>
  <c r="J196" i="1" s="1"/>
  <c r="I197" i="1"/>
  <c r="H197" i="1"/>
  <c r="G197" i="1"/>
  <c r="F197" i="1"/>
  <c r="I200" i="1"/>
  <c r="H200" i="1"/>
  <c r="G200" i="1"/>
  <c r="F200" i="1"/>
  <c r="J200" i="1" s="1"/>
  <c r="I191" i="1"/>
  <c r="H191" i="1"/>
  <c r="G191" i="1"/>
  <c r="F191" i="1"/>
  <c r="I188" i="1"/>
  <c r="H188" i="1"/>
  <c r="G188" i="1"/>
  <c r="F188" i="1"/>
  <c r="J188" i="1" s="1"/>
  <c r="I193" i="1"/>
  <c r="H193" i="1"/>
  <c r="G193" i="1"/>
  <c r="F193" i="1"/>
  <c r="I194" i="1"/>
  <c r="H194" i="1"/>
  <c r="G194" i="1"/>
  <c r="F194" i="1"/>
  <c r="J194" i="1" s="1"/>
  <c r="I192" i="1"/>
  <c r="H192" i="1"/>
  <c r="G192" i="1"/>
  <c r="F192" i="1"/>
  <c r="I190" i="1"/>
  <c r="H190" i="1"/>
  <c r="G190" i="1"/>
  <c r="F190" i="1"/>
  <c r="J190" i="1" s="1"/>
  <c r="I189" i="1"/>
  <c r="H189" i="1"/>
  <c r="G189" i="1"/>
  <c r="F189" i="1"/>
  <c r="I186" i="1"/>
  <c r="H186" i="1"/>
  <c r="G186" i="1"/>
  <c r="F186" i="1"/>
  <c r="J186" i="1" s="1"/>
  <c r="I181" i="1"/>
  <c r="H181" i="1"/>
  <c r="G181" i="1"/>
  <c r="F181" i="1"/>
  <c r="I182" i="1"/>
  <c r="H182" i="1"/>
  <c r="G182" i="1"/>
  <c r="F182" i="1"/>
  <c r="J182" i="1" s="1"/>
  <c r="I184" i="1"/>
  <c r="H184" i="1"/>
  <c r="G184" i="1"/>
  <c r="F184" i="1"/>
  <c r="I183" i="1"/>
  <c r="H183" i="1"/>
  <c r="G183" i="1"/>
  <c r="F183" i="1"/>
  <c r="J183" i="1" s="1"/>
  <c r="I187" i="1"/>
  <c r="H187" i="1"/>
  <c r="G187" i="1"/>
  <c r="F187" i="1"/>
  <c r="I185" i="1"/>
  <c r="H185" i="1"/>
  <c r="G185" i="1"/>
  <c r="F185" i="1"/>
  <c r="J185" i="1" s="1"/>
  <c r="I175" i="1"/>
  <c r="H175" i="1"/>
  <c r="G175" i="1"/>
  <c r="F175" i="1"/>
  <c r="I174" i="1"/>
  <c r="H174" i="1"/>
  <c r="G174" i="1"/>
  <c r="F174" i="1"/>
  <c r="J174" i="1" s="1"/>
  <c r="I178" i="1"/>
  <c r="H178" i="1"/>
  <c r="G178" i="1"/>
  <c r="F178" i="1"/>
  <c r="I179" i="1"/>
  <c r="H179" i="1"/>
  <c r="G179" i="1"/>
  <c r="F179" i="1"/>
  <c r="J179" i="1" s="1"/>
  <c r="I177" i="1"/>
  <c r="H177" i="1"/>
  <c r="G177" i="1"/>
  <c r="F177" i="1"/>
  <c r="I176" i="1"/>
  <c r="H176" i="1"/>
  <c r="G176" i="1"/>
  <c r="F176" i="1"/>
  <c r="J176" i="1" s="1"/>
  <c r="I171" i="1"/>
  <c r="H171" i="1"/>
  <c r="G171" i="1"/>
  <c r="F171" i="1"/>
  <c r="I172" i="1"/>
  <c r="H172" i="1"/>
  <c r="G172" i="1"/>
  <c r="F172" i="1"/>
  <c r="J172" i="1" s="1"/>
  <c r="I164" i="1"/>
  <c r="H164" i="1"/>
  <c r="G164" i="1"/>
  <c r="F164" i="1"/>
  <c r="I168" i="1"/>
  <c r="H168" i="1"/>
  <c r="G168" i="1"/>
  <c r="F168" i="1"/>
  <c r="J168" i="1" s="1"/>
  <c r="I165" i="1"/>
  <c r="H165" i="1"/>
  <c r="G165" i="1"/>
  <c r="F165" i="1"/>
  <c r="I166" i="1"/>
  <c r="H166" i="1"/>
  <c r="G166" i="1"/>
  <c r="F166" i="1"/>
  <c r="J166" i="1" s="1"/>
  <c r="I169" i="1"/>
  <c r="H169" i="1"/>
  <c r="G169" i="1"/>
  <c r="F169" i="1"/>
  <c r="I167" i="1"/>
  <c r="H167" i="1"/>
  <c r="G167" i="1"/>
  <c r="F167" i="1"/>
  <c r="J167" i="1" s="1"/>
  <c r="I170" i="1"/>
  <c r="H170" i="1"/>
  <c r="G170" i="1"/>
  <c r="F170" i="1"/>
  <c r="I163" i="1"/>
  <c r="H163" i="1"/>
  <c r="G163" i="1"/>
  <c r="F163" i="1"/>
  <c r="J163" i="1" s="1"/>
  <c r="I157" i="1"/>
  <c r="H157" i="1"/>
  <c r="G157" i="1"/>
  <c r="F157" i="1"/>
  <c r="I161" i="1"/>
  <c r="H161" i="1"/>
  <c r="G161" i="1"/>
  <c r="F161" i="1"/>
  <c r="J161" i="1" s="1"/>
  <c r="I162" i="1"/>
  <c r="H162" i="1"/>
  <c r="G162" i="1"/>
  <c r="F162" i="1"/>
  <c r="I158" i="1"/>
  <c r="H158" i="1"/>
  <c r="G158" i="1"/>
  <c r="F158" i="1"/>
  <c r="J158" i="1" s="1"/>
  <c r="I159" i="1"/>
  <c r="H159" i="1"/>
  <c r="G159" i="1"/>
  <c r="F159" i="1"/>
  <c r="I160" i="1"/>
  <c r="H160" i="1"/>
  <c r="G160" i="1"/>
  <c r="F160" i="1"/>
  <c r="J160" i="1" s="1"/>
  <c r="I155" i="1"/>
  <c r="H155" i="1"/>
  <c r="G155" i="1"/>
  <c r="F155" i="1"/>
  <c r="I152" i="1"/>
  <c r="H152" i="1"/>
  <c r="G152" i="1"/>
  <c r="F152" i="1"/>
  <c r="J152" i="1" s="1"/>
  <c r="I153" i="1"/>
  <c r="H153" i="1"/>
  <c r="G153" i="1"/>
  <c r="F153" i="1"/>
  <c r="I154" i="1"/>
  <c r="H154" i="1"/>
  <c r="G154" i="1"/>
  <c r="F154" i="1"/>
  <c r="J154" i="1" s="1"/>
  <c r="I156" i="1"/>
  <c r="H156" i="1"/>
  <c r="G156" i="1"/>
  <c r="F156" i="1"/>
  <c r="I147" i="1"/>
  <c r="H147" i="1"/>
  <c r="G147" i="1"/>
  <c r="F147" i="1"/>
  <c r="J147" i="1" s="1"/>
  <c r="I151" i="1"/>
  <c r="H151" i="1"/>
  <c r="G151" i="1"/>
  <c r="F151" i="1"/>
  <c r="I149" i="1"/>
  <c r="H149" i="1"/>
  <c r="G149" i="1"/>
  <c r="F149" i="1"/>
  <c r="J149" i="1" s="1"/>
  <c r="I148" i="1"/>
  <c r="H148" i="1"/>
  <c r="G148" i="1"/>
  <c r="F148" i="1"/>
  <c r="I150" i="1"/>
  <c r="H150" i="1"/>
  <c r="G150" i="1"/>
  <c r="F150" i="1"/>
  <c r="J150" i="1" s="1"/>
  <c r="I141" i="1"/>
  <c r="H141" i="1"/>
  <c r="G141" i="1"/>
  <c r="F141" i="1"/>
  <c r="I144" i="1"/>
  <c r="H144" i="1"/>
  <c r="G144" i="1"/>
  <c r="F144" i="1"/>
  <c r="J144" i="1" s="1"/>
  <c r="I142" i="1"/>
  <c r="H142" i="1"/>
  <c r="G142" i="1"/>
  <c r="F142" i="1"/>
  <c r="I145" i="1"/>
  <c r="H145" i="1"/>
  <c r="G145" i="1"/>
  <c r="F145" i="1"/>
  <c r="J145" i="1" s="1"/>
  <c r="I143" i="1"/>
  <c r="H143" i="1"/>
  <c r="G143" i="1"/>
  <c r="F143" i="1"/>
  <c r="I135" i="1"/>
  <c r="H135" i="1"/>
  <c r="G135" i="1"/>
  <c r="F135" i="1"/>
  <c r="J135" i="1" s="1"/>
  <c r="I139" i="1"/>
  <c r="H139" i="1"/>
  <c r="G139" i="1"/>
  <c r="F139" i="1"/>
  <c r="I136" i="1"/>
  <c r="H136" i="1"/>
  <c r="G136" i="1"/>
  <c r="F136" i="1"/>
  <c r="J136" i="1" s="1"/>
  <c r="I140" i="1"/>
  <c r="H140" i="1"/>
  <c r="G140" i="1"/>
  <c r="F140" i="1"/>
  <c r="I137" i="1"/>
  <c r="H137" i="1"/>
  <c r="G137" i="1"/>
  <c r="F137" i="1"/>
  <c r="J137" i="1" s="1"/>
  <c r="I130" i="1"/>
  <c r="H130" i="1"/>
  <c r="G130" i="1"/>
  <c r="F130" i="1"/>
  <c r="I133" i="1"/>
  <c r="H133" i="1"/>
  <c r="G133" i="1"/>
  <c r="F133" i="1"/>
  <c r="J133" i="1" s="1"/>
  <c r="I132" i="1"/>
  <c r="H132" i="1"/>
  <c r="G132" i="1"/>
  <c r="F132" i="1"/>
  <c r="J132" i="1" s="1"/>
  <c r="I131" i="1"/>
  <c r="H131" i="1"/>
  <c r="G131" i="1"/>
  <c r="F131" i="1"/>
  <c r="J131" i="1" s="1"/>
  <c r="I128" i="1"/>
  <c r="H128" i="1"/>
  <c r="G128" i="1"/>
  <c r="F128" i="1"/>
  <c r="I124" i="1"/>
  <c r="H124" i="1"/>
  <c r="G124" i="1"/>
  <c r="F124" i="1"/>
  <c r="I127" i="1"/>
  <c r="H127" i="1"/>
  <c r="G127" i="1"/>
  <c r="F127" i="1"/>
  <c r="J127" i="1" s="1"/>
  <c r="I129" i="1"/>
  <c r="H129" i="1"/>
  <c r="G129" i="1"/>
  <c r="F129" i="1"/>
  <c r="J129" i="1" s="1"/>
  <c r="I125" i="1"/>
  <c r="H125" i="1"/>
  <c r="G125" i="1"/>
  <c r="F125" i="1"/>
  <c r="I121" i="1"/>
  <c r="H121" i="1"/>
  <c r="G121" i="1"/>
  <c r="F121" i="1"/>
  <c r="I122" i="1"/>
  <c r="H122" i="1"/>
  <c r="G122" i="1"/>
  <c r="F122" i="1"/>
  <c r="J122" i="1" s="1"/>
  <c r="I118" i="1"/>
  <c r="H118" i="1"/>
  <c r="G118" i="1"/>
  <c r="F118" i="1"/>
  <c r="J118" i="1" s="1"/>
  <c r="I119" i="1"/>
  <c r="H119" i="1"/>
  <c r="G119" i="1"/>
  <c r="F119" i="1"/>
  <c r="I123" i="1"/>
  <c r="H123" i="1"/>
  <c r="G123" i="1"/>
  <c r="F123" i="1"/>
  <c r="I115" i="1"/>
  <c r="H115" i="1"/>
  <c r="G115" i="1"/>
  <c r="F115" i="1"/>
  <c r="J115" i="1" s="1"/>
  <c r="I117" i="1"/>
  <c r="H117" i="1"/>
  <c r="G117" i="1"/>
  <c r="F117" i="1"/>
  <c r="J117" i="1" s="1"/>
  <c r="I116" i="1"/>
  <c r="H116" i="1"/>
  <c r="G116" i="1"/>
  <c r="F116" i="1"/>
  <c r="I111" i="1"/>
  <c r="H111" i="1"/>
  <c r="G111" i="1"/>
  <c r="F111" i="1"/>
  <c r="I112" i="1"/>
  <c r="H112" i="1"/>
  <c r="G112" i="1"/>
  <c r="F112" i="1"/>
  <c r="J112" i="1" s="1"/>
  <c r="I110" i="1"/>
  <c r="H110" i="1"/>
  <c r="G110" i="1"/>
  <c r="F110" i="1"/>
  <c r="J110" i="1" s="1"/>
  <c r="I114" i="1"/>
  <c r="H114" i="1"/>
  <c r="G114" i="1"/>
  <c r="F114" i="1"/>
  <c r="I109" i="1"/>
  <c r="H109" i="1"/>
  <c r="G109" i="1"/>
  <c r="F109" i="1"/>
  <c r="I113" i="1"/>
  <c r="H113" i="1"/>
  <c r="G113" i="1"/>
  <c r="F113" i="1"/>
  <c r="J113" i="1" s="1"/>
  <c r="I103" i="1"/>
  <c r="H103" i="1"/>
  <c r="G103" i="1"/>
  <c r="F103" i="1"/>
  <c r="J103" i="1" s="1"/>
  <c r="I108" i="1"/>
  <c r="H108" i="1"/>
  <c r="G108" i="1"/>
  <c r="F108" i="1"/>
  <c r="I107" i="1"/>
  <c r="H107" i="1"/>
  <c r="G107" i="1"/>
  <c r="F107" i="1"/>
  <c r="I105" i="1"/>
  <c r="H105" i="1"/>
  <c r="G105" i="1"/>
  <c r="F105" i="1"/>
  <c r="J105" i="1" s="1"/>
  <c r="I104" i="1"/>
  <c r="H104" i="1"/>
  <c r="G104" i="1"/>
  <c r="F104" i="1"/>
  <c r="J104" i="1" s="1"/>
  <c r="I101" i="1"/>
  <c r="H101" i="1"/>
  <c r="G101" i="1"/>
  <c r="F101" i="1"/>
  <c r="I100" i="1"/>
  <c r="H100" i="1"/>
  <c r="G100" i="1"/>
  <c r="F100" i="1"/>
  <c r="I102" i="1"/>
  <c r="H102" i="1"/>
  <c r="G102" i="1"/>
  <c r="F102" i="1"/>
  <c r="J102" i="1" s="1"/>
  <c r="I97" i="1"/>
  <c r="H97" i="1"/>
  <c r="G97" i="1"/>
  <c r="F97" i="1"/>
  <c r="J97" i="1" s="1"/>
  <c r="I99" i="1"/>
  <c r="H99" i="1"/>
  <c r="G99" i="1"/>
  <c r="F99" i="1"/>
  <c r="I98" i="1"/>
  <c r="H98" i="1"/>
  <c r="G98" i="1"/>
  <c r="F98" i="1"/>
  <c r="I94" i="1"/>
  <c r="H94" i="1"/>
  <c r="G94" i="1"/>
  <c r="F94" i="1"/>
  <c r="J94" i="1" s="1"/>
  <c r="I93" i="1"/>
  <c r="H93" i="1"/>
  <c r="G93" i="1"/>
  <c r="F93" i="1"/>
  <c r="J93" i="1" s="1"/>
  <c r="I96" i="1"/>
  <c r="H96" i="1"/>
  <c r="G96" i="1"/>
  <c r="F96" i="1"/>
  <c r="I92" i="1"/>
  <c r="H92" i="1"/>
  <c r="G92" i="1"/>
  <c r="F92" i="1"/>
  <c r="J92" i="1" s="1"/>
  <c r="I95" i="1"/>
  <c r="H95" i="1"/>
  <c r="G95" i="1"/>
  <c r="F95" i="1"/>
  <c r="J95" i="1" s="1"/>
  <c r="I85" i="1"/>
  <c r="H85" i="1"/>
  <c r="G85" i="1"/>
  <c r="F85" i="1"/>
  <c r="I89" i="1"/>
  <c r="H89" i="1"/>
  <c r="G89" i="1"/>
  <c r="F89" i="1"/>
  <c r="J89" i="1" s="1"/>
  <c r="I91" i="1"/>
  <c r="H91" i="1"/>
  <c r="G91" i="1"/>
  <c r="F91" i="1"/>
  <c r="I90" i="1"/>
  <c r="H90" i="1"/>
  <c r="G90" i="1"/>
  <c r="F90" i="1"/>
  <c r="J90" i="1" s="1"/>
  <c r="I88" i="1"/>
  <c r="H88" i="1"/>
  <c r="G88" i="1"/>
  <c r="F88" i="1"/>
  <c r="I87" i="1"/>
  <c r="H87" i="1"/>
  <c r="G87" i="1"/>
  <c r="F87" i="1"/>
  <c r="J87" i="1" s="1"/>
  <c r="I86" i="1"/>
  <c r="H86" i="1"/>
  <c r="G86" i="1"/>
  <c r="F86" i="1"/>
  <c r="I83" i="1"/>
  <c r="H83" i="1"/>
  <c r="G83" i="1"/>
  <c r="F83" i="1"/>
  <c r="J83" i="1" s="1"/>
  <c r="I78" i="1"/>
  <c r="H78" i="1"/>
  <c r="G78" i="1"/>
  <c r="F78" i="1"/>
  <c r="I77" i="1"/>
  <c r="H77" i="1"/>
  <c r="G77" i="1"/>
  <c r="F77" i="1"/>
  <c r="J77" i="1" s="1"/>
  <c r="I84" i="1"/>
  <c r="H84" i="1"/>
  <c r="G84" i="1"/>
  <c r="F84" i="1"/>
  <c r="I79" i="1"/>
  <c r="H79" i="1"/>
  <c r="G79" i="1"/>
  <c r="F79" i="1"/>
  <c r="J79" i="1" s="1"/>
  <c r="I80" i="1"/>
  <c r="H80" i="1"/>
  <c r="G80" i="1"/>
  <c r="F80" i="1"/>
  <c r="I75" i="1"/>
  <c r="H75" i="1"/>
  <c r="G75" i="1"/>
  <c r="F75" i="1"/>
  <c r="J75" i="1" s="1"/>
  <c r="I76" i="1"/>
  <c r="H76" i="1"/>
  <c r="G76" i="1"/>
  <c r="F76" i="1"/>
  <c r="I74" i="1"/>
  <c r="H74" i="1"/>
  <c r="G74" i="1"/>
  <c r="F74" i="1"/>
  <c r="J74" i="1" s="1"/>
  <c r="I71" i="1"/>
  <c r="H71" i="1"/>
  <c r="G71" i="1"/>
  <c r="F71" i="1"/>
  <c r="I72" i="1"/>
  <c r="H72" i="1"/>
  <c r="G72" i="1"/>
  <c r="F72" i="1"/>
  <c r="J72" i="1" s="1"/>
  <c r="I70" i="1"/>
  <c r="H70" i="1"/>
  <c r="G70" i="1"/>
  <c r="F70" i="1"/>
  <c r="I68" i="1"/>
  <c r="H68" i="1"/>
  <c r="G68" i="1"/>
  <c r="F68" i="1"/>
  <c r="J68" i="1" s="1"/>
  <c r="I69" i="1"/>
  <c r="H69" i="1"/>
  <c r="G69" i="1"/>
  <c r="F69" i="1"/>
  <c r="I64" i="1"/>
  <c r="H64" i="1"/>
  <c r="G64" i="1"/>
  <c r="F64" i="1"/>
  <c r="J64" i="1" s="1"/>
  <c r="I61" i="1"/>
  <c r="H61" i="1"/>
  <c r="G61" i="1"/>
  <c r="F61" i="1"/>
  <c r="J61" i="1" s="1"/>
  <c r="I62" i="1"/>
  <c r="H62" i="1"/>
  <c r="G62" i="1"/>
  <c r="F62" i="1"/>
  <c r="I66" i="1"/>
  <c r="H66" i="1"/>
  <c r="G66" i="1"/>
  <c r="F66" i="1"/>
  <c r="J66" i="1" s="1"/>
  <c r="I63" i="1"/>
  <c r="H63" i="1"/>
  <c r="G63" i="1"/>
  <c r="F63" i="1"/>
  <c r="I67" i="1"/>
  <c r="H67" i="1"/>
  <c r="G67" i="1"/>
  <c r="F67" i="1"/>
  <c r="J67" i="1" s="1"/>
  <c r="I60" i="1"/>
  <c r="H60" i="1"/>
  <c r="G60" i="1"/>
  <c r="F60" i="1"/>
  <c r="I65" i="1"/>
  <c r="H65" i="1"/>
  <c r="G65" i="1"/>
  <c r="F65" i="1"/>
  <c r="J65" i="1" s="1"/>
  <c r="I55" i="1"/>
  <c r="H55" i="1"/>
  <c r="G55" i="1"/>
  <c r="F55" i="1"/>
  <c r="I58" i="1"/>
  <c r="H58" i="1"/>
  <c r="G58" i="1"/>
  <c r="F58" i="1"/>
  <c r="J58" i="1" s="1"/>
  <c r="I59" i="1"/>
  <c r="H59" i="1"/>
  <c r="G59" i="1"/>
  <c r="F59" i="1"/>
  <c r="I54" i="1"/>
  <c r="H54" i="1"/>
  <c r="G54" i="1"/>
  <c r="F54" i="1"/>
  <c r="J54" i="1" s="1"/>
  <c r="I51" i="1"/>
  <c r="H51" i="1"/>
  <c r="G51" i="1"/>
  <c r="F51" i="1"/>
  <c r="J51" i="1" s="1"/>
  <c r="I53" i="1"/>
  <c r="H53" i="1"/>
  <c r="G53" i="1"/>
  <c r="F53" i="1"/>
  <c r="I52" i="1"/>
  <c r="H52" i="1"/>
  <c r="G52" i="1"/>
  <c r="F52" i="1"/>
  <c r="J52" i="1" s="1"/>
  <c r="I49" i="1"/>
  <c r="H49" i="1"/>
  <c r="G49" i="1"/>
  <c r="F49" i="1"/>
  <c r="I47" i="1"/>
  <c r="H47" i="1"/>
  <c r="G47" i="1"/>
  <c r="F47" i="1"/>
  <c r="J47" i="1" s="1"/>
  <c r="I48" i="1"/>
  <c r="H48" i="1"/>
  <c r="G48" i="1"/>
  <c r="F48" i="1"/>
  <c r="I50" i="1"/>
  <c r="H50" i="1"/>
  <c r="G50" i="1"/>
  <c r="F50" i="1"/>
  <c r="J50" i="1" s="1"/>
  <c r="I46" i="1"/>
  <c r="H46" i="1"/>
  <c r="G46" i="1"/>
  <c r="F46" i="1"/>
  <c r="I45" i="1"/>
  <c r="H45" i="1"/>
  <c r="G45" i="1"/>
  <c r="F45" i="1"/>
  <c r="J45" i="1" s="1"/>
  <c r="I43" i="1"/>
  <c r="H43" i="1"/>
  <c r="G43" i="1"/>
  <c r="F43" i="1"/>
  <c r="I42" i="1"/>
  <c r="H42" i="1"/>
  <c r="G42" i="1"/>
  <c r="F42" i="1"/>
  <c r="J42" i="1" s="1"/>
  <c r="I44" i="1"/>
  <c r="H44" i="1"/>
  <c r="G44" i="1"/>
  <c r="F44" i="1"/>
  <c r="I40" i="1"/>
  <c r="H40" i="1"/>
  <c r="G40" i="1"/>
  <c r="F40" i="1"/>
  <c r="J40" i="1" s="1"/>
  <c r="I41" i="1"/>
  <c r="H41" i="1"/>
  <c r="G41" i="1"/>
  <c r="F41" i="1"/>
  <c r="I39" i="1"/>
  <c r="H39" i="1"/>
  <c r="G39" i="1"/>
  <c r="F39" i="1"/>
  <c r="J39" i="1" s="1"/>
  <c r="I38" i="1"/>
  <c r="H38" i="1"/>
  <c r="G38" i="1"/>
  <c r="F38" i="1"/>
  <c r="I37" i="1"/>
  <c r="H37" i="1"/>
  <c r="G37" i="1"/>
  <c r="F37" i="1"/>
  <c r="J37" i="1" s="1"/>
  <c r="I36" i="1"/>
  <c r="H36" i="1"/>
  <c r="G36" i="1"/>
  <c r="F36" i="1"/>
  <c r="I33" i="1"/>
  <c r="H33" i="1"/>
  <c r="G33" i="1"/>
  <c r="F33" i="1"/>
  <c r="J33" i="1" s="1"/>
  <c r="I30" i="1"/>
  <c r="H30" i="1"/>
  <c r="G30" i="1"/>
  <c r="F30" i="1"/>
  <c r="I35" i="1"/>
  <c r="H35" i="1"/>
  <c r="G35" i="1"/>
  <c r="F35" i="1"/>
  <c r="J35" i="1" s="1"/>
  <c r="I34" i="1"/>
  <c r="H34" i="1"/>
  <c r="G34" i="1"/>
  <c r="F34" i="1"/>
  <c r="I31" i="1"/>
  <c r="H31" i="1"/>
  <c r="G31" i="1"/>
  <c r="F31" i="1"/>
  <c r="J31" i="1" s="1"/>
  <c r="I29" i="1"/>
  <c r="H29" i="1"/>
  <c r="G29" i="1"/>
  <c r="F29" i="1"/>
  <c r="I25" i="1"/>
  <c r="H25" i="1"/>
  <c r="G25" i="1"/>
  <c r="F25" i="1"/>
  <c r="J25" i="1" s="1"/>
  <c r="I27" i="1"/>
  <c r="H27" i="1"/>
  <c r="G27" i="1"/>
  <c r="F27" i="1"/>
  <c r="I28" i="1"/>
  <c r="H28" i="1"/>
  <c r="G28" i="1"/>
  <c r="F28" i="1"/>
  <c r="J28" i="1" s="1"/>
  <c r="I26" i="1"/>
  <c r="H26" i="1"/>
  <c r="G26" i="1"/>
  <c r="F26" i="1"/>
  <c r="I23" i="1"/>
  <c r="H23" i="1"/>
  <c r="G23" i="1"/>
  <c r="F23" i="1"/>
  <c r="J23" i="1" s="1"/>
  <c r="I24" i="1"/>
  <c r="H24" i="1"/>
  <c r="G24" i="1"/>
  <c r="F24" i="1"/>
  <c r="I21" i="1"/>
  <c r="H21" i="1"/>
  <c r="G21" i="1"/>
  <c r="F21" i="1"/>
  <c r="J21" i="1" s="1"/>
  <c r="I15" i="1"/>
  <c r="H15" i="1"/>
  <c r="G15" i="1"/>
  <c r="F15" i="1"/>
  <c r="I18" i="1"/>
  <c r="H18" i="1"/>
  <c r="G18" i="1"/>
  <c r="F18" i="1"/>
  <c r="J18" i="1" s="1"/>
  <c r="I17" i="1"/>
  <c r="H17" i="1"/>
  <c r="G17" i="1"/>
  <c r="F17" i="1"/>
  <c r="I16" i="1"/>
  <c r="H16" i="1"/>
  <c r="G16" i="1"/>
  <c r="F16" i="1"/>
  <c r="J16" i="1" s="1"/>
  <c r="I20" i="1"/>
  <c r="H20" i="1"/>
  <c r="G20" i="1"/>
  <c r="F20" i="1"/>
  <c r="I12" i="1"/>
  <c r="H12" i="1"/>
  <c r="G12" i="1"/>
  <c r="F12" i="1"/>
  <c r="J12" i="1" s="1"/>
  <c r="I14" i="1"/>
  <c r="H14" i="1"/>
  <c r="G14" i="1"/>
  <c r="F14" i="1"/>
  <c r="I11" i="1"/>
  <c r="H11" i="1"/>
  <c r="G11" i="1"/>
  <c r="F11" i="1"/>
  <c r="J11" i="1" s="1"/>
  <c r="I13" i="1"/>
  <c r="H13" i="1"/>
  <c r="G13" i="1"/>
  <c r="F13" i="1"/>
  <c r="I3" i="1"/>
  <c r="H3" i="1"/>
  <c r="G3" i="1"/>
  <c r="F3" i="1"/>
  <c r="J3" i="1" s="1"/>
  <c r="I8" i="1"/>
  <c r="H8" i="1"/>
  <c r="G8" i="1"/>
  <c r="F8" i="1"/>
  <c r="I9" i="1"/>
  <c r="H9" i="1"/>
  <c r="G9" i="1"/>
  <c r="F9" i="1"/>
  <c r="J9" i="1" s="1"/>
  <c r="I5" i="1"/>
  <c r="H5" i="1"/>
  <c r="G5" i="1"/>
  <c r="F5" i="1"/>
  <c r="I4" i="1"/>
  <c r="H4" i="1"/>
  <c r="G4" i="1"/>
  <c r="F4" i="1"/>
  <c r="J4" i="1" s="1"/>
  <c r="I10" i="1"/>
  <c r="H10" i="1"/>
  <c r="G10" i="1"/>
  <c r="F10" i="1"/>
  <c r="I7" i="1"/>
  <c r="H7" i="1"/>
  <c r="G7" i="1"/>
  <c r="F7" i="1"/>
  <c r="J7" i="1" s="1"/>
  <c r="G2" i="1"/>
  <c r="I2" i="1"/>
  <c r="K2" i="1" s="1"/>
  <c r="H2" i="1"/>
  <c r="F2" i="1"/>
  <c r="D180" i="1"/>
  <c r="C180" i="1"/>
  <c r="D73" i="1"/>
  <c r="C73" i="1"/>
  <c r="D134" i="1"/>
  <c r="C134" i="1"/>
  <c r="D236" i="1"/>
  <c r="C236" i="1"/>
  <c r="D138" i="1"/>
  <c r="C138" i="1"/>
  <c r="D247" i="1"/>
  <c r="C247" i="1"/>
  <c r="C19" i="1"/>
  <c r="D19" i="1"/>
  <c r="C82" i="1"/>
  <c r="D82" i="1"/>
  <c r="C217" i="1"/>
  <c r="D217" i="1"/>
  <c r="C173" i="1"/>
  <c r="D173" i="1"/>
  <c r="C57" i="1"/>
  <c r="D57" i="1"/>
  <c r="C22" i="1"/>
  <c r="D22" i="1"/>
  <c r="C6" i="1"/>
  <c r="D6" i="1"/>
  <c r="C195" i="1"/>
  <c r="D195" i="1"/>
  <c r="C126" i="1"/>
  <c r="D126" i="1"/>
  <c r="C120" i="1"/>
  <c r="D120" i="1"/>
  <c r="C246" i="1"/>
  <c r="D246" i="1"/>
  <c r="C81" i="1"/>
  <c r="D81" i="1"/>
  <c r="C32" i="1"/>
  <c r="D32" i="1"/>
  <c r="C244" i="1"/>
  <c r="D244" i="1"/>
  <c r="C106" i="1"/>
  <c r="D106" i="1"/>
  <c r="C56" i="1"/>
  <c r="D56" i="1"/>
  <c r="C227" i="1"/>
  <c r="D227" i="1"/>
  <c r="C146" i="1"/>
  <c r="D146" i="1"/>
  <c r="C238" i="1"/>
  <c r="D238" i="1"/>
  <c r="C248" i="1"/>
  <c r="D248" i="1"/>
  <c r="C249" i="1"/>
  <c r="D249" i="1"/>
  <c r="C243" i="1"/>
  <c r="D243" i="1"/>
  <c r="D245" i="1"/>
  <c r="C245" i="1"/>
  <c r="C242" i="1"/>
  <c r="D242" i="1"/>
  <c r="C241" i="1"/>
  <c r="D241" i="1"/>
  <c r="C239" i="1"/>
  <c r="D239" i="1"/>
  <c r="C240" i="1"/>
  <c r="D240" i="1"/>
  <c r="C237" i="1"/>
  <c r="D237" i="1"/>
  <c r="D233" i="1"/>
  <c r="C233" i="1"/>
  <c r="D234" i="1"/>
  <c r="C234" i="1"/>
  <c r="D235" i="1"/>
  <c r="C235" i="1"/>
  <c r="D230" i="1"/>
  <c r="C230" i="1"/>
  <c r="D231" i="1"/>
  <c r="C231" i="1"/>
  <c r="D232" i="1"/>
  <c r="C232" i="1"/>
  <c r="D226" i="1"/>
  <c r="C226" i="1"/>
  <c r="D228" i="1"/>
  <c r="C228" i="1"/>
  <c r="D229" i="1"/>
  <c r="C229" i="1"/>
  <c r="D225" i="1"/>
  <c r="C225" i="1"/>
  <c r="D222" i="1"/>
  <c r="C222" i="1"/>
  <c r="D221" i="1"/>
  <c r="C221" i="1"/>
  <c r="D223" i="1"/>
  <c r="C223" i="1"/>
  <c r="D220" i="1"/>
  <c r="C220" i="1"/>
  <c r="D219" i="1"/>
  <c r="C219" i="1"/>
  <c r="D224" i="1"/>
  <c r="C224" i="1"/>
  <c r="D216" i="1"/>
  <c r="C216" i="1"/>
  <c r="D218" i="1"/>
  <c r="C218" i="1"/>
  <c r="D209" i="1"/>
  <c r="C209" i="1"/>
  <c r="D213" i="1"/>
  <c r="C213" i="1"/>
  <c r="D210" i="1"/>
  <c r="C210" i="1"/>
  <c r="D211" i="1"/>
  <c r="C211" i="1"/>
  <c r="D214" i="1"/>
  <c r="C214" i="1"/>
  <c r="D212" i="1"/>
  <c r="C212" i="1"/>
  <c r="D215" i="1"/>
  <c r="C215" i="1"/>
  <c r="D208" i="1"/>
  <c r="C208" i="1"/>
  <c r="D204" i="1"/>
  <c r="C204" i="1"/>
  <c r="D206" i="1"/>
  <c r="C206" i="1"/>
  <c r="D207" i="1"/>
  <c r="C207" i="1"/>
  <c r="D203" i="1"/>
  <c r="C203" i="1"/>
  <c r="D205" i="1"/>
  <c r="C205" i="1"/>
  <c r="D202" i="1"/>
  <c r="C202" i="1"/>
  <c r="D201" i="1"/>
  <c r="C201" i="1"/>
  <c r="D199" i="1"/>
  <c r="C199" i="1"/>
  <c r="D198" i="1"/>
  <c r="C198" i="1"/>
  <c r="D196" i="1"/>
  <c r="C196" i="1"/>
  <c r="D197" i="1"/>
  <c r="C197" i="1"/>
  <c r="D200" i="1"/>
  <c r="C200" i="1"/>
  <c r="D191" i="1"/>
  <c r="C191" i="1"/>
  <c r="D188" i="1"/>
  <c r="C188" i="1"/>
  <c r="D193" i="1"/>
  <c r="C193" i="1"/>
  <c r="D194" i="1"/>
  <c r="C194" i="1"/>
  <c r="D192" i="1"/>
  <c r="C192" i="1"/>
  <c r="D190" i="1"/>
  <c r="C190" i="1"/>
  <c r="D189" i="1"/>
  <c r="C189" i="1"/>
  <c r="D186" i="1"/>
  <c r="C186" i="1"/>
  <c r="D181" i="1"/>
  <c r="C181" i="1"/>
  <c r="D182" i="1"/>
  <c r="C182" i="1"/>
  <c r="D184" i="1"/>
  <c r="C184" i="1"/>
  <c r="D183" i="1"/>
  <c r="C183" i="1"/>
  <c r="D187" i="1"/>
  <c r="C187" i="1"/>
  <c r="D185" i="1"/>
  <c r="C185" i="1"/>
  <c r="D175" i="1"/>
  <c r="C175" i="1"/>
  <c r="D174" i="1"/>
  <c r="C174" i="1"/>
  <c r="D178" i="1"/>
  <c r="C178" i="1"/>
  <c r="D179" i="1"/>
  <c r="C179" i="1"/>
  <c r="D177" i="1"/>
  <c r="C177" i="1"/>
  <c r="D176" i="1"/>
  <c r="C176" i="1"/>
  <c r="D171" i="1"/>
  <c r="C171" i="1"/>
  <c r="D172" i="1"/>
  <c r="C172" i="1"/>
  <c r="D164" i="1"/>
  <c r="C164" i="1"/>
  <c r="D168" i="1"/>
  <c r="C168" i="1"/>
  <c r="D165" i="1"/>
  <c r="C165" i="1"/>
  <c r="D166" i="1"/>
  <c r="C166" i="1"/>
  <c r="D169" i="1"/>
  <c r="C169" i="1"/>
  <c r="D167" i="1"/>
  <c r="C167" i="1"/>
  <c r="D170" i="1"/>
  <c r="C170" i="1"/>
  <c r="D163" i="1"/>
  <c r="C163" i="1"/>
  <c r="D157" i="1"/>
  <c r="C157" i="1"/>
  <c r="D161" i="1"/>
  <c r="C161" i="1"/>
  <c r="D162" i="1"/>
  <c r="C162" i="1"/>
  <c r="D158" i="1"/>
  <c r="C158" i="1"/>
  <c r="D159" i="1"/>
  <c r="C159" i="1"/>
  <c r="D160" i="1"/>
  <c r="C160" i="1"/>
  <c r="D155" i="1"/>
  <c r="C155" i="1"/>
  <c r="D152" i="1"/>
  <c r="C152" i="1"/>
  <c r="D153" i="1"/>
  <c r="C153" i="1"/>
  <c r="D154" i="1"/>
  <c r="C154" i="1"/>
  <c r="D156" i="1"/>
  <c r="C156" i="1"/>
  <c r="D147" i="1"/>
  <c r="C147" i="1"/>
  <c r="D151" i="1"/>
  <c r="C151" i="1"/>
  <c r="D149" i="1"/>
  <c r="C149" i="1"/>
  <c r="D148" i="1"/>
  <c r="C148" i="1"/>
  <c r="D150" i="1"/>
  <c r="C150" i="1"/>
  <c r="D141" i="1"/>
  <c r="C141" i="1"/>
  <c r="D144" i="1"/>
  <c r="C144" i="1"/>
  <c r="D142" i="1"/>
  <c r="C142" i="1"/>
  <c r="D145" i="1"/>
  <c r="C145" i="1"/>
  <c r="D143" i="1"/>
  <c r="C143" i="1"/>
  <c r="D135" i="1"/>
  <c r="C135" i="1"/>
  <c r="D139" i="1"/>
  <c r="C139" i="1"/>
  <c r="D136" i="1"/>
  <c r="C136" i="1"/>
  <c r="D140" i="1"/>
  <c r="C140" i="1"/>
  <c r="D137" i="1"/>
  <c r="C137" i="1"/>
  <c r="D130" i="1"/>
  <c r="C130" i="1"/>
  <c r="D133" i="1"/>
  <c r="C133" i="1"/>
  <c r="D132" i="1"/>
  <c r="C132" i="1"/>
  <c r="D131" i="1"/>
  <c r="C131" i="1"/>
  <c r="D128" i="1"/>
  <c r="C128" i="1"/>
  <c r="D124" i="1"/>
  <c r="C124" i="1"/>
  <c r="D127" i="1"/>
  <c r="C127" i="1"/>
  <c r="D129" i="1"/>
  <c r="C129" i="1"/>
  <c r="D125" i="1"/>
  <c r="C125" i="1"/>
  <c r="D121" i="1"/>
  <c r="C121" i="1"/>
  <c r="D122" i="1"/>
  <c r="C122" i="1"/>
  <c r="D118" i="1"/>
  <c r="C118" i="1"/>
  <c r="D119" i="1"/>
  <c r="C119" i="1"/>
  <c r="D123" i="1"/>
  <c r="C123" i="1"/>
  <c r="D115" i="1"/>
  <c r="C115" i="1"/>
  <c r="D117" i="1"/>
  <c r="C117" i="1"/>
  <c r="D116" i="1"/>
  <c r="C116" i="1"/>
  <c r="D111" i="1"/>
  <c r="C111" i="1"/>
  <c r="D112" i="1"/>
  <c r="C112" i="1"/>
  <c r="D110" i="1"/>
  <c r="C110" i="1"/>
  <c r="D114" i="1"/>
  <c r="C114" i="1"/>
  <c r="D109" i="1"/>
  <c r="C109" i="1"/>
  <c r="D113" i="1"/>
  <c r="C113" i="1"/>
  <c r="D103" i="1"/>
  <c r="C103" i="1"/>
  <c r="D108" i="1"/>
  <c r="C108" i="1"/>
  <c r="D107" i="1"/>
  <c r="C107" i="1"/>
  <c r="D105" i="1"/>
  <c r="C105" i="1"/>
  <c r="D104" i="1"/>
  <c r="C104" i="1"/>
  <c r="D101" i="1"/>
  <c r="C101" i="1"/>
  <c r="D100" i="1"/>
  <c r="C100" i="1"/>
  <c r="D102" i="1"/>
  <c r="C102" i="1"/>
  <c r="D97" i="1"/>
  <c r="C97" i="1"/>
  <c r="D99" i="1"/>
  <c r="C99" i="1"/>
  <c r="D98" i="1"/>
  <c r="C98" i="1"/>
  <c r="D94" i="1"/>
  <c r="C94" i="1"/>
  <c r="D93" i="1"/>
  <c r="C93" i="1"/>
  <c r="D96" i="1"/>
  <c r="C96" i="1"/>
  <c r="D92" i="1"/>
  <c r="C92" i="1"/>
  <c r="D95" i="1"/>
  <c r="C95" i="1"/>
  <c r="D85" i="1"/>
  <c r="C85" i="1"/>
  <c r="D89" i="1"/>
  <c r="C89" i="1"/>
  <c r="D91" i="1"/>
  <c r="C91" i="1"/>
  <c r="D90" i="1"/>
  <c r="C90" i="1"/>
  <c r="D88" i="1"/>
  <c r="C88" i="1"/>
  <c r="D87" i="1"/>
  <c r="C87" i="1"/>
  <c r="D86" i="1"/>
  <c r="C86" i="1"/>
  <c r="D83" i="1"/>
  <c r="C83" i="1"/>
  <c r="D78" i="1"/>
  <c r="C78" i="1"/>
  <c r="D77" i="1"/>
  <c r="C77" i="1"/>
  <c r="D84" i="1"/>
  <c r="C84" i="1"/>
  <c r="D79" i="1"/>
  <c r="C79" i="1"/>
  <c r="D80" i="1"/>
  <c r="C80" i="1"/>
  <c r="D75" i="1"/>
  <c r="C75" i="1"/>
  <c r="D76" i="1"/>
  <c r="C76" i="1"/>
  <c r="D74" i="1"/>
  <c r="C74" i="1"/>
  <c r="D71" i="1"/>
  <c r="C71" i="1"/>
  <c r="D72" i="1"/>
  <c r="C72" i="1"/>
  <c r="D70" i="1"/>
  <c r="C70" i="1"/>
  <c r="D68" i="1"/>
  <c r="C68" i="1"/>
  <c r="D69" i="1"/>
  <c r="C69" i="1"/>
  <c r="D64" i="1"/>
  <c r="C64" i="1"/>
  <c r="D61" i="1"/>
  <c r="C61" i="1"/>
  <c r="D62" i="1"/>
  <c r="C62" i="1"/>
  <c r="D66" i="1"/>
  <c r="C66" i="1"/>
  <c r="D63" i="1"/>
  <c r="C63" i="1"/>
  <c r="D67" i="1"/>
  <c r="C67" i="1"/>
  <c r="D60" i="1"/>
  <c r="C60" i="1"/>
  <c r="D65" i="1"/>
  <c r="C65" i="1"/>
  <c r="D55" i="1"/>
  <c r="C55" i="1"/>
  <c r="D58" i="1"/>
  <c r="C58" i="1"/>
  <c r="D59" i="1"/>
  <c r="C59" i="1"/>
  <c r="D54" i="1"/>
  <c r="C54" i="1"/>
  <c r="D51" i="1"/>
  <c r="C51" i="1"/>
  <c r="D53" i="1"/>
  <c r="C53" i="1"/>
  <c r="D52" i="1"/>
  <c r="C52" i="1"/>
  <c r="D49" i="1"/>
  <c r="C49" i="1"/>
  <c r="D47" i="1"/>
  <c r="C47" i="1"/>
  <c r="D48" i="1"/>
  <c r="C48" i="1"/>
  <c r="D50" i="1"/>
  <c r="C50" i="1"/>
  <c r="D46" i="1"/>
  <c r="C46" i="1"/>
  <c r="D45" i="1"/>
  <c r="C45" i="1"/>
  <c r="D43" i="1"/>
  <c r="C43" i="1"/>
  <c r="D42" i="1"/>
  <c r="C42" i="1"/>
  <c r="D44" i="1"/>
  <c r="C44" i="1"/>
  <c r="D40" i="1"/>
  <c r="C40" i="1"/>
  <c r="D41" i="1"/>
  <c r="C41" i="1"/>
  <c r="D39" i="1"/>
  <c r="C39" i="1"/>
  <c r="D38" i="1"/>
  <c r="C38" i="1"/>
  <c r="D37" i="1"/>
  <c r="C37" i="1"/>
  <c r="D36" i="1"/>
  <c r="C36" i="1"/>
  <c r="D33" i="1"/>
  <c r="C33" i="1"/>
  <c r="D30" i="1"/>
  <c r="C30" i="1"/>
  <c r="D35" i="1"/>
  <c r="C35" i="1"/>
  <c r="D34" i="1"/>
  <c r="C34" i="1"/>
  <c r="D31" i="1"/>
  <c r="C31" i="1"/>
  <c r="D29" i="1"/>
  <c r="C29" i="1"/>
  <c r="D25" i="1"/>
  <c r="C25" i="1"/>
  <c r="D27" i="1"/>
  <c r="C27" i="1"/>
  <c r="D28" i="1"/>
  <c r="C28" i="1"/>
  <c r="D26" i="1"/>
  <c r="C26" i="1"/>
  <c r="D23" i="1"/>
  <c r="C23" i="1"/>
  <c r="D24" i="1"/>
  <c r="C24" i="1"/>
  <c r="D21" i="1"/>
  <c r="C21" i="1"/>
  <c r="D15" i="1"/>
  <c r="C15" i="1"/>
  <c r="D18" i="1"/>
  <c r="C18" i="1"/>
  <c r="D17" i="1"/>
  <c r="C17" i="1"/>
  <c r="D16" i="1"/>
  <c r="C16" i="1"/>
  <c r="D20" i="1"/>
  <c r="C20" i="1"/>
  <c r="D12" i="1"/>
  <c r="C12" i="1"/>
  <c r="D14" i="1"/>
  <c r="C14" i="1"/>
  <c r="D11" i="1"/>
  <c r="C11" i="1"/>
  <c r="D13" i="1"/>
  <c r="C13" i="1"/>
  <c r="D3" i="1"/>
  <c r="C3" i="1"/>
  <c r="D8" i="1"/>
  <c r="C8" i="1"/>
  <c r="D9" i="1"/>
  <c r="C9" i="1"/>
  <c r="D5" i="1"/>
  <c r="C5" i="1"/>
  <c r="D4" i="1"/>
  <c r="C4" i="1"/>
  <c r="D10" i="1"/>
  <c r="C10" i="1"/>
  <c r="D7" i="1"/>
  <c r="C7" i="1"/>
  <c r="D2" i="1"/>
  <c r="C2" i="1"/>
  <c r="E138" i="1" s="1"/>
  <c r="J2" i="1" l="1"/>
  <c r="K10" i="1"/>
  <c r="K5" i="1"/>
  <c r="K8" i="1"/>
  <c r="K13" i="1"/>
  <c r="K14" i="1"/>
  <c r="K20" i="1"/>
  <c r="K17" i="1"/>
  <c r="K15" i="1"/>
  <c r="K24" i="1"/>
  <c r="K26" i="1"/>
  <c r="K27" i="1"/>
  <c r="K29" i="1"/>
  <c r="K34" i="1"/>
  <c r="K30" i="1"/>
  <c r="K36" i="1"/>
  <c r="K38" i="1"/>
  <c r="K41" i="1"/>
  <c r="K44" i="1"/>
  <c r="K43" i="1"/>
  <c r="K46" i="1"/>
  <c r="K48" i="1"/>
  <c r="K49" i="1"/>
  <c r="K53" i="1"/>
  <c r="K59" i="1"/>
  <c r="K55" i="1"/>
  <c r="K60" i="1"/>
  <c r="K63" i="1"/>
  <c r="K62" i="1"/>
  <c r="K69" i="1"/>
  <c r="K70" i="1"/>
  <c r="K71" i="1"/>
  <c r="K76" i="1"/>
  <c r="K80" i="1"/>
  <c r="K84" i="1"/>
  <c r="K78" i="1"/>
  <c r="K86" i="1"/>
  <c r="K88" i="1"/>
  <c r="K91" i="1"/>
  <c r="K85" i="1"/>
  <c r="K96" i="1"/>
  <c r="K94" i="1"/>
  <c r="K98" i="1"/>
  <c r="K99" i="1"/>
  <c r="K97" i="1"/>
  <c r="K102" i="1"/>
  <c r="K100" i="1"/>
  <c r="K101" i="1"/>
  <c r="K104" i="1"/>
  <c r="K105" i="1"/>
  <c r="K107" i="1"/>
  <c r="K108" i="1"/>
  <c r="K103" i="1"/>
  <c r="K113" i="1"/>
  <c r="K114" i="1"/>
  <c r="K110" i="1"/>
  <c r="K112" i="1"/>
  <c r="K116" i="1"/>
  <c r="K117" i="1"/>
  <c r="K115" i="1"/>
  <c r="K123" i="1"/>
  <c r="K119" i="1"/>
  <c r="K118" i="1"/>
  <c r="K122" i="1"/>
  <c r="K121" i="1"/>
  <c r="K125" i="1"/>
  <c r="K129" i="1"/>
  <c r="K127" i="1"/>
  <c r="K124" i="1"/>
  <c r="K128" i="1"/>
  <c r="K131" i="1"/>
  <c r="K132" i="1"/>
  <c r="K133" i="1"/>
  <c r="K130" i="1"/>
  <c r="K137" i="1"/>
  <c r="K140" i="1"/>
  <c r="K136" i="1"/>
  <c r="K139" i="1"/>
  <c r="K135" i="1"/>
  <c r="K143" i="1"/>
  <c r="K145" i="1"/>
  <c r="K142" i="1"/>
  <c r="K144" i="1"/>
  <c r="K141" i="1"/>
  <c r="K150" i="1"/>
  <c r="K148" i="1"/>
  <c r="K149" i="1"/>
  <c r="K151" i="1"/>
  <c r="K147" i="1"/>
  <c r="K156" i="1"/>
  <c r="K154" i="1"/>
  <c r="K153" i="1"/>
  <c r="K152" i="1"/>
  <c r="K155" i="1"/>
  <c r="K160" i="1"/>
  <c r="K159" i="1"/>
  <c r="K158" i="1"/>
  <c r="K162" i="1"/>
  <c r="K161" i="1"/>
  <c r="K157" i="1"/>
  <c r="K163" i="1"/>
  <c r="K170" i="1"/>
  <c r="K167" i="1"/>
  <c r="K169" i="1"/>
  <c r="K166" i="1"/>
  <c r="K165" i="1"/>
  <c r="K168" i="1"/>
  <c r="K164" i="1"/>
  <c r="K172" i="1"/>
  <c r="K171" i="1"/>
  <c r="K176" i="1"/>
  <c r="K177" i="1"/>
  <c r="K178" i="1"/>
  <c r="K175" i="1"/>
  <c r="K187" i="1"/>
  <c r="K184" i="1"/>
  <c r="K181" i="1"/>
  <c r="K186" i="1"/>
  <c r="K189" i="1"/>
  <c r="K190" i="1"/>
  <c r="K192" i="1"/>
  <c r="K193" i="1"/>
  <c r="K191" i="1"/>
  <c r="K200" i="1"/>
  <c r="K197" i="1"/>
  <c r="K198" i="1"/>
  <c r="K201" i="1"/>
  <c r="K205" i="1"/>
  <c r="K207" i="1"/>
  <c r="K204" i="1"/>
  <c r="K208" i="1"/>
  <c r="K215" i="1"/>
  <c r="K214" i="1"/>
  <c r="K210" i="1"/>
  <c r="K213" i="1"/>
  <c r="K218" i="1"/>
  <c r="K224" i="1"/>
  <c r="K220" i="1"/>
  <c r="K221" i="1"/>
  <c r="K222" i="1"/>
  <c r="K225" i="1"/>
  <c r="K228" i="1"/>
  <c r="K232" i="1"/>
  <c r="K230" i="1"/>
  <c r="K235" i="1"/>
  <c r="K234" i="1"/>
  <c r="K233" i="1"/>
  <c r="K238" i="1"/>
  <c r="K237" i="1"/>
  <c r="K240" i="1"/>
  <c r="K239" i="1"/>
  <c r="K241" i="1"/>
  <c r="K242" i="1"/>
  <c r="K245" i="1"/>
  <c r="K243" i="1"/>
  <c r="K249" i="1"/>
  <c r="K248" i="1"/>
  <c r="K146" i="1"/>
  <c r="K227" i="1"/>
  <c r="K56" i="1"/>
  <c r="K106" i="1"/>
  <c r="K244" i="1"/>
  <c r="K32" i="1"/>
  <c r="K81" i="1"/>
  <c r="K246" i="1"/>
  <c r="K120" i="1"/>
  <c r="K126" i="1"/>
  <c r="K195" i="1"/>
  <c r="K6" i="1"/>
  <c r="K22" i="1"/>
  <c r="K57" i="1"/>
  <c r="K173" i="1"/>
  <c r="K217" i="1"/>
  <c r="K82" i="1"/>
  <c r="K19" i="1"/>
  <c r="K247" i="1"/>
  <c r="K138" i="1"/>
  <c r="K236" i="1"/>
  <c r="K134" i="1"/>
  <c r="K73" i="1"/>
  <c r="K180" i="1"/>
  <c r="E19" i="1"/>
  <c r="E236" i="1"/>
  <c r="E73" i="1"/>
  <c r="E180" i="1"/>
  <c r="K7" i="1"/>
  <c r="K4" i="1"/>
  <c r="K9" i="1"/>
  <c r="K3" i="1"/>
  <c r="K11" i="1"/>
  <c r="K12" i="1"/>
  <c r="K16" i="1"/>
  <c r="K18" i="1"/>
  <c r="K21" i="1"/>
  <c r="K23" i="1"/>
  <c r="K28" i="1"/>
  <c r="K25" i="1"/>
  <c r="K31" i="1"/>
  <c r="K35" i="1"/>
  <c r="K33" i="1"/>
  <c r="K37" i="1"/>
  <c r="K39" i="1"/>
  <c r="K40" i="1"/>
  <c r="K42" i="1"/>
  <c r="K45" i="1"/>
  <c r="K50" i="1"/>
  <c r="K47" i="1"/>
  <c r="K52" i="1"/>
  <c r="K51" i="1"/>
  <c r="K54" i="1"/>
  <c r="K58" i="1"/>
  <c r="K65" i="1"/>
  <c r="K67" i="1"/>
  <c r="K66" i="1"/>
  <c r="K61" i="1"/>
  <c r="K64" i="1"/>
  <c r="K68" i="1"/>
  <c r="K72" i="1"/>
  <c r="K74" i="1"/>
  <c r="K75" i="1"/>
  <c r="K79" i="1"/>
  <c r="K77" i="1"/>
  <c r="K83" i="1"/>
  <c r="K87" i="1"/>
  <c r="E247" i="1"/>
  <c r="J10" i="1"/>
  <c r="J5" i="1"/>
  <c r="J8" i="1"/>
  <c r="J13" i="1"/>
  <c r="J14" i="1"/>
  <c r="J20" i="1"/>
  <c r="J17" i="1"/>
  <c r="J15" i="1"/>
  <c r="J24" i="1"/>
  <c r="J26" i="1"/>
  <c r="J27" i="1"/>
  <c r="J29" i="1"/>
  <c r="J34" i="1"/>
  <c r="J30" i="1"/>
  <c r="J36" i="1"/>
  <c r="J38" i="1"/>
  <c r="J41" i="1"/>
  <c r="J44" i="1"/>
  <c r="J43" i="1"/>
  <c r="J46" i="1"/>
  <c r="J48" i="1"/>
  <c r="J49" i="1"/>
  <c r="J53" i="1"/>
  <c r="J59" i="1"/>
  <c r="J55" i="1"/>
  <c r="J60" i="1"/>
  <c r="J63" i="1"/>
  <c r="J62" i="1"/>
  <c r="J69" i="1"/>
  <c r="J70" i="1"/>
  <c r="J71" i="1"/>
  <c r="J76" i="1"/>
  <c r="J80" i="1"/>
  <c r="J84" i="1"/>
  <c r="J78" i="1"/>
  <c r="J86" i="1"/>
  <c r="J88" i="1"/>
  <c r="E217" i="1"/>
  <c r="E134" i="1"/>
  <c r="K90" i="1"/>
  <c r="K89" i="1"/>
  <c r="K92" i="1"/>
  <c r="K93" i="1"/>
  <c r="K109" i="1"/>
  <c r="K111" i="1"/>
  <c r="K179" i="1"/>
  <c r="K174" i="1"/>
  <c r="K185" i="1"/>
  <c r="K183" i="1"/>
  <c r="K182" i="1"/>
  <c r="K194" i="1"/>
  <c r="K188" i="1"/>
  <c r="K196" i="1"/>
  <c r="K199" i="1"/>
  <c r="K202" i="1"/>
  <c r="K203" i="1"/>
  <c r="K206" i="1"/>
  <c r="K212" i="1"/>
  <c r="K211" i="1"/>
  <c r="K209" i="1"/>
  <c r="K216" i="1"/>
  <c r="K219" i="1"/>
  <c r="K223" i="1"/>
  <c r="K229" i="1"/>
  <c r="K226" i="1"/>
  <c r="K231" i="1"/>
  <c r="J91" i="1"/>
  <c r="J85" i="1"/>
  <c r="J96" i="1"/>
  <c r="J98" i="1"/>
  <c r="J99" i="1"/>
  <c r="J100" i="1"/>
  <c r="J101" i="1"/>
  <c r="J107" i="1"/>
  <c r="J108" i="1"/>
  <c r="J109" i="1"/>
  <c r="J114" i="1"/>
  <c r="J111" i="1"/>
  <c r="J116" i="1"/>
  <c r="J123" i="1"/>
  <c r="J119" i="1"/>
  <c r="J121" i="1"/>
  <c r="J125" i="1"/>
  <c r="J124" i="1"/>
  <c r="J128" i="1"/>
  <c r="J130" i="1"/>
  <c r="J140" i="1"/>
  <c r="J139" i="1"/>
  <c r="J143" i="1"/>
  <c r="J142" i="1"/>
  <c r="J141" i="1"/>
  <c r="J148" i="1"/>
  <c r="J151" i="1"/>
  <c r="J156" i="1"/>
  <c r="J153" i="1"/>
  <c r="J155" i="1"/>
  <c r="J159" i="1"/>
  <c r="J162" i="1"/>
  <c r="J157" i="1"/>
  <c r="J170" i="1"/>
  <c r="J169" i="1"/>
  <c r="J165" i="1"/>
  <c r="J164" i="1"/>
  <c r="J171" i="1"/>
  <c r="J177" i="1"/>
  <c r="J178" i="1"/>
  <c r="J175" i="1"/>
  <c r="J187" i="1"/>
  <c r="J184" i="1"/>
  <c r="J181" i="1"/>
  <c r="J189" i="1"/>
  <c r="J192" i="1"/>
  <c r="J193" i="1"/>
  <c r="J191" i="1"/>
  <c r="J197" i="1"/>
  <c r="J198" i="1"/>
  <c r="J201" i="1"/>
  <c r="J205" i="1"/>
  <c r="J207" i="1"/>
  <c r="J204" i="1"/>
  <c r="J215" i="1"/>
  <c r="J214" i="1"/>
  <c r="J210" i="1"/>
  <c r="J213" i="1"/>
  <c r="J218" i="1"/>
  <c r="J224" i="1"/>
  <c r="J220" i="1"/>
  <c r="J221" i="1"/>
  <c r="J225" i="1"/>
  <c r="J228" i="1"/>
  <c r="J232" i="1"/>
  <c r="J230" i="1"/>
  <c r="J234" i="1"/>
  <c r="J238" i="1"/>
  <c r="J240" i="1"/>
  <c r="J241" i="1"/>
  <c r="J245" i="1"/>
  <c r="J249" i="1"/>
  <c r="J146" i="1"/>
  <c r="J56" i="1"/>
  <c r="J244" i="1"/>
  <c r="J81" i="1"/>
  <c r="J120" i="1"/>
  <c r="J195" i="1"/>
  <c r="J22" i="1"/>
  <c r="J173" i="1"/>
  <c r="J82" i="1"/>
  <c r="J247" i="1"/>
  <c r="J236" i="1"/>
  <c r="J73" i="1"/>
  <c r="J180" i="1"/>
  <c r="K95" i="1"/>
  <c r="E82" i="1"/>
  <c r="E173" i="1"/>
  <c r="E120" i="1"/>
  <c r="E106" i="1"/>
  <c r="E32" i="1"/>
  <c r="E57" i="1"/>
  <c r="E244" i="1"/>
  <c r="E126" i="1"/>
  <c r="E81" i="1"/>
  <c r="E6" i="1"/>
  <c r="E195" i="1"/>
  <c r="E22" i="1"/>
  <c r="E56" i="1"/>
  <c r="E246" i="1"/>
  <c r="E146" i="1"/>
  <c r="E227" i="1"/>
  <c r="E238" i="1"/>
  <c r="E243" i="1"/>
  <c r="E245" i="1"/>
  <c r="E249" i="1"/>
  <c r="E248" i="1"/>
  <c r="E242" i="1"/>
  <c r="E241" i="1"/>
  <c r="E239" i="1"/>
  <c r="E240" i="1"/>
  <c r="E237" i="1"/>
  <c r="E12" i="1"/>
  <c r="E225" i="1"/>
  <c r="E4" i="1"/>
  <c r="E3" i="1"/>
  <c r="E16" i="1"/>
  <c r="E7" i="1"/>
  <c r="E9" i="1"/>
  <c r="E11" i="1"/>
  <c r="E18" i="1"/>
  <c r="E21" i="1"/>
  <c r="E28" i="1"/>
  <c r="E29" i="1"/>
  <c r="E36" i="1"/>
  <c r="E42" i="1"/>
  <c r="E50" i="1"/>
  <c r="E52" i="1"/>
  <c r="E55" i="1"/>
  <c r="E60" i="1"/>
  <c r="E62" i="1"/>
  <c r="E70" i="1"/>
  <c r="E76" i="1"/>
  <c r="E77" i="1"/>
  <c r="E87" i="1"/>
  <c r="E92" i="1"/>
  <c r="E97" i="1"/>
  <c r="E104" i="1"/>
  <c r="E103" i="1"/>
  <c r="E110" i="1"/>
  <c r="E117" i="1"/>
  <c r="E118" i="1"/>
  <c r="E129" i="1"/>
  <c r="E124" i="1"/>
  <c r="E133" i="1"/>
  <c r="E137" i="1"/>
  <c r="E136" i="1"/>
  <c r="E135" i="1"/>
  <c r="E145" i="1"/>
  <c r="E144" i="1"/>
  <c r="E150" i="1"/>
  <c r="E149" i="1"/>
  <c r="E147" i="1"/>
  <c r="E154" i="1"/>
  <c r="E152" i="1"/>
  <c r="E160" i="1"/>
  <c r="E158" i="1"/>
  <c r="E161" i="1"/>
  <c r="E163" i="1"/>
  <c r="E167" i="1"/>
  <c r="E166" i="1"/>
  <c r="E168" i="1"/>
  <c r="E172" i="1"/>
  <c r="E176" i="1"/>
  <c r="E179" i="1"/>
  <c r="E174" i="1"/>
  <c r="E185" i="1"/>
  <c r="E183" i="1"/>
  <c r="E184" i="1"/>
  <c r="E181" i="1"/>
  <c r="E189" i="1"/>
  <c r="E192" i="1"/>
  <c r="E193" i="1"/>
  <c r="E191" i="1"/>
  <c r="E197" i="1"/>
  <c r="E198" i="1"/>
  <c r="E201" i="1"/>
  <c r="E205" i="1"/>
  <c r="E207" i="1"/>
  <c r="E204" i="1"/>
  <c r="E208" i="1"/>
  <c r="E212" i="1"/>
  <c r="E211" i="1"/>
  <c r="E209" i="1"/>
  <c r="E216" i="1"/>
  <c r="E219" i="1"/>
  <c r="E223" i="1"/>
  <c r="E222" i="1"/>
  <c r="E229" i="1"/>
  <c r="E226" i="1"/>
  <c r="E231" i="1"/>
  <c r="E235" i="1"/>
  <c r="E233" i="1"/>
  <c r="E23" i="1"/>
  <c r="E34" i="1"/>
  <c r="E30" i="1"/>
  <c r="E39" i="1"/>
  <c r="E40" i="1"/>
  <c r="E45" i="1"/>
  <c r="E47" i="1"/>
  <c r="E53" i="1"/>
  <c r="E59" i="1"/>
  <c r="E63" i="1"/>
  <c r="E69" i="1"/>
  <c r="E71" i="1"/>
  <c r="E80" i="1"/>
  <c r="E83" i="1"/>
  <c r="E90" i="1"/>
  <c r="E89" i="1"/>
  <c r="E93" i="1"/>
  <c r="E98" i="1"/>
  <c r="E100" i="1"/>
  <c r="E107" i="1"/>
  <c r="E109" i="1"/>
  <c r="E111" i="1"/>
  <c r="E123" i="1"/>
  <c r="E121" i="1"/>
  <c r="E131" i="1"/>
  <c r="E2" i="1"/>
  <c r="E5" i="1"/>
  <c r="E8" i="1"/>
  <c r="E13" i="1"/>
  <c r="E20" i="1"/>
  <c r="E15" i="1"/>
  <c r="E26" i="1"/>
  <c r="E25" i="1"/>
  <c r="E35" i="1"/>
  <c r="E37" i="1"/>
  <c r="E41" i="1"/>
  <c r="E43" i="1"/>
  <c r="E48" i="1"/>
  <c r="E54" i="1"/>
  <c r="E65" i="1"/>
  <c r="E66" i="1"/>
  <c r="E64" i="1"/>
  <c r="E72" i="1"/>
  <c r="E75" i="1"/>
  <c r="E84" i="1"/>
  <c r="E86" i="1"/>
  <c r="E91" i="1"/>
  <c r="E95" i="1"/>
  <c r="E94" i="1"/>
  <c r="E102" i="1"/>
  <c r="E105" i="1"/>
  <c r="E113" i="1"/>
  <c r="E112" i="1"/>
  <c r="E115" i="1"/>
  <c r="E122" i="1"/>
  <c r="E127" i="1"/>
  <c r="E132" i="1"/>
  <c r="E140" i="1"/>
  <c r="E143" i="1"/>
  <c r="E141" i="1"/>
  <c r="E151" i="1"/>
  <c r="E153" i="1"/>
  <c r="E159" i="1"/>
  <c r="E157" i="1"/>
  <c r="E169" i="1"/>
  <c r="E164" i="1"/>
  <c r="E177" i="1"/>
  <c r="E175" i="1"/>
  <c r="E186" i="1"/>
  <c r="E194" i="1"/>
  <c r="E200" i="1"/>
  <c r="E199" i="1"/>
  <c r="E203" i="1"/>
  <c r="E214" i="1"/>
  <c r="E213" i="1"/>
  <c r="E224" i="1"/>
  <c r="E221" i="1"/>
  <c r="E228" i="1"/>
  <c r="E230" i="1"/>
  <c r="E24" i="1"/>
  <c r="E38" i="1"/>
  <c r="E49" i="1"/>
  <c r="E58" i="1"/>
  <c r="E68" i="1"/>
  <c r="E78" i="1"/>
  <c r="E96" i="1"/>
  <c r="E108" i="1"/>
  <c r="E119" i="1"/>
  <c r="E130" i="1"/>
  <c r="E148" i="1"/>
  <c r="E155" i="1"/>
  <c r="E171" i="1"/>
  <c r="E187" i="1"/>
  <c r="E188" i="1"/>
  <c r="E215" i="1"/>
  <c r="E218" i="1"/>
  <c r="E232" i="1"/>
  <c r="E14" i="1"/>
  <c r="E27" i="1"/>
  <c r="E33" i="1"/>
  <c r="E46" i="1"/>
  <c r="E51" i="1"/>
  <c r="E61" i="1"/>
  <c r="E79" i="1"/>
  <c r="E85" i="1"/>
  <c r="E101" i="1"/>
  <c r="E116" i="1"/>
  <c r="E128" i="1"/>
  <c r="E142" i="1"/>
  <c r="E162" i="1"/>
  <c r="E165" i="1"/>
  <c r="E182" i="1"/>
  <c r="E196" i="1"/>
  <c r="E206" i="1"/>
  <c r="E220" i="1"/>
  <c r="E234" i="1"/>
  <c r="E10" i="1"/>
  <c r="E17" i="1"/>
  <c r="E31" i="1"/>
  <c r="E44" i="1"/>
  <c r="E67" i="1"/>
  <c r="E74" i="1"/>
  <c r="E88" i="1"/>
  <c r="E99" i="1"/>
  <c r="E114" i="1"/>
  <c r="E125" i="1"/>
  <c r="E139" i="1"/>
  <c r="E156" i="1"/>
  <c r="E170" i="1"/>
  <c r="E178" i="1"/>
  <c r="E190" i="1"/>
  <c r="E202" i="1"/>
  <c r="E210" i="1"/>
</calcChain>
</file>

<file path=xl/sharedStrings.xml><?xml version="1.0" encoding="utf-8"?>
<sst xmlns="http://schemas.openxmlformats.org/spreadsheetml/2006/main" count="555" uniqueCount="60">
  <si>
    <t>Songea</t>
  </si>
  <si>
    <t>Mbeya</t>
  </si>
  <si>
    <t>Iringa</t>
  </si>
  <si>
    <t>Dar es Salaam</t>
  </si>
  <si>
    <t>Tunduma</t>
  </si>
  <si>
    <t>Kigoma</t>
  </si>
  <si>
    <t>Mwanza</t>
  </si>
  <si>
    <t>Dodoma</t>
  </si>
  <si>
    <t>Morogoro</t>
  </si>
  <si>
    <t>Tanga</t>
  </si>
  <si>
    <t>Moshi</t>
  </si>
  <si>
    <t>Arusha</t>
  </si>
  <si>
    <t>Dar es salaam</t>
  </si>
  <si>
    <t>Musoma</t>
  </si>
  <si>
    <t>Mombasa</t>
  </si>
  <si>
    <t>Bujumbura</t>
  </si>
  <si>
    <t>Gitega</t>
  </si>
  <si>
    <t>Kobero</t>
  </si>
  <si>
    <t>Makueni</t>
  </si>
  <si>
    <t>Machakos</t>
  </si>
  <si>
    <t>Nairobi</t>
  </si>
  <si>
    <t>Marketplace</t>
  </si>
  <si>
    <t>Ngozi</t>
  </si>
  <si>
    <t>Gicumbi</t>
  </si>
  <si>
    <t>Kamembe</t>
  </si>
  <si>
    <t>Kimironko</t>
  </si>
  <si>
    <t>Mulindi</t>
  </si>
  <si>
    <t>Rubavu</t>
  </si>
  <si>
    <t>Ruhuha</t>
  </si>
  <si>
    <t>Kicukiro</t>
  </si>
  <si>
    <t>Kigali</t>
  </si>
  <si>
    <t>Ruhengeri</t>
  </si>
  <si>
    <t>Nakuru</t>
  </si>
  <si>
    <t>Kisumu</t>
  </si>
  <si>
    <t>Meru</t>
  </si>
  <si>
    <t>Kampala</t>
  </si>
  <si>
    <t>Eldoret</t>
  </si>
  <si>
    <t>Busia</t>
  </si>
  <si>
    <t>Tororo</t>
  </si>
  <si>
    <t>Kitale</t>
  </si>
  <si>
    <t>Mbale</t>
  </si>
  <si>
    <t>Kapchorwa</t>
  </si>
  <si>
    <t>Kabale</t>
  </si>
  <si>
    <t>Kasese</t>
  </si>
  <si>
    <t>Owino</t>
  </si>
  <si>
    <t>Soroti</t>
  </si>
  <si>
    <t>Masindi</t>
  </si>
  <si>
    <t>Lira</t>
  </si>
  <si>
    <t>Gulu</t>
  </si>
  <si>
    <t>Origin</t>
  </si>
  <si>
    <t>Destination</t>
  </si>
  <si>
    <t>og-dest</t>
  </si>
  <si>
    <t>dest-og</t>
  </si>
  <si>
    <t>dest-og in og-dest</t>
  </si>
  <si>
    <t>og_lat</t>
  </si>
  <si>
    <t>og_long</t>
  </si>
  <si>
    <t>dest_lat</t>
  </si>
  <si>
    <t>dest_long</t>
  </si>
  <si>
    <t>dir_ns</t>
  </si>
  <si>
    <t>dir_ew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</si>
</sst>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hadl\OneDrive%20-%20Carleton%20University\PhD%20Work\Phd%20Dissertation\Transport%20Corridor%20Mapping\CodeWork\formattedSrc\marketplaceCoord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placeCoords"/>
      <sheetName val="Sheet3"/>
    </sheetNames>
    <sheetDataSet>
      <sheetData sheetId="0">
        <row r="1">
          <cell r="A1" t="str">
            <v>Marketplace</v>
          </cell>
          <cell r="B1" t="str">
            <v>Country</v>
          </cell>
          <cell r="C1" t="str">
            <v>coord_lat</v>
          </cell>
          <cell r="D1" t="str">
            <v>coord_long</v>
          </cell>
        </row>
        <row r="2">
          <cell r="A2" t="str">
            <v>Songea</v>
          </cell>
          <cell r="B2" t="str">
            <v>Tanzania</v>
          </cell>
          <cell r="C2">
            <v>-10.665509999999999</v>
          </cell>
          <cell r="D2">
            <v>35.645038999999997</v>
          </cell>
        </row>
        <row r="3">
          <cell r="A3" t="str">
            <v>Tunduma</v>
          </cell>
          <cell r="B3" t="str">
            <v>Tanzania</v>
          </cell>
          <cell r="C3">
            <v>-9.3080599999999993</v>
          </cell>
          <cell r="D3">
            <v>32.775069999999999</v>
          </cell>
        </row>
        <row r="4">
          <cell r="A4" t="str">
            <v>Mbeya</v>
          </cell>
          <cell r="B4" t="str">
            <v>Tanzania</v>
          </cell>
          <cell r="C4">
            <v>-8.9094010000000008</v>
          </cell>
          <cell r="D4">
            <v>33.460774000000001</v>
          </cell>
        </row>
        <row r="5">
          <cell r="A5" t="str">
            <v>Iringa</v>
          </cell>
          <cell r="B5" t="str">
            <v>Tanzania</v>
          </cell>
          <cell r="C5">
            <v>-7.768059</v>
          </cell>
          <cell r="D5">
            <v>35.686072000000003</v>
          </cell>
        </row>
        <row r="6">
          <cell r="A6" t="str">
            <v>Morogoro</v>
          </cell>
          <cell r="B6" t="str">
            <v>Tanzania</v>
          </cell>
          <cell r="C6">
            <v>-6.8282400000000001</v>
          </cell>
          <cell r="D6">
            <v>37.667788999999999</v>
          </cell>
        </row>
        <row r="7">
          <cell r="A7" t="str">
            <v>Dar es salaam</v>
          </cell>
          <cell r="B7" t="str">
            <v>Tanzania</v>
          </cell>
          <cell r="C7">
            <v>-6.7923539999999996</v>
          </cell>
          <cell r="D7">
            <v>39.208328000000002</v>
          </cell>
        </row>
        <row r="8">
          <cell r="A8" t="str">
            <v>Dodoma</v>
          </cell>
          <cell r="B8" t="str">
            <v>Tanzania</v>
          </cell>
          <cell r="C8">
            <v>-6.1629589999999999</v>
          </cell>
          <cell r="D8">
            <v>35.751607</v>
          </cell>
        </row>
        <row r="9">
          <cell r="A9" t="str">
            <v>Tanga</v>
          </cell>
          <cell r="B9" t="str">
            <v>Tanzania</v>
          </cell>
          <cell r="C9">
            <v>-5.0701299999999998</v>
          </cell>
          <cell r="D9">
            <v>39.104931000000001</v>
          </cell>
        </row>
        <row r="10">
          <cell r="A10" t="str">
            <v>Kigoma</v>
          </cell>
          <cell r="B10" t="str">
            <v>Tanzania</v>
          </cell>
          <cell r="C10">
            <v>-4.8861499999999998</v>
          </cell>
          <cell r="D10">
            <v>29.638321000000001</v>
          </cell>
        </row>
        <row r="11">
          <cell r="A11" t="str">
            <v>Mombasa</v>
          </cell>
          <cell r="B11" t="str">
            <v>Kenya</v>
          </cell>
          <cell r="C11">
            <v>-4.0434770000000002</v>
          </cell>
          <cell r="D11">
            <v>39.668207000000002</v>
          </cell>
        </row>
        <row r="12">
          <cell r="A12" t="str">
            <v>Gitega</v>
          </cell>
          <cell r="B12" t="str">
            <v>Burundi</v>
          </cell>
          <cell r="C12">
            <v>-3.4288029999999998</v>
          </cell>
          <cell r="D12">
            <v>29.924903</v>
          </cell>
        </row>
        <row r="13">
          <cell r="A13" t="str">
            <v>Bujumbura</v>
          </cell>
          <cell r="B13" t="str">
            <v>Burundi</v>
          </cell>
          <cell r="C13">
            <v>-3.3613780000000002</v>
          </cell>
          <cell r="D13">
            <v>29.359877999999998</v>
          </cell>
        </row>
        <row r="14">
          <cell r="A14" t="str">
            <v>Arusha</v>
          </cell>
          <cell r="B14" t="str">
            <v>Tanzania</v>
          </cell>
          <cell r="C14">
            <v>-3.3869250000000002</v>
          </cell>
          <cell r="D14">
            <v>36.682993000000003</v>
          </cell>
        </row>
        <row r="15">
          <cell r="A15" t="str">
            <v>Moshi</v>
          </cell>
          <cell r="B15" t="str">
            <v>Tanzania</v>
          </cell>
          <cell r="C15">
            <v>-3.3488199999999999</v>
          </cell>
          <cell r="D15">
            <v>37.343150999999999</v>
          </cell>
        </row>
        <row r="16">
          <cell r="A16" t="str">
            <v>Ngozi</v>
          </cell>
          <cell r="B16" t="str">
            <v>Burundi</v>
          </cell>
          <cell r="C16">
            <v>-2.9108399999999999</v>
          </cell>
          <cell r="D16">
            <v>29.82443</v>
          </cell>
        </row>
        <row r="17">
          <cell r="A17" t="str">
            <v>Kobero</v>
          </cell>
          <cell r="B17" t="str">
            <v>Burundi</v>
          </cell>
          <cell r="C17">
            <v>-2.6647879680000002</v>
          </cell>
          <cell r="D17">
            <v>30.409969190000002</v>
          </cell>
        </row>
        <row r="18">
          <cell r="A18" t="str">
            <v>Mwanza</v>
          </cell>
          <cell r="B18" t="str">
            <v>Tanzania</v>
          </cell>
          <cell r="C18">
            <v>-2.5178799999999999</v>
          </cell>
          <cell r="D18">
            <v>32.899099999999997</v>
          </cell>
        </row>
        <row r="19">
          <cell r="A19" t="str">
            <v>Gicumbi</v>
          </cell>
          <cell r="B19" t="str">
            <v>Rwanda</v>
          </cell>
          <cell r="C19">
            <v>-1.7697099999999999</v>
          </cell>
          <cell r="D19">
            <v>29.942080000000001</v>
          </cell>
        </row>
        <row r="20">
          <cell r="A20" t="str">
            <v>Kamembe</v>
          </cell>
          <cell r="B20" t="str">
            <v>Rwanda</v>
          </cell>
          <cell r="C20">
            <v>-2.4620160000000002</v>
          </cell>
          <cell r="D20">
            <v>28.907371000000001</v>
          </cell>
        </row>
        <row r="21">
          <cell r="A21" t="str">
            <v>Kimironko</v>
          </cell>
          <cell r="B21" t="str">
            <v>Rwanda</v>
          </cell>
          <cell r="C21">
            <v>-1.9362379999999999</v>
          </cell>
          <cell r="D21">
            <v>30.13006</v>
          </cell>
        </row>
        <row r="22">
          <cell r="A22" t="str">
            <v>Mulindi</v>
          </cell>
          <cell r="B22" t="str">
            <v>Rwanda</v>
          </cell>
          <cell r="C22">
            <v>-1.477311</v>
          </cell>
          <cell r="D22">
            <v>30.041967</v>
          </cell>
        </row>
        <row r="23">
          <cell r="A23" t="str">
            <v>Rubavu</v>
          </cell>
          <cell r="B23" t="str">
            <v>Rwanda</v>
          </cell>
          <cell r="C23">
            <v>-1.6902600000000001</v>
          </cell>
          <cell r="D23">
            <v>29.295179000000001</v>
          </cell>
        </row>
        <row r="24">
          <cell r="A24" t="str">
            <v>Ruhuha</v>
          </cell>
          <cell r="B24" t="str">
            <v>Rwanda</v>
          </cell>
          <cell r="C24">
            <v>-2.3083800000000001</v>
          </cell>
          <cell r="D24">
            <v>30.0535</v>
          </cell>
        </row>
        <row r="25">
          <cell r="A25" t="str">
            <v>Kicukiro</v>
          </cell>
          <cell r="B25" t="str">
            <v>Rwanda</v>
          </cell>
          <cell r="C25">
            <v>1.9807600000000001</v>
          </cell>
          <cell r="D25">
            <v>30.104811000000002</v>
          </cell>
        </row>
        <row r="26">
          <cell r="A26" t="str">
            <v>Kigali</v>
          </cell>
          <cell r="B26" t="str">
            <v>Rwanda</v>
          </cell>
          <cell r="C26">
            <v>-1.9705790000000001</v>
          </cell>
          <cell r="D26">
            <v>30.104429</v>
          </cell>
        </row>
        <row r="27">
          <cell r="A27" t="str">
            <v>Ruhengeri</v>
          </cell>
          <cell r="B27" t="str">
            <v>Rwanda</v>
          </cell>
          <cell r="C27">
            <v>-1.5044200000000001</v>
          </cell>
          <cell r="D27">
            <v>29.635159999999999</v>
          </cell>
        </row>
        <row r="28">
          <cell r="A28" t="str">
            <v>Machakos</v>
          </cell>
          <cell r="B28" t="str">
            <v>Kenya</v>
          </cell>
          <cell r="C28">
            <v>-1.517684</v>
          </cell>
          <cell r="D28">
            <v>37.263415000000002</v>
          </cell>
        </row>
        <row r="29">
          <cell r="A29" t="str">
            <v>Musoma</v>
          </cell>
          <cell r="B29" t="str">
            <v>Tanzania</v>
          </cell>
          <cell r="C29">
            <v>-1.4997</v>
          </cell>
          <cell r="D29">
            <v>33.806350999999999</v>
          </cell>
        </row>
        <row r="30">
          <cell r="A30" t="str">
            <v>Nairobi</v>
          </cell>
          <cell r="B30" t="str">
            <v>Kenya</v>
          </cell>
          <cell r="C30">
            <v>-1.2920659999999999</v>
          </cell>
          <cell r="D30">
            <v>36.821944999999999</v>
          </cell>
        </row>
        <row r="31">
          <cell r="A31" t="str">
            <v>Nakuru</v>
          </cell>
          <cell r="B31" t="str">
            <v>Kenya</v>
          </cell>
          <cell r="C31">
            <v>-0.28149000000000002</v>
          </cell>
          <cell r="D31">
            <v>36.078418999999997</v>
          </cell>
        </row>
        <row r="32">
          <cell r="A32" t="str">
            <v>Kisumu</v>
          </cell>
          <cell r="B32" t="str">
            <v>Kenya</v>
          </cell>
          <cell r="C32">
            <v>-9.1702000000000006E-2</v>
          </cell>
          <cell r="D32">
            <v>34.767957000000003</v>
          </cell>
        </row>
        <row r="33">
          <cell r="A33" t="str">
            <v>Meru</v>
          </cell>
          <cell r="B33" t="str">
            <v>Kenya</v>
          </cell>
          <cell r="C33">
            <v>5.1471999999999997E-2</v>
          </cell>
          <cell r="D33">
            <v>37.645603999999999</v>
          </cell>
        </row>
        <row r="34">
          <cell r="A34" t="str">
            <v>Kampala</v>
          </cell>
          <cell r="B34" t="str">
            <v>Uganda</v>
          </cell>
          <cell r="C34">
            <v>0.34759600000000002</v>
          </cell>
          <cell r="D34">
            <v>32.582520000000002</v>
          </cell>
        </row>
        <row r="35">
          <cell r="A35" t="str">
            <v>Eldoret</v>
          </cell>
          <cell r="B35" t="str">
            <v>Kenya</v>
          </cell>
          <cell r="C35">
            <v>0.51427699999999998</v>
          </cell>
          <cell r="D35">
            <v>35.269779999999997</v>
          </cell>
        </row>
        <row r="36">
          <cell r="A36" t="str">
            <v>Makueni</v>
          </cell>
          <cell r="B36" t="str">
            <v>Kenya</v>
          </cell>
          <cell r="C36">
            <v>-1.7864949999999999</v>
          </cell>
          <cell r="D36">
            <v>37.631107</v>
          </cell>
        </row>
        <row r="37">
          <cell r="A37" t="str">
            <v>Busia</v>
          </cell>
          <cell r="B37" t="str">
            <v>Uganda</v>
          </cell>
          <cell r="C37">
            <v>0.470669</v>
          </cell>
          <cell r="D37">
            <v>34.09198</v>
          </cell>
        </row>
        <row r="38">
          <cell r="A38" t="str">
            <v>Tororo</v>
          </cell>
          <cell r="B38" t="str">
            <v>Uganda</v>
          </cell>
          <cell r="C38">
            <v>0.69313000000000002</v>
          </cell>
          <cell r="D38">
            <v>34.180999999999997</v>
          </cell>
        </row>
        <row r="39">
          <cell r="A39" t="str">
            <v>Kitale</v>
          </cell>
          <cell r="B39" t="str">
            <v>Kenya</v>
          </cell>
          <cell r="C39">
            <v>1.01837</v>
          </cell>
          <cell r="D39">
            <v>35.002830000000003</v>
          </cell>
        </row>
        <row r="40">
          <cell r="A40" t="str">
            <v>Mbale</v>
          </cell>
          <cell r="B40" t="str">
            <v>Uganda</v>
          </cell>
          <cell r="C40">
            <v>1.078444</v>
          </cell>
          <cell r="D40">
            <v>34.181005999999996</v>
          </cell>
        </row>
        <row r="41">
          <cell r="A41" t="str">
            <v>Kapchorwa</v>
          </cell>
          <cell r="B41" t="str">
            <v>Uganda</v>
          </cell>
          <cell r="C41">
            <v>1.3993491309999999</v>
          </cell>
          <cell r="D41">
            <v>34.44225016</v>
          </cell>
        </row>
        <row r="42">
          <cell r="A42" t="str">
            <v>Kabale</v>
          </cell>
          <cell r="B42" t="str">
            <v>Uganda</v>
          </cell>
          <cell r="C42">
            <v>-1.2419560000000001</v>
          </cell>
          <cell r="D42">
            <v>29.985616</v>
          </cell>
        </row>
        <row r="43">
          <cell r="A43" t="str">
            <v>Kasese</v>
          </cell>
          <cell r="B43" t="str">
            <v>Uganda</v>
          </cell>
          <cell r="C43">
            <v>0.16989899999999999</v>
          </cell>
          <cell r="D43">
            <v>30.078078000000001</v>
          </cell>
        </row>
        <row r="44">
          <cell r="A44" t="str">
            <v>Owino</v>
          </cell>
          <cell r="B44" t="str">
            <v>Uganda</v>
          </cell>
          <cell r="C44">
            <v>0.31569000000000003</v>
          </cell>
          <cell r="D44">
            <v>32.578110000000002</v>
          </cell>
        </row>
        <row r="45">
          <cell r="A45" t="str">
            <v>Soroti</v>
          </cell>
          <cell r="B45" t="str">
            <v>Uganda</v>
          </cell>
          <cell r="C45">
            <v>1.71553</v>
          </cell>
          <cell r="D45">
            <v>33.610087999999998</v>
          </cell>
        </row>
        <row r="46">
          <cell r="A46" t="str">
            <v>Masindi</v>
          </cell>
          <cell r="B46" t="str">
            <v>Uganda</v>
          </cell>
          <cell r="C46">
            <v>1.6873130000000001</v>
          </cell>
          <cell r="D46">
            <v>31.713846</v>
          </cell>
        </row>
        <row r="47">
          <cell r="A47" t="str">
            <v>Lira</v>
          </cell>
          <cell r="B47" t="str">
            <v>Uganda</v>
          </cell>
          <cell r="C47">
            <v>2.2580830000000001</v>
          </cell>
          <cell r="D47">
            <v>32.887407000000003</v>
          </cell>
        </row>
        <row r="48">
          <cell r="A48" t="str">
            <v>Gulu</v>
          </cell>
          <cell r="B48" t="str">
            <v>Uganda</v>
          </cell>
          <cell r="C48">
            <v>2.7724039999999999</v>
          </cell>
          <cell r="D48">
            <v>32.288072999999997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2AD9-2A07-4A95-AA52-A4A21016400A}">
  <dimension ref="A1:K249"/>
  <sheetViews>
    <sheetView tabSelected="1" topLeftCell="A165" workbookViewId="0">
      <selection activeCell="B171" sqref="B171"/>
    </sheetView>
  </sheetViews>
  <sheetFormatPr defaultRowHeight="15" x14ac:dyDescent="0.25"/>
  <cols>
    <col min="3" max="4" width="22.28515625" bestFit="1" customWidth="1"/>
  </cols>
  <sheetData>
    <row r="1" spans="1:11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</row>
    <row r="2" spans="1:11" x14ac:dyDescent="0.25">
      <c r="A2" t="s">
        <v>11</v>
      </c>
      <c r="B2" t="s">
        <v>7</v>
      </c>
      <c r="C2" t="str">
        <f>A2&amp;B2</f>
        <v>ArushaDodoma</v>
      </c>
      <c r="D2" t="str">
        <f>B2&amp;A2</f>
        <v>DodomaArusha</v>
      </c>
      <c r="E2">
        <f>COUNTIF(C:C,D2)</f>
        <v>1</v>
      </c>
      <c r="F2">
        <f>VLOOKUP(A2,[1]marketplaceCoords!$A:$C,3,FALSE)</f>
        <v>-3.3869250000000002</v>
      </c>
      <c r="G2">
        <f>VLOOKUP(A2,[1]marketplaceCoords!$A:$D,4,FALSE)</f>
        <v>36.682993000000003</v>
      </c>
      <c r="H2">
        <f>VLOOKUP(B2,[1]marketplaceCoords!$A:$C,3,FALSE)</f>
        <v>-6.1629589999999999</v>
      </c>
      <c r="I2">
        <f>VLOOKUP(B2,[1]marketplaceCoords!$A:$D,4,FALSE)</f>
        <v>35.751607</v>
      </c>
      <c r="J2" t="str">
        <f>IF(H2-F2&gt;0,"N","S")</f>
        <v>S</v>
      </c>
      <c r="K2" t="str">
        <f>IF(I2-G2&gt;0,"E","W")</f>
        <v>W</v>
      </c>
    </row>
    <row r="3" spans="1:11" x14ac:dyDescent="0.25">
      <c r="A3" t="s">
        <v>11</v>
      </c>
      <c r="B3" t="s">
        <v>5</v>
      </c>
      <c r="C3" t="str">
        <f>A3&amp;B3</f>
        <v>ArushaKigoma</v>
      </c>
      <c r="D3" t="str">
        <f>B3&amp;A3</f>
        <v>KigomaArusha</v>
      </c>
      <c r="E3">
        <f>COUNTIF(C:C,D3)</f>
        <v>1</v>
      </c>
      <c r="F3">
        <f>VLOOKUP(A3,[1]marketplaceCoords!$A:$C,3,FALSE)</f>
        <v>-3.3869250000000002</v>
      </c>
      <c r="G3">
        <f>VLOOKUP(A3,[1]marketplaceCoords!$A:$D,4,FALSE)</f>
        <v>36.682993000000003</v>
      </c>
      <c r="H3">
        <f>VLOOKUP(B3,[1]marketplaceCoords!$A:$C,3,FALSE)</f>
        <v>-4.8861499999999998</v>
      </c>
      <c r="I3">
        <f>VLOOKUP(B3,[1]marketplaceCoords!$A:$D,4,FALSE)</f>
        <v>29.638321000000001</v>
      </c>
      <c r="J3" t="str">
        <f>IF(H3-F3&gt;0,"N","S")</f>
        <v>S</v>
      </c>
      <c r="K3" t="str">
        <f>IF(I3-G3&gt;0,"E","W")</f>
        <v>W</v>
      </c>
    </row>
    <row r="4" spans="1:11" x14ac:dyDescent="0.25">
      <c r="A4" t="s">
        <v>11</v>
      </c>
      <c r="B4" t="s">
        <v>19</v>
      </c>
      <c r="C4" t="str">
        <f>A4&amp;B4</f>
        <v>ArushaMachakos</v>
      </c>
      <c r="D4" t="str">
        <f>B4&amp;A4</f>
        <v>MachakosArusha</v>
      </c>
      <c r="E4">
        <f>COUNTIF(C:C,D4)</f>
        <v>1</v>
      </c>
      <c r="F4">
        <f>VLOOKUP(A4,[1]marketplaceCoords!$A:$C,3,FALSE)</f>
        <v>-3.3869250000000002</v>
      </c>
      <c r="G4">
        <f>VLOOKUP(A4,[1]marketplaceCoords!$A:$D,4,FALSE)</f>
        <v>36.682993000000003</v>
      </c>
      <c r="H4">
        <f>VLOOKUP(B4,[1]marketplaceCoords!$A:$C,3,FALSE)</f>
        <v>-1.517684</v>
      </c>
      <c r="I4">
        <f>VLOOKUP(B4,[1]marketplaceCoords!$A:$D,4,FALSE)</f>
        <v>37.263415000000002</v>
      </c>
      <c r="J4" t="str">
        <f>IF(H4-F4&gt;0,"N","S")</f>
        <v>N</v>
      </c>
      <c r="K4" t="str">
        <f>IF(I4-G4&gt;0,"E","W")</f>
        <v>E</v>
      </c>
    </row>
    <row r="5" spans="1:11" x14ac:dyDescent="0.25">
      <c r="A5" t="s">
        <v>11</v>
      </c>
      <c r="B5" t="s">
        <v>18</v>
      </c>
      <c r="C5" t="str">
        <f>A5&amp;B5</f>
        <v>ArushaMakueni</v>
      </c>
      <c r="D5" t="str">
        <f>B5&amp;A5</f>
        <v>MakueniArusha</v>
      </c>
      <c r="E5">
        <f>COUNTIF(C:C,D5)</f>
        <v>1</v>
      </c>
      <c r="F5">
        <f>VLOOKUP(A5,[1]marketplaceCoords!$A:$C,3,FALSE)</f>
        <v>-3.3869250000000002</v>
      </c>
      <c r="G5">
        <f>VLOOKUP(A5,[1]marketplaceCoords!$A:$D,4,FALSE)</f>
        <v>36.682993000000003</v>
      </c>
      <c r="H5">
        <f>VLOOKUP(B5,[1]marketplaceCoords!$A:$C,3,FALSE)</f>
        <v>-1.7864949999999999</v>
      </c>
      <c r="I5">
        <f>VLOOKUP(B5,[1]marketplaceCoords!$A:$D,4,FALSE)</f>
        <v>37.631107</v>
      </c>
      <c r="J5" t="str">
        <f>IF(H5-F5&gt;0,"N","S")</f>
        <v>N</v>
      </c>
      <c r="K5" t="str">
        <f>IF(I5-G5&gt;0,"E","W")</f>
        <v>E</v>
      </c>
    </row>
    <row r="6" spans="1:11" x14ac:dyDescent="0.25">
      <c r="A6" t="s">
        <v>11</v>
      </c>
      <c r="B6" t="s">
        <v>8</v>
      </c>
      <c r="C6" t="str">
        <f>A6&amp;B6</f>
        <v>ArushaMorogoro</v>
      </c>
      <c r="D6" t="str">
        <f>B6&amp;A6</f>
        <v>MorogoroArusha</v>
      </c>
      <c r="E6">
        <f>COUNTIF(C:C,D6)</f>
        <v>1</v>
      </c>
      <c r="F6">
        <f>VLOOKUP(A6,[1]marketplaceCoords!$A:$C,3,FALSE)</f>
        <v>-3.3869250000000002</v>
      </c>
      <c r="G6">
        <f>VLOOKUP(A6,[1]marketplaceCoords!$A:$D,4,FALSE)</f>
        <v>36.682993000000003</v>
      </c>
      <c r="H6">
        <f>VLOOKUP(B6,[1]marketplaceCoords!$A:$C,3,FALSE)</f>
        <v>-6.8282400000000001</v>
      </c>
      <c r="I6">
        <f>VLOOKUP(B6,[1]marketplaceCoords!$A:$D,4,FALSE)</f>
        <v>37.667788999999999</v>
      </c>
      <c r="J6" t="str">
        <f>IF(H6-F6&gt;0,"N","S")</f>
        <v>S</v>
      </c>
      <c r="K6" t="str">
        <f>IF(I6-G6&gt;0,"E","W")</f>
        <v>E</v>
      </c>
    </row>
    <row r="7" spans="1:11" x14ac:dyDescent="0.25">
      <c r="A7" t="s">
        <v>11</v>
      </c>
      <c r="B7" t="s">
        <v>10</v>
      </c>
      <c r="C7" t="str">
        <f>A7&amp;B7</f>
        <v>ArushaMoshi</v>
      </c>
      <c r="D7" t="str">
        <f>B7&amp;A7</f>
        <v>MoshiArusha</v>
      </c>
      <c r="E7">
        <f>COUNTIF(C:C,D7)</f>
        <v>1</v>
      </c>
      <c r="F7">
        <f>VLOOKUP(A7,[1]marketplaceCoords!$A:$C,3,FALSE)</f>
        <v>-3.3869250000000002</v>
      </c>
      <c r="G7">
        <f>VLOOKUP(A7,[1]marketplaceCoords!$A:$D,4,FALSE)</f>
        <v>36.682993000000003</v>
      </c>
      <c r="H7">
        <f>VLOOKUP(B7,[1]marketplaceCoords!$A:$C,3,FALSE)</f>
        <v>-3.3488199999999999</v>
      </c>
      <c r="I7">
        <f>VLOOKUP(B7,[1]marketplaceCoords!$A:$D,4,FALSE)</f>
        <v>37.343150999999999</v>
      </c>
      <c r="J7" t="str">
        <f>IF(H7-F7&gt;0,"N","S")</f>
        <v>N</v>
      </c>
      <c r="K7" t="str">
        <f>IF(I7-G7&gt;0,"E","W")</f>
        <v>E</v>
      </c>
    </row>
    <row r="8" spans="1:11" x14ac:dyDescent="0.25">
      <c r="A8" t="s">
        <v>11</v>
      </c>
      <c r="B8" t="s">
        <v>13</v>
      </c>
      <c r="C8" t="str">
        <f>A8&amp;B8</f>
        <v>ArushaMusoma</v>
      </c>
      <c r="D8" t="str">
        <f>B8&amp;A8</f>
        <v>MusomaArusha</v>
      </c>
      <c r="E8">
        <f>COUNTIF(C:C,D8)</f>
        <v>1</v>
      </c>
      <c r="F8">
        <f>VLOOKUP(A8,[1]marketplaceCoords!$A:$C,3,FALSE)</f>
        <v>-3.3869250000000002</v>
      </c>
      <c r="G8">
        <f>VLOOKUP(A8,[1]marketplaceCoords!$A:$D,4,FALSE)</f>
        <v>36.682993000000003</v>
      </c>
      <c r="H8">
        <f>VLOOKUP(B8,[1]marketplaceCoords!$A:$C,3,FALSE)</f>
        <v>-1.4997</v>
      </c>
      <c r="I8">
        <f>VLOOKUP(B8,[1]marketplaceCoords!$A:$D,4,FALSE)</f>
        <v>33.806350999999999</v>
      </c>
      <c r="J8" t="str">
        <f>IF(H8-F8&gt;0,"N","S")</f>
        <v>N</v>
      </c>
      <c r="K8" t="str">
        <f>IF(I8-G8&gt;0,"E","W")</f>
        <v>W</v>
      </c>
    </row>
    <row r="9" spans="1:11" x14ac:dyDescent="0.25">
      <c r="A9" t="s">
        <v>11</v>
      </c>
      <c r="B9" t="s">
        <v>6</v>
      </c>
      <c r="C9" t="str">
        <f>A9&amp;B9</f>
        <v>ArushaMwanza</v>
      </c>
      <c r="D9" t="str">
        <f>B9&amp;A9</f>
        <v>MwanzaArusha</v>
      </c>
      <c r="E9">
        <f>COUNTIF(C:C,D9)</f>
        <v>1</v>
      </c>
      <c r="F9">
        <f>VLOOKUP(A9,[1]marketplaceCoords!$A:$C,3,FALSE)</f>
        <v>-3.3869250000000002</v>
      </c>
      <c r="G9">
        <f>VLOOKUP(A9,[1]marketplaceCoords!$A:$D,4,FALSE)</f>
        <v>36.682993000000003</v>
      </c>
      <c r="H9">
        <f>VLOOKUP(B9,[1]marketplaceCoords!$A:$C,3,FALSE)</f>
        <v>-2.5178799999999999</v>
      </c>
      <c r="I9">
        <f>VLOOKUP(B9,[1]marketplaceCoords!$A:$D,4,FALSE)</f>
        <v>32.899099999999997</v>
      </c>
      <c r="J9" t="str">
        <f>IF(H9-F9&gt;0,"N","S")</f>
        <v>N</v>
      </c>
      <c r="K9" t="str">
        <f>IF(I9-G9&gt;0,"E","W")</f>
        <v>W</v>
      </c>
    </row>
    <row r="10" spans="1:11" x14ac:dyDescent="0.25">
      <c r="A10" t="s">
        <v>11</v>
      </c>
      <c r="B10" t="s">
        <v>20</v>
      </c>
      <c r="C10" t="str">
        <f>A10&amp;B10</f>
        <v>ArushaNairobi</v>
      </c>
      <c r="D10" t="str">
        <f>B10&amp;A10</f>
        <v>NairobiArusha</v>
      </c>
      <c r="E10">
        <f>COUNTIF(C:C,D10)</f>
        <v>1</v>
      </c>
      <c r="F10">
        <f>VLOOKUP(A10,[1]marketplaceCoords!$A:$C,3,FALSE)</f>
        <v>-3.3869250000000002</v>
      </c>
      <c r="G10">
        <f>VLOOKUP(A10,[1]marketplaceCoords!$A:$D,4,FALSE)</f>
        <v>36.682993000000003</v>
      </c>
      <c r="H10">
        <f>VLOOKUP(B10,[1]marketplaceCoords!$A:$C,3,FALSE)</f>
        <v>-1.2920659999999999</v>
      </c>
      <c r="I10">
        <f>VLOOKUP(B10,[1]marketplaceCoords!$A:$D,4,FALSE)</f>
        <v>36.821944999999999</v>
      </c>
      <c r="J10" t="str">
        <f>IF(H10-F10&gt;0,"N","S")</f>
        <v>N</v>
      </c>
      <c r="K10" t="str">
        <f>IF(I10-G10&gt;0,"E","W")</f>
        <v>E</v>
      </c>
    </row>
    <row r="11" spans="1:11" x14ac:dyDescent="0.25">
      <c r="A11" t="s">
        <v>15</v>
      </c>
      <c r="B11" t="s">
        <v>16</v>
      </c>
      <c r="C11" t="str">
        <f>A11&amp;B11</f>
        <v>BujumburaGitega</v>
      </c>
      <c r="D11" t="str">
        <f>B11&amp;A11</f>
        <v>GitegaBujumbura</v>
      </c>
      <c r="E11">
        <f>COUNTIF(C:C,D11)</f>
        <v>1</v>
      </c>
      <c r="F11">
        <f>VLOOKUP(A11,[1]marketplaceCoords!$A:$C,3,FALSE)</f>
        <v>-3.3613780000000002</v>
      </c>
      <c r="G11">
        <f>VLOOKUP(A11,[1]marketplaceCoords!$A:$D,4,FALSE)</f>
        <v>29.359877999999998</v>
      </c>
      <c r="H11">
        <f>VLOOKUP(B11,[1]marketplaceCoords!$A:$C,3,FALSE)</f>
        <v>-3.4288029999999998</v>
      </c>
      <c r="I11">
        <f>VLOOKUP(B11,[1]marketplaceCoords!$A:$D,4,FALSE)</f>
        <v>29.924903</v>
      </c>
      <c r="J11" t="str">
        <f>IF(H11-F11&gt;0,"N","S")</f>
        <v>S</v>
      </c>
      <c r="K11" t="str">
        <f>IF(I11-G11&gt;0,"E","W")</f>
        <v>E</v>
      </c>
    </row>
    <row r="12" spans="1:11" x14ac:dyDescent="0.25">
      <c r="A12" t="s">
        <v>15</v>
      </c>
      <c r="B12" t="s">
        <v>24</v>
      </c>
      <c r="C12" t="str">
        <f>A12&amp;B12</f>
        <v>BujumburaKamembe</v>
      </c>
      <c r="D12" t="str">
        <f>B12&amp;A12</f>
        <v>KamembeBujumbura</v>
      </c>
      <c r="E12">
        <f>COUNTIF(C:C,D12)</f>
        <v>1</v>
      </c>
      <c r="F12">
        <f>VLOOKUP(A12,[1]marketplaceCoords!$A:$C,3,FALSE)</f>
        <v>-3.3613780000000002</v>
      </c>
      <c r="G12">
        <f>VLOOKUP(A12,[1]marketplaceCoords!$A:$D,4,FALSE)</f>
        <v>29.359877999999998</v>
      </c>
      <c r="H12">
        <f>VLOOKUP(B12,[1]marketplaceCoords!$A:$C,3,FALSE)</f>
        <v>-2.4620160000000002</v>
      </c>
      <c r="I12">
        <f>VLOOKUP(B12,[1]marketplaceCoords!$A:$D,4,FALSE)</f>
        <v>28.907371000000001</v>
      </c>
      <c r="J12" t="str">
        <f>IF(H12-F12&gt;0,"N","S")</f>
        <v>N</v>
      </c>
      <c r="K12" t="str">
        <f>IF(I12-G12&gt;0,"E","W")</f>
        <v>W</v>
      </c>
    </row>
    <row r="13" spans="1:11" x14ac:dyDescent="0.25">
      <c r="A13" t="s">
        <v>15</v>
      </c>
      <c r="B13" t="s">
        <v>5</v>
      </c>
      <c r="C13" t="str">
        <f>A13&amp;B13</f>
        <v>BujumburaKigoma</v>
      </c>
      <c r="D13" t="str">
        <f>B13&amp;A13</f>
        <v>KigomaBujumbura</v>
      </c>
      <c r="E13">
        <f>COUNTIF(C:C,D13)</f>
        <v>1</v>
      </c>
      <c r="F13">
        <f>VLOOKUP(A13,[1]marketplaceCoords!$A:$C,3,FALSE)</f>
        <v>-3.3613780000000002</v>
      </c>
      <c r="G13">
        <f>VLOOKUP(A13,[1]marketplaceCoords!$A:$D,4,FALSE)</f>
        <v>29.359877999999998</v>
      </c>
      <c r="H13">
        <f>VLOOKUP(B13,[1]marketplaceCoords!$A:$C,3,FALSE)</f>
        <v>-4.8861499999999998</v>
      </c>
      <c r="I13">
        <f>VLOOKUP(B13,[1]marketplaceCoords!$A:$D,4,FALSE)</f>
        <v>29.638321000000001</v>
      </c>
      <c r="J13" t="str">
        <f>IF(H13-F13&gt;0,"N","S")</f>
        <v>S</v>
      </c>
      <c r="K13" t="str">
        <f>IF(I13-G13&gt;0,"E","W")</f>
        <v>E</v>
      </c>
    </row>
    <row r="14" spans="1:11" x14ac:dyDescent="0.25">
      <c r="A14" t="s">
        <v>15</v>
      </c>
      <c r="B14" t="s">
        <v>22</v>
      </c>
      <c r="C14" t="str">
        <f>A14&amp;B14</f>
        <v>BujumburaNgozi</v>
      </c>
      <c r="D14" t="str">
        <f>B14&amp;A14</f>
        <v>NgoziBujumbura</v>
      </c>
      <c r="E14">
        <f>COUNTIF(C:C,D14)</f>
        <v>1</v>
      </c>
      <c r="F14">
        <f>VLOOKUP(A14,[1]marketplaceCoords!$A:$C,3,FALSE)</f>
        <v>-3.3613780000000002</v>
      </c>
      <c r="G14">
        <f>VLOOKUP(A14,[1]marketplaceCoords!$A:$D,4,FALSE)</f>
        <v>29.359877999999998</v>
      </c>
      <c r="H14">
        <f>VLOOKUP(B14,[1]marketplaceCoords!$A:$C,3,FALSE)</f>
        <v>-2.9108399999999999</v>
      </c>
      <c r="I14">
        <f>VLOOKUP(B14,[1]marketplaceCoords!$A:$D,4,FALSE)</f>
        <v>29.82443</v>
      </c>
      <c r="J14" t="str">
        <f>IF(H14-F14&gt;0,"N","S")</f>
        <v>N</v>
      </c>
      <c r="K14" t="str">
        <f>IF(I14-G14&gt;0,"E","W")</f>
        <v>E</v>
      </c>
    </row>
    <row r="15" spans="1:11" x14ac:dyDescent="0.25">
      <c r="A15" t="s">
        <v>37</v>
      </c>
      <c r="B15" t="s">
        <v>36</v>
      </c>
      <c r="C15" t="str">
        <f>A15&amp;B15</f>
        <v>BusiaEldoret</v>
      </c>
      <c r="D15" t="str">
        <f>B15&amp;A15</f>
        <v>EldoretBusia</v>
      </c>
      <c r="E15">
        <f>COUNTIF(C:C,D15)</f>
        <v>1</v>
      </c>
      <c r="F15">
        <f>VLOOKUP(A15,[1]marketplaceCoords!$A:$C,3,FALSE)</f>
        <v>0.470669</v>
      </c>
      <c r="G15">
        <f>VLOOKUP(A15,[1]marketplaceCoords!$A:$D,4,FALSE)</f>
        <v>34.09198</v>
      </c>
      <c r="H15">
        <f>VLOOKUP(B15,[1]marketplaceCoords!$A:$C,3,FALSE)</f>
        <v>0.51427699999999998</v>
      </c>
      <c r="I15">
        <f>VLOOKUP(B15,[1]marketplaceCoords!$A:$D,4,FALSE)</f>
        <v>35.269779999999997</v>
      </c>
      <c r="J15" t="str">
        <f>IF(H15-F15&gt;0,"N","S")</f>
        <v>N</v>
      </c>
      <c r="K15" t="str">
        <f>IF(I15-G15&gt;0,"E","W")</f>
        <v>E</v>
      </c>
    </row>
    <row r="16" spans="1:11" x14ac:dyDescent="0.25">
      <c r="A16" t="s">
        <v>37</v>
      </c>
      <c r="B16" t="s">
        <v>35</v>
      </c>
      <c r="C16" t="str">
        <f>A16&amp;B16</f>
        <v>BusiaKampala</v>
      </c>
      <c r="D16" t="str">
        <f>B16&amp;A16</f>
        <v>KampalaBusia</v>
      </c>
      <c r="E16">
        <f>COUNTIF(C:C,D16)</f>
        <v>1</v>
      </c>
      <c r="F16">
        <f>VLOOKUP(A16,[1]marketplaceCoords!$A:$C,3,FALSE)</f>
        <v>0.470669</v>
      </c>
      <c r="G16">
        <f>VLOOKUP(A16,[1]marketplaceCoords!$A:$D,4,FALSE)</f>
        <v>34.09198</v>
      </c>
      <c r="H16">
        <f>VLOOKUP(B16,[1]marketplaceCoords!$A:$C,3,FALSE)</f>
        <v>0.34759600000000002</v>
      </c>
      <c r="I16">
        <f>VLOOKUP(B16,[1]marketplaceCoords!$A:$D,4,FALSE)</f>
        <v>32.582520000000002</v>
      </c>
      <c r="J16" t="str">
        <f>IF(H16-F16&gt;0,"N","S")</f>
        <v>S</v>
      </c>
      <c r="K16" t="str">
        <f>IF(I16-G16&gt;0,"E","W")</f>
        <v>W</v>
      </c>
    </row>
    <row r="17" spans="1:11" x14ac:dyDescent="0.25">
      <c r="A17" t="s">
        <v>37</v>
      </c>
      <c r="B17" t="s">
        <v>33</v>
      </c>
      <c r="C17" t="str">
        <f>A17&amp;B17</f>
        <v>BusiaKisumu</v>
      </c>
      <c r="D17" t="str">
        <f>B17&amp;A17</f>
        <v>KisumuBusia</v>
      </c>
      <c r="E17">
        <f>COUNTIF(C:C,D17)</f>
        <v>1</v>
      </c>
      <c r="F17">
        <f>VLOOKUP(A17,[1]marketplaceCoords!$A:$C,3,FALSE)</f>
        <v>0.470669</v>
      </c>
      <c r="G17">
        <f>VLOOKUP(A17,[1]marketplaceCoords!$A:$D,4,FALSE)</f>
        <v>34.09198</v>
      </c>
      <c r="H17">
        <f>VLOOKUP(B17,[1]marketplaceCoords!$A:$C,3,FALSE)</f>
        <v>-9.1702000000000006E-2</v>
      </c>
      <c r="I17">
        <f>VLOOKUP(B17,[1]marketplaceCoords!$A:$D,4,FALSE)</f>
        <v>34.767957000000003</v>
      </c>
      <c r="J17" t="str">
        <f>IF(H17-F17&gt;0,"N","S")</f>
        <v>S</v>
      </c>
      <c r="K17" t="str">
        <f>IF(I17-G17&gt;0,"E","W")</f>
        <v>E</v>
      </c>
    </row>
    <row r="18" spans="1:11" x14ac:dyDescent="0.25">
      <c r="A18" t="s">
        <v>37</v>
      </c>
      <c r="B18" t="s">
        <v>39</v>
      </c>
      <c r="C18" t="str">
        <f>A18&amp;B18</f>
        <v>BusiaKitale</v>
      </c>
      <c r="D18" t="str">
        <f>B18&amp;A18</f>
        <v>KitaleBusia</v>
      </c>
      <c r="E18">
        <f>COUNTIF(C:C,D18)</f>
        <v>1</v>
      </c>
      <c r="F18">
        <f>VLOOKUP(A18,[1]marketplaceCoords!$A:$C,3,FALSE)</f>
        <v>0.470669</v>
      </c>
      <c r="G18">
        <f>VLOOKUP(A18,[1]marketplaceCoords!$A:$D,4,FALSE)</f>
        <v>34.09198</v>
      </c>
      <c r="H18">
        <f>VLOOKUP(B18,[1]marketplaceCoords!$A:$C,3,FALSE)</f>
        <v>1.01837</v>
      </c>
      <c r="I18">
        <f>VLOOKUP(B18,[1]marketplaceCoords!$A:$D,4,FALSE)</f>
        <v>35.002830000000003</v>
      </c>
      <c r="J18" t="str">
        <f>IF(H18-F18&gt;0,"N","S")</f>
        <v>N</v>
      </c>
      <c r="K18" t="str">
        <f>IF(I18-G18&gt;0,"E","W")</f>
        <v>E</v>
      </c>
    </row>
    <row r="19" spans="1:11" x14ac:dyDescent="0.25">
      <c r="A19" t="s">
        <v>37</v>
      </c>
      <c r="B19" t="s">
        <v>44</v>
      </c>
      <c r="C19" t="str">
        <f>A19&amp;B19</f>
        <v>BusiaOwino</v>
      </c>
      <c r="D19" t="str">
        <f>B19&amp;A19</f>
        <v>OwinoBusia</v>
      </c>
      <c r="E19">
        <f>COUNTIF(C:C,D19)</f>
        <v>1</v>
      </c>
      <c r="F19">
        <f>VLOOKUP(A19,[1]marketplaceCoords!$A:$C,3,FALSE)</f>
        <v>0.470669</v>
      </c>
      <c r="G19">
        <f>VLOOKUP(A19,[1]marketplaceCoords!$A:$D,4,FALSE)</f>
        <v>34.09198</v>
      </c>
      <c r="H19">
        <f>VLOOKUP(B19,[1]marketplaceCoords!$A:$C,3,FALSE)</f>
        <v>0.31569000000000003</v>
      </c>
      <c r="I19">
        <f>VLOOKUP(B19,[1]marketplaceCoords!$A:$D,4,FALSE)</f>
        <v>32.578110000000002</v>
      </c>
      <c r="J19" t="str">
        <f>IF(H19-F19&gt;0,"N","S")</f>
        <v>S</v>
      </c>
      <c r="K19" t="str">
        <f>IF(I19-G19&gt;0,"E","W")</f>
        <v>W</v>
      </c>
    </row>
    <row r="20" spans="1:11" x14ac:dyDescent="0.25">
      <c r="A20" t="s">
        <v>37</v>
      </c>
      <c r="B20" t="s">
        <v>38</v>
      </c>
      <c r="C20" t="str">
        <f>A20&amp;B20</f>
        <v>BusiaTororo</v>
      </c>
      <c r="D20" t="str">
        <f>B20&amp;A20</f>
        <v>TororoBusia</v>
      </c>
      <c r="E20">
        <f>COUNTIF(C:C,D20)</f>
        <v>1</v>
      </c>
      <c r="F20">
        <f>VLOOKUP(A20,[1]marketplaceCoords!$A:$C,3,FALSE)</f>
        <v>0.470669</v>
      </c>
      <c r="G20">
        <f>VLOOKUP(A20,[1]marketplaceCoords!$A:$D,4,FALSE)</f>
        <v>34.09198</v>
      </c>
      <c r="H20">
        <f>VLOOKUP(B20,[1]marketplaceCoords!$A:$C,3,FALSE)</f>
        <v>0.69313000000000002</v>
      </c>
      <c r="I20">
        <f>VLOOKUP(B20,[1]marketplaceCoords!$A:$D,4,FALSE)</f>
        <v>34.180999999999997</v>
      </c>
      <c r="J20" t="str">
        <f>IF(H20-F20&gt;0,"N","S")</f>
        <v>N</v>
      </c>
      <c r="K20" t="str">
        <f>IF(I20-G20&gt;0,"E","W")</f>
        <v>E</v>
      </c>
    </row>
    <row r="21" spans="1:11" x14ac:dyDescent="0.25">
      <c r="A21" t="s">
        <v>12</v>
      </c>
      <c r="B21" t="s">
        <v>8</v>
      </c>
      <c r="C21" t="str">
        <f>A21&amp;B21</f>
        <v>Dar es salaamMorogoro</v>
      </c>
      <c r="D21" t="str">
        <f>B21&amp;A21</f>
        <v>MorogoroDar es salaam</v>
      </c>
      <c r="E21">
        <f>COUNTIF(C:C,D21)</f>
        <v>1</v>
      </c>
      <c r="F21">
        <f>VLOOKUP(A21,[1]marketplaceCoords!$A:$C,3,FALSE)</f>
        <v>-6.7923539999999996</v>
      </c>
      <c r="G21">
        <f>VLOOKUP(A21,[1]marketplaceCoords!$A:$D,4,FALSE)</f>
        <v>39.208328000000002</v>
      </c>
      <c r="H21">
        <f>VLOOKUP(B21,[1]marketplaceCoords!$A:$C,3,FALSE)</f>
        <v>-6.8282400000000001</v>
      </c>
      <c r="I21">
        <f>VLOOKUP(B21,[1]marketplaceCoords!$A:$D,4,FALSE)</f>
        <v>37.667788999999999</v>
      </c>
      <c r="J21" t="str">
        <f>IF(H21-F21&gt;0,"N","S")</f>
        <v>S</v>
      </c>
      <c r="K21" t="str">
        <f>IF(I21-G21&gt;0,"E","W")</f>
        <v>W</v>
      </c>
    </row>
    <row r="22" spans="1:11" x14ac:dyDescent="0.25">
      <c r="A22" t="s">
        <v>12</v>
      </c>
      <c r="B22" t="s">
        <v>10</v>
      </c>
      <c r="C22" t="str">
        <f>A22&amp;B22</f>
        <v>Dar es salaamMoshi</v>
      </c>
      <c r="D22" t="str">
        <f>B22&amp;A22</f>
        <v>MoshiDar es salaam</v>
      </c>
      <c r="E22">
        <f>COUNTIF(C:C,D22)</f>
        <v>1</v>
      </c>
      <c r="F22">
        <f>VLOOKUP(A22,[1]marketplaceCoords!$A:$C,3,FALSE)</f>
        <v>-6.7923539999999996</v>
      </c>
      <c r="G22">
        <f>VLOOKUP(A22,[1]marketplaceCoords!$A:$D,4,FALSE)</f>
        <v>39.208328000000002</v>
      </c>
      <c r="H22">
        <f>VLOOKUP(B22,[1]marketplaceCoords!$A:$C,3,FALSE)</f>
        <v>-3.3488199999999999</v>
      </c>
      <c r="I22">
        <f>VLOOKUP(B22,[1]marketplaceCoords!$A:$D,4,FALSE)</f>
        <v>37.343150999999999</v>
      </c>
      <c r="J22" t="str">
        <f>IF(H22-F22&gt;0,"N","S")</f>
        <v>N</v>
      </c>
      <c r="K22" t="str">
        <f>IF(I22-G22&gt;0,"E","W")</f>
        <v>W</v>
      </c>
    </row>
    <row r="23" spans="1:11" x14ac:dyDescent="0.25">
      <c r="A23" t="s">
        <v>12</v>
      </c>
      <c r="B23" t="s">
        <v>0</v>
      </c>
      <c r="C23" t="str">
        <f>A23&amp;B23</f>
        <v>Dar es salaamSongea</v>
      </c>
      <c r="D23" t="str">
        <f>B23&amp;A23</f>
        <v>SongeaDar es salaam</v>
      </c>
      <c r="E23">
        <f>COUNTIF(C:C,D23)</f>
        <v>1</v>
      </c>
      <c r="F23">
        <f>VLOOKUP(A23,[1]marketplaceCoords!$A:$C,3,FALSE)</f>
        <v>-6.7923539999999996</v>
      </c>
      <c r="G23">
        <f>VLOOKUP(A23,[1]marketplaceCoords!$A:$D,4,FALSE)</f>
        <v>39.208328000000002</v>
      </c>
      <c r="H23">
        <f>VLOOKUP(B23,[1]marketplaceCoords!$A:$C,3,FALSE)</f>
        <v>-10.665509999999999</v>
      </c>
      <c r="I23">
        <f>VLOOKUP(B23,[1]marketplaceCoords!$A:$D,4,FALSE)</f>
        <v>35.645038999999997</v>
      </c>
      <c r="J23" t="str">
        <f>IF(H23-F23&gt;0,"N","S")</f>
        <v>S</v>
      </c>
      <c r="K23" t="str">
        <f>IF(I23-G23&gt;0,"E","W")</f>
        <v>W</v>
      </c>
    </row>
    <row r="24" spans="1:11" x14ac:dyDescent="0.25">
      <c r="A24" t="s">
        <v>12</v>
      </c>
      <c r="B24" t="s">
        <v>9</v>
      </c>
      <c r="C24" t="str">
        <f>A24&amp;B24</f>
        <v>Dar es salaamTanga</v>
      </c>
      <c r="D24" t="str">
        <f>B24&amp;A24</f>
        <v>TangaDar es salaam</v>
      </c>
      <c r="E24">
        <f>COUNTIF(C:C,D24)</f>
        <v>1</v>
      </c>
      <c r="F24">
        <f>VLOOKUP(A24,[1]marketplaceCoords!$A:$C,3,FALSE)</f>
        <v>-6.7923539999999996</v>
      </c>
      <c r="G24">
        <f>VLOOKUP(A24,[1]marketplaceCoords!$A:$D,4,FALSE)</f>
        <v>39.208328000000002</v>
      </c>
      <c r="H24">
        <f>VLOOKUP(B24,[1]marketplaceCoords!$A:$C,3,FALSE)</f>
        <v>-5.0701299999999998</v>
      </c>
      <c r="I24">
        <f>VLOOKUP(B24,[1]marketplaceCoords!$A:$D,4,FALSE)</f>
        <v>39.104931000000001</v>
      </c>
      <c r="J24" t="str">
        <f>IF(H24-F24&gt;0,"N","S")</f>
        <v>N</v>
      </c>
      <c r="K24" t="str">
        <f>IF(I24-G24&gt;0,"E","W")</f>
        <v>W</v>
      </c>
    </row>
    <row r="25" spans="1:11" x14ac:dyDescent="0.25">
      <c r="A25" t="s">
        <v>7</v>
      </c>
      <c r="B25" t="s">
        <v>11</v>
      </c>
      <c r="C25" t="str">
        <f>A25&amp;B25</f>
        <v>DodomaArusha</v>
      </c>
      <c r="D25" t="str">
        <f>B25&amp;A25</f>
        <v>ArushaDodoma</v>
      </c>
      <c r="E25">
        <f>COUNTIF(C:C,D25)</f>
        <v>1</v>
      </c>
      <c r="F25">
        <f>VLOOKUP(A25,[1]marketplaceCoords!$A:$C,3,FALSE)</f>
        <v>-6.1629589999999999</v>
      </c>
      <c r="G25">
        <f>VLOOKUP(A25,[1]marketplaceCoords!$A:$D,4,FALSE)</f>
        <v>35.751607</v>
      </c>
      <c r="H25">
        <f>VLOOKUP(B25,[1]marketplaceCoords!$A:$C,3,FALSE)</f>
        <v>-3.3869250000000002</v>
      </c>
      <c r="I25">
        <f>VLOOKUP(B25,[1]marketplaceCoords!$A:$D,4,FALSE)</f>
        <v>36.682993000000003</v>
      </c>
      <c r="J25" t="str">
        <f>IF(H25-F25&gt;0,"N","S")</f>
        <v>N</v>
      </c>
      <c r="K25" t="str">
        <f>IF(I25-G25&gt;0,"E","W")</f>
        <v>E</v>
      </c>
    </row>
    <row r="26" spans="1:11" x14ac:dyDescent="0.25">
      <c r="A26" t="s">
        <v>7</v>
      </c>
      <c r="B26" t="s">
        <v>2</v>
      </c>
      <c r="C26" t="str">
        <f>A26&amp;B26</f>
        <v>DodomaIringa</v>
      </c>
      <c r="D26" t="str">
        <f>B26&amp;A26</f>
        <v>IringaDodoma</v>
      </c>
      <c r="E26">
        <f>COUNTIF(C:C,D26)</f>
        <v>1</v>
      </c>
      <c r="F26">
        <f>VLOOKUP(A26,[1]marketplaceCoords!$A:$C,3,FALSE)</f>
        <v>-6.1629589999999999</v>
      </c>
      <c r="G26">
        <f>VLOOKUP(A26,[1]marketplaceCoords!$A:$D,4,FALSE)</f>
        <v>35.751607</v>
      </c>
      <c r="H26">
        <f>VLOOKUP(B26,[1]marketplaceCoords!$A:$C,3,FALSE)</f>
        <v>-7.768059</v>
      </c>
      <c r="I26">
        <f>VLOOKUP(B26,[1]marketplaceCoords!$A:$D,4,FALSE)</f>
        <v>35.686072000000003</v>
      </c>
      <c r="J26" t="str">
        <f>IF(H26-F26&gt;0,"N","S")</f>
        <v>S</v>
      </c>
      <c r="K26" t="str">
        <f>IF(I26-G26&gt;0,"E","W")</f>
        <v>W</v>
      </c>
    </row>
    <row r="27" spans="1:11" x14ac:dyDescent="0.25">
      <c r="A27" t="s">
        <v>7</v>
      </c>
      <c r="B27" t="s">
        <v>1</v>
      </c>
      <c r="C27" t="str">
        <f>A27&amp;B27</f>
        <v>DodomaMbeya</v>
      </c>
      <c r="D27" t="str">
        <f>B27&amp;A27</f>
        <v>MbeyaDodoma</v>
      </c>
      <c r="E27">
        <f>COUNTIF(C:C,D27)</f>
        <v>1</v>
      </c>
      <c r="F27">
        <f>VLOOKUP(A27,[1]marketplaceCoords!$A:$C,3,FALSE)</f>
        <v>-6.1629589999999999</v>
      </c>
      <c r="G27">
        <f>VLOOKUP(A27,[1]marketplaceCoords!$A:$D,4,FALSE)</f>
        <v>35.751607</v>
      </c>
      <c r="H27">
        <f>VLOOKUP(B27,[1]marketplaceCoords!$A:$C,3,FALSE)</f>
        <v>-8.9094010000000008</v>
      </c>
      <c r="I27">
        <f>VLOOKUP(B27,[1]marketplaceCoords!$A:$D,4,FALSE)</f>
        <v>33.460774000000001</v>
      </c>
      <c r="J27" t="str">
        <f>IF(H27-F27&gt;0,"N","S")</f>
        <v>S</v>
      </c>
      <c r="K27" t="str">
        <f>IF(I27-G27&gt;0,"E","W")</f>
        <v>W</v>
      </c>
    </row>
    <row r="28" spans="1:11" x14ac:dyDescent="0.25">
      <c r="A28" t="s">
        <v>7</v>
      </c>
      <c r="B28" t="s">
        <v>8</v>
      </c>
      <c r="C28" t="str">
        <f>A28&amp;B28</f>
        <v>DodomaMorogoro</v>
      </c>
      <c r="D28" t="str">
        <f>B28&amp;A28</f>
        <v>MorogoroDodoma</v>
      </c>
      <c r="E28">
        <f>COUNTIF(C:C,D28)</f>
        <v>1</v>
      </c>
      <c r="F28">
        <f>VLOOKUP(A28,[1]marketplaceCoords!$A:$C,3,FALSE)</f>
        <v>-6.1629589999999999</v>
      </c>
      <c r="G28">
        <f>VLOOKUP(A28,[1]marketplaceCoords!$A:$D,4,FALSE)</f>
        <v>35.751607</v>
      </c>
      <c r="H28">
        <f>VLOOKUP(B28,[1]marketplaceCoords!$A:$C,3,FALSE)</f>
        <v>-6.8282400000000001</v>
      </c>
      <c r="I28">
        <f>VLOOKUP(B28,[1]marketplaceCoords!$A:$D,4,FALSE)</f>
        <v>37.667788999999999</v>
      </c>
      <c r="J28" t="str">
        <f>IF(H28-F28&gt;0,"N","S")</f>
        <v>S</v>
      </c>
      <c r="K28" t="str">
        <f>IF(I28-G28&gt;0,"E","W")</f>
        <v>E</v>
      </c>
    </row>
    <row r="29" spans="1:11" x14ac:dyDescent="0.25">
      <c r="A29" t="s">
        <v>7</v>
      </c>
      <c r="B29" t="s">
        <v>6</v>
      </c>
      <c r="C29" t="str">
        <f>A29&amp;B29</f>
        <v>DodomaMwanza</v>
      </c>
      <c r="D29" t="str">
        <f>B29&amp;A29</f>
        <v>MwanzaDodoma</v>
      </c>
      <c r="E29">
        <f>COUNTIF(C:C,D29)</f>
        <v>1</v>
      </c>
      <c r="F29">
        <f>VLOOKUP(A29,[1]marketplaceCoords!$A:$C,3,FALSE)</f>
        <v>-6.1629589999999999</v>
      </c>
      <c r="G29">
        <f>VLOOKUP(A29,[1]marketplaceCoords!$A:$D,4,FALSE)</f>
        <v>35.751607</v>
      </c>
      <c r="H29">
        <f>VLOOKUP(B29,[1]marketplaceCoords!$A:$C,3,FALSE)</f>
        <v>-2.5178799999999999</v>
      </c>
      <c r="I29">
        <f>VLOOKUP(B29,[1]marketplaceCoords!$A:$D,4,FALSE)</f>
        <v>32.899099999999997</v>
      </c>
      <c r="J29" t="str">
        <f>IF(H29-F29&gt;0,"N","S")</f>
        <v>N</v>
      </c>
      <c r="K29" t="str">
        <f>IF(I29-G29&gt;0,"E","W")</f>
        <v>W</v>
      </c>
    </row>
    <row r="30" spans="1:11" x14ac:dyDescent="0.25">
      <c r="A30" t="s">
        <v>36</v>
      </c>
      <c r="B30" t="s">
        <v>37</v>
      </c>
      <c r="C30" t="str">
        <f>A30&amp;B30</f>
        <v>EldoretBusia</v>
      </c>
      <c r="D30" t="str">
        <f>B30&amp;A30</f>
        <v>BusiaEldoret</v>
      </c>
      <c r="E30">
        <f>COUNTIF(C:C,D30)</f>
        <v>1</v>
      </c>
      <c r="F30">
        <f>VLOOKUP(A30,[1]marketplaceCoords!$A:$C,3,FALSE)</f>
        <v>0.51427699999999998</v>
      </c>
      <c r="G30">
        <f>VLOOKUP(A30,[1]marketplaceCoords!$A:$D,4,FALSE)</f>
        <v>35.269779999999997</v>
      </c>
      <c r="H30">
        <f>VLOOKUP(B30,[1]marketplaceCoords!$A:$C,3,FALSE)</f>
        <v>0.470669</v>
      </c>
      <c r="I30">
        <f>VLOOKUP(B30,[1]marketplaceCoords!$A:$D,4,FALSE)</f>
        <v>34.09198</v>
      </c>
      <c r="J30" t="str">
        <f>IF(H30-F30&gt;0,"N","S")</f>
        <v>S</v>
      </c>
      <c r="K30" t="str">
        <f>IF(I30-G30&gt;0,"E","W")</f>
        <v>W</v>
      </c>
    </row>
    <row r="31" spans="1:11" x14ac:dyDescent="0.25">
      <c r="A31" t="s">
        <v>36</v>
      </c>
      <c r="B31" t="s">
        <v>33</v>
      </c>
      <c r="C31" t="str">
        <f>A31&amp;B31</f>
        <v>EldoretKisumu</v>
      </c>
      <c r="D31" t="str">
        <f>B31&amp;A31</f>
        <v>KisumuEldoret</v>
      </c>
      <c r="E31">
        <f>COUNTIF(C:C,D31)</f>
        <v>1</v>
      </c>
      <c r="F31">
        <f>VLOOKUP(A31,[1]marketplaceCoords!$A:$C,3,FALSE)</f>
        <v>0.51427699999999998</v>
      </c>
      <c r="G31">
        <f>VLOOKUP(A31,[1]marketplaceCoords!$A:$D,4,FALSE)</f>
        <v>35.269779999999997</v>
      </c>
      <c r="H31">
        <f>VLOOKUP(B31,[1]marketplaceCoords!$A:$C,3,FALSE)</f>
        <v>-9.1702000000000006E-2</v>
      </c>
      <c r="I31">
        <f>VLOOKUP(B31,[1]marketplaceCoords!$A:$D,4,FALSE)</f>
        <v>34.767957000000003</v>
      </c>
      <c r="J31" t="str">
        <f>IF(H31-F31&gt;0,"N","S")</f>
        <v>S</v>
      </c>
      <c r="K31" t="str">
        <f>IF(I31-G31&gt;0,"E","W")</f>
        <v>W</v>
      </c>
    </row>
    <row r="32" spans="1:11" x14ac:dyDescent="0.25">
      <c r="A32" t="s">
        <v>36</v>
      </c>
      <c r="B32" t="s">
        <v>39</v>
      </c>
      <c r="C32" t="str">
        <f>A32&amp;B32</f>
        <v>EldoretKitale</v>
      </c>
      <c r="D32" t="str">
        <f>B32&amp;A32</f>
        <v>KitaleEldoret</v>
      </c>
      <c r="E32">
        <f>COUNTIF(C:C,D32)</f>
        <v>1</v>
      </c>
      <c r="F32">
        <f>VLOOKUP(A32,[1]marketplaceCoords!$A:$C,3,FALSE)</f>
        <v>0.51427699999999998</v>
      </c>
      <c r="G32">
        <f>VLOOKUP(A32,[1]marketplaceCoords!$A:$D,4,FALSE)</f>
        <v>35.269779999999997</v>
      </c>
      <c r="H32">
        <f>VLOOKUP(B32,[1]marketplaceCoords!$A:$C,3,FALSE)</f>
        <v>1.01837</v>
      </c>
      <c r="I32">
        <f>VLOOKUP(B32,[1]marketplaceCoords!$A:$D,4,FALSE)</f>
        <v>35.002830000000003</v>
      </c>
      <c r="J32" t="str">
        <f>IF(H32-F32&gt;0,"N","S")</f>
        <v>N</v>
      </c>
      <c r="K32" t="str">
        <f>IF(I32-G32&gt;0,"E","W")</f>
        <v>W</v>
      </c>
    </row>
    <row r="33" spans="1:11" x14ac:dyDescent="0.25">
      <c r="A33" t="s">
        <v>36</v>
      </c>
      <c r="B33" t="s">
        <v>34</v>
      </c>
      <c r="C33" t="str">
        <f>A33&amp;B33</f>
        <v>EldoretMeru</v>
      </c>
      <c r="D33" t="str">
        <f>B33&amp;A33</f>
        <v>MeruEldoret</v>
      </c>
      <c r="E33">
        <f>COUNTIF(C:C,D33)</f>
        <v>1</v>
      </c>
      <c r="F33">
        <f>VLOOKUP(A33,[1]marketplaceCoords!$A:$C,3,FALSE)</f>
        <v>0.51427699999999998</v>
      </c>
      <c r="G33">
        <f>VLOOKUP(A33,[1]marketplaceCoords!$A:$D,4,FALSE)</f>
        <v>35.269779999999997</v>
      </c>
      <c r="H33">
        <f>VLOOKUP(B33,[1]marketplaceCoords!$A:$C,3,FALSE)</f>
        <v>5.1471999999999997E-2</v>
      </c>
      <c r="I33">
        <f>VLOOKUP(B33,[1]marketplaceCoords!$A:$D,4,FALSE)</f>
        <v>37.645603999999999</v>
      </c>
      <c r="J33" t="str">
        <f>IF(H33-F33&gt;0,"N","S")</f>
        <v>S</v>
      </c>
      <c r="K33" t="str">
        <f>IF(I33-G33&gt;0,"E","W")</f>
        <v>E</v>
      </c>
    </row>
    <row r="34" spans="1:11" x14ac:dyDescent="0.25">
      <c r="A34" t="s">
        <v>36</v>
      </c>
      <c r="B34" t="s">
        <v>32</v>
      </c>
      <c r="C34" t="str">
        <f>A34&amp;B34</f>
        <v>EldoretNakuru</v>
      </c>
      <c r="D34" t="str">
        <f>B34&amp;A34</f>
        <v>NakuruEldoret</v>
      </c>
      <c r="E34">
        <f>COUNTIF(C:C,D34)</f>
        <v>1</v>
      </c>
      <c r="F34">
        <f>VLOOKUP(A34,[1]marketplaceCoords!$A:$C,3,FALSE)</f>
        <v>0.51427699999999998</v>
      </c>
      <c r="G34">
        <f>VLOOKUP(A34,[1]marketplaceCoords!$A:$D,4,FALSE)</f>
        <v>35.269779999999997</v>
      </c>
      <c r="H34">
        <f>VLOOKUP(B34,[1]marketplaceCoords!$A:$C,3,FALSE)</f>
        <v>-0.28149000000000002</v>
      </c>
      <c r="I34">
        <f>VLOOKUP(B34,[1]marketplaceCoords!$A:$D,4,FALSE)</f>
        <v>36.078418999999997</v>
      </c>
      <c r="J34" t="str">
        <f>IF(H34-F34&gt;0,"N","S")</f>
        <v>S</v>
      </c>
      <c r="K34" t="str">
        <f>IF(I34-G34&gt;0,"E","W")</f>
        <v>E</v>
      </c>
    </row>
    <row r="35" spans="1:11" x14ac:dyDescent="0.25">
      <c r="A35" t="s">
        <v>36</v>
      </c>
      <c r="B35" t="s">
        <v>38</v>
      </c>
      <c r="C35" t="str">
        <f>A35&amp;B35</f>
        <v>EldoretTororo</v>
      </c>
      <c r="D35" t="str">
        <f>B35&amp;A35</f>
        <v>TororoEldoret</v>
      </c>
      <c r="E35">
        <f>COUNTIF(C:C,D35)</f>
        <v>1</v>
      </c>
      <c r="F35">
        <f>VLOOKUP(A35,[1]marketplaceCoords!$A:$C,3,FALSE)</f>
        <v>0.51427699999999998</v>
      </c>
      <c r="G35">
        <f>VLOOKUP(A35,[1]marketplaceCoords!$A:$D,4,FALSE)</f>
        <v>35.269779999999997</v>
      </c>
      <c r="H35">
        <f>VLOOKUP(B35,[1]marketplaceCoords!$A:$C,3,FALSE)</f>
        <v>0.69313000000000002</v>
      </c>
      <c r="I35">
        <f>VLOOKUP(B35,[1]marketplaceCoords!$A:$D,4,FALSE)</f>
        <v>34.180999999999997</v>
      </c>
      <c r="J35" t="str">
        <f>IF(H35-F35&gt;0,"N","S")</f>
        <v>N</v>
      </c>
      <c r="K35" t="str">
        <f>IF(I35-G35&gt;0,"E","W")</f>
        <v>W</v>
      </c>
    </row>
    <row r="36" spans="1:11" x14ac:dyDescent="0.25">
      <c r="A36" t="s">
        <v>23</v>
      </c>
      <c r="B36" t="s">
        <v>30</v>
      </c>
      <c r="C36" t="str">
        <f>A36&amp;B36</f>
        <v>GicumbiKigali</v>
      </c>
      <c r="D36" t="str">
        <f>B36&amp;A36</f>
        <v>KigaliGicumbi</v>
      </c>
      <c r="E36">
        <f>COUNTIF(C:C,D36)</f>
        <v>1</v>
      </c>
      <c r="F36">
        <f>VLOOKUP(A36,[1]marketplaceCoords!$A:$C,3,FALSE)</f>
        <v>-1.7697099999999999</v>
      </c>
      <c r="G36">
        <f>VLOOKUP(A36,[1]marketplaceCoords!$A:$D,4,FALSE)</f>
        <v>29.942080000000001</v>
      </c>
      <c r="H36">
        <f>VLOOKUP(B36,[1]marketplaceCoords!$A:$C,3,FALSE)</f>
        <v>-1.9705790000000001</v>
      </c>
      <c r="I36">
        <f>VLOOKUP(B36,[1]marketplaceCoords!$A:$D,4,FALSE)</f>
        <v>30.104429</v>
      </c>
      <c r="J36" t="str">
        <f>IF(H36-F36&gt;0,"N","S")</f>
        <v>S</v>
      </c>
      <c r="K36" t="str">
        <f>IF(I36-G36&gt;0,"E","W")</f>
        <v>E</v>
      </c>
    </row>
    <row r="37" spans="1:11" x14ac:dyDescent="0.25">
      <c r="A37" t="s">
        <v>23</v>
      </c>
      <c r="B37" t="s">
        <v>25</v>
      </c>
      <c r="C37" t="str">
        <f>A37&amp;B37</f>
        <v>GicumbiKimironko</v>
      </c>
      <c r="D37" t="str">
        <f>B37&amp;A37</f>
        <v>KimironkoGicumbi</v>
      </c>
      <c r="E37">
        <f>COUNTIF(C:C,D37)</f>
        <v>1</v>
      </c>
      <c r="F37">
        <f>VLOOKUP(A37,[1]marketplaceCoords!$A:$C,3,FALSE)</f>
        <v>-1.7697099999999999</v>
      </c>
      <c r="G37">
        <f>VLOOKUP(A37,[1]marketplaceCoords!$A:$D,4,FALSE)</f>
        <v>29.942080000000001</v>
      </c>
      <c r="H37">
        <f>VLOOKUP(B37,[1]marketplaceCoords!$A:$C,3,FALSE)</f>
        <v>-1.9362379999999999</v>
      </c>
      <c r="I37">
        <f>VLOOKUP(B37,[1]marketplaceCoords!$A:$D,4,FALSE)</f>
        <v>30.13006</v>
      </c>
      <c r="J37" t="str">
        <f>IF(H37-F37&gt;0,"N","S")</f>
        <v>S</v>
      </c>
      <c r="K37" t="str">
        <f>IF(I37-G37&gt;0,"E","W")</f>
        <v>E</v>
      </c>
    </row>
    <row r="38" spans="1:11" x14ac:dyDescent="0.25">
      <c r="A38" t="s">
        <v>23</v>
      </c>
      <c r="B38" t="s">
        <v>26</v>
      </c>
      <c r="C38" t="str">
        <f>A38&amp;B38</f>
        <v>GicumbiMulindi</v>
      </c>
      <c r="D38" t="str">
        <f>B38&amp;A38</f>
        <v>MulindiGicumbi</v>
      </c>
      <c r="E38">
        <f>COUNTIF(C:C,D38)</f>
        <v>1</v>
      </c>
      <c r="F38">
        <f>VLOOKUP(A38,[1]marketplaceCoords!$A:$C,3,FALSE)</f>
        <v>-1.7697099999999999</v>
      </c>
      <c r="G38">
        <f>VLOOKUP(A38,[1]marketplaceCoords!$A:$D,4,FALSE)</f>
        <v>29.942080000000001</v>
      </c>
      <c r="H38">
        <f>VLOOKUP(B38,[1]marketplaceCoords!$A:$C,3,FALSE)</f>
        <v>-1.477311</v>
      </c>
      <c r="I38">
        <f>VLOOKUP(B38,[1]marketplaceCoords!$A:$D,4,FALSE)</f>
        <v>30.041967</v>
      </c>
      <c r="J38" t="str">
        <f>IF(H38-F38&gt;0,"N","S")</f>
        <v>N</v>
      </c>
      <c r="K38" t="str">
        <f>IF(I38-G38&gt;0,"E","W")</f>
        <v>E</v>
      </c>
    </row>
    <row r="39" spans="1:11" x14ac:dyDescent="0.25">
      <c r="A39" t="s">
        <v>23</v>
      </c>
      <c r="B39" t="s">
        <v>31</v>
      </c>
      <c r="C39" t="str">
        <f>A39&amp;B39</f>
        <v>GicumbiRuhengeri</v>
      </c>
      <c r="D39" t="str">
        <f>B39&amp;A39</f>
        <v>RuhengeriGicumbi</v>
      </c>
      <c r="E39">
        <f>COUNTIF(C:C,D39)</f>
        <v>1</v>
      </c>
      <c r="F39">
        <f>VLOOKUP(A39,[1]marketplaceCoords!$A:$C,3,FALSE)</f>
        <v>-1.7697099999999999</v>
      </c>
      <c r="G39">
        <f>VLOOKUP(A39,[1]marketplaceCoords!$A:$D,4,FALSE)</f>
        <v>29.942080000000001</v>
      </c>
      <c r="H39">
        <f>VLOOKUP(B39,[1]marketplaceCoords!$A:$C,3,FALSE)</f>
        <v>-1.5044200000000001</v>
      </c>
      <c r="I39">
        <f>VLOOKUP(B39,[1]marketplaceCoords!$A:$D,4,FALSE)</f>
        <v>29.635159999999999</v>
      </c>
      <c r="J39" t="str">
        <f>IF(H39-F39&gt;0,"N","S")</f>
        <v>N</v>
      </c>
      <c r="K39" t="str">
        <f>IF(I39-G39&gt;0,"E","W")</f>
        <v>W</v>
      </c>
    </row>
    <row r="40" spans="1:11" x14ac:dyDescent="0.25">
      <c r="A40" t="s">
        <v>16</v>
      </c>
      <c r="B40" t="s">
        <v>15</v>
      </c>
      <c r="C40" t="str">
        <f>A40&amp;B40</f>
        <v>GitegaBujumbura</v>
      </c>
      <c r="D40" t="str">
        <f>B40&amp;A40</f>
        <v>BujumburaGitega</v>
      </c>
      <c r="E40">
        <f>COUNTIF(C:C,D40)</f>
        <v>1</v>
      </c>
      <c r="F40">
        <f>VLOOKUP(A40,[1]marketplaceCoords!$A:$C,3,FALSE)</f>
        <v>-3.4288029999999998</v>
      </c>
      <c r="G40">
        <f>VLOOKUP(A40,[1]marketplaceCoords!$A:$D,4,FALSE)</f>
        <v>29.924903</v>
      </c>
      <c r="H40">
        <f>VLOOKUP(B40,[1]marketplaceCoords!$A:$C,3,FALSE)</f>
        <v>-3.3613780000000002</v>
      </c>
      <c r="I40">
        <f>VLOOKUP(B40,[1]marketplaceCoords!$A:$D,4,FALSE)</f>
        <v>29.359877999999998</v>
      </c>
      <c r="J40" t="str">
        <f>IF(H40-F40&gt;0,"N","S")</f>
        <v>N</v>
      </c>
      <c r="K40" t="str">
        <f>IF(I40-G40&gt;0,"E","W")</f>
        <v>W</v>
      </c>
    </row>
    <row r="41" spans="1:11" x14ac:dyDescent="0.25">
      <c r="A41" t="s">
        <v>16</v>
      </c>
      <c r="B41" t="s">
        <v>5</v>
      </c>
      <c r="C41" t="str">
        <f>A41&amp;B41</f>
        <v>GitegaKigoma</v>
      </c>
      <c r="D41" t="str">
        <f>B41&amp;A41</f>
        <v>KigomaGitega</v>
      </c>
      <c r="E41">
        <f>COUNTIF(C:C,D41)</f>
        <v>1</v>
      </c>
      <c r="F41">
        <f>VLOOKUP(A41,[1]marketplaceCoords!$A:$C,3,FALSE)</f>
        <v>-3.4288029999999998</v>
      </c>
      <c r="G41">
        <f>VLOOKUP(A41,[1]marketplaceCoords!$A:$D,4,FALSE)</f>
        <v>29.924903</v>
      </c>
      <c r="H41">
        <f>VLOOKUP(B41,[1]marketplaceCoords!$A:$C,3,FALSE)</f>
        <v>-4.8861499999999998</v>
      </c>
      <c r="I41">
        <f>VLOOKUP(B41,[1]marketplaceCoords!$A:$D,4,FALSE)</f>
        <v>29.638321000000001</v>
      </c>
      <c r="J41" t="str">
        <f>IF(H41-F41&gt;0,"N","S")</f>
        <v>S</v>
      </c>
      <c r="K41" t="str">
        <f>IF(I41-G41&gt;0,"E","W")</f>
        <v>W</v>
      </c>
    </row>
    <row r="42" spans="1:11" x14ac:dyDescent="0.25">
      <c r="A42" t="s">
        <v>16</v>
      </c>
      <c r="B42" t="s">
        <v>17</v>
      </c>
      <c r="C42" t="str">
        <f>A42&amp;B42</f>
        <v>GitegaKobero</v>
      </c>
      <c r="D42" t="str">
        <f>B42&amp;A42</f>
        <v>KoberoGitega</v>
      </c>
      <c r="E42">
        <f>COUNTIF(C:C,D42)</f>
        <v>1</v>
      </c>
      <c r="F42">
        <f>VLOOKUP(A42,[1]marketplaceCoords!$A:$C,3,FALSE)</f>
        <v>-3.4288029999999998</v>
      </c>
      <c r="G42">
        <f>VLOOKUP(A42,[1]marketplaceCoords!$A:$D,4,FALSE)</f>
        <v>29.924903</v>
      </c>
      <c r="H42">
        <f>VLOOKUP(B42,[1]marketplaceCoords!$A:$C,3,FALSE)</f>
        <v>-2.6647879680000002</v>
      </c>
      <c r="I42">
        <f>VLOOKUP(B42,[1]marketplaceCoords!$A:$D,4,FALSE)</f>
        <v>30.409969190000002</v>
      </c>
      <c r="J42" t="str">
        <f>IF(H42-F42&gt;0,"N","S")</f>
        <v>N</v>
      </c>
      <c r="K42" t="str">
        <f>IF(I42-G42&gt;0,"E","W")</f>
        <v>E</v>
      </c>
    </row>
    <row r="43" spans="1:11" x14ac:dyDescent="0.25">
      <c r="A43" t="s">
        <v>16</v>
      </c>
      <c r="B43" t="s">
        <v>6</v>
      </c>
      <c r="C43" t="str">
        <f>A43&amp;B43</f>
        <v>GitegaMwanza</v>
      </c>
      <c r="D43" t="str">
        <f>B43&amp;A43</f>
        <v>MwanzaGitega</v>
      </c>
      <c r="E43">
        <f>COUNTIF(C:C,D43)</f>
        <v>1</v>
      </c>
      <c r="F43">
        <f>VLOOKUP(A43,[1]marketplaceCoords!$A:$C,3,FALSE)</f>
        <v>-3.4288029999999998</v>
      </c>
      <c r="G43">
        <f>VLOOKUP(A43,[1]marketplaceCoords!$A:$D,4,FALSE)</f>
        <v>29.924903</v>
      </c>
      <c r="H43">
        <f>VLOOKUP(B43,[1]marketplaceCoords!$A:$C,3,FALSE)</f>
        <v>-2.5178799999999999</v>
      </c>
      <c r="I43">
        <f>VLOOKUP(B43,[1]marketplaceCoords!$A:$D,4,FALSE)</f>
        <v>32.899099999999997</v>
      </c>
      <c r="J43" t="str">
        <f>IF(H43-F43&gt;0,"N","S")</f>
        <v>N</v>
      </c>
      <c r="K43" t="str">
        <f>IF(I43-G43&gt;0,"E","W")</f>
        <v>E</v>
      </c>
    </row>
    <row r="44" spans="1:11" x14ac:dyDescent="0.25">
      <c r="A44" t="s">
        <v>16</v>
      </c>
      <c r="B44" t="s">
        <v>22</v>
      </c>
      <c r="C44" t="str">
        <f>A44&amp;B44</f>
        <v>GitegaNgozi</v>
      </c>
      <c r="D44" t="str">
        <f>B44&amp;A44</f>
        <v>NgoziGitega</v>
      </c>
      <c r="E44">
        <f>COUNTIF(C:C,D44)</f>
        <v>1</v>
      </c>
      <c r="F44">
        <f>VLOOKUP(A44,[1]marketplaceCoords!$A:$C,3,FALSE)</f>
        <v>-3.4288029999999998</v>
      </c>
      <c r="G44">
        <f>VLOOKUP(A44,[1]marketplaceCoords!$A:$D,4,FALSE)</f>
        <v>29.924903</v>
      </c>
      <c r="H44">
        <f>VLOOKUP(B44,[1]marketplaceCoords!$A:$C,3,FALSE)</f>
        <v>-2.9108399999999999</v>
      </c>
      <c r="I44">
        <f>VLOOKUP(B44,[1]marketplaceCoords!$A:$D,4,FALSE)</f>
        <v>29.82443</v>
      </c>
      <c r="J44" t="str">
        <f>IF(H44-F44&gt;0,"N","S")</f>
        <v>N</v>
      </c>
      <c r="K44" t="str">
        <f>IF(I44-G44&gt;0,"E","W")</f>
        <v>W</v>
      </c>
    </row>
    <row r="45" spans="1:11" x14ac:dyDescent="0.25">
      <c r="A45" t="s">
        <v>48</v>
      </c>
      <c r="B45" t="s">
        <v>47</v>
      </c>
      <c r="C45" t="str">
        <f>A45&amp;B45</f>
        <v>GuluLira</v>
      </c>
      <c r="D45" t="str">
        <f>B45&amp;A45</f>
        <v>LiraGulu</v>
      </c>
      <c r="E45">
        <f>COUNTIF(C:C,D45)</f>
        <v>1</v>
      </c>
      <c r="F45">
        <f>VLOOKUP(A45,[1]marketplaceCoords!$A:$C,3,FALSE)</f>
        <v>2.7724039999999999</v>
      </c>
      <c r="G45">
        <f>VLOOKUP(A45,[1]marketplaceCoords!$A:$D,4,FALSE)</f>
        <v>32.288072999999997</v>
      </c>
      <c r="H45">
        <f>VLOOKUP(B45,[1]marketplaceCoords!$A:$C,3,FALSE)</f>
        <v>2.2580830000000001</v>
      </c>
      <c r="I45">
        <f>VLOOKUP(B45,[1]marketplaceCoords!$A:$D,4,FALSE)</f>
        <v>32.887407000000003</v>
      </c>
      <c r="J45" t="str">
        <f>IF(H45-F45&gt;0,"N","S")</f>
        <v>S</v>
      </c>
      <c r="K45" t="str">
        <f>IF(I45-G45&gt;0,"E","W")</f>
        <v>E</v>
      </c>
    </row>
    <row r="46" spans="1:11" x14ac:dyDescent="0.25">
      <c r="A46" t="s">
        <v>48</v>
      </c>
      <c r="B46" t="s">
        <v>46</v>
      </c>
      <c r="C46" t="str">
        <f>A46&amp;B46</f>
        <v>GuluMasindi</v>
      </c>
      <c r="D46" t="str">
        <f>B46&amp;A46</f>
        <v>MasindiGulu</v>
      </c>
      <c r="E46">
        <f>COUNTIF(C:C,D46)</f>
        <v>1</v>
      </c>
      <c r="F46">
        <f>VLOOKUP(A46,[1]marketplaceCoords!$A:$C,3,FALSE)</f>
        <v>2.7724039999999999</v>
      </c>
      <c r="G46">
        <f>VLOOKUP(A46,[1]marketplaceCoords!$A:$D,4,FALSE)</f>
        <v>32.288072999999997</v>
      </c>
      <c r="H46">
        <f>VLOOKUP(B46,[1]marketplaceCoords!$A:$C,3,FALSE)</f>
        <v>1.6873130000000001</v>
      </c>
      <c r="I46">
        <f>VLOOKUP(B46,[1]marketplaceCoords!$A:$D,4,FALSE)</f>
        <v>31.713846</v>
      </c>
      <c r="J46" t="str">
        <f>IF(H46-F46&gt;0,"N","S")</f>
        <v>S</v>
      </c>
      <c r="K46" t="str">
        <f>IF(I46-G46&gt;0,"E","W")</f>
        <v>W</v>
      </c>
    </row>
    <row r="47" spans="1:11" x14ac:dyDescent="0.25">
      <c r="A47" t="s">
        <v>2</v>
      </c>
      <c r="B47" t="s">
        <v>7</v>
      </c>
      <c r="C47" t="str">
        <f>A47&amp;B47</f>
        <v>IringaDodoma</v>
      </c>
      <c r="D47" t="str">
        <f>B47&amp;A47</f>
        <v>DodomaIringa</v>
      </c>
      <c r="E47">
        <f>COUNTIF(C:C,D47)</f>
        <v>1</v>
      </c>
      <c r="F47">
        <f>VLOOKUP(A47,[1]marketplaceCoords!$A:$C,3,FALSE)</f>
        <v>-7.768059</v>
      </c>
      <c r="G47">
        <f>VLOOKUP(A47,[1]marketplaceCoords!$A:$D,4,FALSE)</f>
        <v>35.686072000000003</v>
      </c>
      <c r="H47">
        <f>VLOOKUP(B47,[1]marketplaceCoords!$A:$C,3,FALSE)</f>
        <v>-6.1629589999999999</v>
      </c>
      <c r="I47">
        <f>VLOOKUP(B47,[1]marketplaceCoords!$A:$D,4,FALSE)</f>
        <v>35.751607</v>
      </c>
      <c r="J47" t="str">
        <f>IF(H47-F47&gt;0,"N","S")</f>
        <v>N</v>
      </c>
      <c r="K47" t="str">
        <f>IF(I47-G47&gt;0,"E","W")</f>
        <v>E</v>
      </c>
    </row>
    <row r="48" spans="1:11" x14ac:dyDescent="0.25">
      <c r="A48" t="s">
        <v>2</v>
      </c>
      <c r="B48" t="s">
        <v>1</v>
      </c>
      <c r="C48" t="str">
        <f>A48&amp;B48</f>
        <v>IringaMbeya</v>
      </c>
      <c r="D48" t="str">
        <f>B48&amp;A48</f>
        <v>MbeyaIringa</v>
      </c>
      <c r="E48">
        <f>COUNTIF(C:C,D48)</f>
        <v>1</v>
      </c>
      <c r="F48">
        <f>VLOOKUP(A48,[1]marketplaceCoords!$A:$C,3,FALSE)</f>
        <v>-7.768059</v>
      </c>
      <c r="G48">
        <f>VLOOKUP(A48,[1]marketplaceCoords!$A:$D,4,FALSE)</f>
        <v>35.686072000000003</v>
      </c>
      <c r="H48">
        <f>VLOOKUP(B48,[1]marketplaceCoords!$A:$C,3,FALSE)</f>
        <v>-8.9094010000000008</v>
      </c>
      <c r="I48">
        <f>VLOOKUP(B48,[1]marketplaceCoords!$A:$D,4,FALSE)</f>
        <v>33.460774000000001</v>
      </c>
      <c r="J48" t="str">
        <f>IF(H48-F48&gt;0,"N","S")</f>
        <v>S</v>
      </c>
      <c r="K48" t="str">
        <f>IF(I48-G48&gt;0,"E","W")</f>
        <v>W</v>
      </c>
    </row>
    <row r="49" spans="1:11" x14ac:dyDescent="0.25">
      <c r="A49" t="s">
        <v>2</v>
      </c>
      <c r="B49" t="s">
        <v>8</v>
      </c>
      <c r="C49" t="str">
        <f>A49&amp;B49</f>
        <v>IringaMorogoro</v>
      </c>
      <c r="D49" t="str">
        <f>B49&amp;A49</f>
        <v>MorogoroIringa</v>
      </c>
      <c r="E49">
        <f>COUNTIF(C:C,D49)</f>
        <v>1</v>
      </c>
      <c r="F49">
        <f>VLOOKUP(A49,[1]marketplaceCoords!$A:$C,3,FALSE)</f>
        <v>-7.768059</v>
      </c>
      <c r="G49">
        <f>VLOOKUP(A49,[1]marketplaceCoords!$A:$D,4,FALSE)</f>
        <v>35.686072000000003</v>
      </c>
      <c r="H49">
        <f>VLOOKUP(B49,[1]marketplaceCoords!$A:$C,3,FALSE)</f>
        <v>-6.8282400000000001</v>
      </c>
      <c r="I49">
        <f>VLOOKUP(B49,[1]marketplaceCoords!$A:$D,4,FALSE)</f>
        <v>37.667788999999999</v>
      </c>
      <c r="J49" t="str">
        <f>IF(H49-F49&gt;0,"N","S")</f>
        <v>N</v>
      </c>
      <c r="K49" t="str">
        <f>IF(I49-G49&gt;0,"E","W")</f>
        <v>E</v>
      </c>
    </row>
    <row r="50" spans="1:11" x14ac:dyDescent="0.25">
      <c r="A50" t="s">
        <v>2</v>
      </c>
      <c r="B50" t="s">
        <v>0</v>
      </c>
      <c r="C50" t="str">
        <f>A50&amp;B50</f>
        <v>IringaSongea</v>
      </c>
      <c r="D50" t="str">
        <f>B50&amp;A50</f>
        <v>SongeaIringa</v>
      </c>
      <c r="E50">
        <f>COUNTIF(C:C,D50)</f>
        <v>1</v>
      </c>
      <c r="F50">
        <f>VLOOKUP(A50,[1]marketplaceCoords!$A:$C,3,FALSE)</f>
        <v>-7.768059</v>
      </c>
      <c r="G50">
        <f>VLOOKUP(A50,[1]marketplaceCoords!$A:$D,4,FALSE)</f>
        <v>35.686072000000003</v>
      </c>
      <c r="H50">
        <f>VLOOKUP(B50,[1]marketplaceCoords!$A:$C,3,FALSE)</f>
        <v>-10.665509999999999</v>
      </c>
      <c r="I50">
        <f>VLOOKUP(B50,[1]marketplaceCoords!$A:$D,4,FALSE)</f>
        <v>35.645038999999997</v>
      </c>
      <c r="J50" t="str">
        <f>IF(H50-F50&gt;0,"N","S")</f>
        <v>S</v>
      </c>
      <c r="K50" t="str">
        <f>IF(I50-G50&gt;0,"E","W")</f>
        <v>W</v>
      </c>
    </row>
    <row r="51" spans="1:11" x14ac:dyDescent="0.25">
      <c r="A51" t="s">
        <v>42</v>
      </c>
      <c r="B51" t="s">
        <v>43</v>
      </c>
      <c r="C51" t="str">
        <f>A51&amp;B51</f>
        <v>KabaleKasese</v>
      </c>
      <c r="D51" t="str">
        <f>B51&amp;A51</f>
        <v>KaseseKabale</v>
      </c>
      <c r="E51">
        <f>COUNTIF(C:C,D51)</f>
        <v>1</v>
      </c>
      <c r="F51">
        <f>VLOOKUP(A51,[1]marketplaceCoords!$A:$C,3,FALSE)</f>
        <v>-1.2419560000000001</v>
      </c>
      <c r="G51">
        <f>VLOOKUP(A51,[1]marketplaceCoords!$A:$D,4,FALSE)</f>
        <v>29.985616</v>
      </c>
      <c r="H51">
        <f>VLOOKUP(B51,[1]marketplaceCoords!$A:$C,3,FALSE)</f>
        <v>0.16989899999999999</v>
      </c>
      <c r="I51">
        <f>VLOOKUP(B51,[1]marketplaceCoords!$A:$D,4,FALSE)</f>
        <v>30.078078000000001</v>
      </c>
      <c r="J51" t="str">
        <f>IF(H51-F51&gt;0,"N","S")</f>
        <v>N</v>
      </c>
      <c r="K51" t="str">
        <f>IF(I51-G51&gt;0,"E","W")</f>
        <v>E</v>
      </c>
    </row>
    <row r="52" spans="1:11" x14ac:dyDescent="0.25">
      <c r="A52" t="s">
        <v>42</v>
      </c>
      <c r="B52" t="s">
        <v>26</v>
      </c>
      <c r="C52" t="str">
        <f>A52&amp;B52</f>
        <v>KabaleMulindi</v>
      </c>
      <c r="D52" t="str">
        <f>B52&amp;A52</f>
        <v>MulindiKabale</v>
      </c>
      <c r="E52">
        <f>COUNTIF(C:C,D52)</f>
        <v>1</v>
      </c>
      <c r="F52">
        <f>VLOOKUP(A52,[1]marketplaceCoords!$A:$C,3,FALSE)</f>
        <v>-1.2419560000000001</v>
      </c>
      <c r="G52">
        <f>VLOOKUP(A52,[1]marketplaceCoords!$A:$D,4,FALSE)</f>
        <v>29.985616</v>
      </c>
      <c r="H52">
        <f>VLOOKUP(B52,[1]marketplaceCoords!$A:$C,3,FALSE)</f>
        <v>-1.477311</v>
      </c>
      <c r="I52">
        <f>VLOOKUP(B52,[1]marketplaceCoords!$A:$D,4,FALSE)</f>
        <v>30.041967</v>
      </c>
      <c r="J52" t="str">
        <f>IF(H52-F52&gt;0,"N","S")</f>
        <v>S</v>
      </c>
      <c r="K52" t="str">
        <f>IF(I52-G52&gt;0,"E","W")</f>
        <v>E</v>
      </c>
    </row>
    <row r="53" spans="1:11" x14ac:dyDescent="0.25">
      <c r="A53" t="s">
        <v>42</v>
      </c>
      <c r="B53" t="s">
        <v>31</v>
      </c>
      <c r="C53" t="str">
        <f>A53&amp;B53</f>
        <v>KabaleRuhengeri</v>
      </c>
      <c r="D53" t="str">
        <f>B53&amp;A53</f>
        <v>RuhengeriKabale</v>
      </c>
      <c r="E53">
        <f>COUNTIF(C:C,D53)</f>
        <v>1</v>
      </c>
      <c r="F53">
        <f>VLOOKUP(A53,[1]marketplaceCoords!$A:$C,3,FALSE)</f>
        <v>-1.2419560000000001</v>
      </c>
      <c r="G53">
        <f>VLOOKUP(A53,[1]marketplaceCoords!$A:$D,4,FALSE)</f>
        <v>29.985616</v>
      </c>
      <c r="H53">
        <f>VLOOKUP(B53,[1]marketplaceCoords!$A:$C,3,FALSE)</f>
        <v>-1.5044200000000001</v>
      </c>
      <c r="I53">
        <f>VLOOKUP(B53,[1]marketplaceCoords!$A:$D,4,FALSE)</f>
        <v>29.635159999999999</v>
      </c>
      <c r="J53" t="str">
        <f>IF(H53-F53&gt;0,"N","S")</f>
        <v>S</v>
      </c>
      <c r="K53" t="str">
        <f>IF(I53-G53&gt;0,"E","W")</f>
        <v>W</v>
      </c>
    </row>
    <row r="54" spans="1:11" x14ac:dyDescent="0.25">
      <c r="A54" t="s">
        <v>24</v>
      </c>
      <c r="B54" t="s">
        <v>15</v>
      </c>
      <c r="C54" t="str">
        <f>A54&amp;B54</f>
        <v>KamembeBujumbura</v>
      </c>
      <c r="D54" t="str">
        <f>B54&amp;A54</f>
        <v>BujumburaKamembe</v>
      </c>
      <c r="E54">
        <f>COUNTIF(C:C,D54)</f>
        <v>1</v>
      </c>
      <c r="F54">
        <f>VLOOKUP(A54,[1]marketplaceCoords!$A:$C,3,FALSE)</f>
        <v>-2.4620160000000002</v>
      </c>
      <c r="G54">
        <f>VLOOKUP(A54,[1]marketplaceCoords!$A:$D,4,FALSE)</f>
        <v>28.907371000000001</v>
      </c>
      <c r="H54">
        <f>VLOOKUP(B54,[1]marketplaceCoords!$A:$C,3,FALSE)</f>
        <v>-3.3613780000000002</v>
      </c>
      <c r="I54">
        <f>VLOOKUP(B54,[1]marketplaceCoords!$A:$D,4,FALSE)</f>
        <v>29.359877999999998</v>
      </c>
      <c r="J54" t="str">
        <f>IF(H54-F54&gt;0,"N","S")</f>
        <v>S</v>
      </c>
      <c r="K54" t="str">
        <f>IF(I54-G54&gt;0,"E","W")</f>
        <v>E</v>
      </c>
    </row>
    <row r="55" spans="1:11" x14ac:dyDescent="0.25">
      <c r="A55" t="s">
        <v>24</v>
      </c>
      <c r="B55" t="s">
        <v>30</v>
      </c>
      <c r="C55" t="str">
        <f>A55&amp;B55</f>
        <v>KamembeKigali</v>
      </c>
      <c r="D55" t="str">
        <f>B55&amp;A55</f>
        <v>KigaliKamembe</v>
      </c>
      <c r="E55">
        <f>COUNTIF(C:C,D55)</f>
        <v>1</v>
      </c>
      <c r="F55">
        <f>VLOOKUP(A55,[1]marketplaceCoords!$A:$C,3,FALSE)</f>
        <v>-2.4620160000000002</v>
      </c>
      <c r="G55">
        <f>VLOOKUP(A55,[1]marketplaceCoords!$A:$D,4,FALSE)</f>
        <v>28.907371000000001</v>
      </c>
      <c r="H55">
        <f>VLOOKUP(B55,[1]marketplaceCoords!$A:$C,3,FALSE)</f>
        <v>-1.9705790000000001</v>
      </c>
      <c r="I55">
        <f>VLOOKUP(B55,[1]marketplaceCoords!$A:$D,4,FALSE)</f>
        <v>30.104429</v>
      </c>
      <c r="J55" t="str">
        <f>IF(H55-F55&gt;0,"N","S")</f>
        <v>N</v>
      </c>
      <c r="K55" t="str">
        <f>IF(I55-G55&gt;0,"E","W")</f>
        <v>E</v>
      </c>
    </row>
    <row r="56" spans="1:11" x14ac:dyDescent="0.25">
      <c r="A56" t="s">
        <v>24</v>
      </c>
      <c r="B56" t="s">
        <v>25</v>
      </c>
      <c r="C56" t="str">
        <f>A56&amp;B56</f>
        <v>KamembeKimironko</v>
      </c>
      <c r="D56" t="str">
        <f>B56&amp;A56</f>
        <v>KimironkoKamembe</v>
      </c>
      <c r="E56">
        <f>COUNTIF(C:C,D56)</f>
        <v>1</v>
      </c>
      <c r="F56">
        <f>VLOOKUP(A56,[1]marketplaceCoords!$A:$C,3,FALSE)</f>
        <v>-2.4620160000000002</v>
      </c>
      <c r="G56">
        <f>VLOOKUP(A56,[1]marketplaceCoords!$A:$D,4,FALSE)</f>
        <v>28.907371000000001</v>
      </c>
      <c r="H56">
        <f>VLOOKUP(B56,[1]marketplaceCoords!$A:$C,3,FALSE)</f>
        <v>-1.9362379999999999</v>
      </c>
      <c r="I56">
        <f>VLOOKUP(B56,[1]marketplaceCoords!$A:$D,4,FALSE)</f>
        <v>30.13006</v>
      </c>
      <c r="J56" t="str">
        <f>IF(H56-F56&gt;0,"N","S")</f>
        <v>N</v>
      </c>
      <c r="K56" t="str">
        <f>IF(I56-G56&gt;0,"E","W")</f>
        <v>E</v>
      </c>
    </row>
    <row r="57" spans="1:11" x14ac:dyDescent="0.25">
      <c r="A57" t="s">
        <v>24</v>
      </c>
      <c r="B57" t="s">
        <v>22</v>
      </c>
      <c r="C57" t="str">
        <f>A57&amp;B57</f>
        <v>KamembeNgozi</v>
      </c>
      <c r="D57" t="str">
        <f>B57&amp;A57</f>
        <v>NgoziKamembe</v>
      </c>
      <c r="E57">
        <f>COUNTIF(C:C,D57)</f>
        <v>1</v>
      </c>
      <c r="F57">
        <f>VLOOKUP(A57,[1]marketplaceCoords!$A:$C,3,FALSE)</f>
        <v>-2.4620160000000002</v>
      </c>
      <c r="G57">
        <f>VLOOKUP(A57,[1]marketplaceCoords!$A:$D,4,FALSE)</f>
        <v>28.907371000000001</v>
      </c>
      <c r="H57">
        <f>VLOOKUP(B57,[1]marketplaceCoords!$A:$C,3,FALSE)</f>
        <v>-2.9108399999999999</v>
      </c>
      <c r="I57">
        <f>VLOOKUP(B57,[1]marketplaceCoords!$A:$D,4,FALSE)</f>
        <v>29.82443</v>
      </c>
      <c r="J57" t="str">
        <f>IF(H57-F57&gt;0,"N","S")</f>
        <v>S</v>
      </c>
      <c r="K57" t="str">
        <f>IF(I57-G57&gt;0,"E","W")</f>
        <v>E</v>
      </c>
    </row>
    <row r="58" spans="1:11" x14ac:dyDescent="0.25">
      <c r="A58" t="s">
        <v>24</v>
      </c>
      <c r="B58" t="s">
        <v>27</v>
      </c>
      <c r="C58" t="str">
        <f>A58&amp;B58</f>
        <v>KamembeRubavu</v>
      </c>
      <c r="D58" t="str">
        <f>B58&amp;A58</f>
        <v>RubavuKamembe</v>
      </c>
      <c r="E58">
        <f>COUNTIF(C:C,D58)</f>
        <v>1</v>
      </c>
      <c r="F58">
        <f>VLOOKUP(A58,[1]marketplaceCoords!$A:$C,3,FALSE)</f>
        <v>-2.4620160000000002</v>
      </c>
      <c r="G58">
        <f>VLOOKUP(A58,[1]marketplaceCoords!$A:$D,4,FALSE)</f>
        <v>28.907371000000001</v>
      </c>
      <c r="H58">
        <f>VLOOKUP(B58,[1]marketplaceCoords!$A:$C,3,FALSE)</f>
        <v>-1.6902600000000001</v>
      </c>
      <c r="I58">
        <f>VLOOKUP(B58,[1]marketplaceCoords!$A:$D,4,FALSE)</f>
        <v>29.295179000000001</v>
      </c>
      <c r="J58" t="str">
        <f>IF(H58-F58&gt;0,"N","S")</f>
        <v>N</v>
      </c>
      <c r="K58" t="str">
        <f>IF(I58-G58&gt;0,"E","W")</f>
        <v>E</v>
      </c>
    </row>
    <row r="59" spans="1:11" x14ac:dyDescent="0.25">
      <c r="A59" t="s">
        <v>24</v>
      </c>
      <c r="B59" t="s">
        <v>28</v>
      </c>
      <c r="C59" t="str">
        <f>A59&amp;B59</f>
        <v>KamembeRuhuha</v>
      </c>
      <c r="D59" t="str">
        <f>B59&amp;A59</f>
        <v>RuhuhaKamembe</v>
      </c>
      <c r="E59">
        <f>COUNTIF(C:C,D59)</f>
        <v>1</v>
      </c>
      <c r="F59">
        <f>VLOOKUP(A59,[1]marketplaceCoords!$A:$C,3,FALSE)</f>
        <v>-2.4620160000000002</v>
      </c>
      <c r="G59">
        <f>VLOOKUP(A59,[1]marketplaceCoords!$A:$D,4,FALSE)</f>
        <v>28.907371000000001</v>
      </c>
      <c r="H59">
        <f>VLOOKUP(B59,[1]marketplaceCoords!$A:$C,3,FALSE)</f>
        <v>-2.3083800000000001</v>
      </c>
      <c r="I59">
        <f>VLOOKUP(B59,[1]marketplaceCoords!$A:$D,4,FALSE)</f>
        <v>30.0535</v>
      </c>
      <c r="J59" t="str">
        <f>IF(H59-F59&gt;0,"N","S")</f>
        <v>N</v>
      </c>
      <c r="K59" t="str">
        <f>IF(I59-G59&gt;0,"E","W")</f>
        <v>E</v>
      </c>
    </row>
    <row r="60" spans="1:11" x14ac:dyDescent="0.25">
      <c r="A60" t="s">
        <v>35</v>
      </c>
      <c r="B60" t="s">
        <v>37</v>
      </c>
      <c r="C60" t="str">
        <f>A60&amp;B60</f>
        <v>KampalaBusia</v>
      </c>
      <c r="D60" t="str">
        <f>B60&amp;A60</f>
        <v>BusiaKampala</v>
      </c>
      <c r="E60">
        <f>COUNTIF(C:C,D60)</f>
        <v>1</v>
      </c>
      <c r="F60">
        <f>VLOOKUP(A60,[1]marketplaceCoords!$A:$C,3,FALSE)</f>
        <v>0.34759600000000002</v>
      </c>
      <c r="G60">
        <f>VLOOKUP(A60,[1]marketplaceCoords!$A:$D,4,FALSE)</f>
        <v>32.582520000000002</v>
      </c>
      <c r="H60">
        <f>VLOOKUP(B60,[1]marketplaceCoords!$A:$C,3,FALSE)</f>
        <v>0.470669</v>
      </c>
      <c r="I60">
        <f>VLOOKUP(B60,[1]marketplaceCoords!$A:$D,4,FALSE)</f>
        <v>34.09198</v>
      </c>
      <c r="J60" t="str">
        <f>IF(H60-F60&gt;0,"N","S")</f>
        <v>N</v>
      </c>
      <c r="K60" t="str">
        <f>IF(I60-G60&gt;0,"E","W")</f>
        <v>E</v>
      </c>
    </row>
    <row r="61" spans="1:11" x14ac:dyDescent="0.25">
      <c r="A61" t="s">
        <v>35</v>
      </c>
      <c r="B61" t="s">
        <v>43</v>
      </c>
      <c r="C61" t="str">
        <f>A61&amp;B61</f>
        <v>KampalaKasese</v>
      </c>
      <c r="D61" t="str">
        <f>B61&amp;A61</f>
        <v>KaseseKampala</v>
      </c>
      <c r="E61">
        <f>COUNTIF(C:C,D61)</f>
        <v>1</v>
      </c>
      <c r="F61">
        <f>VLOOKUP(A61,[1]marketplaceCoords!$A:$C,3,FALSE)</f>
        <v>0.34759600000000002</v>
      </c>
      <c r="G61">
        <f>VLOOKUP(A61,[1]marketplaceCoords!$A:$D,4,FALSE)</f>
        <v>32.582520000000002</v>
      </c>
      <c r="H61">
        <f>VLOOKUP(B61,[1]marketplaceCoords!$A:$C,3,FALSE)</f>
        <v>0.16989899999999999</v>
      </c>
      <c r="I61">
        <f>VLOOKUP(B61,[1]marketplaceCoords!$A:$D,4,FALSE)</f>
        <v>30.078078000000001</v>
      </c>
      <c r="J61" t="str">
        <f>IF(H61-F61&gt;0,"N","S")</f>
        <v>S</v>
      </c>
      <c r="K61" t="str">
        <f>IF(I61-G61&gt;0,"E","W")</f>
        <v>W</v>
      </c>
    </row>
    <row r="62" spans="1:11" x14ac:dyDescent="0.25">
      <c r="A62" t="s">
        <v>35</v>
      </c>
      <c r="B62" t="s">
        <v>46</v>
      </c>
      <c r="C62" t="str">
        <f>A62&amp;B62</f>
        <v>KampalaMasindi</v>
      </c>
      <c r="D62" t="str">
        <f>B62&amp;A62</f>
        <v>MasindiKampala</v>
      </c>
      <c r="E62">
        <f>COUNTIF(C:C,D62)</f>
        <v>1</v>
      </c>
      <c r="F62">
        <f>VLOOKUP(A62,[1]marketplaceCoords!$A:$C,3,FALSE)</f>
        <v>0.34759600000000002</v>
      </c>
      <c r="G62">
        <f>VLOOKUP(A62,[1]marketplaceCoords!$A:$D,4,FALSE)</f>
        <v>32.582520000000002</v>
      </c>
      <c r="H62">
        <f>VLOOKUP(B62,[1]marketplaceCoords!$A:$C,3,FALSE)</f>
        <v>1.6873130000000001</v>
      </c>
      <c r="I62">
        <f>VLOOKUP(B62,[1]marketplaceCoords!$A:$D,4,FALSE)</f>
        <v>31.713846</v>
      </c>
      <c r="J62" t="str">
        <f>IF(H62-F62&gt;0,"N","S")</f>
        <v>N</v>
      </c>
      <c r="K62" t="str">
        <f>IF(I62-G62&gt;0,"E","W")</f>
        <v>W</v>
      </c>
    </row>
    <row r="63" spans="1:11" x14ac:dyDescent="0.25">
      <c r="A63" t="s">
        <v>35</v>
      </c>
      <c r="B63" t="s">
        <v>40</v>
      </c>
      <c r="C63" t="str">
        <f>A63&amp;B63</f>
        <v>KampalaMbale</v>
      </c>
      <c r="D63" t="str">
        <f>B63&amp;A63</f>
        <v>MbaleKampala</v>
      </c>
      <c r="E63">
        <f>COUNTIF(C:C,D63)</f>
        <v>1</v>
      </c>
      <c r="F63">
        <f>VLOOKUP(A63,[1]marketplaceCoords!$A:$C,3,FALSE)</f>
        <v>0.34759600000000002</v>
      </c>
      <c r="G63">
        <f>VLOOKUP(A63,[1]marketplaceCoords!$A:$D,4,FALSE)</f>
        <v>32.582520000000002</v>
      </c>
      <c r="H63">
        <f>VLOOKUP(B63,[1]marketplaceCoords!$A:$C,3,FALSE)</f>
        <v>1.078444</v>
      </c>
      <c r="I63">
        <f>VLOOKUP(B63,[1]marketplaceCoords!$A:$D,4,FALSE)</f>
        <v>34.181005999999996</v>
      </c>
      <c r="J63" t="str">
        <f>IF(H63-F63&gt;0,"N","S")</f>
        <v>N</v>
      </c>
      <c r="K63" t="str">
        <f>IF(I63-G63&gt;0,"E","W")</f>
        <v>E</v>
      </c>
    </row>
    <row r="64" spans="1:11" x14ac:dyDescent="0.25">
      <c r="A64" t="s">
        <v>35</v>
      </c>
      <c r="B64" t="s">
        <v>13</v>
      </c>
      <c r="C64" t="str">
        <f>A64&amp;B64</f>
        <v>KampalaMusoma</v>
      </c>
      <c r="D64" t="str">
        <f>B64&amp;A64</f>
        <v>MusomaKampala</v>
      </c>
      <c r="E64">
        <f>COUNTIF(C:C,D64)</f>
        <v>1</v>
      </c>
      <c r="F64">
        <f>VLOOKUP(A64,[1]marketplaceCoords!$A:$C,3,FALSE)</f>
        <v>0.34759600000000002</v>
      </c>
      <c r="G64">
        <f>VLOOKUP(A64,[1]marketplaceCoords!$A:$D,4,FALSE)</f>
        <v>32.582520000000002</v>
      </c>
      <c r="H64">
        <f>VLOOKUP(B64,[1]marketplaceCoords!$A:$C,3,FALSE)</f>
        <v>-1.4997</v>
      </c>
      <c r="I64">
        <f>VLOOKUP(B64,[1]marketplaceCoords!$A:$D,4,FALSE)</f>
        <v>33.806350999999999</v>
      </c>
      <c r="J64" t="str">
        <f>IF(H64-F64&gt;0,"N","S")</f>
        <v>S</v>
      </c>
      <c r="K64" t="str">
        <f>IF(I64-G64&gt;0,"E","W")</f>
        <v>E</v>
      </c>
    </row>
    <row r="65" spans="1:11" x14ac:dyDescent="0.25">
      <c r="A65" t="s">
        <v>35</v>
      </c>
      <c r="B65" t="s">
        <v>44</v>
      </c>
      <c r="C65" t="str">
        <f>A65&amp;B65</f>
        <v>KampalaOwino</v>
      </c>
      <c r="D65" t="str">
        <f>B65&amp;A65</f>
        <v>OwinoKampala</v>
      </c>
      <c r="E65">
        <f>COUNTIF(C:C,D65)</f>
        <v>1</v>
      </c>
      <c r="F65">
        <f>VLOOKUP(A65,[1]marketplaceCoords!$A:$C,3,FALSE)</f>
        <v>0.34759600000000002</v>
      </c>
      <c r="G65">
        <f>VLOOKUP(A65,[1]marketplaceCoords!$A:$D,4,FALSE)</f>
        <v>32.582520000000002</v>
      </c>
      <c r="H65">
        <f>VLOOKUP(B65,[1]marketplaceCoords!$A:$C,3,FALSE)</f>
        <v>0.31569000000000003</v>
      </c>
      <c r="I65">
        <f>VLOOKUP(B65,[1]marketplaceCoords!$A:$D,4,FALSE)</f>
        <v>32.578110000000002</v>
      </c>
      <c r="J65" t="str">
        <f>IF(H65-F65&gt;0,"N","S")</f>
        <v>S</v>
      </c>
      <c r="K65" t="str">
        <f>IF(I65-G65&gt;0,"E","W")</f>
        <v>W</v>
      </c>
    </row>
    <row r="66" spans="1:11" x14ac:dyDescent="0.25">
      <c r="A66" t="s">
        <v>35</v>
      </c>
      <c r="B66" t="s">
        <v>45</v>
      </c>
      <c r="C66" t="str">
        <f>A66&amp;B66</f>
        <v>KampalaSoroti</v>
      </c>
      <c r="D66" t="str">
        <f>B66&amp;A66</f>
        <v>SorotiKampala</v>
      </c>
      <c r="E66">
        <f>COUNTIF(C:C,D66)</f>
        <v>1</v>
      </c>
      <c r="F66">
        <f>VLOOKUP(A66,[1]marketplaceCoords!$A:$C,3,FALSE)</f>
        <v>0.34759600000000002</v>
      </c>
      <c r="G66">
        <f>VLOOKUP(A66,[1]marketplaceCoords!$A:$D,4,FALSE)</f>
        <v>32.582520000000002</v>
      </c>
      <c r="H66">
        <f>VLOOKUP(B66,[1]marketplaceCoords!$A:$C,3,FALSE)</f>
        <v>1.71553</v>
      </c>
      <c r="I66">
        <f>VLOOKUP(B66,[1]marketplaceCoords!$A:$D,4,FALSE)</f>
        <v>33.610087999999998</v>
      </c>
      <c r="J66" t="str">
        <f>IF(H66-F66&gt;0,"N","S")</f>
        <v>N</v>
      </c>
      <c r="K66" t="str">
        <f>IF(I66-G66&gt;0,"E","W")</f>
        <v>E</v>
      </c>
    </row>
    <row r="67" spans="1:11" x14ac:dyDescent="0.25">
      <c r="A67" t="s">
        <v>35</v>
      </c>
      <c r="B67" t="s">
        <v>38</v>
      </c>
      <c r="C67" t="str">
        <f>A67&amp;B67</f>
        <v>KampalaTororo</v>
      </c>
      <c r="D67" t="str">
        <f>B67&amp;A67</f>
        <v>TororoKampala</v>
      </c>
      <c r="E67">
        <f>COUNTIF(C:C,D67)</f>
        <v>1</v>
      </c>
      <c r="F67">
        <f>VLOOKUP(A67,[1]marketplaceCoords!$A:$C,3,FALSE)</f>
        <v>0.34759600000000002</v>
      </c>
      <c r="G67">
        <f>VLOOKUP(A67,[1]marketplaceCoords!$A:$D,4,FALSE)</f>
        <v>32.582520000000002</v>
      </c>
      <c r="H67">
        <f>VLOOKUP(B67,[1]marketplaceCoords!$A:$C,3,FALSE)</f>
        <v>0.69313000000000002</v>
      </c>
      <c r="I67">
        <f>VLOOKUP(B67,[1]marketplaceCoords!$A:$D,4,FALSE)</f>
        <v>34.180999999999997</v>
      </c>
      <c r="J67" t="str">
        <f>IF(H67-F67&gt;0,"N","S")</f>
        <v>N</v>
      </c>
      <c r="K67" t="str">
        <f>IF(I67-G67&gt;0,"E","W")</f>
        <v>E</v>
      </c>
    </row>
    <row r="68" spans="1:11" x14ac:dyDescent="0.25">
      <c r="A68" t="s">
        <v>41</v>
      </c>
      <c r="B68" t="s">
        <v>39</v>
      </c>
      <c r="C68" t="str">
        <f>A68&amp;B68</f>
        <v>KapchorwaKitale</v>
      </c>
      <c r="D68" t="str">
        <f>B68&amp;A68</f>
        <v>KitaleKapchorwa</v>
      </c>
      <c r="E68">
        <f>COUNTIF(C:C,D68)</f>
        <v>1</v>
      </c>
      <c r="F68">
        <f>VLOOKUP(A68,[1]marketplaceCoords!$A:$C,3,FALSE)</f>
        <v>1.3993491309999999</v>
      </c>
      <c r="G68">
        <f>VLOOKUP(A68,[1]marketplaceCoords!$A:$D,4,FALSE)</f>
        <v>34.44225016</v>
      </c>
      <c r="H68">
        <f>VLOOKUP(B68,[1]marketplaceCoords!$A:$C,3,FALSE)</f>
        <v>1.01837</v>
      </c>
      <c r="I68">
        <f>VLOOKUP(B68,[1]marketplaceCoords!$A:$D,4,FALSE)</f>
        <v>35.002830000000003</v>
      </c>
      <c r="J68" t="str">
        <f>IF(H68-F68&gt;0,"N","S")</f>
        <v>S</v>
      </c>
      <c r="K68" t="str">
        <f>IF(I68-G68&gt;0,"E","W")</f>
        <v>E</v>
      </c>
    </row>
    <row r="69" spans="1:11" x14ac:dyDescent="0.25">
      <c r="A69" t="s">
        <v>41</v>
      </c>
      <c r="B69" t="s">
        <v>40</v>
      </c>
      <c r="C69" t="str">
        <f>A69&amp;B69</f>
        <v>KapchorwaMbale</v>
      </c>
      <c r="D69" t="str">
        <f>B69&amp;A69</f>
        <v>MbaleKapchorwa</v>
      </c>
      <c r="E69">
        <f>COUNTIF(C:C,D69)</f>
        <v>1</v>
      </c>
      <c r="F69">
        <f>VLOOKUP(A69,[1]marketplaceCoords!$A:$C,3,FALSE)</f>
        <v>1.3993491309999999</v>
      </c>
      <c r="G69">
        <f>VLOOKUP(A69,[1]marketplaceCoords!$A:$D,4,FALSE)</f>
        <v>34.44225016</v>
      </c>
      <c r="H69">
        <f>VLOOKUP(B69,[1]marketplaceCoords!$A:$C,3,FALSE)</f>
        <v>1.078444</v>
      </c>
      <c r="I69">
        <f>VLOOKUP(B69,[1]marketplaceCoords!$A:$D,4,FALSE)</f>
        <v>34.181005999999996</v>
      </c>
      <c r="J69" t="str">
        <f>IF(H69-F69&gt;0,"N","S")</f>
        <v>S</v>
      </c>
      <c r="K69" t="str">
        <f>IF(I69-G69&gt;0,"E","W")</f>
        <v>W</v>
      </c>
    </row>
    <row r="70" spans="1:11" x14ac:dyDescent="0.25">
      <c r="A70" t="s">
        <v>43</v>
      </c>
      <c r="B70" t="s">
        <v>42</v>
      </c>
      <c r="C70" t="str">
        <f>A70&amp;B70</f>
        <v>KaseseKabale</v>
      </c>
      <c r="D70" t="str">
        <f>B70&amp;A70</f>
        <v>KabaleKasese</v>
      </c>
      <c r="E70">
        <f>COUNTIF(C:C,D70)</f>
        <v>1</v>
      </c>
      <c r="F70">
        <f>VLOOKUP(A70,[1]marketplaceCoords!$A:$C,3,FALSE)</f>
        <v>0.16989899999999999</v>
      </c>
      <c r="G70">
        <f>VLOOKUP(A70,[1]marketplaceCoords!$A:$D,4,FALSE)</f>
        <v>30.078078000000001</v>
      </c>
      <c r="H70">
        <f>VLOOKUP(B70,[1]marketplaceCoords!$A:$C,3,FALSE)</f>
        <v>-1.2419560000000001</v>
      </c>
      <c r="I70">
        <f>VLOOKUP(B70,[1]marketplaceCoords!$A:$D,4,FALSE)</f>
        <v>29.985616</v>
      </c>
      <c r="J70" t="str">
        <f>IF(H70-F70&gt;0,"N","S")</f>
        <v>S</v>
      </c>
      <c r="K70" t="str">
        <f>IF(I70-G70&gt;0,"E","W")</f>
        <v>W</v>
      </c>
    </row>
    <row r="71" spans="1:11" x14ac:dyDescent="0.25">
      <c r="A71" t="s">
        <v>43</v>
      </c>
      <c r="B71" t="s">
        <v>35</v>
      </c>
      <c r="C71" t="str">
        <f>A71&amp;B71</f>
        <v>KaseseKampala</v>
      </c>
      <c r="D71" t="str">
        <f>B71&amp;A71</f>
        <v>KampalaKasese</v>
      </c>
      <c r="E71">
        <f>COUNTIF(C:C,D71)</f>
        <v>1</v>
      </c>
      <c r="F71">
        <f>VLOOKUP(A71,[1]marketplaceCoords!$A:$C,3,FALSE)</f>
        <v>0.16989899999999999</v>
      </c>
      <c r="G71">
        <f>VLOOKUP(A71,[1]marketplaceCoords!$A:$D,4,FALSE)</f>
        <v>30.078078000000001</v>
      </c>
      <c r="H71">
        <f>VLOOKUP(B71,[1]marketplaceCoords!$A:$C,3,FALSE)</f>
        <v>0.34759600000000002</v>
      </c>
      <c r="I71">
        <f>VLOOKUP(B71,[1]marketplaceCoords!$A:$D,4,FALSE)</f>
        <v>32.582520000000002</v>
      </c>
      <c r="J71" t="str">
        <f>IF(H71-F71&gt;0,"N","S")</f>
        <v>N</v>
      </c>
      <c r="K71" t="str">
        <f>IF(I71-G71&gt;0,"E","W")</f>
        <v>E</v>
      </c>
    </row>
    <row r="72" spans="1:11" x14ac:dyDescent="0.25">
      <c r="A72" t="s">
        <v>43</v>
      </c>
      <c r="B72" t="s">
        <v>46</v>
      </c>
      <c r="C72" t="str">
        <f>A72&amp;B72</f>
        <v>KaseseMasindi</v>
      </c>
      <c r="D72" t="str">
        <f>B72&amp;A72</f>
        <v>MasindiKasese</v>
      </c>
      <c r="E72">
        <f>COUNTIF(C:C,D72)</f>
        <v>1</v>
      </c>
      <c r="F72">
        <f>VLOOKUP(A72,[1]marketplaceCoords!$A:$C,3,FALSE)</f>
        <v>0.16989899999999999</v>
      </c>
      <c r="G72">
        <f>VLOOKUP(A72,[1]marketplaceCoords!$A:$D,4,FALSE)</f>
        <v>30.078078000000001</v>
      </c>
      <c r="H72">
        <f>VLOOKUP(B72,[1]marketplaceCoords!$A:$C,3,FALSE)</f>
        <v>1.6873130000000001</v>
      </c>
      <c r="I72">
        <f>VLOOKUP(B72,[1]marketplaceCoords!$A:$D,4,FALSE)</f>
        <v>31.713846</v>
      </c>
      <c r="J72" t="str">
        <f>IF(H72-F72&gt;0,"N","S")</f>
        <v>N</v>
      </c>
      <c r="K72" t="str">
        <f>IF(I72-G72&gt;0,"E","W")</f>
        <v>E</v>
      </c>
    </row>
    <row r="73" spans="1:11" x14ac:dyDescent="0.25">
      <c r="A73" t="s">
        <v>43</v>
      </c>
      <c r="B73" t="s">
        <v>44</v>
      </c>
      <c r="C73" t="str">
        <f>A73&amp;B73</f>
        <v>KaseseOwino</v>
      </c>
      <c r="D73" t="str">
        <f>B73&amp;A73</f>
        <v>OwinoKasese</v>
      </c>
      <c r="E73">
        <f>COUNTIF(C:C,D73)</f>
        <v>1</v>
      </c>
      <c r="F73">
        <f>VLOOKUP(A73,[1]marketplaceCoords!$A:$C,3,FALSE)</f>
        <v>0.16989899999999999</v>
      </c>
      <c r="G73">
        <f>VLOOKUP(A73,[1]marketplaceCoords!$A:$D,4,FALSE)</f>
        <v>30.078078000000001</v>
      </c>
      <c r="H73">
        <f>VLOOKUP(B73,[1]marketplaceCoords!$A:$C,3,FALSE)</f>
        <v>0.31569000000000003</v>
      </c>
      <c r="I73">
        <f>VLOOKUP(B73,[1]marketplaceCoords!$A:$D,4,FALSE)</f>
        <v>32.578110000000002</v>
      </c>
      <c r="J73" t="str">
        <f>IF(H73-F73&gt;0,"N","S")</f>
        <v>N</v>
      </c>
      <c r="K73" t="str">
        <f>IF(I73-G73&gt;0,"E","W")</f>
        <v>E</v>
      </c>
    </row>
    <row r="74" spans="1:11" x14ac:dyDescent="0.25">
      <c r="A74" t="s">
        <v>43</v>
      </c>
      <c r="B74" t="s">
        <v>31</v>
      </c>
      <c r="C74" t="str">
        <f>A74&amp;B74</f>
        <v>KaseseRuhengeri</v>
      </c>
      <c r="D74" t="str">
        <f>B74&amp;A74</f>
        <v>RuhengeriKasese</v>
      </c>
      <c r="E74">
        <f>COUNTIF(C:C,D74)</f>
        <v>1</v>
      </c>
      <c r="F74">
        <f>VLOOKUP(A74,[1]marketplaceCoords!$A:$C,3,FALSE)</f>
        <v>0.16989899999999999</v>
      </c>
      <c r="G74">
        <f>VLOOKUP(A74,[1]marketplaceCoords!$A:$D,4,FALSE)</f>
        <v>30.078078000000001</v>
      </c>
      <c r="H74">
        <f>VLOOKUP(B74,[1]marketplaceCoords!$A:$C,3,FALSE)</f>
        <v>-1.5044200000000001</v>
      </c>
      <c r="I74">
        <f>VLOOKUP(B74,[1]marketplaceCoords!$A:$D,4,FALSE)</f>
        <v>29.635159999999999</v>
      </c>
      <c r="J74" t="str">
        <f>IF(H74-F74&gt;0,"N","S")</f>
        <v>S</v>
      </c>
      <c r="K74" t="str">
        <f>IF(I74-G74&gt;0,"E","W")</f>
        <v>W</v>
      </c>
    </row>
    <row r="75" spans="1:11" x14ac:dyDescent="0.25">
      <c r="A75" t="s">
        <v>29</v>
      </c>
      <c r="B75" t="s">
        <v>30</v>
      </c>
      <c r="C75" t="str">
        <f>A75&amp;B75</f>
        <v>KicukiroKigali</v>
      </c>
      <c r="D75" t="str">
        <f>B75&amp;A75</f>
        <v>KigaliKicukiro</v>
      </c>
      <c r="E75">
        <f>COUNTIF(C:C,D75)</f>
        <v>1</v>
      </c>
      <c r="F75">
        <f>VLOOKUP(A75,[1]marketplaceCoords!$A:$C,3,FALSE)</f>
        <v>1.9807600000000001</v>
      </c>
      <c r="G75">
        <f>VLOOKUP(A75,[1]marketplaceCoords!$A:$D,4,FALSE)</f>
        <v>30.104811000000002</v>
      </c>
      <c r="H75">
        <f>VLOOKUP(B75,[1]marketplaceCoords!$A:$C,3,FALSE)</f>
        <v>-1.9705790000000001</v>
      </c>
      <c r="I75">
        <f>VLOOKUP(B75,[1]marketplaceCoords!$A:$D,4,FALSE)</f>
        <v>30.104429</v>
      </c>
      <c r="J75" t="str">
        <f>IF(H75-F75&gt;0,"N","S")</f>
        <v>S</v>
      </c>
      <c r="K75" t="str">
        <f>IF(I75-G75&gt;0,"E","W")</f>
        <v>W</v>
      </c>
    </row>
    <row r="76" spans="1:11" x14ac:dyDescent="0.25">
      <c r="A76" t="s">
        <v>29</v>
      </c>
      <c r="B76" t="s">
        <v>25</v>
      </c>
      <c r="C76" t="str">
        <f>A76&amp;B76</f>
        <v>KicukiroKimironko</v>
      </c>
      <c r="D76" t="str">
        <f>B76&amp;A76</f>
        <v>KimironkoKicukiro</v>
      </c>
      <c r="E76">
        <f>COUNTIF(C:C,D76)</f>
        <v>1</v>
      </c>
      <c r="F76">
        <f>VLOOKUP(A76,[1]marketplaceCoords!$A:$C,3,FALSE)</f>
        <v>1.9807600000000001</v>
      </c>
      <c r="G76">
        <f>VLOOKUP(A76,[1]marketplaceCoords!$A:$D,4,FALSE)</f>
        <v>30.104811000000002</v>
      </c>
      <c r="H76">
        <f>VLOOKUP(B76,[1]marketplaceCoords!$A:$C,3,FALSE)</f>
        <v>-1.9362379999999999</v>
      </c>
      <c r="I76">
        <f>VLOOKUP(B76,[1]marketplaceCoords!$A:$D,4,FALSE)</f>
        <v>30.13006</v>
      </c>
      <c r="J76" t="str">
        <f>IF(H76-F76&gt;0,"N","S")</f>
        <v>S</v>
      </c>
      <c r="K76" t="str">
        <f>IF(I76-G76&gt;0,"E","W")</f>
        <v>E</v>
      </c>
    </row>
    <row r="77" spans="1:11" x14ac:dyDescent="0.25">
      <c r="A77" t="s">
        <v>30</v>
      </c>
      <c r="B77" t="s">
        <v>23</v>
      </c>
      <c r="C77" t="str">
        <f>A77&amp;B77</f>
        <v>KigaliGicumbi</v>
      </c>
      <c r="D77" t="str">
        <f>B77&amp;A77</f>
        <v>GicumbiKigali</v>
      </c>
      <c r="E77">
        <f>COUNTIF(C:C,D77)</f>
        <v>1</v>
      </c>
      <c r="F77">
        <f>VLOOKUP(A77,[1]marketplaceCoords!$A:$C,3,FALSE)</f>
        <v>-1.9705790000000001</v>
      </c>
      <c r="G77">
        <f>VLOOKUP(A77,[1]marketplaceCoords!$A:$D,4,FALSE)</f>
        <v>30.104429</v>
      </c>
      <c r="H77">
        <f>VLOOKUP(B77,[1]marketplaceCoords!$A:$C,3,FALSE)</f>
        <v>-1.7697099999999999</v>
      </c>
      <c r="I77">
        <f>VLOOKUP(B77,[1]marketplaceCoords!$A:$D,4,FALSE)</f>
        <v>29.942080000000001</v>
      </c>
      <c r="J77" t="str">
        <f>IF(H77-F77&gt;0,"N","S")</f>
        <v>N</v>
      </c>
      <c r="K77" t="str">
        <f>IF(I77-G77&gt;0,"E","W")</f>
        <v>W</v>
      </c>
    </row>
    <row r="78" spans="1:11" x14ac:dyDescent="0.25">
      <c r="A78" t="s">
        <v>30</v>
      </c>
      <c r="B78" t="s">
        <v>24</v>
      </c>
      <c r="C78" t="str">
        <f>A78&amp;B78</f>
        <v>KigaliKamembe</v>
      </c>
      <c r="D78" t="str">
        <f>B78&amp;A78</f>
        <v>KamembeKigali</v>
      </c>
      <c r="E78">
        <f>COUNTIF(C:C,D78)</f>
        <v>1</v>
      </c>
      <c r="F78">
        <f>VLOOKUP(A78,[1]marketplaceCoords!$A:$C,3,FALSE)</f>
        <v>-1.9705790000000001</v>
      </c>
      <c r="G78">
        <f>VLOOKUP(A78,[1]marketplaceCoords!$A:$D,4,FALSE)</f>
        <v>30.104429</v>
      </c>
      <c r="H78">
        <f>VLOOKUP(B78,[1]marketplaceCoords!$A:$C,3,FALSE)</f>
        <v>-2.4620160000000002</v>
      </c>
      <c r="I78">
        <f>VLOOKUP(B78,[1]marketplaceCoords!$A:$D,4,FALSE)</f>
        <v>28.907371000000001</v>
      </c>
      <c r="J78" t="str">
        <f>IF(H78-F78&gt;0,"N","S")</f>
        <v>S</v>
      </c>
      <c r="K78" t="str">
        <f>IF(I78-G78&gt;0,"E","W")</f>
        <v>W</v>
      </c>
    </row>
    <row r="79" spans="1:11" x14ac:dyDescent="0.25">
      <c r="A79" t="s">
        <v>30</v>
      </c>
      <c r="B79" t="s">
        <v>29</v>
      </c>
      <c r="C79" t="str">
        <f>A79&amp;B79</f>
        <v>KigaliKicukiro</v>
      </c>
      <c r="D79" t="str">
        <f>B79&amp;A79</f>
        <v>KicukiroKigali</v>
      </c>
      <c r="E79">
        <f>COUNTIF(C:C,D79)</f>
        <v>1</v>
      </c>
      <c r="F79">
        <f>VLOOKUP(A79,[1]marketplaceCoords!$A:$C,3,FALSE)</f>
        <v>-1.9705790000000001</v>
      </c>
      <c r="G79">
        <f>VLOOKUP(A79,[1]marketplaceCoords!$A:$D,4,FALSE)</f>
        <v>30.104429</v>
      </c>
      <c r="H79">
        <f>VLOOKUP(B79,[1]marketplaceCoords!$A:$C,3,FALSE)</f>
        <v>1.9807600000000001</v>
      </c>
      <c r="I79">
        <f>VLOOKUP(B79,[1]marketplaceCoords!$A:$D,4,FALSE)</f>
        <v>30.104811000000002</v>
      </c>
      <c r="J79" t="str">
        <f>IF(H79-F79&gt;0,"N","S")</f>
        <v>N</v>
      </c>
      <c r="K79" t="str">
        <f>IF(I79-G79&gt;0,"E","W")</f>
        <v>E</v>
      </c>
    </row>
    <row r="80" spans="1:11" x14ac:dyDescent="0.25">
      <c r="A80" t="s">
        <v>30</v>
      </c>
      <c r="B80" t="s">
        <v>25</v>
      </c>
      <c r="C80" t="str">
        <f>A80&amp;B80</f>
        <v>KigaliKimironko</v>
      </c>
      <c r="D80" t="str">
        <f>B80&amp;A80</f>
        <v>KimironkoKigali</v>
      </c>
      <c r="E80">
        <f>COUNTIF(C:C,D80)</f>
        <v>1</v>
      </c>
      <c r="F80">
        <f>VLOOKUP(A80,[1]marketplaceCoords!$A:$C,3,FALSE)</f>
        <v>-1.9705790000000001</v>
      </c>
      <c r="G80">
        <f>VLOOKUP(A80,[1]marketplaceCoords!$A:$D,4,FALSE)</f>
        <v>30.104429</v>
      </c>
      <c r="H80">
        <f>VLOOKUP(B80,[1]marketplaceCoords!$A:$C,3,FALSE)</f>
        <v>-1.9362379999999999</v>
      </c>
      <c r="I80">
        <f>VLOOKUP(B80,[1]marketplaceCoords!$A:$D,4,FALSE)</f>
        <v>30.13006</v>
      </c>
      <c r="J80" t="str">
        <f>IF(H80-F80&gt;0,"N","S")</f>
        <v>N</v>
      </c>
      <c r="K80" t="str">
        <f>IF(I80-G80&gt;0,"E","W")</f>
        <v>E</v>
      </c>
    </row>
    <row r="81" spans="1:11" x14ac:dyDescent="0.25">
      <c r="A81" t="s">
        <v>30</v>
      </c>
      <c r="B81" t="s">
        <v>17</v>
      </c>
      <c r="C81" t="str">
        <f>A81&amp;B81</f>
        <v>KigaliKobero</v>
      </c>
      <c r="D81" t="str">
        <f>B81&amp;A81</f>
        <v>KoberoKigali</v>
      </c>
      <c r="E81">
        <f>COUNTIF(C:C,D81)</f>
        <v>1</v>
      </c>
      <c r="F81">
        <f>VLOOKUP(A81,[1]marketplaceCoords!$A:$C,3,FALSE)</f>
        <v>-1.9705790000000001</v>
      </c>
      <c r="G81">
        <f>VLOOKUP(A81,[1]marketplaceCoords!$A:$D,4,FALSE)</f>
        <v>30.104429</v>
      </c>
      <c r="H81">
        <f>VLOOKUP(B81,[1]marketplaceCoords!$A:$C,3,FALSE)</f>
        <v>-2.6647879680000002</v>
      </c>
      <c r="I81">
        <f>VLOOKUP(B81,[1]marketplaceCoords!$A:$D,4,FALSE)</f>
        <v>30.409969190000002</v>
      </c>
      <c r="J81" t="str">
        <f>IF(H81-F81&gt;0,"N","S")</f>
        <v>S</v>
      </c>
      <c r="K81" t="str">
        <f>IF(I81-G81&gt;0,"E","W")</f>
        <v>E</v>
      </c>
    </row>
    <row r="82" spans="1:11" x14ac:dyDescent="0.25">
      <c r="A82" t="s">
        <v>30</v>
      </c>
      <c r="B82" t="s">
        <v>22</v>
      </c>
      <c r="C82" t="str">
        <f>A82&amp;B82</f>
        <v>KigaliNgozi</v>
      </c>
      <c r="D82" t="str">
        <f>B82&amp;A82</f>
        <v>NgoziKigali</v>
      </c>
      <c r="E82">
        <f>COUNTIF(C:C,D82)</f>
        <v>1</v>
      </c>
      <c r="F82">
        <f>VLOOKUP(A82,[1]marketplaceCoords!$A:$C,3,FALSE)</f>
        <v>-1.9705790000000001</v>
      </c>
      <c r="G82">
        <f>VLOOKUP(A82,[1]marketplaceCoords!$A:$D,4,FALSE)</f>
        <v>30.104429</v>
      </c>
      <c r="H82">
        <f>VLOOKUP(B82,[1]marketplaceCoords!$A:$C,3,FALSE)</f>
        <v>-2.9108399999999999</v>
      </c>
      <c r="I82">
        <f>VLOOKUP(B82,[1]marketplaceCoords!$A:$D,4,FALSE)</f>
        <v>29.82443</v>
      </c>
      <c r="J82" t="str">
        <f>IF(H82-F82&gt;0,"N","S")</f>
        <v>S</v>
      </c>
      <c r="K82" t="str">
        <f>IF(I82-G82&gt;0,"E","W")</f>
        <v>W</v>
      </c>
    </row>
    <row r="83" spans="1:11" x14ac:dyDescent="0.25">
      <c r="A83" t="s">
        <v>30</v>
      </c>
      <c r="B83" t="s">
        <v>31</v>
      </c>
      <c r="C83" t="str">
        <f>A83&amp;B83</f>
        <v>KigaliRuhengeri</v>
      </c>
      <c r="D83" t="str">
        <f>B83&amp;A83</f>
        <v>RuhengeriKigali</v>
      </c>
      <c r="E83">
        <f>COUNTIF(C:C,D83)</f>
        <v>1</v>
      </c>
      <c r="F83">
        <f>VLOOKUP(A83,[1]marketplaceCoords!$A:$C,3,FALSE)</f>
        <v>-1.9705790000000001</v>
      </c>
      <c r="G83">
        <f>VLOOKUP(A83,[1]marketplaceCoords!$A:$D,4,FALSE)</f>
        <v>30.104429</v>
      </c>
      <c r="H83">
        <f>VLOOKUP(B83,[1]marketplaceCoords!$A:$C,3,FALSE)</f>
        <v>-1.5044200000000001</v>
      </c>
      <c r="I83">
        <f>VLOOKUP(B83,[1]marketplaceCoords!$A:$D,4,FALSE)</f>
        <v>29.635159999999999</v>
      </c>
      <c r="J83" t="str">
        <f>IF(H83-F83&gt;0,"N","S")</f>
        <v>N</v>
      </c>
      <c r="K83" t="str">
        <f>IF(I83-G83&gt;0,"E","W")</f>
        <v>W</v>
      </c>
    </row>
    <row r="84" spans="1:11" x14ac:dyDescent="0.25">
      <c r="A84" t="s">
        <v>30</v>
      </c>
      <c r="B84" t="s">
        <v>28</v>
      </c>
      <c r="C84" t="str">
        <f>A84&amp;B84</f>
        <v>KigaliRuhuha</v>
      </c>
      <c r="D84" t="str">
        <f>B84&amp;A84</f>
        <v>RuhuhaKigali</v>
      </c>
      <c r="E84">
        <f>COUNTIF(C:C,D84)</f>
        <v>1</v>
      </c>
      <c r="F84">
        <f>VLOOKUP(A84,[1]marketplaceCoords!$A:$C,3,FALSE)</f>
        <v>-1.9705790000000001</v>
      </c>
      <c r="G84">
        <f>VLOOKUP(A84,[1]marketplaceCoords!$A:$D,4,FALSE)</f>
        <v>30.104429</v>
      </c>
      <c r="H84">
        <f>VLOOKUP(B84,[1]marketplaceCoords!$A:$C,3,FALSE)</f>
        <v>-2.3083800000000001</v>
      </c>
      <c r="I84">
        <f>VLOOKUP(B84,[1]marketplaceCoords!$A:$D,4,FALSE)</f>
        <v>30.0535</v>
      </c>
      <c r="J84" t="str">
        <f>IF(H84-F84&gt;0,"N","S")</f>
        <v>S</v>
      </c>
      <c r="K84" t="str">
        <f>IF(I84-G84&gt;0,"E","W")</f>
        <v>W</v>
      </c>
    </row>
    <row r="85" spans="1:11" x14ac:dyDescent="0.25">
      <c r="A85" t="s">
        <v>5</v>
      </c>
      <c r="B85" t="s">
        <v>11</v>
      </c>
      <c r="C85" t="str">
        <f>A85&amp;B85</f>
        <v>KigomaArusha</v>
      </c>
      <c r="D85" t="str">
        <f>B85&amp;A85</f>
        <v>ArushaKigoma</v>
      </c>
      <c r="E85">
        <f>COUNTIF(C:C,D85)</f>
        <v>1</v>
      </c>
      <c r="F85">
        <f>VLOOKUP(A85,[1]marketplaceCoords!$A:$C,3,FALSE)</f>
        <v>-4.8861499999999998</v>
      </c>
      <c r="G85">
        <f>VLOOKUP(A85,[1]marketplaceCoords!$A:$D,4,FALSE)</f>
        <v>29.638321000000001</v>
      </c>
      <c r="H85">
        <f>VLOOKUP(B85,[1]marketplaceCoords!$A:$C,3,FALSE)</f>
        <v>-3.3869250000000002</v>
      </c>
      <c r="I85">
        <f>VLOOKUP(B85,[1]marketplaceCoords!$A:$D,4,FALSE)</f>
        <v>36.682993000000003</v>
      </c>
      <c r="J85" t="str">
        <f>IF(H85-F85&gt;0,"N","S")</f>
        <v>N</v>
      </c>
      <c r="K85" t="str">
        <f>IF(I85-G85&gt;0,"E","W")</f>
        <v>E</v>
      </c>
    </row>
    <row r="86" spans="1:11" x14ac:dyDescent="0.25">
      <c r="A86" t="s">
        <v>5</v>
      </c>
      <c r="B86" t="s">
        <v>15</v>
      </c>
      <c r="C86" t="str">
        <f>A86&amp;B86</f>
        <v>KigomaBujumbura</v>
      </c>
      <c r="D86" t="str">
        <f>B86&amp;A86</f>
        <v>BujumburaKigoma</v>
      </c>
      <c r="E86">
        <f>COUNTIF(C:C,D86)</f>
        <v>1</v>
      </c>
      <c r="F86">
        <f>VLOOKUP(A86,[1]marketplaceCoords!$A:$C,3,FALSE)</f>
        <v>-4.8861499999999998</v>
      </c>
      <c r="G86">
        <f>VLOOKUP(A86,[1]marketplaceCoords!$A:$D,4,FALSE)</f>
        <v>29.638321000000001</v>
      </c>
      <c r="H86">
        <f>VLOOKUP(B86,[1]marketplaceCoords!$A:$C,3,FALSE)</f>
        <v>-3.3613780000000002</v>
      </c>
      <c r="I86">
        <f>VLOOKUP(B86,[1]marketplaceCoords!$A:$D,4,FALSE)</f>
        <v>29.359877999999998</v>
      </c>
      <c r="J86" t="str">
        <f>IF(H86-F86&gt;0,"N","S")</f>
        <v>N</v>
      </c>
      <c r="K86" t="str">
        <f>IF(I86-G86&gt;0,"E","W")</f>
        <v>W</v>
      </c>
    </row>
    <row r="87" spans="1:11" x14ac:dyDescent="0.25">
      <c r="A87" t="s">
        <v>5</v>
      </c>
      <c r="B87" t="s">
        <v>16</v>
      </c>
      <c r="C87" t="str">
        <f>A87&amp;B87</f>
        <v>KigomaGitega</v>
      </c>
      <c r="D87" t="str">
        <f>B87&amp;A87</f>
        <v>GitegaKigoma</v>
      </c>
      <c r="E87">
        <f>COUNTIF(C:C,D87)</f>
        <v>1</v>
      </c>
      <c r="F87">
        <f>VLOOKUP(A87,[1]marketplaceCoords!$A:$C,3,FALSE)</f>
        <v>-4.8861499999999998</v>
      </c>
      <c r="G87">
        <f>VLOOKUP(A87,[1]marketplaceCoords!$A:$D,4,FALSE)</f>
        <v>29.638321000000001</v>
      </c>
      <c r="H87">
        <f>VLOOKUP(B87,[1]marketplaceCoords!$A:$C,3,FALSE)</f>
        <v>-3.4288029999999998</v>
      </c>
      <c r="I87">
        <f>VLOOKUP(B87,[1]marketplaceCoords!$A:$D,4,FALSE)</f>
        <v>29.924903</v>
      </c>
      <c r="J87" t="str">
        <f>IF(H87-F87&gt;0,"N","S")</f>
        <v>N</v>
      </c>
      <c r="K87" t="str">
        <f>IF(I87-G87&gt;0,"E","W")</f>
        <v>E</v>
      </c>
    </row>
    <row r="88" spans="1:11" x14ac:dyDescent="0.25">
      <c r="A88" t="s">
        <v>5</v>
      </c>
      <c r="B88" t="s">
        <v>17</v>
      </c>
      <c r="C88" t="str">
        <f>A88&amp;B88</f>
        <v>KigomaKobero</v>
      </c>
      <c r="D88" t="str">
        <f>B88&amp;A88</f>
        <v>KoberoKigoma</v>
      </c>
      <c r="E88">
        <f>COUNTIF(C:C,D88)</f>
        <v>1</v>
      </c>
      <c r="F88">
        <f>VLOOKUP(A88,[1]marketplaceCoords!$A:$C,3,FALSE)</f>
        <v>-4.8861499999999998</v>
      </c>
      <c r="G88">
        <f>VLOOKUP(A88,[1]marketplaceCoords!$A:$D,4,FALSE)</f>
        <v>29.638321000000001</v>
      </c>
      <c r="H88">
        <f>VLOOKUP(B88,[1]marketplaceCoords!$A:$C,3,FALSE)</f>
        <v>-2.6647879680000002</v>
      </c>
      <c r="I88">
        <f>VLOOKUP(B88,[1]marketplaceCoords!$A:$D,4,FALSE)</f>
        <v>30.409969190000002</v>
      </c>
      <c r="J88" t="str">
        <f>IF(H88-F88&gt;0,"N","S")</f>
        <v>N</v>
      </c>
      <c r="K88" t="str">
        <f>IF(I88-G88&gt;0,"E","W")</f>
        <v>E</v>
      </c>
    </row>
    <row r="89" spans="1:11" x14ac:dyDescent="0.25">
      <c r="A89" t="s">
        <v>5</v>
      </c>
      <c r="B89" t="s">
        <v>1</v>
      </c>
      <c r="C89" t="str">
        <f>A89&amp;B89</f>
        <v>KigomaMbeya</v>
      </c>
      <c r="D89" t="str">
        <f>B89&amp;A89</f>
        <v>MbeyaKigoma</v>
      </c>
      <c r="E89">
        <f>COUNTIF(C:C,D89)</f>
        <v>1</v>
      </c>
      <c r="F89">
        <f>VLOOKUP(A89,[1]marketplaceCoords!$A:$C,3,FALSE)</f>
        <v>-4.8861499999999998</v>
      </c>
      <c r="G89">
        <f>VLOOKUP(A89,[1]marketplaceCoords!$A:$D,4,FALSE)</f>
        <v>29.638321000000001</v>
      </c>
      <c r="H89">
        <f>VLOOKUP(B89,[1]marketplaceCoords!$A:$C,3,FALSE)</f>
        <v>-8.9094010000000008</v>
      </c>
      <c r="I89">
        <f>VLOOKUP(B89,[1]marketplaceCoords!$A:$D,4,FALSE)</f>
        <v>33.460774000000001</v>
      </c>
      <c r="J89" t="str">
        <f>IF(H89-F89&gt;0,"N","S")</f>
        <v>S</v>
      </c>
      <c r="K89" t="str">
        <f>IF(I89-G89&gt;0,"E","W")</f>
        <v>E</v>
      </c>
    </row>
    <row r="90" spans="1:11" x14ac:dyDescent="0.25">
      <c r="A90" t="s">
        <v>5</v>
      </c>
      <c r="B90" t="s">
        <v>6</v>
      </c>
      <c r="C90" t="str">
        <f>A90&amp;B90</f>
        <v>KigomaMwanza</v>
      </c>
      <c r="D90" t="str">
        <f>B90&amp;A90</f>
        <v>MwanzaKigoma</v>
      </c>
      <c r="E90">
        <f>COUNTIF(C:C,D90)</f>
        <v>1</v>
      </c>
      <c r="F90">
        <f>VLOOKUP(A90,[1]marketplaceCoords!$A:$C,3,FALSE)</f>
        <v>-4.8861499999999998</v>
      </c>
      <c r="G90">
        <f>VLOOKUP(A90,[1]marketplaceCoords!$A:$D,4,FALSE)</f>
        <v>29.638321000000001</v>
      </c>
      <c r="H90">
        <f>VLOOKUP(B90,[1]marketplaceCoords!$A:$C,3,FALSE)</f>
        <v>-2.5178799999999999</v>
      </c>
      <c r="I90">
        <f>VLOOKUP(B90,[1]marketplaceCoords!$A:$D,4,FALSE)</f>
        <v>32.899099999999997</v>
      </c>
      <c r="J90" t="str">
        <f>IF(H90-F90&gt;0,"N","S")</f>
        <v>N</v>
      </c>
      <c r="K90" t="str">
        <f>IF(I90-G90&gt;0,"E","W")</f>
        <v>E</v>
      </c>
    </row>
    <row r="91" spans="1:11" x14ac:dyDescent="0.25">
      <c r="A91" t="s">
        <v>5</v>
      </c>
      <c r="B91" t="s">
        <v>4</v>
      </c>
      <c r="C91" t="str">
        <f>A91&amp;B91</f>
        <v>KigomaTunduma</v>
      </c>
      <c r="D91" t="str">
        <f>B91&amp;A91</f>
        <v>TundumaKigoma</v>
      </c>
      <c r="E91">
        <f>COUNTIF(C:C,D91)</f>
        <v>1</v>
      </c>
      <c r="F91">
        <f>VLOOKUP(A91,[1]marketplaceCoords!$A:$C,3,FALSE)</f>
        <v>-4.8861499999999998</v>
      </c>
      <c r="G91">
        <f>VLOOKUP(A91,[1]marketplaceCoords!$A:$D,4,FALSE)</f>
        <v>29.638321000000001</v>
      </c>
      <c r="H91">
        <f>VLOOKUP(B91,[1]marketplaceCoords!$A:$C,3,FALSE)</f>
        <v>-9.3080599999999993</v>
      </c>
      <c r="I91">
        <f>VLOOKUP(B91,[1]marketplaceCoords!$A:$D,4,FALSE)</f>
        <v>32.775069999999999</v>
      </c>
      <c r="J91" t="str">
        <f>IF(H91-F91&gt;0,"N","S")</f>
        <v>S</v>
      </c>
      <c r="K91" t="str">
        <f>IF(I91-G91&gt;0,"E","W")</f>
        <v>E</v>
      </c>
    </row>
    <row r="92" spans="1:11" x14ac:dyDescent="0.25">
      <c r="A92" t="s">
        <v>25</v>
      </c>
      <c r="B92" t="s">
        <v>23</v>
      </c>
      <c r="C92" t="str">
        <f>A92&amp;B92</f>
        <v>KimironkoGicumbi</v>
      </c>
      <c r="D92" t="str">
        <f>B92&amp;A92</f>
        <v>GicumbiKimironko</v>
      </c>
      <c r="E92">
        <f>COUNTIF(C:C,D92)</f>
        <v>1</v>
      </c>
      <c r="F92">
        <f>VLOOKUP(A92,[1]marketplaceCoords!$A:$C,3,FALSE)</f>
        <v>-1.9362379999999999</v>
      </c>
      <c r="G92">
        <f>VLOOKUP(A92,[1]marketplaceCoords!$A:$D,4,FALSE)</f>
        <v>30.13006</v>
      </c>
      <c r="H92">
        <f>VLOOKUP(B92,[1]marketplaceCoords!$A:$C,3,FALSE)</f>
        <v>-1.7697099999999999</v>
      </c>
      <c r="I92">
        <f>VLOOKUP(B92,[1]marketplaceCoords!$A:$D,4,FALSE)</f>
        <v>29.942080000000001</v>
      </c>
      <c r="J92" t="str">
        <f>IF(H92-F92&gt;0,"N","S")</f>
        <v>N</v>
      </c>
      <c r="K92" t="str">
        <f>IF(I92-G92&gt;0,"E","W")</f>
        <v>W</v>
      </c>
    </row>
    <row r="93" spans="1:11" x14ac:dyDescent="0.25">
      <c r="A93" t="s">
        <v>25</v>
      </c>
      <c r="B93" t="s">
        <v>24</v>
      </c>
      <c r="C93" t="str">
        <f>A93&amp;B93</f>
        <v>KimironkoKamembe</v>
      </c>
      <c r="D93" t="str">
        <f>B93&amp;A93</f>
        <v>KamembeKimironko</v>
      </c>
      <c r="E93">
        <f>COUNTIF(C:C,D93)</f>
        <v>1</v>
      </c>
      <c r="F93">
        <f>VLOOKUP(A93,[1]marketplaceCoords!$A:$C,3,FALSE)</f>
        <v>-1.9362379999999999</v>
      </c>
      <c r="G93">
        <f>VLOOKUP(A93,[1]marketplaceCoords!$A:$D,4,FALSE)</f>
        <v>30.13006</v>
      </c>
      <c r="H93">
        <f>VLOOKUP(B93,[1]marketplaceCoords!$A:$C,3,FALSE)</f>
        <v>-2.4620160000000002</v>
      </c>
      <c r="I93">
        <f>VLOOKUP(B93,[1]marketplaceCoords!$A:$D,4,FALSE)</f>
        <v>28.907371000000001</v>
      </c>
      <c r="J93" t="str">
        <f>IF(H93-F93&gt;0,"N","S")</f>
        <v>S</v>
      </c>
      <c r="K93" t="str">
        <f>IF(I93-G93&gt;0,"E","W")</f>
        <v>W</v>
      </c>
    </row>
    <row r="94" spans="1:11" x14ac:dyDescent="0.25">
      <c r="A94" t="s">
        <v>25</v>
      </c>
      <c r="B94" t="s">
        <v>29</v>
      </c>
      <c r="C94" t="str">
        <f>A94&amp;B94</f>
        <v>KimironkoKicukiro</v>
      </c>
      <c r="D94" t="str">
        <f>B94&amp;A94</f>
        <v>KicukiroKimironko</v>
      </c>
      <c r="E94">
        <f>COUNTIF(C:C,D94)</f>
        <v>1</v>
      </c>
      <c r="F94">
        <f>VLOOKUP(A94,[1]marketplaceCoords!$A:$C,3,FALSE)</f>
        <v>-1.9362379999999999</v>
      </c>
      <c r="G94">
        <f>VLOOKUP(A94,[1]marketplaceCoords!$A:$D,4,FALSE)</f>
        <v>30.13006</v>
      </c>
      <c r="H94">
        <f>VLOOKUP(B94,[1]marketplaceCoords!$A:$C,3,FALSE)</f>
        <v>1.9807600000000001</v>
      </c>
      <c r="I94">
        <f>VLOOKUP(B94,[1]marketplaceCoords!$A:$D,4,FALSE)</f>
        <v>30.104811000000002</v>
      </c>
      <c r="J94" t="str">
        <f>IF(H94-F94&gt;0,"N","S")</f>
        <v>N</v>
      </c>
      <c r="K94" t="str">
        <f>IF(I94-G94&gt;0,"E","W")</f>
        <v>W</v>
      </c>
    </row>
    <row r="95" spans="1:11" x14ac:dyDescent="0.25">
      <c r="A95" t="s">
        <v>25</v>
      </c>
      <c r="B95" t="s">
        <v>30</v>
      </c>
      <c r="C95" t="str">
        <f>A95&amp;B95</f>
        <v>KimironkoKigali</v>
      </c>
      <c r="D95" t="str">
        <f>B95&amp;A95</f>
        <v>KigaliKimironko</v>
      </c>
      <c r="E95">
        <f>COUNTIF(C:C,D95)</f>
        <v>1</v>
      </c>
      <c r="F95">
        <f>VLOOKUP(A95,[1]marketplaceCoords!$A:$C,3,FALSE)</f>
        <v>-1.9362379999999999</v>
      </c>
      <c r="G95">
        <f>VLOOKUP(A95,[1]marketplaceCoords!$A:$D,4,FALSE)</f>
        <v>30.13006</v>
      </c>
      <c r="H95">
        <f>VLOOKUP(B95,[1]marketplaceCoords!$A:$C,3,FALSE)</f>
        <v>-1.9705790000000001</v>
      </c>
      <c r="I95">
        <f>VLOOKUP(B95,[1]marketplaceCoords!$A:$D,4,FALSE)</f>
        <v>30.104429</v>
      </c>
      <c r="J95" t="str">
        <f>IF(H95-F95&gt;0,"N","S")</f>
        <v>S</v>
      </c>
      <c r="K95" t="str">
        <f>IF(I95-G95&gt;0,"E","W")</f>
        <v>W</v>
      </c>
    </row>
    <row r="96" spans="1:11" x14ac:dyDescent="0.25">
      <c r="A96" t="s">
        <v>25</v>
      </c>
      <c r="B96" t="s">
        <v>28</v>
      </c>
      <c r="C96" t="str">
        <f>A96&amp;B96</f>
        <v>KimironkoRuhuha</v>
      </c>
      <c r="D96" t="str">
        <f>B96&amp;A96</f>
        <v>RuhuhaKimironko</v>
      </c>
      <c r="E96">
        <f>COUNTIF(C:C,D96)</f>
        <v>1</v>
      </c>
      <c r="F96">
        <f>VLOOKUP(A96,[1]marketplaceCoords!$A:$C,3,FALSE)</f>
        <v>-1.9362379999999999</v>
      </c>
      <c r="G96">
        <f>VLOOKUP(A96,[1]marketplaceCoords!$A:$D,4,FALSE)</f>
        <v>30.13006</v>
      </c>
      <c r="H96">
        <f>VLOOKUP(B96,[1]marketplaceCoords!$A:$C,3,FALSE)</f>
        <v>-2.3083800000000001</v>
      </c>
      <c r="I96">
        <f>VLOOKUP(B96,[1]marketplaceCoords!$A:$D,4,FALSE)</f>
        <v>30.0535</v>
      </c>
      <c r="J96" t="str">
        <f>IF(H96-F96&gt;0,"N","S")</f>
        <v>S</v>
      </c>
      <c r="K96" t="str">
        <f>IF(I96-G96&gt;0,"E","W")</f>
        <v>W</v>
      </c>
    </row>
    <row r="97" spans="1:11" x14ac:dyDescent="0.25">
      <c r="A97" t="s">
        <v>33</v>
      </c>
      <c r="B97" t="s">
        <v>37</v>
      </c>
      <c r="C97" t="str">
        <f>A97&amp;B97</f>
        <v>KisumuBusia</v>
      </c>
      <c r="D97" t="str">
        <f>B97&amp;A97</f>
        <v>BusiaKisumu</v>
      </c>
      <c r="E97">
        <f>COUNTIF(C:C,D97)</f>
        <v>1</v>
      </c>
      <c r="F97">
        <f>VLOOKUP(A97,[1]marketplaceCoords!$A:$C,3,FALSE)</f>
        <v>-9.1702000000000006E-2</v>
      </c>
      <c r="G97">
        <f>VLOOKUP(A97,[1]marketplaceCoords!$A:$D,4,FALSE)</f>
        <v>34.767957000000003</v>
      </c>
      <c r="H97">
        <f>VLOOKUP(B97,[1]marketplaceCoords!$A:$C,3,FALSE)</f>
        <v>0.470669</v>
      </c>
      <c r="I97">
        <f>VLOOKUP(B97,[1]marketplaceCoords!$A:$D,4,FALSE)</f>
        <v>34.09198</v>
      </c>
      <c r="J97" t="str">
        <f>IF(H97-F97&gt;0,"N","S")</f>
        <v>N</v>
      </c>
      <c r="K97" t="str">
        <f>IF(I97-G97&gt;0,"E","W")</f>
        <v>W</v>
      </c>
    </row>
    <row r="98" spans="1:11" x14ac:dyDescent="0.25">
      <c r="A98" t="s">
        <v>33</v>
      </c>
      <c r="B98" t="s">
        <v>36</v>
      </c>
      <c r="C98" t="str">
        <f>A98&amp;B98</f>
        <v>KisumuEldoret</v>
      </c>
      <c r="D98" t="str">
        <f>B98&amp;A98</f>
        <v>EldoretKisumu</v>
      </c>
      <c r="E98">
        <f>COUNTIF(C:C,D98)</f>
        <v>1</v>
      </c>
      <c r="F98">
        <f>VLOOKUP(A98,[1]marketplaceCoords!$A:$C,3,FALSE)</f>
        <v>-9.1702000000000006E-2</v>
      </c>
      <c r="G98">
        <f>VLOOKUP(A98,[1]marketplaceCoords!$A:$D,4,FALSE)</f>
        <v>34.767957000000003</v>
      </c>
      <c r="H98">
        <f>VLOOKUP(B98,[1]marketplaceCoords!$A:$C,3,FALSE)</f>
        <v>0.51427699999999998</v>
      </c>
      <c r="I98">
        <f>VLOOKUP(B98,[1]marketplaceCoords!$A:$D,4,FALSE)</f>
        <v>35.269779999999997</v>
      </c>
      <c r="J98" t="str">
        <f>IF(H98-F98&gt;0,"N","S")</f>
        <v>N</v>
      </c>
      <c r="K98" t="str">
        <f>IF(I98-G98&gt;0,"E","W")</f>
        <v>E</v>
      </c>
    </row>
    <row r="99" spans="1:11" x14ac:dyDescent="0.25">
      <c r="A99" t="s">
        <v>33</v>
      </c>
      <c r="B99" t="s">
        <v>39</v>
      </c>
      <c r="C99" t="str">
        <f>A99&amp;B99</f>
        <v>KisumuKitale</v>
      </c>
      <c r="D99" t="str">
        <f>B99&amp;A99</f>
        <v>KitaleKisumu</v>
      </c>
      <c r="E99">
        <f>COUNTIF(C:C,D99)</f>
        <v>1</v>
      </c>
      <c r="F99">
        <f>VLOOKUP(A99,[1]marketplaceCoords!$A:$C,3,FALSE)</f>
        <v>-9.1702000000000006E-2</v>
      </c>
      <c r="G99">
        <f>VLOOKUP(A99,[1]marketplaceCoords!$A:$D,4,FALSE)</f>
        <v>34.767957000000003</v>
      </c>
      <c r="H99">
        <f>VLOOKUP(B99,[1]marketplaceCoords!$A:$C,3,FALSE)</f>
        <v>1.01837</v>
      </c>
      <c r="I99">
        <f>VLOOKUP(B99,[1]marketplaceCoords!$A:$D,4,FALSE)</f>
        <v>35.002830000000003</v>
      </c>
      <c r="J99" t="str">
        <f>IF(H99-F99&gt;0,"N","S")</f>
        <v>N</v>
      </c>
      <c r="K99" t="str">
        <f>IF(I99-G99&gt;0,"E","W")</f>
        <v>E</v>
      </c>
    </row>
    <row r="100" spans="1:11" x14ac:dyDescent="0.25">
      <c r="A100" t="s">
        <v>33</v>
      </c>
      <c r="B100" t="s">
        <v>13</v>
      </c>
      <c r="C100" t="str">
        <f>A100&amp;B100</f>
        <v>KisumuMusoma</v>
      </c>
      <c r="D100" t="str">
        <f>B100&amp;A100</f>
        <v>MusomaKisumu</v>
      </c>
      <c r="E100">
        <f>COUNTIF(C:C,D100)</f>
        <v>1</v>
      </c>
      <c r="F100">
        <f>VLOOKUP(A100,[1]marketplaceCoords!$A:$C,3,FALSE)</f>
        <v>-9.1702000000000006E-2</v>
      </c>
      <c r="G100">
        <f>VLOOKUP(A100,[1]marketplaceCoords!$A:$D,4,FALSE)</f>
        <v>34.767957000000003</v>
      </c>
      <c r="H100">
        <f>VLOOKUP(B100,[1]marketplaceCoords!$A:$C,3,FALSE)</f>
        <v>-1.4997</v>
      </c>
      <c r="I100">
        <f>VLOOKUP(B100,[1]marketplaceCoords!$A:$D,4,FALSE)</f>
        <v>33.806350999999999</v>
      </c>
      <c r="J100" t="str">
        <f>IF(H100-F100&gt;0,"N","S")</f>
        <v>S</v>
      </c>
      <c r="K100" t="str">
        <f>IF(I100-G100&gt;0,"E","W")</f>
        <v>W</v>
      </c>
    </row>
    <row r="101" spans="1:11" x14ac:dyDescent="0.25">
      <c r="A101" t="s">
        <v>33</v>
      </c>
      <c r="B101" t="s">
        <v>32</v>
      </c>
      <c r="C101" t="str">
        <f>A101&amp;B101</f>
        <v>KisumuNakuru</v>
      </c>
      <c r="D101" t="str">
        <f>B101&amp;A101</f>
        <v>NakuruKisumu</v>
      </c>
      <c r="E101">
        <f>COUNTIF(C:C,D101)</f>
        <v>1</v>
      </c>
      <c r="F101">
        <f>VLOOKUP(A101,[1]marketplaceCoords!$A:$C,3,FALSE)</f>
        <v>-9.1702000000000006E-2</v>
      </c>
      <c r="G101">
        <f>VLOOKUP(A101,[1]marketplaceCoords!$A:$D,4,FALSE)</f>
        <v>34.767957000000003</v>
      </c>
      <c r="H101">
        <f>VLOOKUP(B101,[1]marketplaceCoords!$A:$C,3,FALSE)</f>
        <v>-0.28149000000000002</v>
      </c>
      <c r="I101">
        <f>VLOOKUP(B101,[1]marketplaceCoords!$A:$D,4,FALSE)</f>
        <v>36.078418999999997</v>
      </c>
      <c r="J101" t="str">
        <f>IF(H101-F101&gt;0,"N","S")</f>
        <v>S</v>
      </c>
      <c r="K101" t="str">
        <f>IF(I101-G101&gt;0,"E","W")</f>
        <v>E</v>
      </c>
    </row>
    <row r="102" spans="1:11" x14ac:dyDescent="0.25">
      <c r="A102" t="s">
        <v>33</v>
      </c>
      <c r="B102" t="s">
        <v>38</v>
      </c>
      <c r="C102" t="str">
        <f>A102&amp;B102</f>
        <v>KisumuTororo</v>
      </c>
      <c r="D102" t="str">
        <f>B102&amp;A102</f>
        <v>TororoKisumu</v>
      </c>
      <c r="E102">
        <f>COUNTIF(C:C,D102)</f>
        <v>1</v>
      </c>
      <c r="F102">
        <f>VLOOKUP(A102,[1]marketplaceCoords!$A:$C,3,FALSE)</f>
        <v>-9.1702000000000006E-2</v>
      </c>
      <c r="G102">
        <f>VLOOKUP(A102,[1]marketplaceCoords!$A:$D,4,FALSE)</f>
        <v>34.767957000000003</v>
      </c>
      <c r="H102">
        <f>VLOOKUP(B102,[1]marketplaceCoords!$A:$C,3,FALSE)</f>
        <v>0.69313000000000002</v>
      </c>
      <c r="I102">
        <f>VLOOKUP(B102,[1]marketplaceCoords!$A:$D,4,FALSE)</f>
        <v>34.180999999999997</v>
      </c>
      <c r="J102" t="str">
        <f>IF(H102-F102&gt;0,"N","S")</f>
        <v>N</v>
      </c>
      <c r="K102" t="str">
        <f>IF(I102-G102&gt;0,"E","W")</f>
        <v>W</v>
      </c>
    </row>
    <row r="103" spans="1:11" x14ac:dyDescent="0.25">
      <c r="A103" t="s">
        <v>39</v>
      </c>
      <c r="B103" t="s">
        <v>37</v>
      </c>
      <c r="C103" t="str">
        <f>A103&amp;B103</f>
        <v>KitaleBusia</v>
      </c>
      <c r="D103" t="str">
        <f>B103&amp;A103</f>
        <v>BusiaKitale</v>
      </c>
      <c r="E103">
        <f>COUNTIF(C:C,D103)</f>
        <v>1</v>
      </c>
      <c r="F103">
        <f>VLOOKUP(A103,[1]marketplaceCoords!$A:$C,3,FALSE)</f>
        <v>1.01837</v>
      </c>
      <c r="G103">
        <f>VLOOKUP(A103,[1]marketplaceCoords!$A:$D,4,FALSE)</f>
        <v>35.002830000000003</v>
      </c>
      <c r="H103">
        <f>VLOOKUP(B103,[1]marketplaceCoords!$A:$C,3,FALSE)</f>
        <v>0.470669</v>
      </c>
      <c r="I103">
        <f>VLOOKUP(B103,[1]marketplaceCoords!$A:$D,4,FALSE)</f>
        <v>34.09198</v>
      </c>
      <c r="J103" t="str">
        <f>IF(H103-F103&gt;0,"N","S")</f>
        <v>S</v>
      </c>
      <c r="K103" t="str">
        <f>IF(I103-G103&gt;0,"E","W")</f>
        <v>W</v>
      </c>
    </row>
    <row r="104" spans="1:11" x14ac:dyDescent="0.25">
      <c r="A104" t="s">
        <v>39</v>
      </c>
      <c r="B104" t="s">
        <v>36</v>
      </c>
      <c r="C104" t="str">
        <f>A104&amp;B104</f>
        <v>KitaleEldoret</v>
      </c>
      <c r="D104" t="str">
        <f>B104&amp;A104</f>
        <v>EldoretKitale</v>
      </c>
      <c r="E104">
        <f>COUNTIF(C:C,D104)</f>
        <v>1</v>
      </c>
      <c r="F104">
        <f>VLOOKUP(A104,[1]marketplaceCoords!$A:$C,3,FALSE)</f>
        <v>1.01837</v>
      </c>
      <c r="G104">
        <f>VLOOKUP(A104,[1]marketplaceCoords!$A:$D,4,FALSE)</f>
        <v>35.002830000000003</v>
      </c>
      <c r="H104">
        <f>VLOOKUP(B104,[1]marketplaceCoords!$A:$C,3,FALSE)</f>
        <v>0.51427699999999998</v>
      </c>
      <c r="I104">
        <f>VLOOKUP(B104,[1]marketplaceCoords!$A:$D,4,FALSE)</f>
        <v>35.269779999999997</v>
      </c>
      <c r="J104" t="str">
        <f>IF(H104-F104&gt;0,"N","S")</f>
        <v>S</v>
      </c>
      <c r="K104" t="str">
        <f>IF(I104-G104&gt;0,"E","W")</f>
        <v>E</v>
      </c>
    </row>
    <row r="105" spans="1:11" x14ac:dyDescent="0.25">
      <c r="A105" t="s">
        <v>39</v>
      </c>
      <c r="B105" t="s">
        <v>41</v>
      </c>
      <c r="C105" t="str">
        <f>A105&amp;B105</f>
        <v>KitaleKapchorwa</v>
      </c>
      <c r="D105" t="str">
        <f>B105&amp;A105</f>
        <v>KapchorwaKitale</v>
      </c>
      <c r="E105">
        <f>COUNTIF(C:C,D105)</f>
        <v>1</v>
      </c>
      <c r="F105">
        <f>VLOOKUP(A105,[1]marketplaceCoords!$A:$C,3,FALSE)</f>
        <v>1.01837</v>
      </c>
      <c r="G105">
        <f>VLOOKUP(A105,[1]marketplaceCoords!$A:$D,4,FALSE)</f>
        <v>35.002830000000003</v>
      </c>
      <c r="H105">
        <f>VLOOKUP(B105,[1]marketplaceCoords!$A:$C,3,FALSE)</f>
        <v>1.3993491309999999</v>
      </c>
      <c r="I105">
        <f>VLOOKUP(B105,[1]marketplaceCoords!$A:$D,4,FALSE)</f>
        <v>34.44225016</v>
      </c>
      <c r="J105" t="str">
        <f>IF(H105-F105&gt;0,"N","S")</f>
        <v>N</v>
      </c>
      <c r="K105" t="str">
        <f>IF(I105-G105&gt;0,"E","W")</f>
        <v>W</v>
      </c>
    </row>
    <row r="106" spans="1:11" x14ac:dyDescent="0.25">
      <c r="A106" t="s">
        <v>39</v>
      </c>
      <c r="B106" t="s">
        <v>33</v>
      </c>
      <c r="C106" t="str">
        <f>A106&amp;B106</f>
        <v>KitaleKisumu</v>
      </c>
      <c r="D106" t="str">
        <f>B106&amp;A106</f>
        <v>KisumuKitale</v>
      </c>
      <c r="E106">
        <f>COUNTIF(C:C,D106)</f>
        <v>1</v>
      </c>
      <c r="F106">
        <f>VLOOKUP(A106,[1]marketplaceCoords!$A:$C,3,FALSE)</f>
        <v>1.01837</v>
      </c>
      <c r="G106">
        <f>VLOOKUP(A106,[1]marketplaceCoords!$A:$D,4,FALSE)</f>
        <v>35.002830000000003</v>
      </c>
      <c r="H106">
        <f>VLOOKUP(B106,[1]marketplaceCoords!$A:$C,3,FALSE)</f>
        <v>-9.1702000000000006E-2</v>
      </c>
      <c r="I106">
        <f>VLOOKUP(B106,[1]marketplaceCoords!$A:$D,4,FALSE)</f>
        <v>34.767957000000003</v>
      </c>
      <c r="J106" t="str">
        <f>IF(H106-F106&gt;0,"N","S")</f>
        <v>S</v>
      </c>
      <c r="K106" t="str">
        <f>IF(I106-G106&gt;0,"E","W")</f>
        <v>W</v>
      </c>
    </row>
    <row r="107" spans="1:11" x14ac:dyDescent="0.25">
      <c r="A107" t="s">
        <v>39</v>
      </c>
      <c r="B107" t="s">
        <v>40</v>
      </c>
      <c r="C107" t="str">
        <f>A107&amp;B107</f>
        <v>KitaleMbale</v>
      </c>
      <c r="D107" t="str">
        <f>B107&amp;A107</f>
        <v>MbaleKitale</v>
      </c>
      <c r="E107">
        <f>COUNTIF(C:C,D107)</f>
        <v>1</v>
      </c>
      <c r="F107">
        <f>VLOOKUP(A107,[1]marketplaceCoords!$A:$C,3,FALSE)</f>
        <v>1.01837</v>
      </c>
      <c r="G107">
        <f>VLOOKUP(A107,[1]marketplaceCoords!$A:$D,4,FALSE)</f>
        <v>35.002830000000003</v>
      </c>
      <c r="H107">
        <f>VLOOKUP(B107,[1]marketplaceCoords!$A:$C,3,FALSE)</f>
        <v>1.078444</v>
      </c>
      <c r="I107">
        <f>VLOOKUP(B107,[1]marketplaceCoords!$A:$D,4,FALSE)</f>
        <v>34.181005999999996</v>
      </c>
      <c r="J107" t="str">
        <f>IF(H107-F107&gt;0,"N","S")</f>
        <v>N</v>
      </c>
      <c r="K107" t="str">
        <f>IF(I107-G107&gt;0,"E","W")</f>
        <v>W</v>
      </c>
    </row>
    <row r="108" spans="1:11" x14ac:dyDescent="0.25">
      <c r="A108" t="s">
        <v>39</v>
      </c>
      <c r="B108" t="s">
        <v>38</v>
      </c>
      <c r="C108" t="str">
        <f>A108&amp;B108</f>
        <v>KitaleTororo</v>
      </c>
      <c r="D108" t="str">
        <f>B108&amp;A108</f>
        <v>TororoKitale</v>
      </c>
      <c r="E108">
        <f>COUNTIF(C:C,D108)</f>
        <v>1</v>
      </c>
      <c r="F108">
        <f>VLOOKUP(A108,[1]marketplaceCoords!$A:$C,3,FALSE)</f>
        <v>1.01837</v>
      </c>
      <c r="G108">
        <f>VLOOKUP(A108,[1]marketplaceCoords!$A:$D,4,FALSE)</f>
        <v>35.002830000000003</v>
      </c>
      <c r="H108">
        <f>VLOOKUP(B108,[1]marketplaceCoords!$A:$C,3,FALSE)</f>
        <v>0.69313000000000002</v>
      </c>
      <c r="I108">
        <f>VLOOKUP(B108,[1]marketplaceCoords!$A:$D,4,FALSE)</f>
        <v>34.180999999999997</v>
      </c>
      <c r="J108" t="str">
        <f>IF(H108-F108&gt;0,"N","S")</f>
        <v>S</v>
      </c>
      <c r="K108" t="str">
        <f>IF(I108-G108&gt;0,"E","W")</f>
        <v>W</v>
      </c>
    </row>
    <row r="109" spans="1:11" x14ac:dyDescent="0.25">
      <c r="A109" t="s">
        <v>17</v>
      </c>
      <c r="B109" t="s">
        <v>16</v>
      </c>
      <c r="C109" t="str">
        <f>A109&amp;B109</f>
        <v>KoberoGitega</v>
      </c>
      <c r="D109" t="str">
        <f>B109&amp;A109</f>
        <v>GitegaKobero</v>
      </c>
      <c r="E109">
        <f>COUNTIF(C:C,D109)</f>
        <v>1</v>
      </c>
      <c r="F109">
        <f>VLOOKUP(A109,[1]marketplaceCoords!$A:$C,3,FALSE)</f>
        <v>-2.6647879680000002</v>
      </c>
      <c r="G109">
        <f>VLOOKUP(A109,[1]marketplaceCoords!$A:$D,4,FALSE)</f>
        <v>30.409969190000002</v>
      </c>
      <c r="H109">
        <f>VLOOKUP(B109,[1]marketplaceCoords!$A:$C,3,FALSE)</f>
        <v>-3.4288029999999998</v>
      </c>
      <c r="I109">
        <f>VLOOKUP(B109,[1]marketplaceCoords!$A:$D,4,FALSE)</f>
        <v>29.924903</v>
      </c>
      <c r="J109" t="str">
        <f>IF(H109-F109&gt;0,"N","S")</f>
        <v>S</v>
      </c>
      <c r="K109" t="str">
        <f>IF(I109-G109&gt;0,"E","W")</f>
        <v>W</v>
      </c>
    </row>
    <row r="110" spans="1:11" x14ac:dyDescent="0.25">
      <c r="A110" t="s">
        <v>17</v>
      </c>
      <c r="B110" t="s">
        <v>30</v>
      </c>
      <c r="C110" t="str">
        <f>A110&amp;B110</f>
        <v>KoberoKigali</v>
      </c>
      <c r="D110" t="str">
        <f>B110&amp;A110</f>
        <v>KigaliKobero</v>
      </c>
      <c r="E110">
        <f>COUNTIF(C:C,D110)</f>
        <v>1</v>
      </c>
      <c r="F110">
        <f>VLOOKUP(A110,[1]marketplaceCoords!$A:$C,3,FALSE)</f>
        <v>-2.6647879680000002</v>
      </c>
      <c r="G110">
        <f>VLOOKUP(A110,[1]marketplaceCoords!$A:$D,4,FALSE)</f>
        <v>30.409969190000002</v>
      </c>
      <c r="H110">
        <f>VLOOKUP(B110,[1]marketplaceCoords!$A:$C,3,FALSE)</f>
        <v>-1.9705790000000001</v>
      </c>
      <c r="I110">
        <f>VLOOKUP(B110,[1]marketplaceCoords!$A:$D,4,FALSE)</f>
        <v>30.104429</v>
      </c>
      <c r="J110" t="str">
        <f>IF(H110-F110&gt;0,"N","S")</f>
        <v>N</v>
      </c>
      <c r="K110" t="str">
        <f>IF(I110-G110&gt;0,"E","W")</f>
        <v>W</v>
      </c>
    </row>
    <row r="111" spans="1:11" x14ac:dyDescent="0.25">
      <c r="A111" t="s">
        <v>17</v>
      </c>
      <c r="B111" t="s">
        <v>5</v>
      </c>
      <c r="C111" t="str">
        <f>A111&amp;B111</f>
        <v>KoberoKigoma</v>
      </c>
      <c r="D111" t="str">
        <f>B111&amp;A111</f>
        <v>KigomaKobero</v>
      </c>
      <c r="E111">
        <f>COUNTIF(C:C,D111)</f>
        <v>1</v>
      </c>
      <c r="F111">
        <f>VLOOKUP(A111,[1]marketplaceCoords!$A:$C,3,FALSE)</f>
        <v>-2.6647879680000002</v>
      </c>
      <c r="G111">
        <f>VLOOKUP(A111,[1]marketplaceCoords!$A:$D,4,FALSE)</f>
        <v>30.409969190000002</v>
      </c>
      <c r="H111">
        <f>VLOOKUP(B111,[1]marketplaceCoords!$A:$C,3,FALSE)</f>
        <v>-4.8861499999999998</v>
      </c>
      <c r="I111">
        <f>VLOOKUP(B111,[1]marketplaceCoords!$A:$D,4,FALSE)</f>
        <v>29.638321000000001</v>
      </c>
      <c r="J111" t="str">
        <f>IF(H111-F111&gt;0,"N","S")</f>
        <v>S</v>
      </c>
      <c r="K111" t="str">
        <f>IF(I111-G111&gt;0,"E","W")</f>
        <v>W</v>
      </c>
    </row>
    <row r="112" spans="1:11" x14ac:dyDescent="0.25">
      <c r="A112" t="s">
        <v>17</v>
      </c>
      <c r="B112" t="s">
        <v>6</v>
      </c>
      <c r="C112" t="str">
        <f>A112&amp;B112</f>
        <v>KoberoMwanza</v>
      </c>
      <c r="D112" t="str">
        <f>B112&amp;A112</f>
        <v>MwanzaKobero</v>
      </c>
      <c r="E112">
        <f>COUNTIF(C:C,D112)</f>
        <v>1</v>
      </c>
      <c r="F112">
        <f>VLOOKUP(A112,[1]marketplaceCoords!$A:$C,3,FALSE)</f>
        <v>-2.6647879680000002</v>
      </c>
      <c r="G112">
        <f>VLOOKUP(A112,[1]marketplaceCoords!$A:$D,4,FALSE)</f>
        <v>30.409969190000002</v>
      </c>
      <c r="H112">
        <f>VLOOKUP(B112,[1]marketplaceCoords!$A:$C,3,FALSE)</f>
        <v>-2.5178799999999999</v>
      </c>
      <c r="I112">
        <f>VLOOKUP(B112,[1]marketplaceCoords!$A:$D,4,FALSE)</f>
        <v>32.899099999999997</v>
      </c>
      <c r="J112" t="str">
        <f>IF(H112-F112&gt;0,"N","S")</f>
        <v>N</v>
      </c>
      <c r="K112" t="str">
        <f>IF(I112-G112&gt;0,"E","W")</f>
        <v>E</v>
      </c>
    </row>
    <row r="113" spans="1:11" x14ac:dyDescent="0.25">
      <c r="A113" t="s">
        <v>17</v>
      </c>
      <c r="B113" t="s">
        <v>22</v>
      </c>
      <c r="C113" t="str">
        <f>A113&amp;B113</f>
        <v>KoberoNgozi</v>
      </c>
      <c r="D113" t="str">
        <f>B113&amp;A113</f>
        <v>NgoziKobero</v>
      </c>
      <c r="E113">
        <f>COUNTIF(C:C,D113)</f>
        <v>1</v>
      </c>
      <c r="F113">
        <f>VLOOKUP(A113,[1]marketplaceCoords!$A:$C,3,FALSE)</f>
        <v>-2.6647879680000002</v>
      </c>
      <c r="G113">
        <f>VLOOKUP(A113,[1]marketplaceCoords!$A:$D,4,FALSE)</f>
        <v>30.409969190000002</v>
      </c>
      <c r="H113">
        <f>VLOOKUP(B113,[1]marketplaceCoords!$A:$C,3,FALSE)</f>
        <v>-2.9108399999999999</v>
      </c>
      <c r="I113">
        <f>VLOOKUP(B113,[1]marketplaceCoords!$A:$D,4,FALSE)</f>
        <v>29.82443</v>
      </c>
      <c r="J113" t="str">
        <f>IF(H113-F113&gt;0,"N","S")</f>
        <v>S</v>
      </c>
      <c r="K113" t="str">
        <f>IF(I113-G113&gt;0,"E","W")</f>
        <v>W</v>
      </c>
    </row>
    <row r="114" spans="1:11" x14ac:dyDescent="0.25">
      <c r="A114" t="s">
        <v>17</v>
      </c>
      <c r="B114" t="s">
        <v>28</v>
      </c>
      <c r="C114" t="str">
        <f>A114&amp;B114</f>
        <v>KoberoRuhuha</v>
      </c>
      <c r="D114" t="str">
        <f>B114&amp;A114</f>
        <v>RuhuhaKobero</v>
      </c>
      <c r="E114">
        <f>COUNTIF(C:C,D114)</f>
        <v>1</v>
      </c>
      <c r="F114">
        <f>VLOOKUP(A114,[1]marketplaceCoords!$A:$C,3,FALSE)</f>
        <v>-2.6647879680000002</v>
      </c>
      <c r="G114">
        <f>VLOOKUP(A114,[1]marketplaceCoords!$A:$D,4,FALSE)</f>
        <v>30.409969190000002</v>
      </c>
      <c r="H114">
        <f>VLOOKUP(B114,[1]marketplaceCoords!$A:$C,3,FALSE)</f>
        <v>-2.3083800000000001</v>
      </c>
      <c r="I114">
        <f>VLOOKUP(B114,[1]marketplaceCoords!$A:$D,4,FALSE)</f>
        <v>30.0535</v>
      </c>
      <c r="J114" t="str">
        <f>IF(H114-F114&gt;0,"N","S")</f>
        <v>N</v>
      </c>
      <c r="K114" t="str">
        <f>IF(I114-G114&gt;0,"E","W")</f>
        <v>W</v>
      </c>
    </row>
    <row r="115" spans="1:11" x14ac:dyDescent="0.25">
      <c r="A115" t="s">
        <v>47</v>
      </c>
      <c r="B115" t="s">
        <v>48</v>
      </c>
      <c r="C115" t="str">
        <f>A115&amp;B115</f>
        <v>LiraGulu</v>
      </c>
      <c r="D115" t="str">
        <f>B115&amp;A115</f>
        <v>GuluLira</v>
      </c>
      <c r="E115">
        <f>COUNTIF(C:C,D115)</f>
        <v>1</v>
      </c>
      <c r="F115">
        <f>VLOOKUP(A115,[1]marketplaceCoords!$A:$C,3,FALSE)</f>
        <v>2.2580830000000001</v>
      </c>
      <c r="G115">
        <f>VLOOKUP(A115,[1]marketplaceCoords!$A:$D,4,FALSE)</f>
        <v>32.887407000000003</v>
      </c>
      <c r="H115">
        <f>VLOOKUP(B115,[1]marketplaceCoords!$A:$C,3,FALSE)</f>
        <v>2.7724039999999999</v>
      </c>
      <c r="I115">
        <f>VLOOKUP(B115,[1]marketplaceCoords!$A:$D,4,FALSE)</f>
        <v>32.288072999999997</v>
      </c>
      <c r="J115" t="str">
        <f>IF(H115-F115&gt;0,"N","S")</f>
        <v>N</v>
      </c>
      <c r="K115" t="str">
        <f>IF(I115-G115&gt;0,"E","W")</f>
        <v>W</v>
      </c>
    </row>
    <row r="116" spans="1:11" x14ac:dyDescent="0.25">
      <c r="A116" t="s">
        <v>47</v>
      </c>
      <c r="B116" t="s">
        <v>46</v>
      </c>
      <c r="C116" t="str">
        <f>A116&amp;B116</f>
        <v>LiraMasindi</v>
      </c>
      <c r="D116" t="str">
        <f>B116&amp;A116</f>
        <v>MasindiLira</v>
      </c>
      <c r="E116">
        <f>COUNTIF(C:C,D116)</f>
        <v>1</v>
      </c>
      <c r="F116">
        <f>VLOOKUP(A116,[1]marketplaceCoords!$A:$C,3,FALSE)</f>
        <v>2.2580830000000001</v>
      </c>
      <c r="G116">
        <f>VLOOKUP(A116,[1]marketplaceCoords!$A:$D,4,FALSE)</f>
        <v>32.887407000000003</v>
      </c>
      <c r="H116">
        <f>VLOOKUP(B116,[1]marketplaceCoords!$A:$C,3,FALSE)</f>
        <v>1.6873130000000001</v>
      </c>
      <c r="I116">
        <f>VLOOKUP(B116,[1]marketplaceCoords!$A:$D,4,FALSE)</f>
        <v>31.713846</v>
      </c>
      <c r="J116" t="str">
        <f>IF(H116-F116&gt;0,"N","S")</f>
        <v>S</v>
      </c>
      <c r="K116" t="str">
        <f>IF(I116-G116&gt;0,"E","W")</f>
        <v>W</v>
      </c>
    </row>
    <row r="117" spans="1:11" x14ac:dyDescent="0.25">
      <c r="A117" t="s">
        <v>47</v>
      </c>
      <c r="B117" t="s">
        <v>45</v>
      </c>
      <c r="C117" t="str">
        <f>A117&amp;B117</f>
        <v>LiraSoroti</v>
      </c>
      <c r="D117" t="str">
        <f>B117&amp;A117</f>
        <v>SorotiLira</v>
      </c>
      <c r="E117">
        <f>COUNTIF(C:C,D117)</f>
        <v>1</v>
      </c>
      <c r="F117">
        <f>VLOOKUP(A117,[1]marketplaceCoords!$A:$C,3,FALSE)</f>
        <v>2.2580830000000001</v>
      </c>
      <c r="G117">
        <f>VLOOKUP(A117,[1]marketplaceCoords!$A:$D,4,FALSE)</f>
        <v>32.887407000000003</v>
      </c>
      <c r="H117">
        <f>VLOOKUP(B117,[1]marketplaceCoords!$A:$C,3,FALSE)</f>
        <v>1.71553</v>
      </c>
      <c r="I117">
        <f>VLOOKUP(B117,[1]marketplaceCoords!$A:$D,4,FALSE)</f>
        <v>33.610087999999998</v>
      </c>
      <c r="J117" t="str">
        <f>IF(H117-F117&gt;0,"N","S")</f>
        <v>S</v>
      </c>
      <c r="K117" t="str">
        <f>IF(I117-G117&gt;0,"E","W")</f>
        <v>E</v>
      </c>
    </row>
    <row r="118" spans="1:11" x14ac:dyDescent="0.25">
      <c r="A118" t="s">
        <v>19</v>
      </c>
      <c r="B118" t="s">
        <v>11</v>
      </c>
      <c r="C118" t="str">
        <f>A118&amp;B118</f>
        <v>MachakosArusha</v>
      </c>
      <c r="D118" t="str">
        <f>B118&amp;A118</f>
        <v>ArushaMachakos</v>
      </c>
      <c r="E118">
        <f>COUNTIF(C:C,D118)</f>
        <v>1</v>
      </c>
      <c r="F118">
        <f>VLOOKUP(A118,[1]marketplaceCoords!$A:$C,3,FALSE)</f>
        <v>-1.517684</v>
      </c>
      <c r="G118">
        <f>VLOOKUP(A118,[1]marketplaceCoords!$A:$D,4,FALSE)</f>
        <v>37.263415000000002</v>
      </c>
      <c r="H118">
        <f>VLOOKUP(B118,[1]marketplaceCoords!$A:$C,3,FALSE)</f>
        <v>-3.3869250000000002</v>
      </c>
      <c r="I118">
        <f>VLOOKUP(B118,[1]marketplaceCoords!$A:$D,4,FALSE)</f>
        <v>36.682993000000003</v>
      </c>
      <c r="J118" t="str">
        <f>IF(H118-F118&gt;0,"N","S")</f>
        <v>S</v>
      </c>
      <c r="K118" t="str">
        <f>IF(I118-G118&gt;0,"E","W")</f>
        <v>W</v>
      </c>
    </row>
    <row r="119" spans="1:11" x14ac:dyDescent="0.25">
      <c r="A119" t="s">
        <v>19</v>
      </c>
      <c r="B119" t="s">
        <v>18</v>
      </c>
      <c r="C119" t="str">
        <f>A119&amp;B119</f>
        <v>MachakosMakueni</v>
      </c>
      <c r="D119" t="str">
        <f>B119&amp;A119</f>
        <v>MakueniMachakos</v>
      </c>
      <c r="E119">
        <f>COUNTIF(C:C,D119)</f>
        <v>1</v>
      </c>
      <c r="F119">
        <f>VLOOKUP(A119,[1]marketplaceCoords!$A:$C,3,FALSE)</f>
        <v>-1.517684</v>
      </c>
      <c r="G119">
        <f>VLOOKUP(A119,[1]marketplaceCoords!$A:$D,4,FALSE)</f>
        <v>37.263415000000002</v>
      </c>
      <c r="H119">
        <f>VLOOKUP(B119,[1]marketplaceCoords!$A:$C,3,FALSE)</f>
        <v>-1.7864949999999999</v>
      </c>
      <c r="I119">
        <f>VLOOKUP(B119,[1]marketplaceCoords!$A:$D,4,FALSE)</f>
        <v>37.631107</v>
      </c>
      <c r="J119" t="str">
        <f>IF(H119-F119&gt;0,"N","S")</f>
        <v>S</v>
      </c>
      <c r="K119" t="str">
        <f>IF(I119-G119&gt;0,"E","W")</f>
        <v>E</v>
      </c>
    </row>
    <row r="120" spans="1:11" x14ac:dyDescent="0.25">
      <c r="A120" t="s">
        <v>19</v>
      </c>
      <c r="B120" t="s">
        <v>34</v>
      </c>
      <c r="C120" t="str">
        <f>A120&amp;B120</f>
        <v>MachakosMeru</v>
      </c>
      <c r="D120" t="str">
        <f>B120&amp;A120</f>
        <v>MeruMachakos</v>
      </c>
      <c r="E120">
        <f>COUNTIF(C:C,D120)</f>
        <v>1</v>
      </c>
      <c r="F120">
        <f>VLOOKUP(A120,[1]marketplaceCoords!$A:$C,3,FALSE)</f>
        <v>-1.517684</v>
      </c>
      <c r="G120">
        <f>VLOOKUP(A120,[1]marketplaceCoords!$A:$D,4,FALSE)</f>
        <v>37.263415000000002</v>
      </c>
      <c r="H120">
        <f>VLOOKUP(B120,[1]marketplaceCoords!$A:$C,3,FALSE)</f>
        <v>5.1471999999999997E-2</v>
      </c>
      <c r="I120">
        <f>VLOOKUP(B120,[1]marketplaceCoords!$A:$D,4,FALSE)</f>
        <v>37.645603999999999</v>
      </c>
      <c r="J120" t="str">
        <f>IF(H120-F120&gt;0,"N","S")</f>
        <v>N</v>
      </c>
      <c r="K120" t="str">
        <f>IF(I120-G120&gt;0,"E","W")</f>
        <v>E</v>
      </c>
    </row>
    <row r="121" spans="1:11" x14ac:dyDescent="0.25">
      <c r="A121" t="s">
        <v>19</v>
      </c>
      <c r="B121" t="s">
        <v>14</v>
      </c>
      <c r="C121" t="str">
        <f>A121&amp;B121</f>
        <v>MachakosMombasa</v>
      </c>
      <c r="D121" t="str">
        <f>B121&amp;A121</f>
        <v>MombasaMachakos</v>
      </c>
      <c r="E121">
        <f>COUNTIF(C:C,D121)</f>
        <v>1</v>
      </c>
      <c r="F121">
        <f>VLOOKUP(A121,[1]marketplaceCoords!$A:$C,3,FALSE)</f>
        <v>-1.517684</v>
      </c>
      <c r="G121">
        <f>VLOOKUP(A121,[1]marketplaceCoords!$A:$D,4,FALSE)</f>
        <v>37.263415000000002</v>
      </c>
      <c r="H121">
        <f>VLOOKUP(B121,[1]marketplaceCoords!$A:$C,3,FALSE)</f>
        <v>-4.0434770000000002</v>
      </c>
      <c r="I121">
        <f>VLOOKUP(B121,[1]marketplaceCoords!$A:$D,4,FALSE)</f>
        <v>39.668207000000002</v>
      </c>
      <c r="J121" t="str">
        <f>IF(H121-F121&gt;0,"N","S")</f>
        <v>S</v>
      </c>
      <c r="K121" t="str">
        <f>IF(I121-G121&gt;0,"E","W")</f>
        <v>E</v>
      </c>
    </row>
    <row r="122" spans="1:11" x14ac:dyDescent="0.25">
      <c r="A122" t="s">
        <v>19</v>
      </c>
      <c r="B122" t="s">
        <v>10</v>
      </c>
      <c r="C122" t="str">
        <f>A122&amp;B122</f>
        <v>MachakosMoshi</v>
      </c>
      <c r="D122" t="str">
        <f>B122&amp;A122</f>
        <v>MoshiMachakos</v>
      </c>
      <c r="E122">
        <f>COUNTIF(C:C,D122)</f>
        <v>1</v>
      </c>
      <c r="F122">
        <f>VLOOKUP(A122,[1]marketplaceCoords!$A:$C,3,FALSE)</f>
        <v>-1.517684</v>
      </c>
      <c r="G122">
        <f>VLOOKUP(A122,[1]marketplaceCoords!$A:$D,4,FALSE)</f>
        <v>37.263415000000002</v>
      </c>
      <c r="H122">
        <f>VLOOKUP(B122,[1]marketplaceCoords!$A:$C,3,FALSE)</f>
        <v>-3.3488199999999999</v>
      </c>
      <c r="I122">
        <f>VLOOKUP(B122,[1]marketplaceCoords!$A:$D,4,FALSE)</f>
        <v>37.343150999999999</v>
      </c>
      <c r="J122" t="str">
        <f>IF(H122-F122&gt;0,"N","S")</f>
        <v>S</v>
      </c>
      <c r="K122" t="str">
        <f>IF(I122-G122&gt;0,"E","W")</f>
        <v>E</v>
      </c>
    </row>
    <row r="123" spans="1:11" x14ac:dyDescent="0.25">
      <c r="A123" t="s">
        <v>19</v>
      </c>
      <c r="B123" t="s">
        <v>20</v>
      </c>
      <c r="C123" t="str">
        <f>A123&amp;B123</f>
        <v>MachakosNairobi</v>
      </c>
      <c r="D123" t="str">
        <f>B123&amp;A123</f>
        <v>NairobiMachakos</v>
      </c>
      <c r="E123">
        <f>COUNTIF(C:C,D123)</f>
        <v>1</v>
      </c>
      <c r="F123">
        <f>VLOOKUP(A123,[1]marketplaceCoords!$A:$C,3,FALSE)</f>
        <v>-1.517684</v>
      </c>
      <c r="G123">
        <f>VLOOKUP(A123,[1]marketplaceCoords!$A:$D,4,FALSE)</f>
        <v>37.263415000000002</v>
      </c>
      <c r="H123">
        <f>VLOOKUP(B123,[1]marketplaceCoords!$A:$C,3,FALSE)</f>
        <v>-1.2920659999999999</v>
      </c>
      <c r="I123">
        <f>VLOOKUP(B123,[1]marketplaceCoords!$A:$D,4,FALSE)</f>
        <v>36.821944999999999</v>
      </c>
      <c r="J123" t="str">
        <f>IF(H123-F123&gt;0,"N","S")</f>
        <v>N</v>
      </c>
      <c r="K123" t="str">
        <f>IF(I123-G123&gt;0,"E","W")</f>
        <v>W</v>
      </c>
    </row>
    <row r="124" spans="1:11" x14ac:dyDescent="0.25">
      <c r="A124" t="s">
        <v>18</v>
      </c>
      <c r="B124" t="s">
        <v>11</v>
      </c>
      <c r="C124" t="str">
        <f>A124&amp;B124</f>
        <v>MakueniArusha</v>
      </c>
      <c r="D124" t="str">
        <f>B124&amp;A124</f>
        <v>ArushaMakueni</v>
      </c>
      <c r="E124">
        <f>COUNTIF(C:C,D124)</f>
        <v>1</v>
      </c>
      <c r="F124">
        <f>VLOOKUP(A124,[1]marketplaceCoords!$A:$C,3,FALSE)</f>
        <v>-1.7864949999999999</v>
      </c>
      <c r="G124">
        <f>VLOOKUP(A124,[1]marketplaceCoords!$A:$D,4,FALSE)</f>
        <v>37.631107</v>
      </c>
      <c r="H124">
        <f>VLOOKUP(B124,[1]marketplaceCoords!$A:$C,3,FALSE)</f>
        <v>-3.3869250000000002</v>
      </c>
      <c r="I124">
        <f>VLOOKUP(B124,[1]marketplaceCoords!$A:$D,4,FALSE)</f>
        <v>36.682993000000003</v>
      </c>
      <c r="J124" t="str">
        <f>IF(H124-F124&gt;0,"N","S")</f>
        <v>S</v>
      </c>
      <c r="K124" t="str">
        <f>IF(I124-G124&gt;0,"E","W")</f>
        <v>W</v>
      </c>
    </row>
    <row r="125" spans="1:11" x14ac:dyDescent="0.25">
      <c r="A125" t="s">
        <v>18</v>
      </c>
      <c r="B125" t="s">
        <v>19</v>
      </c>
      <c r="C125" t="str">
        <f>A125&amp;B125</f>
        <v>MakueniMachakos</v>
      </c>
      <c r="D125" t="str">
        <f>B125&amp;A125</f>
        <v>MachakosMakueni</v>
      </c>
      <c r="E125">
        <f>COUNTIF(C:C,D125)</f>
        <v>1</v>
      </c>
      <c r="F125">
        <f>VLOOKUP(A125,[1]marketplaceCoords!$A:$C,3,FALSE)</f>
        <v>-1.7864949999999999</v>
      </c>
      <c r="G125">
        <f>VLOOKUP(A125,[1]marketplaceCoords!$A:$D,4,FALSE)</f>
        <v>37.631107</v>
      </c>
      <c r="H125">
        <f>VLOOKUP(B125,[1]marketplaceCoords!$A:$C,3,FALSE)</f>
        <v>-1.517684</v>
      </c>
      <c r="I125">
        <f>VLOOKUP(B125,[1]marketplaceCoords!$A:$D,4,FALSE)</f>
        <v>37.263415000000002</v>
      </c>
      <c r="J125" t="str">
        <f>IF(H125-F125&gt;0,"N","S")</f>
        <v>N</v>
      </c>
      <c r="K125" t="str">
        <f>IF(I125-G125&gt;0,"E","W")</f>
        <v>W</v>
      </c>
    </row>
    <row r="126" spans="1:11" x14ac:dyDescent="0.25">
      <c r="A126" t="s">
        <v>18</v>
      </c>
      <c r="B126" t="s">
        <v>34</v>
      </c>
      <c r="C126" t="str">
        <f>A126&amp;B126</f>
        <v>MakueniMeru</v>
      </c>
      <c r="D126" t="str">
        <f>B126&amp;A126</f>
        <v>MeruMakueni</v>
      </c>
      <c r="E126">
        <f>COUNTIF(C:C,D126)</f>
        <v>1</v>
      </c>
      <c r="F126">
        <f>VLOOKUP(A126,[1]marketplaceCoords!$A:$C,3,FALSE)</f>
        <v>-1.7864949999999999</v>
      </c>
      <c r="G126">
        <f>VLOOKUP(A126,[1]marketplaceCoords!$A:$D,4,FALSE)</f>
        <v>37.631107</v>
      </c>
      <c r="H126">
        <f>VLOOKUP(B126,[1]marketplaceCoords!$A:$C,3,FALSE)</f>
        <v>5.1471999999999997E-2</v>
      </c>
      <c r="I126">
        <f>VLOOKUP(B126,[1]marketplaceCoords!$A:$D,4,FALSE)</f>
        <v>37.645603999999999</v>
      </c>
      <c r="J126" t="str">
        <f>IF(H126-F126&gt;0,"N","S")</f>
        <v>N</v>
      </c>
      <c r="K126" t="str">
        <f>IF(I126-G126&gt;0,"E","W")</f>
        <v>E</v>
      </c>
    </row>
    <row r="127" spans="1:11" x14ac:dyDescent="0.25">
      <c r="A127" t="s">
        <v>18</v>
      </c>
      <c r="B127" t="s">
        <v>14</v>
      </c>
      <c r="C127" t="str">
        <f>A127&amp;B127</f>
        <v>MakueniMombasa</v>
      </c>
      <c r="D127" t="str">
        <f>B127&amp;A127</f>
        <v>MombasaMakueni</v>
      </c>
      <c r="E127">
        <f>COUNTIF(C:C,D127)</f>
        <v>1</v>
      </c>
      <c r="F127">
        <f>VLOOKUP(A127,[1]marketplaceCoords!$A:$C,3,FALSE)</f>
        <v>-1.7864949999999999</v>
      </c>
      <c r="G127">
        <f>VLOOKUP(A127,[1]marketplaceCoords!$A:$D,4,FALSE)</f>
        <v>37.631107</v>
      </c>
      <c r="H127">
        <f>VLOOKUP(B127,[1]marketplaceCoords!$A:$C,3,FALSE)</f>
        <v>-4.0434770000000002</v>
      </c>
      <c r="I127">
        <f>VLOOKUP(B127,[1]marketplaceCoords!$A:$D,4,FALSE)</f>
        <v>39.668207000000002</v>
      </c>
      <c r="J127" t="str">
        <f>IF(H127-F127&gt;0,"N","S")</f>
        <v>S</v>
      </c>
      <c r="K127" t="str">
        <f>IF(I127-G127&gt;0,"E","W")</f>
        <v>E</v>
      </c>
    </row>
    <row r="128" spans="1:11" x14ac:dyDescent="0.25">
      <c r="A128" t="s">
        <v>18</v>
      </c>
      <c r="B128" t="s">
        <v>10</v>
      </c>
      <c r="C128" t="str">
        <f>A128&amp;B128</f>
        <v>MakueniMoshi</v>
      </c>
      <c r="D128" t="str">
        <f>B128&amp;A128</f>
        <v>MoshiMakueni</v>
      </c>
      <c r="E128">
        <f>COUNTIF(C:C,D128)</f>
        <v>1</v>
      </c>
      <c r="F128">
        <f>VLOOKUP(A128,[1]marketplaceCoords!$A:$C,3,FALSE)</f>
        <v>-1.7864949999999999</v>
      </c>
      <c r="G128">
        <f>VLOOKUP(A128,[1]marketplaceCoords!$A:$D,4,FALSE)</f>
        <v>37.631107</v>
      </c>
      <c r="H128">
        <f>VLOOKUP(B128,[1]marketplaceCoords!$A:$C,3,FALSE)</f>
        <v>-3.3488199999999999</v>
      </c>
      <c r="I128">
        <f>VLOOKUP(B128,[1]marketplaceCoords!$A:$D,4,FALSE)</f>
        <v>37.343150999999999</v>
      </c>
      <c r="J128" t="str">
        <f>IF(H128-F128&gt;0,"N","S")</f>
        <v>S</v>
      </c>
      <c r="K128" t="str">
        <f>IF(I128-G128&gt;0,"E","W")</f>
        <v>W</v>
      </c>
    </row>
    <row r="129" spans="1:11" x14ac:dyDescent="0.25">
      <c r="A129" t="s">
        <v>18</v>
      </c>
      <c r="B129" t="s">
        <v>20</v>
      </c>
      <c r="C129" t="str">
        <f>A129&amp;B129</f>
        <v>MakueniNairobi</v>
      </c>
      <c r="D129" t="str">
        <f>B129&amp;A129</f>
        <v>NairobiMakueni</v>
      </c>
      <c r="E129">
        <f>COUNTIF(C:C,D129)</f>
        <v>1</v>
      </c>
      <c r="F129">
        <f>VLOOKUP(A129,[1]marketplaceCoords!$A:$C,3,FALSE)</f>
        <v>-1.7864949999999999</v>
      </c>
      <c r="G129">
        <f>VLOOKUP(A129,[1]marketplaceCoords!$A:$D,4,FALSE)</f>
        <v>37.631107</v>
      </c>
      <c r="H129">
        <f>VLOOKUP(B129,[1]marketplaceCoords!$A:$C,3,FALSE)</f>
        <v>-1.2920659999999999</v>
      </c>
      <c r="I129">
        <f>VLOOKUP(B129,[1]marketplaceCoords!$A:$D,4,FALSE)</f>
        <v>36.821944999999999</v>
      </c>
      <c r="J129" t="str">
        <f>IF(H129-F129&gt;0,"N","S")</f>
        <v>N</v>
      </c>
      <c r="K129" t="str">
        <f>IF(I129-G129&gt;0,"E","W")</f>
        <v>W</v>
      </c>
    </row>
    <row r="130" spans="1:11" x14ac:dyDescent="0.25">
      <c r="A130" t="s">
        <v>46</v>
      </c>
      <c r="B130" t="s">
        <v>48</v>
      </c>
      <c r="C130" t="str">
        <f>A130&amp;B130</f>
        <v>MasindiGulu</v>
      </c>
      <c r="D130" t="str">
        <f>B130&amp;A130</f>
        <v>GuluMasindi</v>
      </c>
      <c r="E130">
        <f>COUNTIF(C:C,D130)</f>
        <v>1</v>
      </c>
      <c r="F130">
        <f>VLOOKUP(A130,[1]marketplaceCoords!$A:$C,3,FALSE)</f>
        <v>1.6873130000000001</v>
      </c>
      <c r="G130">
        <f>VLOOKUP(A130,[1]marketplaceCoords!$A:$D,4,FALSE)</f>
        <v>31.713846</v>
      </c>
      <c r="H130">
        <f>VLOOKUP(B130,[1]marketplaceCoords!$A:$C,3,FALSE)</f>
        <v>2.7724039999999999</v>
      </c>
      <c r="I130">
        <f>VLOOKUP(B130,[1]marketplaceCoords!$A:$D,4,FALSE)</f>
        <v>32.288072999999997</v>
      </c>
      <c r="J130" t="str">
        <f>IF(H130-F130&gt;0,"N","S")</f>
        <v>N</v>
      </c>
      <c r="K130" t="str">
        <f>IF(I130-G130&gt;0,"E","W")</f>
        <v>E</v>
      </c>
    </row>
    <row r="131" spans="1:11" x14ac:dyDescent="0.25">
      <c r="A131" t="s">
        <v>46</v>
      </c>
      <c r="B131" t="s">
        <v>35</v>
      </c>
      <c r="C131" t="str">
        <f>A131&amp;B131</f>
        <v>MasindiKampala</v>
      </c>
      <c r="D131" t="str">
        <f>B131&amp;A131</f>
        <v>KampalaMasindi</v>
      </c>
      <c r="E131">
        <f>COUNTIF(C:C,D131)</f>
        <v>1</v>
      </c>
      <c r="F131">
        <f>VLOOKUP(A131,[1]marketplaceCoords!$A:$C,3,FALSE)</f>
        <v>1.6873130000000001</v>
      </c>
      <c r="G131">
        <f>VLOOKUP(A131,[1]marketplaceCoords!$A:$D,4,FALSE)</f>
        <v>31.713846</v>
      </c>
      <c r="H131">
        <f>VLOOKUP(B131,[1]marketplaceCoords!$A:$C,3,FALSE)</f>
        <v>0.34759600000000002</v>
      </c>
      <c r="I131">
        <f>VLOOKUP(B131,[1]marketplaceCoords!$A:$D,4,FALSE)</f>
        <v>32.582520000000002</v>
      </c>
      <c r="J131" t="str">
        <f>IF(H131-F131&gt;0,"N","S")</f>
        <v>S</v>
      </c>
      <c r="K131" t="str">
        <f>IF(I131-G131&gt;0,"E","W")</f>
        <v>E</v>
      </c>
    </row>
    <row r="132" spans="1:11" x14ac:dyDescent="0.25">
      <c r="A132" t="s">
        <v>46</v>
      </c>
      <c r="B132" t="s">
        <v>43</v>
      </c>
      <c r="C132" t="str">
        <f>A132&amp;B132</f>
        <v>MasindiKasese</v>
      </c>
      <c r="D132" t="str">
        <f>B132&amp;A132</f>
        <v>KaseseMasindi</v>
      </c>
      <c r="E132">
        <f>COUNTIF(C:C,D132)</f>
        <v>1</v>
      </c>
      <c r="F132">
        <f>VLOOKUP(A132,[1]marketplaceCoords!$A:$C,3,FALSE)</f>
        <v>1.6873130000000001</v>
      </c>
      <c r="G132">
        <f>VLOOKUP(A132,[1]marketplaceCoords!$A:$D,4,FALSE)</f>
        <v>31.713846</v>
      </c>
      <c r="H132">
        <f>VLOOKUP(B132,[1]marketplaceCoords!$A:$C,3,FALSE)</f>
        <v>0.16989899999999999</v>
      </c>
      <c r="I132">
        <f>VLOOKUP(B132,[1]marketplaceCoords!$A:$D,4,FALSE)</f>
        <v>30.078078000000001</v>
      </c>
      <c r="J132" t="str">
        <f>IF(H132-F132&gt;0,"N","S")</f>
        <v>S</v>
      </c>
      <c r="K132" t="str">
        <f>IF(I132-G132&gt;0,"E","W")</f>
        <v>W</v>
      </c>
    </row>
    <row r="133" spans="1:11" x14ac:dyDescent="0.25">
      <c r="A133" t="s">
        <v>46</v>
      </c>
      <c r="B133" t="s">
        <v>47</v>
      </c>
      <c r="C133" t="str">
        <f>A133&amp;B133</f>
        <v>MasindiLira</v>
      </c>
      <c r="D133" t="str">
        <f>B133&amp;A133</f>
        <v>LiraMasindi</v>
      </c>
      <c r="E133">
        <f>COUNTIF(C:C,D133)</f>
        <v>1</v>
      </c>
      <c r="F133">
        <f>VLOOKUP(A133,[1]marketplaceCoords!$A:$C,3,FALSE)</f>
        <v>1.6873130000000001</v>
      </c>
      <c r="G133">
        <f>VLOOKUP(A133,[1]marketplaceCoords!$A:$D,4,FALSE)</f>
        <v>31.713846</v>
      </c>
      <c r="H133">
        <f>VLOOKUP(B133,[1]marketplaceCoords!$A:$C,3,FALSE)</f>
        <v>2.2580830000000001</v>
      </c>
      <c r="I133">
        <f>VLOOKUP(B133,[1]marketplaceCoords!$A:$D,4,FALSE)</f>
        <v>32.887407000000003</v>
      </c>
      <c r="J133" t="str">
        <f>IF(H133-F133&gt;0,"N","S")</f>
        <v>N</v>
      </c>
      <c r="K133" t="str">
        <f>IF(I133-G133&gt;0,"E","W")</f>
        <v>E</v>
      </c>
    </row>
    <row r="134" spans="1:11" x14ac:dyDescent="0.25">
      <c r="A134" t="s">
        <v>46</v>
      </c>
      <c r="B134" t="s">
        <v>44</v>
      </c>
      <c r="C134" t="str">
        <f>A134&amp;B134</f>
        <v>MasindiOwino</v>
      </c>
      <c r="D134" t="str">
        <f>B134&amp;A134</f>
        <v>OwinoMasindi</v>
      </c>
      <c r="E134">
        <f>COUNTIF(C:C,D134)</f>
        <v>1</v>
      </c>
      <c r="F134">
        <f>VLOOKUP(A134,[1]marketplaceCoords!$A:$C,3,FALSE)</f>
        <v>1.6873130000000001</v>
      </c>
      <c r="G134">
        <f>VLOOKUP(A134,[1]marketplaceCoords!$A:$D,4,FALSE)</f>
        <v>31.713846</v>
      </c>
      <c r="H134">
        <f>VLOOKUP(B134,[1]marketplaceCoords!$A:$C,3,FALSE)</f>
        <v>0.31569000000000003</v>
      </c>
      <c r="I134">
        <f>VLOOKUP(B134,[1]marketplaceCoords!$A:$D,4,FALSE)</f>
        <v>32.578110000000002</v>
      </c>
      <c r="J134" t="str">
        <f>IF(H134-F134&gt;0,"N","S")</f>
        <v>S</v>
      </c>
      <c r="K134" t="str">
        <f>IF(I134-G134&gt;0,"E","W")</f>
        <v>E</v>
      </c>
    </row>
    <row r="135" spans="1:11" x14ac:dyDescent="0.25">
      <c r="A135" t="s">
        <v>40</v>
      </c>
      <c r="B135" t="s">
        <v>35</v>
      </c>
      <c r="C135" t="str">
        <f>A135&amp;B135</f>
        <v>MbaleKampala</v>
      </c>
      <c r="D135" t="str">
        <f>B135&amp;A135</f>
        <v>KampalaMbale</v>
      </c>
      <c r="E135">
        <f>COUNTIF(C:C,D135)</f>
        <v>1</v>
      </c>
      <c r="F135">
        <f>VLOOKUP(A135,[1]marketplaceCoords!$A:$C,3,FALSE)</f>
        <v>1.078444</v>
      </c>
      <c r="G135">
        <f>VLOOKUP(A135,[1]marketplaceCoords!$A:$D,4,FALSE)</f>
        <v>34.181005999999996</v>
      </c>
      <c r="H135">
        <f>VLOOKUP(B135,[1]marketplaceCoords!$A:$C,3,FALSE)</f>
        <v>0.34759600000000002</v>
      </c>
      <c r="I135">
        <f>VLOOKUP(B135,[1]marketplaceCoords!$A:$D,4,FALSE)</f>
        <v>32.582520000000002</v>
      </c>
      <c r="J135" t="str">
        <f>IF(H135-F135&gt;0,"N","S")</f>
        <v>S</v>
      </c>
      <c r="K135" t="str">
        <f>IF(I135-G135&gt;0,"E","W")</f>
        <v>W</v>
      </c>
    </row>
    <row r="136" spans="1:11" x14ac:dyDescent="0.25">
      <c r="A136" t="s">
        <v>40</v>
      </c>
      <c r="B136" t="s">
        <v>41</v>
      </c>
      <c r="C136" t="str">
        <f>A136&amp;B136</f>
        <v>MbaleKapchorwa</v>
      </c>
      <c r="D136" t="str">
        <f>B136&amp;A136</f>
        <v>KapchorwaMbale</v>
      </c>
      <c r="E136">
        <f>COUNTIF(C:C,D136)</f>
        <v>1</v>
      </c>
      <c r="F136">
        <f>VLOOKUP(A136,[1]marketplaceCoords!$A:$C,3,FALSE)</f>
        <v>1.078444</v>
      </c>
      <c r="G136">
        <f>VLOOKUP(A136,[1]marketplaceCoords!$A:$D,4,FALSE)</f>
        <v>34.181005999999996</v>
      </c>
      <c r="H136">
        <f>VLOOKUP(B136,[1]marketplaceCoords!$A:$C,3,FALSE)</f>
        <v>1.3993491309999999</v>
      </c>
      <c r="I136">
        <f>VLOOKUP(B136,[1]marketplaceCoords!$A:$D,4,FALSE)</f>
        <v>34.44225016</v>
      </c>
      <c r="J136" t="str">
        <f>IF(H136-F136&gt;0,"N","S")</f>
        <v>N</v>
      </c>
      <c r="K136" t="str">
        <f>IF(I136-G136&gt;0,"E","W")</f>
        <v>E</v>
      </c>
    </row>
    <row r="137" spans="1:11" x14ac:dyDescent="0.25">
      <c r="A137" t="s">
        <v>40</v>
      </c>
      <c r="B137" t="s">
        <v>39</v>
      </c>
      <c r="C137" t="str">
        <f>A137&amp;B137</f>
        <v>MbaleKitale</v>
      </c>
      <c r="D137" t="str">
        <f>B137&amp;A137</f>
        <v>KitaleMbale</v>
      </c>
      <c r="E137">
        <f>COUNTIF(C:C,D137)</f>
        <v>1</v>
      </c>
      <c r="F137">
        <f>VLOOKUP(A137,[1]marketplaceCoords!$A:$C,3,FALSE)</f>
        <v>1.078444</v>
      </c>
      <c r="G137">
        <f>VLOOKUP(A137,[1]marketplaceCoords!$A:$D,4,FALSE)</f>
        <v>34.181005999999996</v>
      </c>
      <c r="H137">
        <f>VLOOKUP(B137,[1]marketplaceCoords!$A:$C,3,FALSE)</f>
        <v>1.01837</v>
      </c>
      <c r="I137">
        <f>VLOOKUP(B137,[1]marketplaceCoords!$A:$D,4,FALSE)</f>
        <v>35.002830000000003</v>
      </c>
      <c r="J137" t="str">
        <f>IF(H137-F137&gt;0,"N","S")</f>
        <v>S</v>
      </c>
      <c r="K137" t="str">
        <f>IF(I137-G137&gt;0,"E","W")</f>
        <v>E</v>
      </c>
    </row>
    <row r="138" spans="1:11" x14ac:dyDescent="0.25">
      <c r="A138" t="s">
        <v>40</v>
      </c>
      <c r="B138" t="s">
        <v>44</v>
      </c>
      <c r="C138" t="str">
        <f>A138&amp;B138</f>
        <v>MbaleOwino</v>
      </c>
      <c r="D138" t="str">
        <f>B138&amp;A138</f>
        <v>OwinoMbale</v>
      </c>
      <c r="E138">
        <f>COUNTIF(C:C,D138)</f>
        <v>1</v>
      </c>
      <c r="F138">
        <f>VLOOKUP(A138,[1]marketplaceCoords!$A:$C,3,FALSE)</f>
        <v>1.078444</v>
      </c>
      <c r="G138">
        <f>VLOOKUP(A138,[1]marketplaceCoords!$A:$D,4,FALSE)</f>
        <v>34.181005999999996</v>
      </c>
      <c r="H138">
        <f>VLOOKUP(B138,[1]marketplaceCoords!$A:$C,3,FALSE)</f>
        <v>0.31569000000000003</v>
      </c>
      <c r="I138">
        <f>VLOOKUP(B138,[1]marketplaceCoords!$A:$D,4,FALSE)</f>
        <v>32.578110000000002</v>
      </c>
      <c r="J138" t="str">
        <f>IF(H138-F138&gt;0,"N","S")</f>
        <v>S</v>
      </c>
      <c r="K138" t="str">
        <f>IF(I138-G138&gt;0,"E","W")</f>
        <v>W</v>
      </c>
    </row>
    <row r="139" spans="1:11" x14ac:dyDescent="0.25">
      <c r="A139" t="s">
        <v>40</v>
      </c>
      <c r="B139" t="s">
        <v>45</v>
      </c>
      <c r="C139" t="str">
        <f>A139&amp;B139</f>
        <v>MbaleSoroti</v>
      </c>
      <c r="D139" t="str">
        <f>B139&amp;A139</f>
        <v>SorotiMbale</v>
      </c>
      <c r="E139">
        <f>COUNTIF(C:C,D139)</f>
        <v>1</v>
      </c>
      <c r="F139">
        <f>VLOOKUP(A139,[1]marketplaceCoords!$A:$C,3,FALSE)</f>
        <v>1.078444</v>
      </c>
      <c r="G139">
        <f>VLOOKUP(A139,[1]marketplaceCoords!$A:$D,4,FALSE)</f>
        <v>34.181005999999996</v>
      </c>
      <c r="H139">
        <f>VLOOKUP(B139,[1]marketplaceCoords!$A:$C,3,FALSE)</f>
        <v>1.71553</v>
      </c>
      <c r="I139">
        <f>VLOOKUP(B139,[1]marketplaceCoords!$A:$D,4,FALSE)</f>
        <v>33.610087999999998</v>
      </c>
      <c r="J139" t="str">
        <f>IF(H139-F139&gt;0,"N","S")</f>
        <v>N</v>
      </c>
      <c r="K139" t="str">
        <f>IF(I139-G139&gt;0,"E","W")</f>
        <v>W</v>
      </c>
    </row>
    <row r="140" spans="1:11" x14ac:dyDescent="0.25">
      <c r="A140" t="s">
        <v>40</v>
      </c>
      <c r="B140" t="s">
        <v>38</v>
      </c>
      <c r="C140" t="str">
        <f>A140&amp;B140</f>
        <v>MbaleTororo</v>
      </c>
      <c r="D140" t="str">
        <f>B140&amp;A140</f>
        <v>TororoMbale</v>
      </c>
      <c r="E140">
        <f>COUNTIF(C:C,D140)</f>
        <v>1</v>
      </c>
      <c r="F140">
        <f>VLOOKUP(A140,[1]marketplaceCoords!$A:$C,3,FALSE)</f>
        <v>1.078444</v>
      </c>
      <c r="G140">
        <f>VLOOKUP(A140,[1]marketplaceCoords!$A:$D,4,FALSE)</f>
        <v>34.181005999999996</v>
      </c>
      <c r="H140">
        <f>VLOOKUP(B140,[1]marketplaceCoords!$A:$C,3,FALSE)</f>
        <v>0.69313000000000002</v>
      </c>
      <c r="I140">
        <f>VLOOKUP(B140,[1]marketplaceCoords!$A:$D,4,FALSE)</f>
        <v>34.180999999999997</v>
      </c>
      <c r="J140" t="str">
        <f>IF(H140-F140&gt;0,"N","S")</f>
        <v>S</v>
      </c>
      <c r="K140" t="str">
        <f>IF(I140-G140&gt;0,"E","W")</f>
        <v>W</v>
      </c>
    </row>
    <row r="141" spans="1:11" x14ac:dyDescent="0.25">
      <c r="A141" t="s">
        <v>1</v>
      </c>
      <c r="B141" t="s">
        <v>7</v>
      </c>
      <c r="C141" t="str">
        <f>A141&amp;B141</f>
        <v>MbeyaDodoma</v>
      </c>
      <c r="D141" t="str">
        <f>B141&amp;A141</f>
        <v>DodomaMbeya</v>
      </c>
      <c r="E141">
        <f>COUNTIF(C:C,D141)</f>
        <v>1</v>
      </c>
      <c r="F141">
        <f>VLOOKUP(A141,[1]marketplaceCoords!$A:$C,3,FALSE)</f>
        <v>-8.9094010000000008</v>
      </c>
      <c r="G141">
        <f>VLOOKUP(A141,[1]marketplaceCoords!$A:$D,4,FALSE)</f>
        <v>33.460774000000001</v>
      </c>
      <c r="H141">
        <f>VLOOKUP(B141,[1]marketplaceCoords!$A:$C,3,FALSE)</f>
        <v>-6.1629589999999999</v>
      </c>
      <c r="I141">
        <f>VLOOKUP(B141,[1]marketplaceCoords!$A:$D,4,FALSE)</f>
        <v>35.751607</v>
      </c>
      <c r="J141" t="str">
        <f>IF(H141-F141&gt;0,"N","S")</f>
        <v>N</v>
      </c>
      <c r="K141" t="str">
        <f>IF(I141-G141&gt;0,"E","W")</f>
        <v>E</v>
      </c>
    </row>
    <row r="142" spans="1:11" x14ac:dyDescent="0.25">
      <c r="A142" t="s">
        <v>1</v>
      </c>
      <c r="B142" t="s">
        <v>2</v>
      </c>
      <c r="C142" t="str">
        <f>A142&amp;B142</f>
        <v>MbeyaIringa</v>
      </c>
      <c r="D142" t="str">
        <f>B142&amp;A142</f>
        <v>IringaMbeya</v>
      </c>
      <c r="E142">
        <f>COUNTIF(C:C,D142)</f>
        <v>1</v>
      </c>
      <c r="F142">
        <f>VLOOKUP(A142,[1]marketplaceCoords!$A:$C,3,FALSE)</f>
        <v>-8.9094010000000008</v>
      </c>
      <c r="G142">
        <f>VLOOKUP(A142,[1]marketplaceCoords!$A:$D,4,FALSE)</f>
        <v>33.460774000000001</v>
      </c>
      <c r="H142">
        <f>VLOOKUP(B142,[1]marketplaceCoords!$A:$C,3,FALSE)</f>
        <v>-7.768059</v>
      </c>
      <c r="I142">
        <f>VLOOKUP(B142,[1]marketplaceCoords!$A:$D,4,FALSE)</f>
        <v>35.686072000000003</v>
      </c>
      <c r="J142" t="str">
        <f>IF(H142-F142&gt;0,"N","S")</f>
        <v>N</v>
      </c>
      <c r="K142" t="str">
        <f>IF(I142-G142&gt;0,"E","W")</f>
        <v>E</v>
      </c>
    </row>
    <row r="143" spans="1:11" x14ac:dyDescent="0.25">
      <c r="A143" t="s">
        <v>1</v>
      </c>
      <c r="B143" t="s">
        <v>5</v>
      </c>
      <c r="C143" t="str">
        <f>A143&amp;B143</f>
        <v>MbeyaKigoma</v>
      </c>
      <c r="D143" t="str">
        <f>B143&amp;A143</f>
        <v>KigomaMbeya</v>
      </c>
      <c r="E143">
        <f>COUNTIF(C:C,D143)</f>
        <v>1</v>
      </c>
      <c r="F143">
        <f>VLOOKUP(A143,[1]marketplaceCoords!$A:$C,3,FALSE)</f>
        <v>-8.9094010000000008</v>
      </c>
      <c r="G143">
        <f>VLOOKUP(A143,[1]marketplaceCoords!$A:$D,4,FALSE)</f>
        <v>33.460774000000001</v>
      </c>
      <c r="H143">
        <f>VLOOKUP(B143,[1]marketplaceCoords!$A:$C,3,FALSE)</f>
        <v>-4.8861499999999998</v>
      </c>
      <c r="I143">
        <f>VLOOKUP(B143,[1]marketplaceCoords!$A:$D,4,FALSE)</f>
        <v>29.638321000000001</v>
      </c>
      <c r="J143" t="str">
        <f>IF(H143-F143&gt;0,"N","S")</f>
        <v>N</v>
      </c>
      <c r="K143" t="str">
        <f>IF(I143-G143&gt;0,"E","W")</f>
        <v>W</v>
      </c>
    </row>
    <row r="144" spans="1:11" x14ac:dyDescent="0.25">
      <c r="A144" t="s">
        <v>1</v>
      </c>
      <c r="B144" t="s">
        <v>6</v>
      </c>
      <c r="C144" t="str">
        <f>A144&amp;B144</f>
        <v>MbeyaMwanza</v>
      </c>
      <c r="D144" t="str">
        <f>B144&amp;A144</f>
        <v>MwanzaMbeya</v>
      </c>
      <c r="E144">
        <f>COUNTIF(C:C,D144)</f>
        <v>1</v>
      </c>
      <c r="F144">
        <f>VLOOKUP(A144,[1]marketplaceCoords!$A:$C,3,FALSE)</f>
        <v>-8.9094010000000008</v>
      </c>
      <c r="G144">
        <f>VLOOKUP(A144,[1]marketplaceCoords!$A:$D,4,FALSE)</f>
        <v>33.460774000000001</v>
      </c>
      <c r="H144">
        <f>VLOOKUP(B144,[1]marketplaceCoords!$A:$C,3,FALSE)</f>
        <v>-2.5178799999999999</v>
      </c>
      <c r="I144">
        <f>VLOOKUP(B144,[1]marketplaceCoords!$A:$D,4,FALSE)</f>
        <v>32.899099999999997</v>
      </c>
      <c r="J144" t="str">
        <f>IF(H144-F144&gt;0,"N","S")</f>
        <v>N</v>
      </c>
      <c r="K144" t="str">
        <f>IF(I144-G144&gt;0,"E","W")</f>
        <v>W</v>
      </c>
    </row>
    <row r="145" spans="1:11" x14ac:dyDescent="0.25">
      <c r="A145" t="s">
        <v>1</v>
      </c>
      <c r="B145" t="s">
        <v>0</v>
      </c>
      <c r="C145" t="str">
        <f>A145&amp;B145</f>
        <v>MbeyaSongea</v>
      </c>
      <c r="D145" t="str">
        <f>B145&amp;A145</f>
        <v>SongeaMbeya</v>
      </c>
      <c r="E145">
        <f>COUNTIF(C:C,D145)</f>
        <v>1</v>
      </c>
      <c r="F145">
        <f>VLOOKUP(A145,[1]marketplaceCoords!$A:$C,3,FALSE)</f>
        <v>-8.9094010000000008</v>
      </c>
      <c r="G145">
        <f>VLOOKUP(A145,[1]marketplaceCoords!$A:$D,4,FALSE)</f>
        <v>33.460774000000001</v>
      </c>
      <c r="H145">
        <f>VLOOKUP(B145,[1]marketplaceCoords!$A:$C,3,FALSE)</f>
        <v>-10.665509999999999</v>
      </c>
      <c r="I145">
        <f>VLOOKUP(B145,[1]marketplaceCoords!$A:$D,4,FALSE)</f>
        <v>35.645038999999997</v>
      </c>
      <c r="J145" t="str">
        <f>IF(H145-F145&gt;0,"N","S")</f>
        <v>S</v>
      </c>
      <c r="K145" t="str">
        <f>IF(I145-G145&gt;0,"E","W")</f>
        <v>E</v>
      </c>
    </row>
    <row r="146" spans="1:11" x14ac:dyDescent="0.25">
      <c r="A146" t="s">
        <v>1</v>
      </c>
      <c r="B146" t="s">
        <v>4</v>
      </c>
      <c r="C146" t="str">
        <f>A146&amp;B146</f>
        <v>MbeyaTunduma</v>
      </c>
      <c r="D146" t="str">
        <f>B146&amp;A146</f>
        <v>TundumaMbeya</v>
      </c>
      <c r="E146">
        <f>COUNTIF(C:C,D146)</f>
        <v>1</v>
      </c>
      <c r="F146">
        <f>VLOOKUP(A146,[1]marketplaceCoords!$A:$C,3,FALSE)</f>
        <v>-8.9094010000000008</v>
      </c>
      <c r="G146">
        <f>VLOOKUP(A146,[1]marketplaceCoords!$A:$D,4,FALSE)</f>
        <v>33.460774000000001</v>
      </c>
      <c r="H146">
        <f>VLOOKUP(B146,[1]marketplaceCoords!$A:$C,3,FALSE)</f>
        <v>-9.3080599999999993</v>
      </c>
      <c r="I146">
        <f>VLOOKUP(B146,[1]marketplaceCoords!$A:$D,4,FALSE)</f>
        <v>32.775069999999999</v>
      </c>
      <c r="J146" t="str">
        <f>IF(H146-F146&gt;0,"N","S")</f>
        <v>S</v>
      </c>
      <c r="K146" t="str">
        <f>IF(I146-G146&gt;0,"E","W")</f>
        <v>W</v>
      </c>
    </row>
    <row r="147" spans="1:11" x14ac:dyDescent="0.25">
      <c r="A147" t="s">
        <v>34</v>
      </c>
      <c r="B147" t="s">
        <v>36</v>
      </c>
      <c r="C147" t="str">
        <f>A147&amp;B147</f>
        <v>MeruEldoret</v>
      </c>
      <c r="D147" t="str">
        <f>B147&amp;A147</f>
        <v>EldoretMeru</v>
      </c>
      <c r="E147">
        <f>COUNTIF(C:C,D147)</f>
        <v>1</v>
      </c>
      <c r="F147">
        <f>VLOOKUP(A147,[1]marketplaceCoords!$A:$C,3,FALSE)</f>
        <v>5.1471999999999997E-2</v>
      </c>
      <c r="G147">
        <f>VLOOKUP(A147,[1]marketplaceCoords!$A:$D,4,FALSE)</f>
        <v>37.645603999999999</v>
      </c>
      <c r="H147">
        <f>VLOOKUP(B147,[1]marketplaceCoords!$A:$C,3,FALSE)</f>
        <v>0.51427699999999998</v>
      </c>
      <c r="I147">
        <f>VLOOKUP(B147,[1]marketplaceCoords!$A:$D,4,FALSE)</f>
        <v>35.269779999999997</v>
      </c>
      <c r="J147" t="str">
        <f>IF(H147-F147&gt;0,"N","S")</f>
        <v>N</v>
      </c>
      <c r="K147" t="str">
        <f>IF(I147-G147&gt;0,"E","W")</f>
        <v>W</v>
      </c>
    </row>
    <row r="148" spans="1:11" x14ac:dyDescent="0.25">
      <c r="A148" t="s">
        <v>34</v>
      </c>
      <c r="B148" t="s">
        <v>19</v>
      </c>
      <c r="C148" t="str">
        <f>A148&amp;B148</f>
        <v>MeruMachakos</v>
      </c>
      <c r="D148" t="str">
        <f>B148&amp;A148</f>
        <v>MachakosMeru</v>
      </c>
      <c r="E148">
        <f>COUNTIF(C:C,D148)</f>
        <v>1</v>
      </c>
      <c r="F148">
        <f>VLOOKUP(A148,[1]marketplaceCoords!$A:$C,3,FALSE)</f>
        <v>5.1471999999999997E-2</v>
      </c>
      <c r="G148">
        <f>VLOOKUP(A148,[1]marketplaceCoords!$A:$D,4,FALSE)</f>
        <v>37.645603999999999</v>
      </c>
      <c r="H148">
        <f>VLOOKUP(B148,[1]marketplaceCoords!$A:$C,3,FALSE)</f>
        <v>-1.517684</v>
      </c>
      <c r="I148">
        <f>VLOOKUP(B148,[1]marketplaceCoords!$A:$D,4,FALSE)</f>
        <v>37.263415000000002</v>
      </c>
      <c r="J148" t="str">
        <f>IF(H148-F148&gt;0,"N","S")</f>
        <v>S</v>
      </c>
      <c r="K148" t="str">
        <f>IF(I148-G148&gt;0,"E","W")</f>
        <v>W</v>
      </c>
    </row>
    <row r="149" spans="1:11" x14ac:dyDescent="0.25">
      <c r="A149" t="s">
        <v>34</v>
      </c>
      <c r="B149" t="s">
        <v>18</v>
      </c>
      <c r="C149" t="str">
        <f>A149&amp;B149</f>
        <v>MeruMakueni</v>
      </c>
      <c r="D149" t="str">
        <f>B149&amp;A149</f>
        <v>MakueniMeru</v>
      </c>
      <c r="E149">
        <f>COUNTIF(C:C,D149)</f>
        <v>1</v>
      </c>
      <c r="F149">
        <f>VLOOKUP(A149,[1]marketplaceCoords!$A:$C,3,FALSE)</f>
        <v>5.1471999999999997E-2</v>
      </c>
      <c r="G149">
        <f>VLOOKUP(A149,[1]marketplaceCoords!$A:$D,4,FALSE)</f>
        <v>37.645603999999999</v>
      </c>
      <c r="H149">
        <f>VLOOKUP(B149,[1]marketplaceCoords!$A:$C,3,FALSE)</f>
        <v>-1.7864949999999999</v>
      </c>
      <c r="I149">
        <f>VLOOKUP(B149,[1]marketplaceCoords!$A:$D,4,FALSE)</f>
        <v>37.631107</v>
      </c>
      <c r="J149" t="str">
        <f>IF(H149-F149&gt;0,"N","S")</f>
        <v>S</v>
      </c>
      <c r="K149" t="str">
        <f>IF(I149-G149&gt;0,"E","W")</f>
        <v>W</v>
      </c>
    </row>
    <row r="150" spans="1:11" x14ac:dyDescent="0.25">
      <c r="A150" t="s">
        <v>34</v>
      </c>
      <c r="B150" t="s">
        <v>20</v>
      </c>
      <c r="C150" t="str">
        <f>A150&amp;B150</f>
        <v>MeruNairobi</v>
      </c>
      <c r="D150" t="str">
        <f>B150&amp;A150</f>
        <v>NairobiMeru</v>
      </c>
      <c r="E150">
        <f>COUNTIF(C:C,D150)</f>
        <v>1</v>
      </c>
      <c r="F150">
        <f>VLOOKUP(A150,[1]marketplaceCoords!$A:$C,3,FALSE)</f>
        <v>5.1471999999999997E-2</v>
      </c>
      <c r="G150">
        <f>VLOOKUP(A150,[1]marketplaceCoords!$A:$D,4,FALSE)</f>
        <v>37.645603999999999</v>
      </c>
      <c r="H150">
        <f>VLOOKUP(B150,[1]marketplaceCoords!$A:$C,3,FALSE)</f>
        <v>-1.2920659999999999</v>
      </c>
      <c r="I150">
        <f>VLOOKUP(B150,[1]marketplaceCoords!$A:$D,4,FALSE)</f>
        <v>36.821944999999999</v>
      </c>
      <c r="J150" t="str">
        <f>IF(H150-F150&gt;0,"N","S")</f>
        <v>S</v>
      </c>
      <c r="K150" t="str">
        <f>IF(I150-G150&gt;0,"E","W")</f>
        <v>W</v>
      </c>
    </row>
    <row r="151" spans="1:11" x14ac:dyDescent="0.25">
      <c r="A151" t="s">
        <v>34</v>
      </c>
      <c r="B151" t="s">
        <v>32</v>
      </c>
      <c r="C151" t="str">
        <f>A151&amp;B151</f>
        <v>MeruNakuru</v>
      </c>
      <c r="D151" t="str">
        <f>B151&amp;A151</f>
        <v>NakuruMeru</v>
      </c>
      <c r="E151">
        <f>COUNTIF(C:C,D151)</f>
        <v>1</v>
      </c>
      <c r="F151">
        <f>VLOOKUP(A151,[1]marketplaceCoords!$A:$C,3,FALSE)</f>
        <v>5.1471999999999997E-2</v>
      </c>
      <c r="G151">
        <f>VLOOKUP(A151,[1]marketplaceCoords!$A:$D,4,FALSE)</f>
        <v>37.645603999999999</v>
      </c>
      <c r="H151">
        <f>VLOOKUP(B151,[1]marketplaceCoords!$A:$C,3,FALSE)</f>
        <v>-0.28149000000000002</v>
      </c>
      <c r="I151">
        <f>VLOOKUP(B151,[1]marketplaceCoords!$A:$D,4,FALSE)</f>
        <v>36.078418999999997</v>
      </c>
      <c r="J151" t="str">
        <f>IF(H151-F151&gt;0,"N","S")</f>
        <v>S</v>
      </c>
      <c r="K151" t="str">
        <f>IF(I151-G151&gt;0,"E","W")</f>
        <v>W</v>
      </c>
    </row>
    <row r="152" spans="1:11" x14ac:dyDescent="0.25">
      <c r="A152" t="s">
        <v>14</v>
      </c>
      <c r="B152" t="s">
        <v>19</v>
      </c>
      <c r="C152" t="str">
        <f>A152&amp;B152</f>
        <v>MombasaMachakos</v>
      </c>
      <c r="D152" t="str">
        <f>B152&amp;A152</f>
        <v>MachakosMombasa</v>
      </c>
      <c r="E152">
        <f>COUNTIF(C:C,D152)</f>
        <v>1</v>
      </c>
      <c r="F152">
        <f>VLOOKUP(A152,[1]marketplaceCoords!$A:$C,3,FALSE)</f>
        <v>-4.0434770000000002</v>
      </c>
      <c r="G152">
        <f>VLOOKUP(A152,[1]marketplaceCoords!$A:$D,4,FALSE)</f>
        <v>39.668207000000002</v>
      </c>
      <c r="H152">
        <f>VLOOKUP(B152,[1]marketplaceCoords!$A:$C,3,FALSE)</f>
        <v>-1.517684</v>
      </c>
      <c r="I152">
        <f>VLOOKUP(B152,[1]marketplaceCoords!$A:$D,4,FALSE)</f>
        <v>37.263415000000002</v>
      </c>
      <c r="J152" t="str">
        <f>IF(H152-F152&gt;0,"N","S")</f>
        <v>N</v>
      </c>
      <c r="K152" t="str">
        <f>IF(I152-G152&gt;0,"E","W")</f>
        <v>W</v>
      </c>
    </row>
    <row r="153" spans="1:11" x14ac:dyDescent="0.25">
      <c r="A153" t="s">
        <v>14</v>
      </c>
      <c r="B153" t="s">
        <v>18</v>
      </c>
      <c r="C153" t="str">
        <f>A153&amp;B153</f>
        <v>MombasaMakueni</v>
      </c>
      <c r="D153" t="str">
        <f>B153&amp;A153</f>
        <v>MakueniMombasa</v>
      </c>
      <c r="E153">
        <f>COUNTIF(C:C,D153)</f>
        <v>1</v>
      </c>
      <c r="F153">
        <f>VLOOKUP(A153,[1]marketplaceCoords!$A:$C,3,FALSE)</f>
        <v>-4.0434770000000002</v>
      </c>
      <c r="G153">
        <f>VLOOKUP(A153,[1]marketplaceCoords!$A:$D,4,FALSE)</f>
        <v>39.668207000000002</v>
      </c>
      <c r="H153">
        <f>VLOOKUP(B153,[1]marketplaceCoords!$A:$C,3,FALSE)</f>
        <v>-1.7864949999999999</v>
      </c>
      <c r="I153">
        <f>VLOOKUP(B153,[1]marketplaceCoords!$A:$D,4,FALSE)</f>
        <v>37.631107</v>
      </c>
      <c r="J153" t="str">
        <f>IF(H153-F153&gt;0,"N","S")</f>
        <v>N</v>
      </c>
      <c r="K153" t="str">
        <f>IF(I153-G153&gt;0,"E","W")</f>
        <v>W</v>
      </c>
    </row>
    <row r="154" spans="1:11" x14ac:dyDescent="0.25">
      <c r="A154" t="s">
        <v>14</v>
      </c>
      <c r="B154" t="s">
        <v>10</v>
      </c>
      <c r="C154" t="str">
        <f>A154&amp;B154</f>
        <v>MombasaMoshi</v>
      </c>
      <c r="D154" t="str">
        <f>B154&amp;A154</f>
        <v>MoshiMombasa</v>
      </c>
      <c r="E154">
        <f>COUNTIF(C:C,D154)</f>
        <v>1</v>
      </c>
      <c r="F154">
        <f>VLOOKUP(A154,[1]marketplaceCoords!$A:$C,3,FALSE)</f>
        <v>-4.0434770000000002</v>
      </c>
      <c r="G154">
        <f>VLOOKUP(A154,[1]marketplaceCoords!$A:$D,4,FALSE)</f>
        <v>39.668207000000002</v>
      </c>
      <c r="H154">
        <f>VLOOKUP(B154,[1]marketplaceCoords!$A:$C,3,FALSE)</f>
        <v>-3.3488199999999999</v>
      </c>
      <c r="I154">
        <f>VLOOKUP(B154,[1]marketplaceCoords!$A:$D,4,FALSE)</f>
        <v>37.343150999999999</v>
      </c>
      <c r="J154" t="str">
        <f>IF(H154-F154&gt;0,"N","S")</f>
        <v>N</v>
      </c>
      <c r="K154" t="str">
        <f>IF(I154-G154&gt;0,"E","W")</f>
        <v>W</v>
      </c>
    </row>
    <row r="155" spans="1:11" x14ac:dyDescent="0.25">
      <c r="A155" t="s">
        <v>14</v>
      </c>
      <c r="B155" t="s">
        <v>20</v>
      </c>
      <c r="C155" t="str">
        <f>A155&amp;B155</f>
        <v>MombasaNairobi</v>
      </c>
      <c r="D155" t="str">
        <f>B155&amp;A155</f>
        <v>NairobiMombasa</v>
      </c>
      <c r="E155">
        <f>COUNTIF(C:C,D155)</f>
        <v>1</v>
      </c>
      <c r="F155">
        <f>VLOOKUP(A155,[1]marketplaceCoords!$A:$C,3,FALSE)</f>
        <v>-4.0434770000000002</v>
      </c>
      <c r="G155">
        <f>VLOOKUP(A155,[1]marketplaceCoords!$A:$D,4,FALSE)</f>
        <v>39.668207000000002</v>
      </c>
      <c r="H155">
        <f>VLOOKUP(B155,[1]marketplaceCoords!$A:$C,3,FALSE)</f>
        <v>-1.2920659999999999</v>
      </c>
      <c r="I155">
        <f>VLOOKUP(B155,[1]marketplaceCoords!$A:$D,4,FALSE)</f>
        <v>36.821944999999999</v>
      </c>
      <c r="J155" t="str">
        <f>IF(H155-F155&gt;0,"N","S")</f>
        <v>N</v>
      </c>
      <c r="K155" t="str">
        <f>IF(I155-G155&gt;0,"E","W")</f>
        <v>W</v>
      </c>
    </row>
    <row r="156" spans="1:11" x14ac:dyDescent="0.25">
      <c r="A156" t="s">
        <v>14</v>
      </c>
      <c r="B156" t="s">
        <v>9</v>
      </c>
      <c r="C156" t="str">
        <f>A156&amp;B156</f>
        <v>MombasaTanga</v>
      </c>
      <c r="D156" t="str">
        <f>B156&amp;A156</f>
        <v>TangaMombasa</v>
      </c>
      <c r="E156">
        <f>COUNTIF(C:C,D156)</f>
        <v>1</v>
      </c>
      <c r="F156">
        <f>VLOOKUP(A156,[1]marketplaceCoords!$A:$C,3,FALSE)</f>
        <v>-4.0434770000000002</v>
      </c>
      <c r="G156">
        <f>VLOOKUP(A156,[1]marketplaceCoords!$A:$D,4,FALSE)</f>
        <v>39.668207000000002</v>
      </c>
      <c r="H156">
        <f>VLOOKUP(B156,[1]marketplaceCoords!$A:$C,3,FALSE)</f>
        <v>-5.0701299999999998</v>
      </c>
      <c r="I156">
        <f>VLOOKUP(B156,[1]marketplaceCoords!$A:$D,4,FALSE)</f>
        <v>39.104931000000001</v>
      </c>
      <c r="J156" t="str">
        <f>IF(H156-F156&gt;0,"N","S")</f>
        <v>S</v>
      </c>
      <c r="K156" t="str">
        <f>IF(I156-G156&gt;0,"E","W")</f>
        <v>W</v>
      </c>
    </row>
    <row r="157" spans="1:11" x14ac:dyDescent="0.25">
      <c r="A157" t="s">
        <v>8</v>
      </c>
      <c r="B157" t="s">
        <v>11</v>
      </c>
      <c r="C157" t="str">
        <f>A157&amp;B157</f>
        <v>MorogoroArusha</v>
      </c>
      <c r="D157" t="str">
        <f>B157&amp;A157</f>
        <v>ArushaMorogoro</v>
      </c>
      <c r="E157">
        <f>COUNTIF(C:C,D157)</f>
        <v>1</v>
      </c>
      <c r="F157">
        <f>VLOOKUP(A157,[1]marketplaceCoords!$A:$C,3,FALSE)</f>
        <v>-6.8282400000000001</v>
      </c>
      <c r="G157">
        <f>VLOOKUP(A157,[1]marketplaceCoords!$A:$D,4,FALSE)</f>
        <v>37.667788999999999</v>
      </c>
      <c r="H157">
        <f>VLOOKUP(B157,[1]marketplaceCoords!$A:$C,3,FALSE)</f>
        <v>-3.3869250000000002</v>
      </c>
      <c r="I157">
        <f>VLOOKUP(B157,[1]marketplaceCoords!$A:$D,4,FALSE)</f>
        <v>36.682993000000003</v>
      </c>
      <c r="J157" t="str">
        <f>IF(H157-F157&gt;0,"N","S")</f>
        <v>N</v>
      </c>
      <c r="K157" t="str">
        <f>IF(I157-G157&gt;0,"E","W")</f>
        <v>W</v>
      </c>
    </row>
    <row r="158" spans="1:11" x14ac:dyDescent="0.25">
      <c r="A158" t="s">
        <v>8</v>
      </c>
      <c r="B158" t="s">
        <v>3</v>
      </c>
      <c r="C158" t="str">
        <f>A158&amp;B158</f>
        <v>MorogoroDar es Salaam</v>
      </c>
      <c r="D158" t="str">
        <f>B158&amp;A158</f>
        <v>Dar es SalaamMorogoro</v>
      </c>
      <c r="E158">
        <f>COUNTIF(C:C,D158)</f>
        <v>1</v>
      </c>
      <c r="F158">
        <f>VLOOKUP(A158,[1]marketplaceCoords!$A:$C,3,FALSE)</f>
        <v>-6.8282400000000001</v>
      </c>
      <c r="G158">
        <f>VLOOKUP(A158,[1]marketplaceCoords!$A:$D,4,FALSE)</f>
        <v>37.667788999999999</v>
      </c>
      <c r="H158">
        <f>VLOOKUP(B158,[1]marketplaceCoords!$A:$C,3,FALSE)</f>
        <v>-6.7923539999999996</v>
      </c>
      <c r="I158">
        <f>VLOOKUP(B158,[1]marketplaceCoords!$A:$D,4,FALSE)</f>
        <v>39.208328000000002</v>
      </c>
      <c r="J158" t="str">
        <f>IF(H158-F158&gt;0,"N","S")</f>
        <v>N</v>
      </c>
      <c r="K158" t="str">
        <f>IF(I158-G158&gt;0,"E","W")</f>
        <v>E</v>
      </c>
    </row>
    <row r="159" spans="1:11" x14ac:dyDescent="0.25">
      <c r="A159" t="s">
        <v>8</v>
      </c>
      <c r="B159" t="s">
        <v>7</v>
      </c>
      <c r="C159" t="str">
        <f>A159&amp;B159</f>
        <v>MorogoroDodoma</v>
      </c>
      <c r="D159" t="str">
        <f>B159&amp;A159</f>
        <v>DodomaMorogoro</v>
      </c>
      <c r="E159">
        <f>COUNTIF(C:C,D159)</f>
        <v>1</v>
      </c>
      <c r="F159">
        <f>VLOOKUP(A159,[1]marketplaceCoords!$A:$C,3,FALSE)</f>
        <v>-6.8282400000000001</v>
      </c>
      <c r="G159">
        <f>VLOOKUP(A159,[1]marketplaceCoords!$A:$D,4,FALSE)</f>
        <v>37.667788999999999</v>
      </c>
      <c r="H159">
        <f>VLOOKUP(B159,[1]marketplaceCoords!$A:$C,3,FALSE)</f>
        <v>-6.1629589999999999</v>
      </c>
      <c r="I159">
        <f>VLOOKUP(B159,[1]marketplaceCoords!$A:$D,4,FALSE)</f>
        <v>35.751607</v>
      </c>
      <c r="J159" t="str">
        <f>IF(H159-F159&gt;0,"N","S")</f>
        <v>N</v>
      </c>
      <c r="K159" t="str">
        <f>IF(I159-G159&gt;0,"E","W")</f>
        <v>W</v>
      </c>
    </row>
    <row r="160" spans="1:11" x14ac:dyDescent="0.25">
      <c r="A160" t="s">
        <v>8</v>
      </c>
      <c r="B160" t="s">
        <v>2</v>
      </c>
      <c r="C160" t="str">
        <f>A160&amp;B160</f>
        <v>MorogoroIringa</v>
      </c>
      <c r="D160" t="str">
        <f>B160&amp;A160</f>
        <v>IringaMorogoro</v>
      </c>
      <c r="E160">
        <f>COUNTIF(C:C,D160)</f>
        <v>1</v>
      </c>
      <c r="F160">
        <f>VLOOKUP(A160,[1]marketplaceCoords!$A:$C,3,FALSE)</f>
        <v>-6.8282400000000001</v>
      </c>
      <c r="G160">
        <f>VLOOKUP(A160,[1]marketplaceCoords!$A:$D,4,FALSE)</f>
        <v>37.667788999999999</v>
      </c>
      <c r="H160">
        <f>VLOOKUP(B160,[1]marketplaceCoords!$A:$C,3,FALSE)</f>
        <v>-7.768059</v>
      </c>
      <c r="I160">
        <f>VLOOKUP(B160,[1]marketplaceCoords!$A:$D,4,FALSE)</f>
        <v>35.686072000000003</v>
      </c>
      <c r="J160" t="str">
        <f>IF(H160-F160&gt;0,"N","S")</f>
        <v>S</v>
      </c>
      <c r="K160" t="str">
        <f>IF(I160-G160&gt;0,"E","W")</f>
        <v>W</v>
      </c>
    </row>
    <row r="161" spans="1:11" x14ac:dyDescent="0.25">
      <c r="A161" t="s">
        <v>8</v>
      </c>
      <c r="B161" t="s">
        <v>10</v>
      </c>
      <c r="C161" t="str">
        <f>A161&amp;B161</f>
        <v>MorogoroMoshi</v>
      </c>
      <c r="D161" t="str">
        <f>B161&amp;A161</f>
        <v>MoshiMorogoro</v>
      </c>
      <c r="E161">
        <f>COUNTIF(C:C,D161)</f>
        <v>1</v>
      </c>
      <c r="F161">
        <f>VLOOKUP(A161,[1]marketplaceCoords!$A:$C,3,FALSE)</f>
        <v>-6.8282400000000001</v>
      </c>
      <c r="G161">
        <f>VLOOKUP(A161,[1]marketplaceCoords!$A:$D,4,FALSE)</f>
        <v>37.667788999999999</v>
      </c>
      <c r="H161">
        <f>VLOOKUP(B161,[1]marketplaceCoords!$A:$C,3,FALSE)</f>
        <v>-3.3488199999999999</v>
      </c>
      <c r="I161">
        <f>VLOOKUP(B161,[1]marketplaceCoords!$A:$D,4,FALSE)</f>
        <v>37.343150999999999</v>
      </c>
      <c r="J161" t="str">
        <f>IF(H161-F161&gt;0,"N","S")</f>
        <v>N</v>
      </c>
      <c r="K161" t="str">
        <f>IF(I161-G161&gt;0,"E","W")</f>
        <v>W</v>
      </c>
    </row>
    <row r="162" spans="1:11" x14ac:dyDescent="0.25">
      <c r="A162" t="s">
        <v>8</v>
      </c>
      <c r="B162" t="s">
        <v>9</v>
      </c>
      <c r="C162" t="str">
        <f>A162&amp;B162</f>
        <v>MorogoroTanga</v>
      </c>
      <c r="D162" t="str">
        <f>B162&amp;A162</f>
        <v>TangaMorogoro</v>
      </c>
      <c r="E162">
        <f>COUNTIF(C:C,D162)</f>
        <v>1</v>
      </c>
      <c r="F162">
        <f>VLOOKUP(A162,[1]marketplaceCoords!$A:$C,3,FALSE)</f>
        <v>-6.8282400000000001</v>
      </c>
      <c r="G162">
        <f>VLOOKUP(A162,[1]marketplaceCoords!$A:$D,4,FALSE)</f>
        <v>37.667788999999999</v>
      </c>
      <c r="H162">
        <f>VLOOKUP(B162,[1]marketplaceCoords!$A:$C,3,FALSE)</f>
        <v>-5.0701299999999998</v>
      </c>
      <c r="I162">
        <f>VLOOKUP(B162,[1]marketplaceCoords!$A:$D,4,FALSE)</f>
        <v>39.104931000000001</v>
      </c>
      <c r="J162" t="str">
        <f>IF(H162-F162&gt;0,"N","S")</f>
        <v>N</v>
      </c>
      <c r="K162" t="str">
        <f>IF(I162-G162&gt;0,"E","W")</f>
        <v>E</v>
      </c>
    </row>
    <row r="163" spans="1:11" x14ac:dyDescent="0.25">
      <c r="A163" t="s">
        <v>10</v>
      </c>
      <c r="B163" t="s">
        <v>11</v>
      </c>
      <c r="C163" t="str">
        <f>A163&amp;B163</f>
        <v>MoshiArusha</v>
      </c>
      <c r="D163" t="str">
        <f>B163&amp;A163</f>
        <v>ArushaMoshi</v>
      </c>
      <c r="E163">
        <f>COUNTIF(C:C,D163)</f>
        <v>1</v>
      </c>
      <c r="F163">
        <f>VLOOKUP(A163,[1]marketplaceCoords!$A:$C,3,FALSE)</f>
        <v>-3.3488199999999999</v>
      </c>
      <c r="G163">
        <f>VLOOKUP(A163,[1]marketplaceCoords!$A:$D,4,FALSE)</f>
        <v>37.343150999999999</v>
      </c>
      <c r="H163">
        <f>VLOOKUP(B163,[1]marketplaceCoords!$A:$C,3,FALSE)</f>
        <v>-3.3869250000000002</v>
      </c>
      <c r="I163">
        <f>VLOOKUP(B163,[1]marketplaceCoords!$A:$D,4,FALSE)</f>
        <v>36.682993000000003</v>
      </c>
      <c r="J163" t="str">
        <f>IF(H163-F163&gt;0,"N","S")</f>
        <v>S</v>
      </c>
      <c r="K163" t="str">
        <f>IF(I163-G163&gt;0,"E","W")</f>
        <v>W</v>
      </c>
    </row>
    <row r="164" spans="1:11" x14ac:dyDescent="0.25">
      <c r="A164" t="s">
        <v>10</v>
      </c>
      <c r="B164" t="s">
        <v>3</v>
      </c>
      <c r="C164" t="str">
        <f>A164&amp;B164</f>
        <v>MoshiDar es Salaam</v>
      </c>
      <c r="D164" t="str">
        <f>B164&amp;A164</f>
        <v>Dar es SalaamMoshi</v>
      </c>
      <c r="E164">
        <f>COUNTIF(C:C,D164)</f>
        <v>1</v>
      </c>
      <c r="F164">
        <f>VLOOKUP(A164,[1]marketplaceCoords!$A:$C,3,FALSE)</f>
        <v>-3.3488199999999999</v>
      </c>
      <c r="G164">
        <f>VLOOKUP(A164,[1]marketplaceCoords!$A:$D,4,FALSE)</f>
        <v>37.343150999999999</v>
      </c>
      <c r="H164">
        <f>VLOOKUP(B164,[1]marketplaceCoords!$A:$C,3,FALSE)</f>
        <v>-6.7923539999999996</v>
      </c>
      <c r="I164">
        <f>VLOOKUP(B164,[1]marketplaceCoords!$A:$D,4,FALSE)</f>
        <v>39.208328000000002</v>
      </c>
      <c r="J164" t="str">
        <f>IF(H164-F164&gt;0,"N","S")</f>
        <v>S</v>
      </c>
      <c r="K164" t="str">
        <f>IF(I164-G164&gt;0,"E","W")</f>
        <v>E</v>
      </c>
    </row>
    <row r="165" spans="1:11" x14ac:dyDescent="0.25">
      <c r="A165" t="s">
        <v>10</v>
      </c>
      <c r="B165" t="s">
        <v>19</v>
      </c>
      <c r="C165" t="str">
        <f>A165&amp;B165</f>
        <v>MoshiMachakos</v>
      </c>
      <c r="D165" t="str">
        <f>B165&amp;A165</f>
        <v>MachakosMoshi</v>
      </c>
      <c r="E165">
        <f>COUNTIF(C:C,D165)</f>
        <v>1</v>
      </c>
      <c r="F165">
        <f>VLOOKUP(A165,[1]marketplaceCoords!$A:$C,3,FALSE)</f>
        <v>-3.3488199999999999</v>
      </c>
      <c r="G165">
        <f>VLOOKUP(A165,[1]marketplaceCoords!$A:$D,4,FALSE)</f>
        <v>37.343150999999999</v>
      </c>
      <c r="H165">
        <f>VLOOKUP(B165,[1]marketplaceCoords!$A:$C,3,FALSE)</f>
        <v>-1.517684</v>
      </c>
      <c r="I165">
        <f>VLOOKUP(B165,[1]marketplaceCoords!$A:$D,4,FALSE)</f>
        <v>37.263415000000002</v>
      </c>
      <c r="J165" t="str">
        <f>IF(H165-F165&gt;0,"N","S")</f>
        <v>N</v>
      </c>
      <c r="K165" t="str">
        <f>IF(I165-G165&gt;0,"E","W")</f>
        <v>W</v>
      </c>
    </row>
    <row r="166" spans="1:11" x14ac:dyDescent="0.25">
      <c r="A166" t="s">
        <v>10</v>
      </c>
      <c r="B166" t="s">
        <v>18</v>
      </c>
      <c r="C166" t="str">
        <f>A166&amp;B166</f>
        <v>MoshiMakueni</v>
      </c>
      <c r="D166" t="str">
        <f>B166&amp;A166</f>
        <v>MakueniMoshi</v>
      </c>
      <c r="E166">
        <f>COUNTIF(C:C,D166)</f>
        <v>1</v>
      </c>
      <c r="F166">
        <f>VLOOKUP(A166,[1]marketplaceCoords!$A:$C,3,FALSE)</f>
        <v>-3.3488199999999999</v>
      </c>
      <c r="G166">
        <f>VLOOKUP(A166,[1]marketplaceCoords!$A:$D,4,FALSE)</f>
        <v>37.343150999999999</v>
      </c>
      <c r="H166">
        <f>VLOOKUP(B166,[1]marketplaceCoords!$A:$C,3,FALSE)</f>
        <v>-1.7864949999999999</v>
      </c>
      <c r="I166">
        <f>VLOOKUP(B166,[1]marketplaceCoords!$A:$D,4,FALSE)</f>
        <v>37.631107</v>
      </c>
      <c r="J166" t="str">
        <f>IF(H166-F166&gt;0,"N","S")</f>
        <v>N</v>
      </c>
      <c r="K166" t="str">
        <f>IF(I166-G166&gt;0,"E","W")</f>
        <v>E</v>
      </c>
    </row>
    <row r="167" spans="1:11" x14ac:dyDescent="0.25">
      <c r="A167" t="s">
        <v>10</v>
      </c>
      <c r="B167" t="s">
        <v>14</v>
      </c>
      <c r="C167" t="str">
        <f>A167&amp;B167</f>
        <v>MoshiMombasa</v>
      </c>
      <c r="D167" t="str">
        <f>B167&amp;A167</f>
        <v>MombasaMoshi</v>
      </c>
      <c r="E167">
        <f>COUNTIF(C:C,D167)</f>
        <v>1</v>
      </c>
      <c r="F167">
        <f>VLOOKUP(A167,[1]marketplaceCoords!$A:$C,3,FALSE)</f>
        <v>-3.3488199999999999</v>
      </c>
      <c r="G167">
        <f>VLOOKUP(A167,[1]marketplaceCoords!$A:$D,4,FALSE)</f>
        <v>37.343150999999999</v>
      </c>
      <c r="H167">
        <f>VLOOKUP(B167,[1]marketplaceCoords!$A:$C,3,FALSE)</f>
        <v>-4.0434770000000002</v>
      </c>
      <c r="I167">
        <f>VLOOKUP(B167,[1]marketplaceCoords!$A:$D,4,FALSE)</f>
        <v>39.668207000000002</v>
      </c>
      <c r="J167" t="str">
        <f>IF(H167-F167&gt;0,"N","S")</f>
        <v>S</v>
      </c>
      <c r="K167" t="str">
        <f>IF(I167-G167&gt;0,"E","W")</f>
        <v>E</v>
      </c>
    </row>
    <row r="168" spans="1:11" x14ac:dyDescent="0.25">
      <c r="A168" t="s">
        <v>10</v>
      </c>
      <c r="B168" t="s">
        <v>8</v>
      </c>
      <c r="C168" t="str">
        <f>A168&amp;B168</f>
        <v>MoshiMorogoro</v>
      </c>
      <c r="D168" t="str">
        <f>B168&amp;A168</f>
        <v>MorogoroMoshi</v>
      </c>
      <c r="E168">
        <f>COUNTIF(C:C,D168)</f>
        <v>1</v>
      </c>
      <c r="F168">
        <f>VLOOKUP(A168,[1]marketplaceCoords!$A:$C,3,FALSE)</f>
        <v>-3.3488199999999999</v>
      </c>
      <c r="G168">
        <f>VLOOKUP(A168,[1]marketplaceCoords!$A:$D,4,FALSE)</f>
        <v>37.343150999999999</v>
      </c>
      <c r="H168">
        <f>VLOOKUP(B168,[1]marketplaceCoords!$A:$C,3,FALSE)</f>
        <v>-6.8282400000000001</v>
      </c>
      <c r="I168">
        <f>VLOOKUP(B168,[1]marketplaceCoords!$A:$D,4,FALSE)</f>
        <v>37.667788999999999</v>
      </c>
      <c r="J168" t="str">
        <f>IF(H168-F168&gt;0,"N","S")</f>
        <v>S</v>
      </c>
      <c r="K168" t="str">
        <f>IF(I168-G168&gt;0,"E","W")</f>
        <v>E</v>
      </c>
    </row>
    <row r="169" spans="1:11" x14ac:dyDescent="0.25">
      <c r="A169" t="s">
        <v>10</v>
      </c>
      <c r="B169" t="s">
        <v>20</v>
      </c>
      <c r="C169" t="str">
        <f>A169&amp;B169</f>
        <v>MoshiNairobi</v>
      </c>
      <c r="D169" t="str">
        <f>B169&amp;A169</f>
        <v>NairobiMoshi</v>
      </c>
      <c r="E169">
        <f>COUNTIF(C:C,D169)</f>
        <v>1</v>
      </c>
      <c r="F169">
        <f>VLOOKUP(A169,[1]marketplaceCoords!$A:$C,3,FALSE)</f>
        <v>-3.3488199999999999</v>
      </c>
      <c r="G169">
        <f>VLOOKUP(A169,[1]marketplaceCoords!$A:$D,4,FALSE)</f>
        <v>37.343150999999999</v>
      </c>
      <c r="H169">
        <f>VLOOKUP(B169,[1]marketplaceCoords!$A:$C,3,FALSE)</f>
        <v>-1.2920659999999999</v>
      </c>
      <c r="I169">
        <f>VLOOKUP(B169,[1]marketplaceCoords!$A:$D,4,FALSE)</f>
        <v>36.821944999999999</v>
      </c>
      <c r="J169" t="str">
        <f>IF(H169-F169&gt;0,"N","S")</f>
        <v>N</v>
      </c>
      <c r="K169" t="str">
        <f>IF(I169-G169&gt;0,"E","W")</f>
        <v>W</v>
      </c>
    </row>
    <row r="170" spans="1:11" x14ac:dyDescent="0.25">
      <c r="A170" t="s">
        <v>10</v>
      </c>
      <c r="B170" t="s">
        <v>9</v>
      </c>
      <c r="C170" t="str">
        <f>A170&amp;B170</f>
        <v>MoshiTanga</v>
      </c>
      <c r="D170" t="str">
        <f>B170&amp;A170</f>
        <v>TangaMoshi</v>
      </c>
      <c r="E170">
        <f>COUNTIF(C:C,D170)</f>
        <v>1</v>
      </c>
      <c r="F170">
        <f>VLOOKUP(A170,[1]marketplaceCoords!$A:$C,3,FALSE)</f>
        <v>-3.3488199999999999</v>
      </c>
      <c r="G170">
        <f>VLOOKUP(A170,[1]marketplaceCoords!$A:$D,4,FALSE)</f>
        <v>37.343150999999999</v>
      </c>
      <c r="H170">
        <f>VLOOKUP(B170,[1]marketplaceCoords!$A:$C,3,FALSE)</f>
        <v>-5.0701299999999998</v>
      </c>
      <c r="I170">
        <f>VLOOKUP(B170,[1]marketplaceCoords!$A:$D,4,FALSE)</f>
        <v>39.104931000000001</v>
      </c>
      <c r="J170" t="str">
        <f>IF(H170-F170&gt;0,"N","S")</f>
        <v>S</v>
      </c>
      <c r="K170" t="str">
        <f>IF(I170-G170&gt;0,"E","W")</f>
        <v>E</v>
      </c>
    </row>
    <row r="171" spans="1:11" x14ac:dyDescent="0.25">
      <c r="A171" t="s">
        <v>26</v>
      </c>
      <c r="B171" t="s">
        <v>23</v>
      </c>
      <c r="C171" t="str">
        <f>A171&amp;B171</f>
        <v>MulindiGicumbi</v>
      </c>
      <c r="D171" t="str">
        <f>B171&amp;A171</f>
        <v>GicumbiMulindi</v>
      </c>
      <c r="E171">
        <f>COUNTIF(C:C,D171)</f>
        <v>1</v>
      </c>
      <c r="F171">
        <f>VLOOKUP(A171,[1]marketplaceCoords!$A:$C,3,FALSE)</f>
        <v>-1.477311</v>
      </c>
      <c r="G171">
        <f>VLOOKUP(A171,[1]marketplaceCoords!$A:$D,4,FALSE)</f>
        <v>30.041967</v>
      </c>
      <c r="H171">
        <f>VLOOKUP(B171,[1]marketplaceCoords!$A:$C,3,FALSE)</f>
        <v>-1.7697099999999999</v>
      </c>
      <c r="I171">
        <f>VLOOKUP(B171,[1]marketplaceCoords!$A:$D,4,FALSE)</f>
        <v>29.942080000000001</v>
      </c>
      <c r="J171" t="str">
        <f>IF(H171-F171&gt;0,"N","S")</f>
        <v>S</v>
      </c>
      <c r="K171" t="str">
        <f>IF(I171-G171&gt;0,"E","W")</f>
        <v>W</v>
      </c>
    </row>
    <row r="172" spans="1:11" x14ac:dyDescent="0.25">
      <c r="A172" t="s">
        <v>26</v>
      </c>
      <c r="B172" t="s">
        <v>42</v>
      </c>
      <c r="C172" t="str">
        <f>A172&amp;B172</f>
        <v>MulindiKabale</v>
      </c>
      <c r="D172" t="str">
        <f>B172&amp;A172</f>
        <v>KabaleMulindi</v>
      </c>
      <c r="E172">
        <f>COUNTIF(C:C,D172)</f>
        <v>1</v>
      </c>
      <c r="F172">
        <f>VLOOKUP(A172,[1]marketplaceCoords!$A:$C,3,FALSE)</f>
        <v>-1.477311</v>
      </c>
      <c r="G172">
        <f>VLOOKUP(A172,[1]marketplaceCoords!$A:$D,4,FALSE)</f>
        <v>30.041967</v>
      </c>
      <c r="H172">
        <f>VLOOKUP(B172,[1]marketplaceCoords!$A:$C,3,FALSE)</f>
        <v>-1.2419560000000001</v>
      </c>
      <c r="I172">
        <f>VLOOKUP(B172,[1]marketplaceCoords!$A:$D,4,FALSE)</f>
        <v>29.985616</v>
      </c>
      <c r="J172" t="str">
        <f>IF(H172-F172&gt;0,"N","S")</f>
        <v>N</v>
      </c>
      <c r="K172" t="str">
        <f>IF(I172-G172&gt;0,"E","W")</f>
        <v>W</v>
      </c>
    </row>
    <row r="173" spans="1:11" x14ac:dyDescent="0.25">
      <c r="A173" t="s">
        <v>26</v>
      </c>
      <c r="B173" t="s">
        <v>31</v>
      </c>
      <c r="C173" t="str">
        <f>A173&amp;B173</f>
        <v>MulindiRuhengeri</v>
      </c>
      <c r="D173" t="str">
        <f>B173&amp;A173</f>
        <v>RuhengeriMulindi</v>
      </c>
      <c r="E173">
        <f>COUNTIF(C:C,D173)</f>
        <v>1</v>
      </c>
      <c r="F173">
        <f>VLOOKUP(A173,[1]marketplaceCoords!$A:$C,3,FALSE)</f>
        <v>-1.477311</v>
      </c>
      <c r="G173">
        <f>VLOOKUP(A173,[1]marketplaceCoords!$A:$D,4,FALSE)</f>
        <v>30.041967</v>
      </c>
      <c r="H173">
        <f>VLOOKUP(B173,[1]marketplaceCoords!$A:$C,3,FALSE)</f>
        <v>-1.5044200000000001</v>
      </c>
      <c r="I173">
        <f>VLOOKUP(B173,[1]marketplaceCoords!$A:$D,4,FALSE)</f>
        <v>29.635159999999999</v>
      </c>
      <c r="J173" t="str">
        <f>IF(H173-F173&gt;0,"N","S")</f>
        <v>S</v>
      </c>
      <c r="K173" t="str">
        <f>IF(I173-G173&gt;0,"E","W")</f>
        <v>W</v>
      </c>
    </row>
    <row r="174" spans="1:11" x14ac:dyDescent="0.25">
      <c r="A174" t="s">
        <v>13</v>
      </c>
      <c r="B174" t="s">
        <v>11</v>
      </c>
      <c r="C174" t="str">
        <f>A174&amp;B174</f>
        <v>MusomaArusha</v>
      </c>
      <c r="D174" t="str">
        <f>B174&amp;A174</f>
        <v>ArushaMusoma</v>
      </c>
      <c r="E174">
        <f>COUNTIF(C:C,D174)</f>
        <v>1</v>
      </c>
      <c r="F174">
        <f>VLOOKUP(A174,[1]marketplaceCoords!$A:$C,3,FALSE)</f>
        <v>-1.4997</v>
      </c>
      <c r="G174">
        <f>VLOOKUP(A174,[1]marketplaceCoords!$A:$D,4,FALSE)</f>
        <v>33.806350999999999</v>
      </c>
      <c r="H174">
        <f>VLOOKUP(B174,[1]marketplaceCoords!$A:$C,3,FALSE)</f>
        <v>-3.3869250000000002</v>
      </c>
      <c r="I174">
        <f>VLOOKUP(B174,[1]marketplaceCoords!$A:$D,4,FALSE)</f>
        <v>36.682993000000003</v>
      </c>
      <c r="J174" t="str">
        <f>IF(H174-F174&gt;0,"N","S")</f>
        <v>S</v>
      </c>
      <c r="K174" t="str">
        <f>IF(I174-G174&gt;0,"E","W")</f>
        <v>E</v>
      </c>
    </row>
    <row r="175" spans="1:11" x14ac:dyDescent="0.25">
      <c r="A175" t="s">
        <v>13</v>
      </c>
      <c r="B175" t="s">
        <v>35</v>
      </c>
      <c r="C175" t="str">
        <f>A175&amp;B175</f>
        <v>MusomaKampala</v>
      </c>
      <c r="D175" t="str">
        <f>B175&amp;A175</f>
        <v>KampalaMusoma</v>
      </c>
      <c r="E175">
        <f>COUNTIF(C:C,D175)</f>
        <v>1</v>
      </c>
      <c r="F175">
        <f>VLOOKUP(A175,[1]marketplaceCoords!$A:$C,3,FALSE)</f>
        <v>-1.4997</v>
      </c>
      <c r="G175">
        <f>VLOOKUP(A175,[1]marketplaceCoords!$A:$D,4,FALSE)</f>
        <v>33.806350999999999</v>
      </c>
      <c r="H175">
        <f>VLOOKUP(B175,[1]marketplaceCoords!$A:$C,3,FALSE)</f>
        <v>0.34759600000000002</v>
      </c>
      <c r="I175">
        <f>VLOOKUP(B175,[1]marketplaceCoords!$A:$D,4,FALSE)</f>
        <v>32.582520000000002</v>
      </c>
      <c r="J175" t="str">
        <f>IF(H175-F175&gt;0,"N","S")</f>
        <v>N</v>
      </c>
      <c r="K175" t="str">
        <f>IF(I175-G175&gt;0,"E","W")</f>
        <v>W</v>
      </c>
    </row>
    <row r="176" spans="1:11" x14ac:dyDescent="0.25">
      <c r="A176" t="s">
        <v>13</v>
      </c>
      <c r="B176" t="s">
        <v>33</v>
      </c>
      <c r="C176" t="str">
        <f>A176&amp;B176</f>
        <v>MusomaKisumu</v>
      </c>
      <c r="D176" t="str">
        <f>B176&amp;A176</f>
        <v>KisumuMusoma</v>
      </c>
      <c r="E176">
        <f>COUNTIF(C:C,D176)</f>
        <v>1</v>
      </c>
      <c r="F176">
        <f>VLOOKUP(A176,[1]marketplaceCoords!$A:$C,3,FALSE)</f>
        <v>-1.4997</v>
      </c>
      <c r="G176">
        <f>VLOOKUP(A176,[1]marketplaceCoords!$A:$D,4,FALSE)</f>
        <v>33.806350999999999</v>
      </c>
      <c r="H176">
        <f>VLOOKUP(B176,[1]marketplaceCoords!$A:$C,3,FALSE)</f>
        <v>-9.1702000000000006E-2</v>
      </c>
      <c r="I176">
        <f>VLOOKUP(B176,[1]marketplaceCoords!$A:$D,4,FALSE)</f>
        <v>34.767957000000003</v>
      </c>
      <c r="J176" t="str">
        <f>IF(H176-F176&gt;0,"N","S")</f>
        <v>N</v>
      </c>
      <c r="K176" t="str">
        <f>IF(I176-G176&gt;0,"E","W")</f>
        <v>E</v>
      </c>
    </row>
    <row r="177" spans="1:11" x14ac:dyDescent="0.25">
      <c r="A177" t="s">
        <v>13</v>
      </c>
      <c r="B177" t="s">
        <v>6</v>
      </c>
      <c r="C177" t="str">
        <f>A177&amp;B177</f>
        <v>MusomaMwanza</v>
      </c>
      <c r="D177" t="str">
        <f>B177&amp;A177</f>
        <v>MwanzaMusoma</v>
      </c>
      <c r="E177">
        <f>COUNTIF(C:C,D177)</f>
        <v>1</v>
      </c>
      <c r="F177">
        <f>VLOOKUP(A177,[1]marketplaceCoords!$A:$C,3,FALSE)</f>
        <v>-1.4997</v>
      </c>
      <c r="G177">
        <f>VLOOKUP(A177,[1]marketplaceCoords!$A:$D,4,FALSE)</f>
        <v>33.806350999999999</v>
      </c>
      <c r="H177">
        <f>VLOOKUP(B177,[1]marketplaceCoords!$A:$C,3,FALSE)</f>
        <v>-2.5178799999999999</v>
      </c>
      <c r="I177">
        <f>VLOOKUP(B177,[1]marketplaceCoords!$A:$D,4,FALSE)</f>
        <v>32.899099999999997</v>
      </c>
      <c r="J177" t="str">
        <f>IF(H177-F177&gt;0,"N","S")</f>
        <v>S</v>
      </c>
      <c r="K177" t="str">
        <f>IF(I177-G177&gt;0,"E","W")</f>
        <v>W</v>
      </c>
    </row>
    <row r="178" spans="1:11" x14ac:dyDescent="0.25">
      <c r="A178" t="s">
        <v>13</v>
      </c>
      <c r="B178" t="s">
        <v>20</v>
      </c>
      <c r="C178" t="str">
        <f>A178&amp;B178</f>
        <v>MusomaNairobi</v>
      </c>
      <c r="D178" t="str">
        <f>B178&amp;A178</f>
        <v>NairobiMusoma</v>
      </c>
      <c r="E178">
        <f>COUNTIF(C:C,D178)</f>
        <v>1</v>
      </c>
      <c r="F178">
        <f>VLOOKUP(A178,[1]marketplaceCoords!$A:$C,3,FALSE)</f>
        <v>-1.4997</v>
      </c>
      <c r="G178">
        <f>VLOOKUP(A178,[1]marketplaceCoords!$A:$D,4,FALSE)</f>
        <v>33.806350999999999</v>
      </c>
      <c r="H178">
        <f>VLOOKUP(B178,[1]marketplaceCoords!$A:$C,3,FALSE)</f>
        <v>-1.2920659999999999</v>
      </c>
      <c r="I178">
        <f>VLOOKUP(B178,[1]marketplaceCoords!$A:$D,4,FALSE)</f>
        <v>36.821944999999999</v>
      </c>
      <c r="J178" t="str">
        <f>IF(H178-F178&gt;0,"N","S")</f>
        <v>N</v>
      </c>
      <c r="K178" t="str">
        <f>IF(I178-G178&gt;0,"E","W")</f>
        <v>E</v>
      </c>
    </row>
    <row r="179" spans="1:11" x14ac:dyDescent="0.25">
      <c r="A179" t="s">
        <v>13</v>
      </c>
      <c r="B179" t="s">
        <v>32</v>
      </c>
      <c r="C179" t="str">
        <f>A179&amp;B179</f>
        <v>MusomaNakuru</v>
      </c>
      <c r="D179" t="str">
        <f>B179&amp;A179</f>
        <v>NakuruMusoma</v>
      </c>
      <c r="E179">
        <f>COUNTIF(C:C,D179)</f>
        <v>1</v>
      </c>
      <c r="F179">
        <f>VLOOKUP(A179,[1]marketplaceCoords!$A:$C,3,FALSE)</f>
        <v>-1.4997</v>
      </c>
      <c r="G179">
        <f>VLOOKUP(A179,[1]marketplaceCoords!$A:$D,4,FALSE)</f>
        <v>33.806350999999999</v>
      </c>
      <c r="H179">
        <f>VLOOKUP(B179,[1]marketplaceCoords!$A:$C,3,FALSE)</f>
        <v>-0.28149000000000002</v>
      </c>
      <c r="I179">
        <f>VLOOKUP(B179,[1]marketplaceCoords!$A:$D,4,FALSE)</f>
        <v>36.078418999999997</v>
      </c>
      <c r="J179" t="str">
        <f>IF(H179-F179&gt;0,"N","S")</f>
        <v>N</v>
      </c>
      <c r="K179" t="str">
        <f>IF(I179-G179&gt;0,"E","W")</f>
        <v>E</v>
      </c>
    </row>
    <row r="180" spans="1:11" x14ac:dyDescent="0.25">
      <c r="A180" t="s">
        <v>13</v>
      </c>
      <c r="B180" t="s">
        <v>44</v>
      </c>
      <c r="C180" t="str">
        <f>A180&amp;B180</f>
        <v>MusomaOwino</v>
      </c>
      <c r="D180" t="str">
        <f>B180&amp;A180</f>
        <v>OwinoMusoma</v>
      </c>
      <c r="E180">
        <f>COUNTIF(C:C,D180)</f>
        <v>1</v>
      </c>
      <c r="F180">
        <f>VLOOKUP(A180,[1]marketplaceCoords!$A:$C,3,FALSE)</f>
        <v>-1.4997</v>
      </c>
      <c r="G180">
        <f>VLOOKUP(A180,[1]marketplaceCoords!$A:$D,4,FALSE)</f>
        <v>33.806350999999999</v>
      </c>
      <c r="H180">
        <f>VLOOKUP(B180,[1]marketplaceCoords!$A:$C,3,FALSE)</f>
        <v>0.31569000000000003</v>
      </c>
      <c r="I180">
        <f>VLOOKUP(B180,[1]marketplaceCoords!$A:$D,4,FALSE)</f>
        <v>32.578110000000002</v>
      </c>
      <c r="J180" t="str">
        <f>IF(H180-F180&gt;0,"N","S")</f>
        <v>N</v>
      </c>
      <c r="K180" t="str">
        <f>IF(I180-G180&gt;0,"E","W")</f>
        <v>W</v>
      </c>
    </row>
    <row r="181" spans="1:11" x14ac:dyDescent="0.25">
      <c r="A181" t="s">
        <v>6</v>
      </c>
      <c r="B181" t="s">
        <v>11</v>
      </c>
      <c r="C181" t="str">
        <f>A181&amp;B181</f>
        <v>MwanzaArusha</v>
      </c>
      <c r="D181" t="str">
        <f>B181&amp;A181</f>
        <v>ArushaMwanza</v>
      </c>
      <c r="E181">
        <f>COUNTIF(C:C,D181)</f>
        <v>1</v>
      </c>
      <c r="F181">
        <f>VLOOKUP(A181,[1]marketplaceCoords!$A:$C,3,FALSE)</f>
        <v>-2.5178799999999999</v>
      </c>
      <c r="G181">
        <f>VLOOKUP(A181,[1]marketplaceCoords!$A:$D,4,FALSE)</f>
        <v>32.899099999999997</v>
      </c>
      <c r="H181">
        <f>VLOOKUP(B181,[1]marketplaceCoords!$A:$C,3,FALSE)</f>
        <v>-3.3869250000000002</v>
      </c>
      <c r="I181">
        <f>VLOOKUP(B181,[1]marketplaceCoords!$A:$D,4,FALSE)</f>
        <v>36.682993000000003</v>
      </c>
      <c r="J181" t="str">
        <f>IF(H181-F181&gt;0,"N","S")</f>
        <v>S</v>
      </c>
      <c r="K181" t="str">
        <f>IF(I181-G181&gt;0,"E","W")</f>
        <v>E</v>
      </c>
    </row>
    <row r="182" spans="1:11" x14ac:dyDescent="0.25">
      <c r="A182" t="s">
        <v>6</v>
      </c>
      <c r="B182" t="s">
        <v>7</v>
      </c>
      <c r="C182" t="str">
        <f>A182&amp;B182</f>
        <v>MwanzaDodoma</v>
      </c>
      <c r="D182" t="str">
        <f>B182&amp;A182</f>
        <v>DodomaMwanza</v>
      </c>
      <c r="E182">
        <f>COUNTIF(C:C,D182)</f>
        <v>1</v>
      </c>
      <c r="F182">
        <f>VLOOKUP(A182,[1]marketplaceCoords!$A:$C,3,FALSE)</f>
        <v>-2.5178799999999999</v>
      </c>
      <c r="G182">
        <f>VLOOKUP(A182,[1]marketplaceCoords!$A:$D,4,FALSE)</f>
        <v>32.899099999999997</v>
      </c>
      <c r="H182">
        <f>VLOOKUP(B182,[1]marketplaceCoords!$A:$C,3,FALSE)</f>
        <v>-6.1629589999999999</v>
      </c>
      <c r="I182">
        <f>VLOOKUP(B182,[1]marketplaceCoords!$A:$D,4,FALSE)</f>
        <v>35.751607</v>
      </c>
      <c r="J182" t="str">
        <f>IF(H182-F182&gt;0,"N","S")</f>
        <v>S</v>
      </c>
      <c r="K182" t="str">
        <f>IF(I182-G182&gt;0,"E","W")</f>
        <v>E</v>
      </c>
    </row>
    <row r="183" spans="1:11" x14ac:dyDescent="0.25">
      <c r="A183" t="s">
        <v>6</v>
      </c>
      <c r="B183" t="s">
        <v>16</v>
      </c>
      <c r="C183" t="str">
        <f>A183&amp;B183</f>
        <v>MwanzaGitega</v>
      </c>
      <c r="D183" t="str">
        <f>B183&amp;A183</f>
        <v>GitegaMwanza</v>
      </c>
      <c r="E183">
        <f>COUNTIF(C:C,D183)</f>
        <v>1</v>
      </c>
      <c r="F183">
        <f>VLOOKUP(A183,[1]marketplaceCoords!$A:$C,3,FALSE)</f>
        <v>-2.5178799999999999</v>
      </c>
      <c r="G183">
        <f>VLOOKUP(A183,[1]marketplaceCoords!$A:$D,4,FALSE)</f>
        <v>32.899099999999997</v>
      </c>
      <c r="H183">
        <f>VLOOKUP(B183,[1]marketplaceCoords!$A:$C,3,FALSE)</f>
        <v>-3.4288029999999998</v>
      </c>
      <c r="I183">
        <f>VLOOKUP(B183,[1]marketplaceCoords!$A:$D,4,FALSE)</f>
        <v>29.924903</v>
      </c>
      <c r="J183" t="str">
        <f>IF(H183-F183&gt;0,"N","S")</f>
        <v>S</v>
      </c>
      <c r="K183" t="str">
        <f>IF(I183-G183&gt;0,"E","W")</f>
        <v>W</v>
      </c>
    </row>
    <row r="184" spans="1:11" x14ac:dyDescent="0.25">
      <c r="A184" t="s">
        <v>6</v>
      </c>
      <c r="B184" t="s">
        <v>5</v>
      </c>
      <c r="C184" t="str">
        <f>A184&amp;B184</f>
        <v>MwanzaKigoma</v>
      </c>
      <c r="D184" t="str">
        <f>B184&amp;A184</f>
        <v>KigomaMwanza</v>
      </c>
      <c r="E184">
        <f>COUNTIF(C:C,D184)</f>
        <v>1</v>
      </c>
      <c r="F184">
        <f>VLOOKUP(A184,[1]marketplaceCoords!$A:$C,3,FALSE)</f>
        <v>-2.5178799999999999</v>
      </c>
      <c r="G184">
        <f>VLOOKUP(A184,[1]marketplaceCoords!$A:$D,4,FALSE)</f>
        <v>32.899099999999997</v>
      </c>
      <c r="H184">
        <f>VLOOKUP(B184,[1]marketplaceCoords!$A:$C,3,FALSE)</f>
        <v>-4.8861499999999998</v>
      </c>
      <c r="I184">
        <f>VLOOKUP(B184,[1]marketplaceCoords!$A:$D,4,FALSE)</f>
        <v>29.638321000000001</v>
      </c>
      <c r="J184" t="str">
        <f>IF(H184-F184&gt;0,"N","S")</f>
        <v>S</v>
      </c>
      <c r="K184" t="str">
        <f>IF(I184-G184&gt;0,"E","W")</f>
        <v>W</v>
      </c>
    </row>
    <row r="185" spans="1:11" x14ac:dyDescent="0.25">
      <c r="A185" t="s">
        <v>6</v>
      </c>
      <c r="B185" t="s">
        <v>17</v>
      </c>
      <c r="C185" t="str">
        <f>A185&amp;B185</f>
        <v>MwanzaKobero</v>
      </c>
      <c r="D185" t="str">
        <f>B185&amp;A185</f>
        <v>KoberoMwanza</v>
      </c>
      <c r="E185">
        <f>COUNTIF(C:C,D185)</f>
        <v>1</v>
      </c>
      <c r="F185">
        <f>VLOOKUP(A185,[1]marketplaceCoords!$A:$C,3,FALSE)</f>
        <v>-2.5178799999999999</v>
      </c>
      <c r="G185">
        <f>VLOOKUP(A185,[1]marketplaceCoords!$A:$D,4,FALSE)</f>
        <v>32.899099999999997</v>
      </c>
      <c r="H185">
        <f>VLOOKUP(B185,[1]marketplaceCoords!$A:$C,3,FALSE)</f>
        <v>-2.6647879680000002</v>
      </c>
      <c r="I185">
        <f>VLOOKUP(B185,[1]marketplaceCoords!$A:$D,4,FALSE)</f>
        <v>30.409969190000002</v>
      </c>
      <c r="J185" t="str">
        <f>IF(H185-F185&gt;0,"N","S")</f>
        <v>S</v>
      </c>
      <c r="K185" t="str">
        <f>IF(I185-G185&gt;0,"E","W")</f>
        <v>W</v>
      </c>
    </row>
    <row r="186" spans="1:11" x14ac:dyDescent="0.25">
      <c r="A186" t="s">
        <v>6</v>
      </c>
      <c r="B186" t="s">
        <v>1</v>
      </c>
      <c r="C186" t="str">
        <f>A186&amp;B186</f>
        <v>MwanzaMbeya</v>
      </c>
      <c r="D186" t="str">
        <f>B186&amp;A186</f>
        <v>MbeyaMwanza</v>
      </c>
      <c r="E186">
        <f>COUNTIF(C:C,D186)</f>
        <v>1</v>
      </c>
      <c r="F186">
        <f>VLOOKUP(A186,[1]marketplaceCoords!$A:$C,3,FALSE)</f>
        <v>-2.5178799999999999</v>
      </c>
      <c r="G186">
        <f>VLOOKUP(A186,[1]marketplaceCoords!$A:$D,4,FALSE)</f>
        <v>32.899099999999997</v>
      </c>
      <c r="H186">
        <f>VLOOKUP(B186,[1]marketplaceCoords!$A:$C,3,FALSE)</f>
        <v>-8.9094010000000008</v>
      </c>
      <c r="I186">
        <f>VLOOKUP(B186,[1]marketplaceCoords!$A:$D,4,FALSE)</f>
        <v>33.460774000000001</v>
      </c>
      <c r="J186" t="str">
        <f>IF(H186-F186&gt;0,"N","S")</f>
        <v>S</v>
      </c>
      <c r="K186" t="str">
        <f>IF(I186-G186&gt;0,"E","W")</f>
        <v>E</v>
      </c>
    </row>
    <row r="187" spans="1:11" x14ac:dyDescent="0.25">
      <c r="A187" t="s">
        <v>6</v>
      </c>
      <c r="B187" t="s">
        <v>13</v>
      </c>
      <c r="C187" t="str">
        <f>A187&amp;B187</f>
        <v>MwanzaMusoma</v>
      </c>
      <c r="D187" t="str">
        <f>B187&amp;A187</f>
        <v>MusomaMwanza</v>
      </c>
      <c r="E187">
        <f>COUNTIF(C:C,D187)</f>
        <v>1</v>
      </c>
      <c r="F187">
        <f>VLOOKUP(A187,[1]marketplaceCoords!$A:$C,3,FALSE)</f>
        <v>-2.5178799999999999</v>
      </c>
      <c r="G187">
        <f>VLOOKUP(A187,[1]marketplaceCoords!$A:$D,4,FALSE)</f>
        <v>32.899099999999997</v>
      </c>
      <c r="H187">
        <f>VLOOKUP(B187,[1]marketplaceCoords!$A:$C,3,FALSE)</f>
        <v>-1.4997</v>
      </c>
      <c r="I187">
        <f>VLOOKUP(B187,[1]marketplaceCoords!$A:$D,4,FALSE)</f>
        <v>33.806350999999999</v>
      </c>
      <c r="J187" t="str">
        <f>IF(H187-F187&gt;0,"N","S")</f>
        <v>N</v>
      </c>
      <c r="K187" t="str">
        <f>IF(I187-G187&gt;0,"E","W")</f>
        <v>E</v>
      </c>
    </row>
    <row r="188" spans="1:11" x14ac:dyDescent="0.25">
      <c r="A188" t="s">
        <v>20</v>
      </c>
      <c r="B188" t="s">
        <v>11</v>
      </c>
      <c r="C188" t="str">
        <f>A188&amp;B188</f>
        <v>NairobiArusha</v>
      </c>
      <c r="D188" t="str">
        <f>B188&amp;A188</f>
        <v>ArushaNairobi</v>
      </c>
      <c r="E188">
        <f>COUNTIF(C:C,D188)</f>
        <v>1</v>
      </c>
      <c r="F188">
        <f>VLOOKUP(A188,[1]marketplaceCoords!$A:$C,3,FALSE)</f>
        <v>-1.2920659999999999</v>
      </c>
      <c r="G188">
        <f>VLOOKUP(A188,[1]marketplaceCoords!$A:$D,4,FALSE)</f>
        <v>36.821944999999999</v>
      </c>
      <c r="H188">
        <f>VLOOKUP(B188,[1]marketplaceCoords!$A:$C,3,FALSE)</f>
        <v>-3.3869250000000002</v>
      </c>
      <c r="I188">
        <f>VLOOKUP(B188,[1]marketplaceCoords!$A:$D,4,FALSE)</f>
        <v>36.682993000000003</v>
      </c>
      <c r="J188" t="str">
        <f>IF(H188-F188&gt;0,"N","S")</f>
        <v>S</v>
      </c>
      <c r="K188" t="str">
        <f>IF(I188-G188&gt;0,"E","W")</f>
        <v>W</v>
      </c>
    </row>
    <row r="189" spans="1:11" x14ac:dyDescent="0.25">
      <c r="A189" t="s">
        <v>20</v>
      </c>
      <c r="B189" t="s">
        <v>19</v>
      </c>
      <c r="C189" t="str">
        <f>A189&amp;B189</f>
        <v>NairobiMachakos</v>
      </c>
      <c r="D189" t="str">
        <f>B189&amp;A189</f>
        <v>MachakosNairobi</v>
      </c>
      <c r="E189">
        <f>COUNTIF(C:C,D189)</f>
        <v>1</v>
      </c>
      <c r="F189">
        <f>VLOOKUP(A189,[1]marketplaceCoords!$A:$C,3,FALSE)</f>
        <v>-1.2920659999999999</v>
      </c>
      <c r="G189">
        <f>VLOOKUP(A189,[1]marketplaceCoords!$A:$D,4,FALSE)</f>
        <v>36.821944999999999</v>
      </c>
      <c r="H189">
        <f>VLOOKUP(B189,[1]marketplaceCoords!$A:$C,3,FALSE)</f>
        <v>-1.517684</v>
      </c>
      <c r="I189">
        <f>VLOOKUP(B189,[1]marketplaceCoords!$A:$D,4,FALSE)</f>
        <v>37.263415000000002</v>
      </c>
      <c r="J189" t="str">
        <f>IF(H189-F189&gt;0,"N","S")</f>
        <v>S</v>
      </c>
      <c r="K189" t="str">
        <f>IF(I189-G189&gt;0,"E","W")</f>
        <v>E</v>
      </c>
    </row>
    <row r="190" spans="1:11" x14ac:dyDescent="0.25">
      <c r="A190" t="s">
        <v>20</v>
      </c>
      <c r="B190" t="s">
        <v>18</v>
      </c>
      <c r="C190" t="str">
        <f>A190&amp;B190</f>
        <v>NairobiMakueni</v>
      </c>
      <c r="D190" t="str">
        <f>B190&amp;A190</f>
        <v>MakueniNairobi</v>
      </c>
      <c r="E190">
        <f>COUNTIF(C:C,D190)</f>
        <v>1</v>
      </c>
      <c r="F190">
        <f>VLOOKUP(A190,[1]marketplaceCoords!$A:$C,3,FALSE)</f>
        <v>-1.2920659999999999</v>
      </c>
      <c r="G190">
        <f>VLOOKUP(A190,[1]marketplaceCoords!$A:$D,4,FALSE)</f>
        <v>36.821944999999999</v>
      </c>
      <c r="H190">
        <f>VLOOKUP(B190,[1]marketplaceCoords!$A:$C,3,FALSE)</f>
        <v>-1.7864949999999999</v>
      </c>
      <c r="I190">
        <f>VLOOKUP(B190,[1]marketplaceCoords!$A:$D,4,FALSE)</f>
        <v>37.631107</v>
      </c>
      <c r="J190" t="str">
        <f>IF(H190-F190&gt;0,"N","S")</f>
        <v>S</v>
      </c>
      <c r="K190" t="str">
        <f>IF(I190-G190&gt;0,"E","W")</f>
        <v>E</v>
      </c>
    </row>
    <row r="191" spans="1:11" x14ac:dyDescent="0.25">
      <c r="A191" t="s">
        <v>20</v>
      </c>
      <c r="B191" t="s">
        <v>34</v>
      </c>
      <c r="C191" t="str">
        <f>A191&amp;B191</f>
        <v>NairobiMeru</v>
      </c>
      <c r="D191" t="str">
        <f>B191&amp;A191</f>
        <v>MeruNairobi</v>
      </c>
      <c r="E191">
        <f>COUNTIF(C:C,D191)</f>
        <v>1</v>
      </c>
      <c r="F191">
        <f>VLOOKUP(A191,[1]marketplaceCoords!$A:$C,3,FALSE)</f>
        <v>-1.2920659999999999</v>
      </c>
      <c r="G191">
        <f>VLOOKUP(A191,[1]marketplaceCoords!$A:$D,4,FALSE)</f>
        <v>36.821944999999999</v>
      </c>
      <c r="H191">
        <f>VLOOKUP(B191,[1]marketplaceCoords!$A:$C,3,FALSE)</f>
        <v>5.1471999999999997E-2</v>
      </c>
      <c r="I191">
        <f>VLOOKUP(B191,[1]marketplaceCoords!$A:$D,4,FALSE)</f>
        <v>37.645603999999999</v>
      </c>
      <c r="J191" t="str">
        <f>IF(H191-F191&gt;0,"N","S")</f>
        <v>N</v>
      </c>
      <c r="K191" t="str">
        <f>IF(I191-G191&gt;0,"E","W")</f>
        <v>E</v>
      </c>
    </row>
    <row r="192" spans="1:11" x14ac:dyDescent="0.25">
      <c r="A192" t="s">
        <v>20</v>
      </c>
      <c r="B192" t="s">
        <v>14</v>
      </c>
      <c r="C192" t="str">
        <f>A192&amp;B192</f>
        <v>NairobiMombasa</v>
      </c>
      <c r="D192" t="str">
        <f>B192&amp;A192</f>
        <v>MombasaNairobi</v>
      </c>
      <c r="E192">
        <f>COUNTIF(C:C,D192)</f>
        <v>1</v>
      </c>
      <c r="F192">
        <f>VLOOKUP(A192,[1]marketplaceCoords!$A:$C,3,FALSE)</f>
        <v>-1.2920659999999999</v>
      </c>
      <c r="G192">
        <f>VLOOKUP(A192,[1]marketplaceCoords!$A:$D,4,FALSE)</f>
        <v>36.821944999999999</v>
      </c>
      <c r="H192">
        <f>VLOOKUP(B192,[1]marketplaceCoords!$A:$C,3,FALSE)</f>
        <v>-4.0434770000000002</v>
      </c>
      <c r="I192">
        <f>VLOOKUP(B192,[1]marketplaceCoords!$A:$D,4,FALSE)</f>
        <v>39.668207000000002</v>
      </c>
      <c r="J192" t="str">
        <f>IF(H192-F192&gt;0,"N","S")</f>
        <v>S</v>
      </c>
      <c r="K192" t="str">
        <f>IF(I192-G192&gt;0,"E","W")</f>
        <v>E</v>
      </c>
    </row>
    <row r="193" spans="1:11" x14ac:dyDescent="0.25">
      <c r="A193" t="s">
        <v>20</v>
      </c>
      <c r="B193" t="s">
        <v>10</v>
      </c>
      <c r="C193" t="str">
        <f>A193&amp;B193</f>
        <v>NairobiMoshi</v>
      </c>
      <c r="D193" t="str">
        <f>B193&amp;A193</f>
        <v>MoshiNairobi</v>
      </c>
      <c r="E193">
        <f>COUNTIF(C:C,D193)</f>
        <v>1</v>
      </c>
      <c r="F193">
        <f>VLOOKUP(A193,[1]marketplaceCoords!$A:$C,3,FALSE)</f>
        <v>-1.2920659999999999</v>
      </c>
      <c r="G193">
        <f>VLOOKUP(A193,[1]marketplaceCoords!$A:$D,4,FALSE)</f>
        <v>36.821944999999999</v>
      </c>
      <c r="H193">
        <f>VLOOKUP(B193,[1]marketplaceCoords!$A:$C,3,FALSE)</f>
        <v>-3.3488199999999999</v>
      </c>
      <c r="I193">
        <f>VLOOKUP(B193,[1]marketplaceCoords!$A:$D,4,FALSE)</f>
        <v>37.343150999999999</v>
      </c>
      <c r="J193" t="str">
        <f>IF(H193-F193&gt;0,"N","S")</f>
        <v>S</v>
      </c>
      <c r="K193" t="str">
        <f>IF(I193-G193&gt;0,"E","W")</f>
        <v>E</v>
      </c>
    </row>
    <row r="194" spans="1:11" x14ac:dyDescent="0.25">
      <c r="A194" t="s">
        <v>20</v>
      </c>
      <c r="B194" t="s">
        <v>13</v>
      </c>
      <c r="C194" t="str">
        <f>A194&amp;B194</f>
        <v>NairobiMusoma</v>
      </c>
      <c r="D194" t="str">
        <f>B194&amp;A194</f>
        <v>MusomaNairobi</v>
      </c>
      <c r="E194">
        <f>COUNTIF(C:C,D194)</f>
        <v>1</v>
      </c>
      <c r="F194">
        <f>VLOOKUP(A194,[1]marketplaceCoords!$A:$C,3,FALSE)</f>
        <v>-1.2920659999999999</v>
      </c>
      <c r="G194">
        <f>VLOOKUP(A194,[1]marketplaceCoords!$A:$D,4,FALSE)</f>
        <v>36.821944999999999</v>
      </c>
      <c r="H194">
        <f>VLOOKUP(B194,[1]marketplaceCoords!$A:$C,3,FALSE)</f>
        <v>-1.4997</v>
      </c>
      <c r="I194">
        <f>VLOOKUP(B194,[1]marketplaceCoords!$A:$D,4,FALSE)</f>
        <v>33.806350999999999</v>
      </c>
      <c r="J194" t="str">
        <f>IF(H194-F194&gt;0,"N","S")</f>
        <v>S</v>
      </c>
      <c r="K194" t="str">
        <f>IF(I194-G194&gt;0,"E","W")</f>
        <v>W</v>
      </c>
    </row>
    <row r="195" spans="1:11" x14ac:dyDescent="0.25">
      <c r="A195" t="s">
        <v>20</v>
      </c>
      <c r="B195" t="s">
        <v>32</v>
      </c>
      <c r="C195" t="str">
        <f>A195&amp;B195</f>
        <v>NairobiNakuru</v>
      </c>
      <c r="D195" t="str">
        <f>B195&amp;A195</f>
        <v>NakuruNairobi</v>
      </c>
      <c r="E195">
        <f>COUNTIF(C:C,D195)</f>
        <v>1</v>
      </c>
      <c r="F195">
        <f>VLOOKUP(A195,[1]marketplaceCoords!$A:$C,3,FALSE)</f>
        <v>-1.2920659999999999</v>
      </c>
      <c r="G195">
        <f>VLOOKUP(A195,[1]marketplaceCoords!$A:$D,4,FALSE)</f>
        <v>36.821944999999999</v>
      </c>
      <c r="H195">
        <f>VLOOKUP(B195,[1]marketplaceCoords!$A:$C,3,FALSE)</f>
        <v>-0.28149000000000002</v>
      </c>
      <c r="I195">
        <f>VLOOKUP(B195,[1]marketplaceCoords!$A:$D,4,FALSE)</f>
        <v>36.078418999999997</v>
      </c>
      <c r="J195" t="str">
        <f>IF(H195-F195&gt;0,"N","S")</f>
        <v>N</v>
      </c>
      <c r="K195" t="str">
        <f>IF(I195-G195&gt;0,"E","W")</f>
        <v>W</v>
      </c>
    </row>
    <row r="196" spans="1:11" x14ac:dyDescent="0.25">
      <c r="A196" t="s">
        <v>32</v>
      </c>
      <c r="B196" t="s">
        <v>36</v>
      </c>
      <c r="C196" t="str">
        <f>A196&amp;B196</f>
        <v>NakuruEldoret</v>
      </c>
      <c r="D196" t="str">
        <f>B196&amp;A196</f>
        <v>EldoretNakuru</v>
      </c>
      <c r="E196">
        <f>COUNTIF(C:C,D196)</f>
        <v>1</v>
      </c>
      <c r="F196">
        <f>VLOOKUP(A196,[1]marketplaceCoords!$A:$C,3,FALSE)</f>
        <v>-0.28149000000000002</v>
      </c>
      <c r="G196">
        <f>VLOOKUP(A196,[1]marketplaceCoords!$A:$D,4,FALSE)</f>
        <v>36.078418999999997</v>
      </c>
      <c r="H196">
        <f>VLOOKUP(B196,[1]marketplaceCoords!$A:$C,3,FALSE)</f>
        <v>0.51427699999999998</v>
      </c>
      <c r="I196">
        <f>VLOOKUP(B196,[1]marketplaceCoords!$A:$D,4,FALSE)</f>
        <v>35.269779999999997</v>
      </c>
      <c r="J196" t="str">
        <f>IF(H196-F196&gt;0,"N","S")</f>
        <v>N</v>
      </c>
      <c r="K196" t="str">
        <f>IF(I196-G196&gt;0,"E","W")</f>
        <v>W</v>
      </c>
    </row>
    <row r="197" spans="1:11" x14ac:dyDescent="0.25">
      <c r="A197" t="s">
        <v>32</v>
      </c>
      <c r="B197" t="s">
        <v>33</v>
      </c>
      <c r="C197" t="str">
        <f>A197&amp;B197</f>
        <v>NakuruKisumu</v>
      </c>
      <c r="D197" t="str">
        <f>B197&amp;A197</f>
        <v>KisumuNakuru</v>
      </c>
      <c r="E197">
        <f>COUNTIF(C:C,D197)</f>
        <v>1</v>
      </c>
      <c r="F197">
        <f>VLOOKUP(A197,[1]marketplaceCoords!$A:$C,3,FALSE)</f>
        <v>-0.28149000000000002</v>
      </c>
      <c r="G197">
        <f>VLOOKUP(A197,[1]marketplaceCoords!$A:$D,4,FALSE)</f>
        <v>36.078418999999997</v>
      </c>
      <c r="H197">
        <f>VLOOKUP(B197,[1]marketplaceCoords!$A:$C,3,FALSE)</f>
        <v>-9.1702000000000006E-2</v>
      </c>
      <c r="I197">
        <f>VLOOKUP(B197,[1]marketplaceCoords!$A:$D,4,FALSE)</f>
        <v>34.767957000000003</v>
      </c>
      <c r="J197" t="str">
        <f>IF(H197-F197&gt;0,"N","S")</f>
        <v>N</v>
      </c>
      <c r="K197" t="str">
        <f>IF(I197-G197&gt;0,"E","W")</f>
        <v>W</v>
      </c>
    </row>
    <row r="198" spans="1:11" x14ac:dyDescent="0.25">
      <c r="A198" t="s">
        <v>32</v>
      </c>
      <c r="B198" t="s">
        <v>34</v>
      </c>
      <c r="C198" t="str">
        <f>A198&amp;B198</f>
        <v>NakuruMeru</v>
      </c>
      <c r="D198" t="str">
        <f>B198&amp;A198</f>
        <v>MeruNakuru</v>
      </c>
      <c r="E198">
        <f>COUNTIF(C:C,D198)</f>
        <v>1</v>
      </c>
      <c r="F198">
        <f>VLOOKUP(A198,[1]marketplaceCoords!$A:$C,3,FALSE)</f>
        <v>-0.28149000000000002</v>
      </c>
      <c r="G198">
        <f>VLOOKUP(A198,[1]marketplaceCoords!$A:$D,4,FALSE)</f>
        <v>36.078418999999997</v>
      </c>
      <c r="H198">
        <f>VLOOKUP(B198,[1]marketplaceCoords!$A:$C,3,FALSE)</f>
        <v>5.1471999999999997E-2</v>
      </c>
      <c r="I198">
        <f>VLOOKUP(B198,[1]marketplaceCoords!$A:$D,4,FALSE)</f>
        <v>37.645603999999999</v>
      </c>
      <c r="J198" t="str">
        <f>IF(H198-F198&gt;0,"N","S")</f>
        <v>N</v>
      </c>
      <c r="K198" t="str">
        <f>IF(I198-G198&gt;0,"E","W")</f>
        <v>E</v>
      </c>
    </row>
    <row r="199" spans="1:11" x14ac:dyDescent="0.25">
      <c r="A199" t="s">
        <v>32</v>
      </c>
      <c r="B199" t="s">
        <v>13</v>
      </c>
      <c r="C199" t="str">
        <f>A199&amp;B199</f>
        <v>NakuruMusoma</v>
      </c>
      <c r="D199" t="str">
        <f>B199&amp;A199</f>
        <v>MusomaNakuru</v>
      </c>
      <c r="E199">
        <f>COUNTIF(C:C,D199)</f>
        <v>1</v>
      </c>
      <c r="F199">
        <f>VLOOKUP(A199,[1]marketplaceCoords!$A:$C,3,FALSE)</f>
        <v>-0.28149000000000002</v>
      </c>
      <c r="G199">
        <f>VLOOKUP(A199,[1]marketplaceCoords!$A:$D,4,FALSE)</f>
        <v>36.078418999999997</v>
      </c>
      <c r="H199">
        <f>VLOOKUP(B199,[1]marketplaceCoords!$A:$C,3,FALSE)</f>
        <v>-1.4997</v>
      </c>
      <c r="I199">
        <f>VLOOKUP(B199,[1]marketplaceCoords!$A:$D,4,FALSE)</f>
        <v>33.806350999999999</v>
      </c>
      <c r="J199" t="str">
        <f>IF(H199-F199&gt;0,"N","S")</f>
        <v>S</v>
      </c>
      <c r="K199" t="str">
        <f>IF(I199-G199&gt;0,"E","W")</f>
        <v>W</v>
      </c>
    </row>
    <row r="200" spans="1:11" x14ac:dyDescent="0.25">
      <c r="A200" t="s">
        <v>32</v>
      </c>
      <c r="B200" t="s">
        <v>20</v>
      </c>
      <c r="C200" t="str">
        <f>A200&amp;B200</f>
        <v>NakuruNairobi</v>
      </c>
      <c r="D200" t="str">
        <f>B200&amp;A200</f>
        <v>NairobiNakuru</v>
      </c>
      <c r="E200">
        <f>COUNTIF(C:C,D200)</f>
        <v>1</v>
      </c>
      <c r="F200">
        <f>VLOOKUP(A200,[1]marketplaceCoords!$A:$C,3,FALSE)</f>
        <v>-0.28149000000000002</v>
      </c>
      <c r="G200">
        <f>VLOOKUP(A200,[1]marketplaceCoords!$A:$D,4,FALSE)</f>
        <v>36.078418999999997</v>
      </c>
      <c r="H200">
        <f>VLOOKUP(B200,[1]marketplaceCoords!$A:$C,3,FALSE)</f>
        <v>-1.2920659999999999</v>
      </c>
      <c r="I200">
        <f>VLOOKUP(B200,[1]marketplaceCoords!$A:$D,4,FALSE)</f>
        <v>36.821944999999999</v>
      </c>
      <c r="J200" t="str">
        <f>IF(H200-F200&gt;0,"N","S")</f>
        <v>S</v>
      </c>
      <c r="K200" t="str">
        <f>IF(I200-G200&gt;0,"E","W")</f>
        <v>E</v>
      </c>
    </row>
    <row r="201" spans="1:11" x14ac:dyDescent="0.25">
      <c r="A201" t="s">
        <v>22</v>
      </c>
      <c r="B201" t="s">
        <v>15</v>
      </c>
      <c r="C201" t="str">
        <f>A201&amp;B201</f>
        <v>NgoziBujumbura</v>
      </c>
      <c r="D201" t="str">
        <f>B201&amp;A201</f>
        <v>BujumburaNgozi</v>
      </c>
      <c r="E201">
        <f>COUNTIF(C:C,D201)</f>
        <v>1</v>
      </c>
      <c r="F201">
        <f>VLOOKUP(A201,[1]marketplaceCoords!$A:$C,3,FALSE)</f>
        <v>-2.9108399999999999</v>
      </c>
      <c r="G201">
        <f>VLOOKUP(A201,[1]marketplaceCoords!$A:$D,4,FALSE)</f>
        <v>29.82443</v>
      </c>
      <c r="H201">
        <f>VLOOKUP(B201,[1]marketplaceCoords!$A:$C,3,FALSE)</f>
        <v>-3.3613780000000002</v>
      </c>
      <c r="I201">
        <f>VLOOKUP(B201,[1]marketplaceCoords!$A:$D,4,FALSE)</f>
        <v>29.359877999999998</v>
      </c>
      <c r="J201" t="str">
        <f>IF(H201-F201&gt;0,"N","S")</f>
        <v>S</v>
      </c>
      <c r="K201" t="str">
        <f>IF(I201-G201&gt;0,"E","W")</f>
        <v>W</v>
      </c>
    </row>
    <row r="202" spans="1:11" x14ac:dyDescent="0.25">
      <c r="A202" t="s">
        <v>22</v>
      </c>
      <c r="B202" t="s">
        <v>16</v>
      </c>
      <c r="C202" t="str">
        <f>A202&amp;B202</f>
        <v>NgoziGitega</v>
      </c>
      <c r="D202" t="str">
        <f>B202&amp;A202</f>
        <v>GitegaNgozi</v>
      </c>
      <c r="E202">
        <f>COUNTIF(C:C,D202)</f>
        <v>1</v>
      </c>
      <c r="F202">
        <f>VLOOKUP(A202,[1]marketplaceCoords!$A:$C,3,FALSE)</f>
        <v>-2.9108399999999999</v>
      </c>
      <c r="G202">
        <f>VLOOKUP(A202,[1]marketplaceCoords!$A:$D,4,FALSE)</f>
        <v>29.82443</v>
      </c>
      <c r="H202">
        <f>VLOOKUP(B202,[1]marketplaceCoords!$A:$C,3,FALSE)</f>
        <v>-3.4288029999999998</v>
      </c>
      <c r="I202">
        <f>VLOOKUP(B202,[1]marketplaceCoords!$A:$D,4,FALSE)</f>
        <v>29.924903</v>
      </c>
      <c r="J202" t="str">
        <f>IF(H202-F202&gt;0,"N","S")</f>
        <v>S</v>
      </c>
      <c r="K202" t="str">
        <f>IF(I202-G202&gt;0,"E","W")</f>
        <v>E</v>
      </c>
    </row>
    <row r="203" spans="1:11" x14ac:dyDescent="0.25">
      <c r="A203" t="s">
        <v>22</v>
      </c>
      <c r="B203" t="s">
        <v>24</v>
      </c>
      <c r="C203" t="str">
        <f>A203&amp;B203</f>
        <v>NgoziKamembe</v>
      </c>
      <c r="D203" t="str">
        <f>B203&amp;A203</f>
        <v>KamembeNgozi</v>
      </c>
      <c r="E203">
        <f>COUNTIF(C:C,D203)</f>
        <v>1</v>
      </c>
      <c r="F203">
        <f>VLOOKUP(A203,[1]marketplaceCoords!$A:$C,3,FALSE)</f>
        <v>-2.9108399999999999</v>
      </c>
      <c r="G203">
        <f>VLOOKUP(A203,[1]marketplaceCoords!$A:$D,4,FALSE)</f>
        <v>29.82443</v>
      </c>
      <c r="H203">
        <f>VLOOKUP(B203,[1]marketplaceCoords!$A:$C,3,FALSE)</f>
        <v>-2.4620160000000002</v>
      </c>
      <c r="I203">
        <f>VLOOKUP(B203,[1]marketplaceCoords!$A:$D,4,FALSE)</f>
        <v>28.907371000000001</v>
      </c>
      <c r="J203" t="str">
        <f>IF(H203-F203&gt;0,"N","S")</f>
        <v>N</v>
      </c>
      <c r="K203" t="str">
        <f>IF(I203-G203&gt;0,"E","W")</f>
        <v>W</v>
      </c>
    </row>
    <row r="204" spans="1:11" x14ac:dyDescent="0.25">
      <c r="A204" t="s">
        <v>22</v>
      </c>
      <c r="B204" t="s">
        <v>30</v>
      </c>
      <c r="C204" t="str">
        <f>A204&amp;B204</f>
        <v>NgoziKigali</v>
      </c>
      <c r="D204" t="str">
        <f>B204&amp;A204</f>
        <v>KigaliNgozi</v>
      </c>
      <c r="E204">
        <f>COUNTIF(C:C,D204)</f>
        <v>1</v>
      </c>
      <c r="F204">
        <f>VLOOKUP(A204,[1]marketplaceCoords!$A:$C,3,FALSE)</f>
        <v>-2.9108399999999999</v>
      </c>
      <c r="G204">
        <f>VLOOKUP(A204,[1]marketplaceCoords!$A:$D,4,FALSE)</f>
        <v>29.82443</v>
      </c>
      <c r="H204">
        <f>VLOOKUP(B204,[1]marketplaceCoords!$A:$C,3,FALSE)</f>
        <v>-1.9705790000000001</v>
      </c>
      <c r="I204">
        <f>VLOOKUP(B204,[1]marketplaceCoords!$A:$D,4,FALSE)</f>
        <v>30.104429</v>
      </c>
      <c r="J204" t="str">
        <f>IF(H204-F204&gt;0,"N","S")</f>
        <v>N</v>
      </c>
      <c r="K204" t="str">
        <f>IF(I204-G204&gt;0,"E","W")</f>
        <v>E</v>
      </c>
    </row>
    <row r="205" spans="1:11" x14ac:dyDescent="0.25">
      <c r="A205" t="s">
        <v>22</v>
      </c>
      <c r="B205" t="s">
        <v>17</v>
      </c>
      <c r="C205" t="str">
        <f>A205&amp;B205</f>
        <v>NgoziKobero</v>
      </c>
      <c r="D205" t="str">
        <f>B205&amp;A205</f>
        <v>KoberoNgozi</v>
      </c>
      <c r="E205">
        <f>COUNTIF(C:C,D205)</f>
        <v>1</v>
      </c>
      <c r="F205">
        <f>VLOOKUP(A205,[1]marketplaceCoords!$A:$C,3,FALSE)</f>
        <v>-2.9108399999999999</v>
      </c>
      <c r="G205">
        <f>VLOOKUP(A205,[1]marketplaceCoords!$A:$D,4,FALSE)</f>
        <v>29.82443</v>
      </c>
      <c r="H205">
        <f>VLOOKUP(B205,[1]marketplaceCoords!$A:$C,3,FALSE)</f>
        <v>-2.6647879680000002</v>
      </c>
      <c r="I205">
        <f>VLOOKUP(B205,[1]marketplaceCoords!$A:$D,4,FALSE)</f>
        <v>30.409969190000002</v>
      </c>
      <c r="J205" t="str">
        <f>IF(H205-F205&gt;0,"N","S")</f>
        <v>N</v>
      </c>
      <c r="K205" t="str">
        <f>IF(I205-G205&gt;0,"E","W")</f>
        <v>E</v>
      </c>
    </row>
    <row r="206" spans="1:11" x14ac:dyDescent="0.25">
      <c r="A206" t="s">
        <v>22</v>
      </c>
      <c r="B206" t="s">
        <v>27</v>
      </c>
      <c r="C206" t="str">
        <f>A206&amp;B206</f>
        <v>NgoziRubavu</v>
      </c>
      <c r="D206" t="str">
        <f>B206&amp;A206</f>
        <v>RubavuNgozi</v>
      </c>
      <c r="E206">
        <f>COUNTIF(C:C,D206)</f>
        <v>1</v>
      </c>
      <c r="F206">
        <f>VLOOKUP(A206,[1]marketplaceCoords!$A:$C,3,FALSE)</f>
        <v>-2.9108399999999999</v>
      </c>
      <c r="G206">
        <f>VLOOKUP(A206,[1]marketplaceCoords!$A:$D,4,FALSE)</f>
        <v>29.82443</v>
      </c>
      <c r="H206">
        <f>VLOOKUP(B206,[1]marketplaceCoords!$A:$C,3,FALSE)</f>
        <v>-1.6902600000000001</v>
      </c>
      <c r="I206">
        <f>VLOOKUP(B206,[1]marketplaceCoords!$A:$D,4,FALSE)</f>
        <v>29.295179000000001</v>
      </c>
      <c r="J206" t="str">
        <f>IF(H206-F206&gt;0,"N","S")</f>
        <v>N</v>
      </c>
      <c r="K206" t="str">
        <f>IF(I206-G206&gt;0,"E","W")</f>
        <v>W</v>
      </c>
    </row>
    <row r="207" spans="1:11" x14ac:dyDescent="0.25">
      <c r="A207" t="s">
        <v>22</v>
      </c>
      <c r="B207" t="s">
        <v>28</v>
      </c>
      <c r="C207" t="str">
        <f>A207&amp;B207</f>
        <v>NgoziRuhuha</v>
      </c>
      <c r="D207" t="str">
        <f>B207&amp;A207</f>
        <v>RuhuhaNgozi</v>
      </c>
      <c r="E207">
        <f>COUNTIF(C:C,D207)</f>
        <v>1</v>
      </c>
      <c r="F207">
        <f>VLOOKUP(A207,[1]marketplaceCoords!$A:$C,3,FALSE)</f>
        <v>-2.9108399999999999</v>
      </c>
      <c r="G207">
        <f>VLOOKUP(A207,[1]marketplaceCoords!$A:$D,4,FALSE)</f>
        <v>29.82443</v>
      </c>
      <c r="H207">
        <f>VLOOKUP(B207,[1]marketplaceCoords!$A:$C,3,FALSE)</f>
        <v>-2.3083800000000001</v>
      </c>
      <c r="I207">
        <f>VLOOKUP(B207,[1]marketplaceCoords!$A:$D,4,FALSE)</f>
        <v>30.0535</v>
      </c>
      <c r="J207" t="str">
        <f>IF(H207-F207&gt;0,"N","S")</f>
        <v>N</v>
      </c>
      <c r="K207" t="str">
        <f>IF(I207-G207&gt;0,"E","W")</f>
        <v>E</v>
      </c>
    </row>
    <row r="208" spans="1:11" x14ac:dyDescent="0.25">
      <c r="A208" t="s">
        <v>44</v>
      </c>
      <c r="B208" t="s">
        <v>37</v>
      </c>
      <c r="C208" t="str">
        <f>A208&amp;B208</f>
        <v>OwinoBusia</v>
      </c>
      <c r="D208" t="str">
        <f>B208&amp;A208</f>
        <v>BusiaOwino</v>
      </c>
      <c r="E208">
        <f>COUNTIF(C:C,D208)</f>
        <v>1</v>
      </c>
      <c r="F208">
        <f>VLOOKUP(A208,[1]marketplaceCoords!$A:$C,3,FALSE)</f>
        <v>0.31569000000000003</v>
      </c>
      <c r="G208">
        <f>VLOOKUP(A208,[1]marketplaceCoords!$A:$D,4,FALSE)</f>
        <v>32.578110000000002</v>
      </c>
      <c r="H208">
        <f>VLOOKUP(B208,[1]marketplaceCoords!$A:$C,3,FALSE)</f>
        <v>0.470669</v>
      </c>
      <c r="I208">
        <f>VLOOKUP(B208,[1]marketplaceCoords!$A:$D,4,FALSE)</f>
        <v>34.09198</v>
      </c>
      <c r="J208" t="str">
        <f>IF(H208-F208&gt;0,"N","S")</f>
        <v>N</v>
      </c>
      <c r="K208" t="str">
        <f>IF(I208-G208&gt;0,"E","W")</f>
        <v>E</v>
      </c>
    </row>
    <row r="209" spans="1:11" x14ac:dyDescent="0.25">
      <c r="A209" t="s">
        <v>44</v>
      </c>
      <c r="B209" t="s">
        <v>35</v>
      </c>
      <c r="C209" t="str">
        <f>A209&amp;B209</f>
        <v>OwinoKampala</v>
      </c>
      <c r="D209" t="str">
        <f>B209&amp;A209</f>
        <v>KampalaOwino</v>
      </c>
      <c r="E209">
        <f>COUNTIF(C:C,D209)</f>
        <v>1</v>
      </c>
      <c r="F209">
        <f>VLOOKUP(A209,[1]marketplaceCoords!$A:$C,3,FALSE)</f>
        <v>0.31569000000000003</v>
      </c>
      <c r="G209">
        <f>VLOOKUP(A209,[1]marketplaceCoords!$A:$D,4,FALSE)</f>
        <v>32.578110000000002</v>
      </c>
      <c r="H209">
        <f>VLOOKUP(B209,[1]marketplaceCoords!$A:$C,3,FALSE)</f>
        <v>0.34759600000000002</v>
      </c>
      <c r="I209">
        <f>VLOOKUP(B209,[1]marketplaceCoords!$A:$D,4,FALSE)</f>
        <v>32.582520000000002</v>
      </c>
      <c r="J209" t="str">
        <f>IF(H209-F209&gt;0,"N","S")</f>
        <v>N</v>
      </c>
      <c r="K209" t="str">
        <f>IF(I209-G209&gt;0,"E","W")</f>
        <v>E</v>
      </c>
    </row>
    <row r="210" spans="1:11" x14ac:dyDescent="0.25">
      <c r="A210" t="s">
        <v>44</v>
      </c>
      <c r="B210" t="s">
        <v>43</v>
      </c>
      <c r="C210" t="str">
        <f>A210&amp;B210</f>
        <v>OwinoKasese</v>
      </c>
      <c r="D210" t="str">
        <f>B210&amp;A210</f>
        <v>KaseseOwino</v>
      </c>
      <c r="E210">
        <f>COUNTIF(C:C,D210)</f>
        <v>1</v>
      </c>
      <c r="F210">
        <f>VLOOKUP(A210,[1]marketplaceCoords!$A:$C,3,FALSE)</f>
        <v>0.31569000000000003</v>
      </c>
      <c r="G210">
        <f>VLOOKUP(A210,[1]marketplaceCoords!$A:$D,4,FALSE)</f>
        <v>32.578110000000002</v>
      </c>
      <c r="H210">
        <f>VLOOKUP(B210,[1]marketplaceCoords!$A:$C,3,FALSE)</f>
        <v>0.16989899999999999</v>
      </c>
      <c r="I210">
        <f>VLOOKUP(B210,[1]marketplaceCoords!$A:$D,4,FALSE)</f>
        <v>30.078078000000001</v>
      </c>
      <c r="J210" t="str">
        <f>IF(H210-F210&gt;0,"N","S")</f>
        <v>S</v>
      </c>
      <c r="K210" t="str">
        <f>IF(I210-G210&gt;0,"E","W")</f>
        <v>W</v>
      </c>
    </row>
    <row r="211" spans="1:11" x14ac:dyDescent="0.25">
      <c r="A211" t="s">
        <v>44</v>
      </c>
      <c r="B211" t="s">
        <v>46</v>
      </c>
      <c r="C211" t="str">
        <f>A211&amp;B211</f>
        <v>OwinoMasindi</v>
      </c>
      <c r="D211" t="str">
        <f>B211&amp;A211</f>
        <v>MasindiOwino</v>
      </c>
      <c r="E211">
        <f>COUNTIF(C:C,D211)</f>
        <v>1</v>
      </c>
      <c r="F211">
        <f>VLOOKUP(A211,[1]marketplaceCoords!$A:$C,3,FALSE)</f>
        <v>0.31569000000000003</v>
      </c>
      <c r="G211">
        <f>VLOOKUP(A211,[1]marketplaceCoords!$A:$D,4,FALSE)</f>
        <v>32.578110000000002</v>
      </c>
      <c r="H211">
        <f>VLOOKUP(B211,[1]marketplaceCoords!$A:$C,3,FALSE)</f>
        <v>1.6873130000000001</v>
      </c>
      <c r="I211">
        <f>VLOOKUP(B211,[1]marketplaceCoords!$A:$D,4,FALSE)</f>
        <v>31.713846</v>
      </c>
      <c r="J211" t="str">
        <f>IF(H211-F211&gt;0,"N","S")</f>
        <v>N</v>
      </c>
      <c r="K211" t="str">
        <f>IF(I211-G211&gt;0,"E","W")</f>
        <v>W</v>
      </c>
    </row>
    <row r="212" spans="1:11" x14ac:dyDescent="0.25">
      <c r="A212" t="s">
        <v>44</v>
      </c>
      <c r="B212" t="s">
        <v>40</v>
      </c>
      <c r="C212" t="str">
        <f>A212&amp;B212</f>
        <v>OwinoMbale</v>
      </c>
      <c r="D212" t="str">
        <f>B212&amp;A212</f>
        <v>MbaleOwino</v>
      </c>
      <c r="E212">
        <f>COUNTIF(C:C,D212)</f>
        <v>1</v>
      </c>
      <c r="F212">
        <f>VLOOKUP(A212,[1]marketplaceCoords!$A:$C,3,FALSE)</f>
        <v>0.31569000000000003</v>
      </c>
      <c r="G212">
        <f>VLOOKUP(A212,[1]marketplaceCoords!$A:$D,4,FALSE)</f>
        <v>32.578110000000002</v>
      </c>
      <c r="H212">
        <f>VLOOKUP(B212,[1]marketplaceCoords!$A:$C,3,FALSE)</f>
        <v>1.078444</v>
      </c>
      <c r="I212">
        <f>VLOOKUP(B212,[1]marketplaceCoords!$A:$D,4,FALSE)</f>
        <v>34.181005999999996</v>
      </c>
      <c r="J212" t="str">
        <f>IF(H212-F212&gt;0,"N","S")</f>
        <v>N</v>
      </c>
      <c r="K212" t="str">
        <f>IF(I212-G212&gt;0,"E","W")</f>
        <v>E</v>
      </c>
    </row>
    <row r="213" spans="1:11" x14ac:dyDescent="0.25">
      <c r="A213" t="s">
        <v>44</v>
      </c>
      <c r="B213" t="s">
        <v>13</v>
      </c>
      <c r="C213" t="str">
        <f>A213&amp;B213</f>
        <v>OwinoMusoma</v>
      </c>
      <c r="D213" t="str">
        <f>B213&amp;A213</f>
        <v>MusomaOwino</v>
      </c>
      <c r="E213">
        <f>COUNTIF(C:C,D213)</f>
        <v>1</v>
      </c>
      <c r="F213">
        <f>VLOOKUP(A213,[1]marketplaceCoords!$A:$C,3,FALSE)</f>
        <v>0.31569000000000003</v>
      </c>
      <c r="G213">
        <f>VLOOKUP(A213,[1]marketplaceCoords!$A:$D,4,FALSE)</f>
        <v>32.578110000000002</v>
      </c>
      <c r="H213">
        <f>VLOOKUP(B213,[1]marketplaceCoords!$A:$C,3,FALSE)</f>
        <v>-1.4997</v>
      </c>
      <c r="I213">
        <f>VLOOKUP(B213,[1]marketplaceCoords!$A:$D,4,FALSE)</f>
        <v>33.806350999999999</v>
      </c>
      <c r="J213" t="str">
        <f>IF(H213-F213&gt;0,"N","S")</f>
        <v>S</v>
      </c>
      <c r="K213" t="str">
        <f>IF(I213-G213&gt;0,"E","W")</f>
        <v>E</v>
      </c>
    </row>
    <row r="214" spans="1:11" x14ac:dyDescent="0.25">
      <c r="A214" t="s">
        <v>44</v>
      </c>
      <c r="B214" t="s">
        <v>45</v>
      </c>
      <c r="C214" t="str">
        <f>A214&amp;B214</f>
        <v>OwinoSoroti</v>
      </c>
      <c r="D214" t="str">
        <f>B214&amp;A214</f>
        <v>SorotiOwino</v>
      </c>
      <c r="E214">
        <f>COUNTIF(C:C,D214)</f>
        <v>1</v>
      </c>
      <c r="F214">
        <f>VLOOKUP(A214,[1]marketplaceCoords!$A:$C,3,FALSE)</f>
        <v>0.31569000000000003</v>
      </c>
      <c r="G214">
        <f>VLOOKUP(A214,[1]marketplaceCoords!$A:$D,4,FALSE)</f>
        <v>32.578110000000002</v>
      </c>
      <c r="H214">
        <f>VLOOKUP(B214,[1]marketplaceCoords!$A:$C,3,FALSE)</f>
        <v>1.71553</v>
      </c>
      <c r="I214">
        <f>VLOOKUP(B214,[1]marketplaceCoords!$A:$D,4,FALSE)</f>
        <v>33.610087999999998</v>
      </c>
      <c r="J214" t="str">
        <f>IF(H214-F214&gt;0,"N","S")</f>
        <v>N</v>
      </c>
      <c r="K214" t="str">
        <f>IF(I214-G214&gt;0,"E","W")</f>
        <v>E</v>
      </c>
    </row>
    <row r="215" spans="1:11" x14ac:dyDescent="0.25">
      <c r="A215" t="s">
        <v>44</v>
      </c>
      <c r="B215" t="s">
        <v>38</v>
      </c>
      <c r="C215" t="str">
        <f>A215&amp;B215</f>
        <v>OwinoTororo</v>
      </c>
      <c r="D215" t="str">
        <f>B215&amp;A215</f>
        <v>TororoOwino</v>
      </c>
      <c r="E215">
        <f>COUNTIF(C:C,D215)</f>
        <v>1</v>
      </c>
      <c r="F215">
        <f>VLOOKUP(A215,[1]marketplaceCoords!$A:$C,3,FALSE)</f>
        <v>0.31569000000000003</v>
      </c>
      <c r="G215">
        <f>VLOOKUP(A215,[1]marketplaceCoords!$A:$D,4,FALSE)</f>
        <v>32.578110000000002</v>
      </c>
      <c r="H215">
        <f>VLOOKUP(B215,[1]marketplaceCoords!$A:$C,3,FALSE)</f>
        <v>0.69313000000000002</v>
      </c>
      <c r="I215">
        <f>VLOOKUP(B215,[1]marketplaceCoords!$A:$D,4,FALSE)</f>
        <v>34.180999999999997</v>
      </c>
      <c r="J215" t="str">
        <f>IF(H215-F215&gt;0,"N","S")</f>
        <v>N</v>
      </c>
      <c r="K215" t="str">
        <f>IF(I215-G215&gt;0,"E","W")</f>
        <v>E</v>
      </c>
    </row>
    <row r="216" spans="1:11" x14ac:dyDescent="0.25">
      <c r="A216" t="s">
        <v>27</v>
      </c>
      <c r="B216" t="s">
        <v>24</v>
      </c>
      <c r="C216" t="str">
        <f>A216&amp;B216</f>
        <v>RubavuKamembe</v>
      </c>
      <c r="D216" t="str">
        <f>B216&amp;A216</f>
        <v>KamembeRubavu</v>
      </c>
      <c r="E216">
        <f>COUNTIF(C:C,D216)</f>
        <v>1</v>
      </c>
      <c r="F216">
        <f>VLOOKUP(A216,[1]marketplaceCoords!$A:$C,3,FALSE)</f>
        <v>-1.6902600000000001</v>
      </c>
      <c r="G216">
        <f>VLOOKUP(A216,[1]marketplaceCoords!$A:$D,4,FALSE)</f>
        <v>29.295179000000001</v>
      </c>
      <c r="H216">
        <f>VLOOKUP(B216,[1]marketplaceCoords!$A:$C,3,FALSE)</f>
        <v>-2.4620160000000002</v>
      </c>
      <c r="I216">
        <f>VLOOKUP(B216,[1]marketplaceCoords!$A:$D,4,FALSE)</f>
        <v>28.907371000000001</v>
      </c>
      <c r="J216" t="str">
        <f>IF(H216-F216&gt;0,"N","S")</f>
        <v>S</v>
      </c>
      <c r="K216" t="str">
        <f>IF(I216-G216&gt;0,"E","W")</f>
        <v>W</v>
      </c>
    </row>
    <row r="217" spans="1:11" x14ac:dyDescent="0.25">
      <c r="A217" t="s">
        <v>27</v>
      </c>
      <c r="B217" t="s">
        <v>22</v>
      </c>
      <c r="C217" t="str">
        <f>A217&amp;B217</f>
        <v>RubavuNgozi</v>
      </c>
      <c r="D217" t="str">
        <f>B217&amp;A217</f>
        <v>NgoziRubavu</v>
      </c>
      <c r="E217">
        <f>COUNTIF(C:C,D217)</f>
        <v>1</v>
      </c>
      <c r="F217">
        <f>VLOOKUP(A217,[1]marketplaceCoords!$A:$C,3,FALSE)</f>
        <v>-1.6902600000000001</v>
      </c>
      <c r="G217">
        <f>VLOOKUP(A217,[1]marketplaceCoords!$A:$D,4,FALSE)</f>
        <v>29.295179000000001</v>
      </c>
      <c r="H217">
        <f>VLOOKUP(B217,[1]marketplaceCoords!$A:$C,3,FALSE)</f>
        <v>-2.9108399999999999</v>
      </c>
      <c r="I217">
        <f>VLOOKUP(B217,[1]marketplaceCoords!$A:$D,4,FALSE)</f>
        <v>29.82443</v>
      </c>
      <c r="J217" t="str">
        <f>IF(H217-F217&gt;0,"N","S")</f>
        <v>S</v>
      </c>
      <c r="K217" t="str">
        <f>IF(I217-G217&gt;0,"E","W")</f>
        <v>E</v>
      </c>
    </row>
    <row r="218" spans="1:11" x14ac:dyDescent="0.25">
      <c r="A218" t="s">
        <v>27</v>
      </c>
      <c r="B218" t="s">
        <v>31</v>
      </c>
      <c r="C218" t="str">
        <f>A218&amp;B218</f>
        <v>RubavuRuhengeri</v>
      </c>
      <c r="D218" t="str">
        <f>B218&amp;A218</f>
        <v>RuhengeriRubavu</v>
      </c>
      <c r="E218">
        <f>COUNTIF(C:C,D218)</f>
        <v>1</v>
      </c>
      <c r="F218">
        <f>VLOOKUP(A218,[1]marketplaceCoords!$A:$C,3,FALSE)</f>
        <v>-1.6902600000000001</v>
      </c>
      <c r="G218">
        <f>VLOOKUP(A218,[1]marketplaceCoords!$A:$D,4,FALSE)</f>
        <v>29.295179000000001</v>
      </c>
      <c r="H218">
        <f>VLOOKUP(B218,[1]marketplaceCoords!$A:$C,3,FALSE)</f>
        <v>-1.5044200000000001</v>
      </c>
      <c r="I218">
        <f>VLOOKUP(B218,[1]marketplaceCoords!$A:$D,4,FALSE)</f>
        <v>29.635159999999999</v>
      </c>
      <c r="J218" t="str">
        <f>IF(H218-F218&gt;0,"N","S")</f>
        <v>N</v>
      </c>
      <c r="K218" t="str">
        <f>IF(I218-G218&gt;0,"E","W")</f>
        <v>E</v>
      </c>
    </row>
    <row r="219" spans="1:11" x14ac:dyDescent="0.25">
      <c r="A219" t="s">
        <v>31</v>
      </c>
      <c r="B219" t="s">
        <v>23</v>
      </c>
      <c r="C219" t="str">
        <f>A219&amp;B219</f>
        <v>RuhengeriGicumbi</v>
      </c>
      <c r="D219" t="str">
        <f>B219&amp;A219</f>
        <v>GicumbiRuhengeri</v>
      </c>
      <c r="E219">
        <f>COUNTIF(C:C,D219)</f>
        <v>1</v>
      </c>
      <c r="F219">
        <f>VLOOKUP(A219,[1]marketplaceCoords!$A:$C,3,FALSE)</f>
        <v>-1.5044200000000001</v>
      </c>
      <c r="G219">
        <f>VLOOKUP(A219,[1]marketplaceCoords!$A:$D,4,FALSE)</f>
        <v>29.635159999999999</v>
      </c>
      <c r="H219">
        <f>VLOOKUP(B219,[1]marketplaceCoords!$A:$C,3,FALSE)</f>
        <v>-1.7697099999999999</v>
      </c>
      <c r="I219">
        <f>VLOOKUP(B219,[1]marketplaceCoords!$A:$D,4,FALSE)</f>
        <v>29.942080000000001</v>
      </c>
      <c r="J219" t="str">
        <f>IF(H219-F219&gt;0,"N","S")</f>
        <v>S</v>
      </c>
      <c r="K219" t="str">
        <f>IF(I219-G219&gt;0,"E","W")</f>
        <v>E</v>
      </c>
    </row>
    <row r="220" spans="1:11" x14ac:dyDescent="0.25">
      <c r="A220" t="s">
        <v>31</v>
      </c>
      <c r="B220" t="s">
        <v>42</v>
      </c>
      <c r="C220" t="str">
        <f>A220&amp;B220</f>
        <v>RuhengeriKabale</v>
      </c>
      <c r="D220" t="str">
        <f>B220&amp;A220</f>
        <v>KabaleRuhengeri</v>
      </c>
      <c r="E220">
        <f>COUNTIF(C:C,D220)</f>
        <v>1</v>
      </c>
      <c r="F220">
        <f>VLOOKUP(A220,[1]marketplaceCoords!$A:$C,3,FALSE)</f>
        <v>-1.5044200000000001</v>
      </c>
      <c r="G220">
        <f>VLOOKUP(A220,[1]marketplaceCoords!$A:$D,4,FALSE)</f>
        <v>29.635159999999999</v>
      </c>
      <c r="H220">
        <f>VLOOKUP(B220,[1]marketplaceCoords!$A:$C,3,FALSE)</f>
        <v>-1.2419560000000001</v>
      </c>
      <c r="I220">
        <f>VLOOKUP(B220,[1]marketplaceCoords!$A:$D,4,FALSE)</f>
        <v>29.985616</v>
      </c>
      <c r="J220" t="str">
        <f>IF(H220-F220&gt;0,"N","S")</f>
        <v>N</v>
      </c>
      <c r="K220" t="str">
        <f>IF(I220-G220&gt;0,"E","W")</f>
        <v>E</v>
      </c>
    </row>
    <row r="221" spans="1:11" x14ac:dyDescent="0.25">
      <c r="A221" t="s">
        <v>31</v>
      </c>
      <c r="B221" t="s">
        <v>43</v>
      </c>
      <c r="C221" t="str">
        <f>A221&amp;B221</f>
        <v>RuhengeriKasese</v>
      </c>
      <c r="D221" t="str">
        <f>B221&amp;A221</f>
        <v>KaseseRuhengeri</v>
      </c>
      <c r="E221">
        <f>COUNTIF(C:C,D221)</f>
        <v>1</v>
      </c>
      <c r="F221">
        <f>VLOOKUP(A221,[1]marketplaceCoords!$A:$C,3,FALSE)</f>
        <v>-1.5044200000000001</v>
      </c>
      <c r="G221">
        <f>VLOOKUP(A221,[1]marketplaceCoords!$A:$D,4,FALSE)</f>
        <v>29.635159999999999</v>
      </c>
      <c r="H221">
        <f>VLOOKUP(B221,[1]marketplaceCoords!$A:$C,3,FALSE)</f>
        <v>0.16989899999999999</v>
      </c>
      <c r="I221">
        <f>VLOOKUP(B221,[1]marketplaceCoords!$A:$D,4,FALSE)</f>
        <v>30.078078000000001</v>
      </c>
      <c r="J221" t="str">
        <f>IF(H221-F221&gt;0,"N","S")</f>
        <v>N</v>
      </c>
      <c r="K221" t="str">
        <f>IF(I221-G221&gt;0,"E","W")</f>
        <v>E</v>
      </c>
    </row>
    <row r="222" spans="1:11" x14ac:dyDescent="0.25">
      <c r="A222" t="s">
        <v>31</v>
      </c>
      <c r="B222" t="s">
        <v>30</v>
      </c>
      <c r="C222" t="str">
        <f>A222&amp;B222</f>
        <v>RuhengeriKigali</v>
      </c>
      <c r="D222" t="str">
        <f>B222&amp;A222</f>
        <v>KigaliRuhengeri</v>
      </c>
      <c r="E222">
        <f>COUNTIF(C:C,D222)</f>
        <v>1</v>
      </c>
      <c r="F222">
        <f>VLOOKUP(A222,[1]marketplaceCoords!$A:$C,3,FALSE)</f>
        <v>-1.5044200000000001</v>
      </c>
      <c r="G222">
        <f>VLOOKUP(A222,[1]marketplaceCoords!$A:$D,4,FALSE)</f>
        <v>29.635159999999999</v>
      </c>
      <c r="H222">
        <f>VLOOKUP(B222,[1]marketplaceCoords!$A:$C,3,FALSE)</f>
        <v>-1.9705790000000001</v>
      </c>
      <c r="I222">
        <f>VLOOKUP(B222,[1]marketplaceCoords!$A:$D,4,FALSE)</f>
        <v>30.104429</v>
      </c>
      <c r="J222" t="str">
        <f>IF(H222-F222&gt;0,"N","S")</f>
        <v>S</v>
      </c>
      <c r="K222" t="str">
        <f>IF(I222-G222&gt;0,"E","W")</f>
        <v>E</v>
      </c>
    </row>
    <row r="223" spans="1:11" x14ac:dyDescent="0.25">
      <c r="A223" t="s">
        <v>31</v>
      </c>
      <c r="B223" t="s">
        <v>26</v>
      </c>
      <c r="C223" t="str">
        <f>A223&amp;B223</f>
        <v>RuhengeriMulindi</v>
      </c>
      <c r="D223" t="str">
        <f>B223&amp;A223</f>
        <v>MulindiRuhengeri</v>
      </c>
      <c r="E223">
        <f>COUNTIF(C:C,D223)</f>
        <v>1</v>
      </c>
      <c r="F223">
        <f>VLOOKUP(A223,[1]marketplaceCoords!$A:$C,3,FALSE)</f>
        <v>-1.5044200000000001</v>
      </c>
      <c r="G223">
        <f>VLOOKUP(A223,[1]marketplaceCoords!$A:$D,4,FALSE)</f>
        <v>29.635159999999999</v>
      </c>
      <c r="H223">
        <f>VLOOKUP(B223,[1]marketplaceCoords!$A:$C,3,FALSE)</f>
        <v>-1.477311</v>
      </c>
      <c r="I223">
        <f>VLOOKUP(B223,[1]marketplaceCoords!$A:$D,4,FALSE)</f>
        <v>30.041967</v>
      </c>
      <c r="J223" t="str">
        <f>IF(H223-F223&gt;0,"N","S")</f>
        <v>N</v>
      </c>
      <c r="K223" t="str">
        <f>IF(I223-G223&gt;0,"E","W")</f>
        <v>E</v>
      </c>
    </row>
    <row r="224" spans="1:11" x14ac:dyDescent="0.25">
      <c r="A224" t="s">
        <v>31</v>
      </c>
      <c r="B224" t="s">
        <v>27</v>
      </c>
      <c r="C224" t="str">
        <f>A224&amp;B224</f>
        <v>RuhengeriRubavu</v>
      </c>
      <c r="D224" t="str">
        <f>B224&amp;A224</f>
        <v>RubavuRuhengeri</v>
      </c>
      <c r="E224">
        <f>COUNTIF(C:C,D224)</f>
        <v>1</v>
      </c>
      <c r="F224">
        <f>VLOOKUP(A224,[1]marketplaceCoords!$A:$C,3,FALSE)</f>
        <v>-1.5044200000000001</v>
      </c>
      <c r="G224">
        <f>VLOOKUP(A224,[1]marketplaceCoords!$A:$D,4,FALSE)</f>
        <v>29.635159999999999</v>
      </c>
      <c r="H224">
        <f>VLOOKUP(B224,[1]marketplaceCoords!$A:$C,3,FALSE)</f>
        <v>-1.6902600000000001</v>
      </c>
      <c r="I224">
        <f>VLOOKUP(B224,[1]marketplaceCoords!$A:$D,4,FALSE)</f>
        <v>29.295179000000001</v>
      </c>
      <c r="J224" t="str">
        <f>IF(H224-F224&gt;0,"N","S")</f>
        <v>S</v>
      </c>
      <c r="K224" t="str">
        <f>IF(I224-G224&gt;0,"E","W")</f>
        <v>W</v>
      </c>
    </row>
    <row r="225" spans="1:11" x14ac:dyDescent="0.25">
      <c r="A225" t="s">
        <v>28</v>
      </c>
      <c r="B225" t="s">
        <v>24</v>
      </c>
      <c r="C225" t="str">
        <f>A225&amp;B225</f>
        <v>RuhuhaKamembe</v>
      </c>
      <c r="D225" t="str">
        <f>B225&amp;A225</f>
        <v>KamembeRuhuha</v>
      </c>
      <c r="E225">
        <f>COUNTIF(C:C,D225)</f>
        <v>1</v>
      </c>
      <c r="F225">
        <f>VLOOKUP(A225,[1]marketplaceCoords!$A:$C,3,FALSE)</f>
        <v>-2.3083800000000001</v>
      </c>
      <c r="G225">
        <f>VLOOKUP(A225,[1]marketplaceCoords!$A:$D,4,FALSE)</f>
        <v>30.0535</v>
      </c>
      <c r="H225">
        <f>VLOOKUP(B225,[1]marketplaceCoords!$A:$C,3,FALSE)</f>
        <v>-2.4620160000000002</v>
      </c>
      <c r="I225">
        <f>VLOOKUP(B225,[1]marketplaceCoords!$A:$D,4,FALSE)</f>
        <v>28.907371000000001</v>
      </c>
      <c r="J225" t="str">
        <f>IF(H225-F225&gt;0,"N","S")</f>
        <v>S</v>
      </c>
      <c r="K225" t="str">
        <f>IF(I225-G225&gt;0,"E","W")</f>
        <v>W</v>
      </c>
    </row>
    <row r="226" spans="1:11" x14ac:dyDescent="0.25">
      <c r="A226" t="s">
        <v>28</v>
      </c>
      <c r="B226" t="s">
        <v>30</v>
      </c>
      <c r="C226" t="str">
        <f>A226&amp;B226</f>
        <v>RuhuhaKigali</v>
      </c>
      <c r="D226" t="str">
        <f>B226&amp;A226</f>
        <v>KigaliRuhuha</v>
      </c>
      <c r="E226">
        <f>COUNTIF(C:C,D226)</f>
        <v>1</v>
      </c>
      <c r="F226">
        <f>VLOOKUP(A226,[1]marketplaceCoords!$A:$C,3,FALSE)</f>
        <v>-2.3083800000000001</v>
      </c>
      <c r="G226">
        <f>VLOOKUP(A226,[1]marketplaceCoords!$A:$D,4,FALSE)</f>
        <v>30.0535</v>
      </c>
      <c r="H226">
        <f>VLOOKUP(B226,[1]marketplaceCoords!$A:$C,3,FALSE)</f>
        <v>-1.9705790000000001</v>
      </c>
      <c r="I226">
        <f>VLOOKUP(B226,[1]marketplaceCoords!$A:$D,4,FALSE)</f>
        <v>30.104429</v>
      </c>
      <c r="J226" t="str">
        <f>IF(H226-F226&gt;0,"N","S")</f>
        <v>N</v>
      </c>
      <c r="K226" t="str">
        <f>IF(I226-G226&gt;0,"E","W")</f>
        <v>E</v>
      </c>
    </row>
    <row r="227" spans="1:11" x14ac:dyDescent="0.25">
      <c r="A227" t="s">
        <v>28</v>
      </c>
      <c r="B227" t="s">
        <v>25</v>
      </c>
      <c r="C227" t="str">
        <f>A227&amp;B227</f>
        <v>RuhuhaKimironko</v>
      </c>
      <c r="D227" t="str">
        <f>B227&amp;A227</f>
        <v>KimironkoRuhuha</v>
      </c>
      <c r="E227">
        <f>COUNTIF(C:C,D227)</f>
        <v>1</v>
      </c>
      <c r="F227">
        <f>VLOOKUP(A227,[1]marketplaceCoords!$A:$C,3,FALSE)</f>
        <v>-2.3083800000000001</v>
      </c>
      <c r="G227">
        <f>VLOOKUP(A227,[1]marketplaceCoords!$A:$D,4,FALSE)</f>
        <v>30.0535</v>
      </c>
      <c r="H227">
        <f>VLOOKUP(B227,[1]marketplaceCoords!$A:$C,3,FALSE)</f>
        <v>-1.9362379999999999</v>
      </c>
      <c r="I227">
        <f>VLOOKUP(B227,[1]marketplaceCoords!$A:$D,4,FALSE)</f>
        <v>30.13006</v>
      </c>
      <c r="J227" t="str">
        <f>IF(H227-F227&gt;0,"N","S")</f>
        <v>N</v>
      </c>
      <c r="K227" t="str">
        <f>IF(I227-G227&gt;0,"E","W")</f>
        <v>E</v>
      </c>
    </row>
    <row r="228" spans="1:11" x14ac:dyDescent="0.25">
      <c r="A228" t="s">
        <v>28</v>
      </c>
      <c r="B228" t="s">
        <v>17</v>
      </c>
      <c r="C228" t="str">
        <f>A228&amp;B228</f>
        <v>RuhuhaKobero</v>
      </c>
      <c r="D228" t="str">
        <f>B228&amp;A228</f>
        <v>KoberoRuhuha</v>
      </c>
      <c r="E228">
        <f>COUNTIF(C:C,D228)</f>
        <v>1</v>
      </c>
      <c r="F228">
        <f>VLOOKUP(A228,[1]marketplaceCoords!$A:$C,3,FALSE)</f>
        <v>-2.3083800000000001</v>
      </c>
      <c r="G228">
        <f>VLOOKUP(A228,[1]marketplaceCoords!$A:$D,4,FALSE)</f>
        <v>30.0535</v>
      </c>
      <c r="H228">
        <f>VLOOKUP(B228,[1]marketplaceCoords!$A:$C,3,FALSE)</f>
        <v>-2.6647879680000002</v>
      </c>
      <c r="I228">
        <f>VLOOKUP(B228,[1]marketplaceCoords!$A:$D,4,FALSE)</f>
        <v>30.409969190000002</v>
      </c>
      <c r="J228" t="str">
        <f>IF(H228-F228&gt;0,"N","S")</f>
        <v>S</v>
      </c>
      <c r="K228" t="str">
        <f>IF(I228-G228&gt;0,"E","W")</f>
        <v>E</v>
      </c>
    </row>
    <row r="229" spans="1:11" x14ac:dyDescent="0.25">
      <c r="A229" t="s">
        <v>28</v>
      </c>
      <c r="B229" t="s">
        <v>22</v>
      </c>
      <c r="C229" t="str">
        <f>A229&amp;B229</f>
        <v>RuhuhaNgozi</v>
      </c>
      <c r="D229" t="str">
        <f>B229&amp;A229</f>
        <v>NgoziRuhuha</v>
      </c>
      <c r="E229">
        <f>COUNTIF(C:C,D229)</f>
        <v>1</v>
      </c>
      <c r="F229">
        <f>VLOOKUP(A229,[1]marketplaceCoords!$A:$C,3,FALSE)</f>
        <v>-2.3083800000000001</v>
      </c>
      <c r="G229">
        <f>VLOOKUP(A229,[1]marketplaceCoords!$A:$D,4,FALSE)</f>
        <v>30.0535</v>
      </c>
      <c r="H229">
        <f>VLOOKUP(B229,[1]marketplaceCoords!$A:$C,3,FALSE)</f>
        <v>-2.9108399999999999</v>
      </c>
      <c r="I229">
        <f>VLOOKUP(B229,[1]marketplaceCoords!$A:$D,4,FALSE)</f>
        <v>29.82443</v>
      </c>
      <c r="J229" t="str">
        <f>IF(H229-F229&gt;0,"N","S")</f>
        <v>S</v>
      </c>
      <c r="K229" t="str">
        <f>IF(I229-G229&gt;0,"E","W")</f>
        <v>W</v>
      </c>
    </row>
    <row r="230" spans="1:11" x14ac:dyDescent="0.25">
      <c r="A230" t="s">
        <v>0</v>
      </c>
      <c r="B230" t="s">
        <v>3</v>
      </c>
      <c r="C230" t="str">
        <f>A230&amp;B230</f>
        <v>SongeaDar es Salaam</v>
      </c>
      <c r="D230" t="str">
        <f>B230&amp;A230</f>
        <v>Dar es SalaamSongea</v>
      </c>
      <c r="E230">
        <f>COUNTIF(C:C,D230)</f>
        <v>1</v>
      </c>
      <c r="F230">
        <f>VLOOKUP(A230,[1]marketplaceCoords!$A:$C,3,FALSE)</f>
        <v>-10.665509999999999</v>
      </c>
      <c r="G230">
        <f>VLOOKUP(A230,[1]marketplaceCoords!$A:$D,4,FALSE)</f>
        <v>35.645038999999997</v>
      </c>
      <c r="H230">
        <f>VLOOKUP(B230,[1]marketplaceCoords!$A:$C,3,FALSE)</f>
        <v>-6.7923539999999996</v>
      </c>
      <c r="I230">
        <f>VLOOKUP(B230,[1]marketplaceCoords!$A:$D,4,FALSE)</f>
        <v>39.208328000000002</v>
      </c>
      <c r="J230" t="str">
        <f>IF(H230-F230&gt;0,"N","S")</f>
        <v>N</v>
      </c>
      <c r="K230" t="str">
        <f>IF(I230-G230&gt;0,"E","W")</f>
        <v>E</v>
      </c>
    </row>
    <row r="231" spans="1:11" x14ac:dyDescent="0.25">
      <c r="A231" t="s">
        <v>0</v>
      </c>
      <c r="B231" t="s">
        <v>2</v>
      </c>
      <c r="C231" t="str">
        <f>A231&amp;B231</f>
        <v>SongeaIringa</v>
      </c>
      <c r="D231" t="str">
        <f>B231&amp;A231</f>
        <v>IringaSongea</v>
      </c>
      <c r="E231">
        <f>COUNTIF(C:C,D231)</f>
        <v>1</v>
      </c>
      <c r="F231">
        <f>VLOOKUP(A231,[1]marketplaceCoords!$A:$C,3,FALSE)</f>
        <v>-10.665509999999999</v>
      </c>
      <c r="G231">
        <f>VLOOKUP(A231,[1]marketplaceCoords!$A:$D,4,FALSE)</f>
        <v>35.645038999999997</v>
      </c>
      <c r="H231">
        <f>VLOOKUP(B231,[1]marketplaceCoords!$A:$C,3,FALSE)</f>
        <v>-7.768059</v>
      </c>
      <c r="I231">
        <f>VLOOKUP(B231,[1]marketplaceCoords!$A:$D,4,FALSE)</f>
        <v>35.686072000000003</v>
      </c>
      <c r="J231" t="str">
        <f>IF(H231-F231&gt;0,"N","S")</f>
        <v>N</v>
      </c>
      <c r="K231" t="str">
        <f>IF(I231-G231&gt;0,"E","W")</f>
        <v>E</v>
      </c>
    </row>
    <row r="232" spans="1:11" x14ac:dyDescent="0.25">
      <c r="A232" t="s">
        <v>0</v>
      </c>
      <c r="B232" t="s">
        <v>1</v>
      </c>
      <c r="C232" t="str">
        <f>A232&amp;B232</f>
        <v>SongeaMbeya</v>
      </c>
      <c r="D232" t="str">
        <f>B232&amp;A232</f>
        <v>MbeyaSongea</v>
      </c>
      <c r="E232">
        <f>COUNTIF(C:C,D232)</f>
        <v>1</v>
      </c>
      <c r="F232">
        <f>VLOOKUP(A232,[1]marketplaceCoords!$A:$C,3,FALSE)</f>
        <v>-10.665509999999999</v>
      </c>
      <c r="G232">
        <f>VLOOKUP(A232,[1]marketplaceCoords!$A:$D,4,FALSE)</f>
        <v>35.645038999999997</v>
      </c>
      <c r="H232">
        <f>VLOOKUP(B232,[1]marketplaceCoords!$A:$C,3,FALSE)</f>
        <v>-8.9094010000000008</v>
      </c>
      <c r="I232">
        <f>VLOOKUP(B232,[1]marketplaceCoords!$A:$D,4,FALSE)</f>
        <v>33.460774000000001</v>
      </c>
      <c r="J232" t="str">
        <f>IF(H232-F232&gt;0,"N","S")</f>
        <v>N</v>
      </c>
      <c r="K232" t="str">
        <f>IF(I232-G232&gt;0,"E","W")</f>
        <v>W</v>
      </c>
    </row>
    <row r="233" spans="1:11" x14ac:dyDescent="0.25">
      <c r="A233" t="s">
        <v>45</v>
      </c>
      <c r="B233" t="s">
        <v>35</v>
      </c>
      <c r="C233" t="str">
        <f>A233&amp;B233</f>
        <v>SorotiKampala</v>
      </c>
      <c r="D233" t="str">
        <f>B233&amp;A233</f>
        <v>KampalaSoroti</v>
      </c>
      <c r="E233">
        <f>COUNTIF(C:C,D233)</f>
        <v>1</v>
      </c>
      <c r="F233">
        <f>VLOOKUP(A233,[1]marketplaceCoords!$A:$C,3,FALSE)</f>
        <v>1.71553</v>
      </c>
      <c r="G233">
        <f>VLOOKUP(A233,[1]marketplaceCoords!$A:$D,4,FALSE)</f>
        <v>33.610087999999998</v>
      </c>
      <c r="H233">
        <f>VLOOKUP(B233,[1]marketplaceCoords!$A:$C,3,FALSE)</f>
        <v>0.34759600000000002</v>
      </c>
      <c r="I233">
        <f>VLOOKUP(B233,[1]marketplaceCoords!$A:$D,4,FALSE)</f>
        <v>32.582520000000002</v>
      </c>
      <c r="J233" t="str">
        <f>IF(H233-F233&gt;0,"N","S")</f>
        <v>S</v>
      </c>
      <c r="K233" t="str">
        <f>IF(I233-G233&gt;0,"E","W")</f>
        <v>W</v>
      </c>
    </row>
    <row r="234" spans="1:11" x14ac:dyDescent="0.25">
      <c r="A234" t="s">
        <v>45</v>
      </c>
      <c r="B234" t="s">
        <v>47</v>
      </c>
      <c r="C234" t="str">
        <f>A234&amp;B234</f>
        <v>SorotiLira</v>
      </c>
      <c r="D234" t="str">
        <f>B234&amp;A234</f>
        <v>LiraSoroti</v>
      </c>
      <c r="E234">
        <f>COUNTIF(C:C,D234)</f>
        <v>1</v>
      </c>
      <c r="F234">
        <f>VLOOKUP(A234,[1]marketplaceCoords!$A:$C,3,FALSE)</f>
        <v>1.71553</v>
      </c>
      <c r="G234">
        <f>VLOOKUP(A234,[1]marketplaceCoords!$A:$D,4,FALSE)</f>
        <v>33.610087999999998</v>
      </c>
      <c r="H234">
        <f>VLOOKUP(B234,[1]marketplaceCoords!$A:$C,3,FALSE)</f>
        <v>2.2580830000000001</v>
      </c>
      <c r="I234">
        <f>VLOOKUP(B234,[1]marketplaceCoords!$A:$D,4,FALSE)</f>
        <v>32.887407000000003</v>
      </c>
      <c r="J234" t="str">
        <f>IF(H234-F234&gt;0,"N","S")</f>
        <v>N</v>
      </c>
      <c r="K234" t="str">
        <f>IF(I234-G234&gt;0,"E","W")</f>
        <v>W</v>
      </c>
    </row>
    <row r="235" spans="1:11" x14ac:dyDescent="0.25">
      <c r="A235" t="s">
        <v>45</v>
      </c>
      <c r="B235" t="s">
        <v>40</v>
      </c>
      <c r="C235" t="str">
        <f>A235&amp;B235</f>
        <v>SorotiMbale</v>
      </c>
      <c r="D235" t="str">
        <f>B235&amp;A235</f>
        <v>MbaleSoroti</v>
      </c>
      <c r="E235">
        <f>COUNTIF(C:C,D235)</f>
        <v>1</v>
      </c>
      <c r="F235">
        <f>VLOOKUP(A235,[1]marketplaceCoords!$A:$C,3,FALSE)</f>
        <v>1.71553</v>
      </c>
      <c r="G235">
        <f>VLOOKUP(A235,[1]marketplaceCoords!$A:$D,4,FALSE)</f>
        <v>33.610087999999998</v>
      </c>
      <c r="H235">
        <f>VLOOKUP(B235,[1]marketplaceCoords!$A:$C,3,FALSE)</f>
        <v>1.078444</v>
      </c>
      <c r="I235">
        <f>VLOOKUP(B235,[1]marketplaceCoords!$A:$D,4,FALSE)</f>
        <v>34.181005999999996</v>
      </c>
      <c r="J235" t="str">
        <f>IF(H235-F235&gt;0,"N","S")</f>
        <v>S</v>
      </c>
      <c r="K235" t="str">
        <f>IF(I235-G235&gt;0,"E","W")</f>
        <v>E</v>
      </c>
    </row>
    <row r="236" spans="1:11" x14ac:dyDescent="0.25">
      <c r="A236" t="s">
        <v>45</v>
      </c>
      <c r="B236" t="s">
        <v>44</v>
      </c>
      <c r="C236" t="str">
        <f>A236&amp;B236</f>
        <v>SorotiOwino</v>
      </c>
      <c r="D236" t="str">
        <f>B236&amp;A236</f>
        <v>OwinoSoroti</v>
      </c>
      <c r="E236">
        <f>COUNTIF(C:C,D236)</f>
        <v>1</v>
      </c>
      <c r="F236">
        <f>VLOOKUP(A236,[1]marketplaceCoords!$A:$C,3,FALSE)</f>
        <v>1.71553</v>
      </c>
      <c r="G236">
        <f>VLOOKUP(A236,[1]marketplaceCoords!$A:$D,4,FALSE)</f>
        <v>33.610087999999998</v>
      </c>
      <c r="H236">
        <f>VLOOKUP(B236,[1]marketplaceCoords!$A:$C,3,FALSE)</f>
        <v>0.31569000000000003</v>
      </c>
      <c r="I236">
        <f>VLOOKUP(B236,[1]marketplaceCoords!$A:$D,4,FALSE)</f>
        <v>32.578110000000002</v>
      </c>
      <c r="J236" t="str">
        <f>IF(H236-F236&gt;0,"N","S")</f>
        <v>S</v>
      </c>
      <c r="K236" t="str">
        <f>IF(I236-G236&gt;0,"E","W")</f>
        <v>W</v>
      </c>
    </row>
    <row r="237" spans="1:11" x14ac:dyDescent="0.25">
      <c r="A237" t="s">
        <v>9</v>
      </c>
      <c r="B237" t="s">
        <v>3</v>
      </c>
      <c r="C237" t="str">
        <f>A237&amp;B237</f>
        <v>TangaDar es Salaam</v>
      </c>
      <c r="D237" t="str">
        <f>B237&amp;A237</f>
        <v>Dar es SalaamTanga</v>
      </c>
      <c r="E237">
        <f>COUNTIF(C:C,D237)</f>
        <v>1</v>
      </c>
      <c r="F237">
        <f>VLOOKUP(A237,[1]marketplaceCoords!$A:$C,3,FALSE)</f>
        <v>-5.0701299999999998</v>
      </c>
      <c r="G237">
        <f>VLOOKUP(A237,[1]marketplaceCoords!$A:$D,4,FALSE)</f>
        <v>39.104931000000001</v>
      </c>
      <c r="H237">
        <f>VLOOKUP(B237,[1]marketplaceCoords!$A:$C,3,FALSE)</f>
        <v>-6.7923539999999996</v>
      </c>
      <c r="I237">
        <f>VLOOKUP(B237,[1]marketplaceCoords!$A:$D,4,FALSE)</f>
        <v>39.208328000000002</v>
      </c>
      <c r="J237" t="str">
        <f>IF(H237-F237&gt;0,"N","S")</f>
        <v>S</v>
      </c>
      <c r="K237" t="str">
        <f>IF(I237-G237&gt;0,"E","W")</f>
        <v>E</v>
      </c>
    </row>
    <row r="238" spans="1:11" x14ac:dyDescent="0.25">
      <c r="A238" t="s">
        <v>9</v>
      </c>
      <c r="B238" t="s">
        <v>14</v>
      </c>
      <c r="C238" t="str">
        <f>A238&amp;B238</f>
        <v>TangaMombasa</v>
      </c>
      <c r="D238" t="str">
        <f>B238&amp;A238</f>
        <v>MombasaTanga</v>
      </c>
      <c r="E238">
        <f>COUNTIF(C:C,D238)</f>
        <v>1</v>
      </c>
      <c r="F238">
        <f>VLOOKUP(A238,[1]marketplaceCoords!$A:$C,3,FALSE)</f>
        <v>-5.0701299999999998</v>
      </c>
      <c r="G238">
        <f>VLOOKUP(A238,[1]marketplaceCoords!$A:$D,4,FALSE)</f>
        <v>39.104931000000001</v>
      </c>
      <c r="H238">
        <f>VLOOKUP(B238,[1]marketplaceCoords!$A:$C,3,FALSE)</f>
        <v>-4.0434770000000002</v>
      </c>
      <c r="I238">
        <f>VLOOKUP(B238,[1]marketplaceCoords!$A:$D,4,FALSE)</f>
        <v>39.668207000000002</v>
      </c>
      <c r="J238" t="str">
        <f>IF(H238-F238&gt;0,"N","S")</f>
        <v>N</v>
      </c>
      <c r="K238" t="str">
        <f>IF(I238-G238&gt;0,"E","W")</f>
        <v>E</v>
      </c>
    </row>
    <row r="239" spans="1:11" x14ac:dyDescent="0.25">
      <c r="A239" t="s">
        <v>9</v>
      </c>
      <c r="B239" t="s">
        <v>8</v>
      </c>
      <c r="C239" t="str">
        <f>A239&amp;B239</f>
        <v>TangaMorogoro</v>
      </c>
      <c r="D239" t="str">
        <f>B239&amp;A239</f>
        <v>MorogoroTanga</v>
      </c>
      <c r="E239">
        <f>COUNTIF(C:C,D239)</f>
        <v>1</v>
      </c>
      <c r="F239">
        <f>VLOOKUP(A239,[1]marketplaceCoords!$A:$C,3,FALSE)</f>
        <v>-5.0701299999999998</v>
      </c>
      <c r="G239">
        <f>VLOOKUP(A239,[1]marketplaceCoords!$A:$D,4,FALSE)</f>
        <v>39.104931000000001</v>
      </c>
      <c r="H239">
        <f>VLOOKUP(B239,[1]marketplaceCoords!$A:$C,3,FALSE)</f>
        <v>-6.8282400000000001</v>
      </c>
      <c r="I239">
        <f>VLOOKUP(B239,[1]marketplaceCoords!$A:$D,4,FALSE)</f>
        <v>37.667788999999999</v>
      </c>
      <c r="J239" t="str">
        <f>IF(H239-F239&gt;0,"N","S")</f>
        <v>S</v>
      </c>
      <c r="K239" t="str">
        <f>IF(I239-G239&gt;0,"E","W")</f>
        <v>W</v>
      </c>
    </row>
    <row r="240" spans="1:11" x14ac:dyDescent="0.25">
      <c r="A240" t="s">
        <v>9</v>
      </c>
      <c r="B240" t="s">
        <v>10</v>
      </c>
      <c r="C240" t="str">
        <f>A240&amp;B240</f>
        <v>TangaMoshi</v>
      </c>
      <c r="D240" t="str">
        <f>B240&amp;A240</f>
        <v>MoshiTanga</v>
      </c>
      <c r="E240">
        <f>COUNTIF(C:C,D240)</f>
        <v>1</v>
      </c>
      <c r="F240">
        <f>VLOOKUP(A240,[1]marketplaceCoords!$A:$C,3,FALSE)</f>
        <v>-5.0701299999999998</v>
      </c>
      <c r="G240">
        <f>VLOOKUP(A240,[1]marketplaceCoords!$A:$D,4,FALSE)</f>
        <v>39.104931000000001</v>
      </c>
      <c r="H240">
        <f>VLOOKUP(B240,[1]marketplaceCoords!$A:$C,3,FALSE)</f>
        <v>-3.3488199999999999</v>
      </c>
      <c r="I240">
        <f>VLOOKUP(B240,[1]marketplaceCoords!$A:$D,4,FALSE)</f>
        <v>37.343150999999999</v>
      </c>
      <c r="J240" t="str">
        <f>IF(H240-F240&gt;0,"N","S")</f>
        <v>N</v>
      </c>
      <c r="K240" t="str">
        <f>IF(I240-G240&gt;0,"E","W")</f>
        <v>W</v>
      </c>
    </row>
    <row r="241" spans="1:11" x14ac:dyDescent="0.25">
      <c r="A241" t="s">
        <v>38</v>
      </c>
      <c r="B241" t="s">
        <v>37</v>
      </c>
      <c r="C241" t="str">
        <f>A241&amp;B241</f>
        <v>TororoBusia</v>
      </c>
      <c r="D241" t="str">
        <f>B241&amp;A241</f>
        <v>BusiaTororo</v>
      </c>
      <c r="E241">
        <f>COUNTIF(C:C,D241)</f>
        <v>1</v>
      </c>
      <c r="F241">
        <f>VLOOKUP(A241,[1]marketplaceCoords!$A:$C,3,FALSE)</f>
        <v>0.69313000000000002</v>
      </c>
      <c r="G241">
        <f>VLOOKUP(A241,[1]marketplaceCoords!$A:$D,4,FALSE)</f>
        <v>34.180999999999997</v>
      </c>
      <c r="H241">
        <f>VLOOKUP(B241,[1]marketplaceCoords!$A:$C,3,FALSE)</f>
        <v>0.470669</v>
      </c>
      <c r="I241">
        <f>VLOOKUP(B241,[1]marketplaceCoords!$A:$D,4,FALSE)</f>
        <v>34.09198</v>
      </c>
      <c r="J241" t="str">
        <f>IF(H241-F241&gt;0,"N","S")</f>
        <v>S</v>
      </c>
      <c r="K241" t="str">
        <f>IF(I241-G241&gt;0,"E","W")</f>
        <v>W</v>
      </c>
    </row>
    <row r="242" spans="1:11" x14ac:dyDescent="0.25">
      <c r="A242" t="s">
        <v>38</v>
      </c>
      <c r="B242" t="s">
        <v>36</v>
      </c>
      <c r="C242" t="str">
        <f>A242&amp;B242</f>
        <v>TororoEldoret</v>
      </c>
      <c r="D242" t="str">
        <f>B242&amp;A242</f>
        <v>EldoretTororo</v>
      </c>
      <c r="E242">
        <f>COUNTIF(C:C,D242)</f>
        <v>1</v>
      </c>
      <c r="F242">
        <f>VLOOKUP(A242,[1]marketplaceCoords!$A:$C,3,FALSE)</f>
        <v>0.69313000000000002</v>
      </c>
      <c r="G242">
        <f>VLOOKUP(A242,[1]marketplaceCoords!$A:$D,4,FALSE)</f>
        <v>34.180999999999997</v>
      </c>
      <c r="H242">
        <f>VLOOKUP(B242,[1]marketplaceCoords!$A:$C,3,FALSE)</f>
        <v>0.51427699999999998</v>
      </c>
      <c r="I242">
        <f>VLOOKUP(B242,[1]marketplaceCoords!$A:$D,4,FALSE)</f>
        <v>35.269779999999997</v>
      </c>
      <c r="J242" t="str">
        <f>IF(H242-F242&gt;0,"N","S")</f>
        <v>S</v>
      </c>
      <c r="K242" t="str">
        <f>IF(I242-G242&gt;0,"E","W")</f>
        <v>E</v>
      </c>
    </row>
    <row r="243" spans="1:11" x14ac:dyDescent="0.25">
      <c r="A243" t="s">
        <v>38</v>
      </c>
      <c r="B243" t="s">
        <v>35</v>
      </c>
      <c r="C243" t="str">
        <f>A243&amp;B243</f>
        <v>TororoKampala</v>
      </c>
      <c r="D243" t="str">
        <f>B243&amp;A243</f>
        <v>KampalaTororo</v>
      </c>
      <c r="E243">
        <f>COUNTIF(C:C,D243)</f>
        <v>1</v>
      </c>
      <c r="F243">
        <f>VLOOKUP(A243,[1]marketplaceCoords!$A:$C,3,FALSE)</f>
        <v>0.69313000000000002</v>
      </c>
      <c r="G243">
        <f>VLOOKUP(A243,[1]marketplaceCoords!$A:$D,4,FALSE)</f>
        <v>34.180999999999997</v>
      </c>
      <c r="H243">
        <f>VLOOKUP(B243,[1]marketplaceCoords!$A:$C,3,FALSE)</f>
        <v>0.34759600000000002</v>
      </c>
      <c r="I243">
        <f>VLOOKUP(B243,[1]marketplaceCoords!$A:$D,4,FALSE)</f>
        <v>32.582520000000002</v>
      </c>
      <c r="J243" t="str">
        <f>IF(H243-F243&gt;0,"N","S")</f>
        <v>S</v>
      </c>
      <c r="K243" t="str">
        <f>IF(I243-G243&gt;0,"E","W")</f>
        <v>W</v>
      </c>
    </row>
    <row r="244" spans="1:11" x14ac:dyDescent="0.25">
      <c r="A244" t="s">
        <v>38</v>
      </c>
      <c r="B244" t="s">
        <v>33</v>
      </c>
      <c r="C244" t="str">
        <f>A244&amp;B244</f>
        <v>TororoKisumu</v>
      </c>
      <c r="D244" t="str">
        <f>B244&amp;A244</f>
        <v>KisumuTororo</v>
      </c>
      <c r="E244">
        <f>COUNTIF(C:C,D244)</f>
        <v>1</v>
      </c>
      <c r="F244">
        <f>VLOOKUP(A244,[1]marketplaceCoords!$A:$C,3,FALSE)</f>
        <v>0.69313000000000002</v>
      </c>
      <c r="G244">
        <f>VLOOKUP(A244,[1]marketplaceCoords!$A:$D,4,FALSE)</f>
        <v>34.180999999999997</v>
      </c>
      <c r="H244">
        <f>VLOOKUP(B244,[1]marketplaceCoords!$A:$C,3,FALSE)</f>
        <v>-9.1702000000000006E-2</v>
      </c>
      <c r="I244">
        <f>VLOOKUP(B244,[1]marketplaceCoords!$A:$D,4,FALSE)</f>
        <v>34.767957000000003</v>
      </c>
      <c r="J244" t="str">
        <f>IF(H244-F244&gt;0,"N","S")</f>
        <v>S</v>
      </c>
      <c r="K244" t="str">
        <f>IF(I244-G244&gt;0,"E","W")</f>
        <v>E</v>
      </c>
    </row>
    <row r="245" spans="1:11" x14ac:dyDescent="0.25">
      <c r="A245" t="s">
        <v>38</v>
      </c>
      <c r="B245" t="s">
        <v>39</v>
      </c>
      <c r="C245" t="str">
        <f>A245&amp;B245</f>
        <v>TororoKitale</v>
      </c>
      <c r="D245" t="str">
        <f>B245&amp;A245</f>
        <v>KitaleTororo</v>
      </c>
      <c r="E245">
        <f>COUNTIF(C:C,D245)</f>
        <v>1</v>
      </c>
      <c r="F245">
        <f>VLOOKUP(A245,[1]marketplaceCoords!$A:$C,3,FALSE)</f>
        <v>0.69313000000000002</v>
      </c>
      <c r="G245">
        <f>VLOOKUP(A245,[1]marketplaceCoords!$A:$D,4,FALSE)</f>
        <v>34.180999999999997</v>
      </c>
      <c r="H245">
        <f>VLOOKUP(B245,[1]marketplaceCoords!$A:$C,3,FALSE)</f>
        <v>1.01837</v>
      </c>
      <c r="I245">
        <f>VLOOKUP(B245,[1]marketplaceCoords!$A:$D,4,FALSE)</f>
        <v>35.002830000000003</v>
      </c>
      <c r="J245" t="str">
        <f>IF(H245-F245&gt;0,"N","S")</f>
        <v>N</v>
      </c>
      <c r="K245" t="str">
        <f>IF(I245-G245&gt;0,"E","W")</f>
        <v>E</v>
      </c>
    </row>
    <row r="246" spans="1:11" x14ac:dyDescent="0.25">
      <c r="A246" t="s">
        <v>38</v>
      </c>
      <c r="B246" t="s">
        <v>40</v>
      </c>
      <c r="C246" t="str">
        <f>A246&amp;B246</f>
        <v>TororoMbale</v>
      </c>
      <c r="D246" t="str">
        <f>B246&amp;A246</f>
        <v>MbaleTororo</v>
      </c>
      <c r="E246">
        <f>COUNTIF(C:C,D246)</f>
        <v>1</v>
      </c>
      <c r="F246">
        <f>VLOOKUP(A246,[1]marketplaceCoords!$A:$C,3,FALSE)</f>
        <v>0.69313000000000002</v>
      </c>
      <c r="G246">
        <f>VLOOKUP(A246,[1]marketplaceCoords!$A:$D,4,FALSE)</f>
        <v>34.180999999999997</v>
      </c>
      <c r="H246">
        <f>VLOOKUP(B246,[1]marketplaceCoords!$A:$C,3,FALSE)</f>
        <v>1.078444</v>
      </c>
      <c r="I246">
        <f>VLOOKUP(B246,[1]marketplaceCoords!$A:$D,4,FALSE)</f>
        <v>34.181005999999996</v>
      </c>
      <c r="J246" t="str">
        <f>IF(H246-F246&gt;0,"N","S")</f>
        <v>N</v>
      </c>
      <c r="K246" t="str">
        <f>IF(I246-G246&gt;0,"E","W")</f>
        <v>E</v>
      </c>
    </row>
    <row r="247" spans="1:11" x14ac:dyDescent="0.25">
      <c r="A247" t="s">
        <v>38</v>
      </c>
      <c r="B247" t="s">
        <v>44</v>
      </c>
      <c r="C247" t="str">
        <f>A247&amp;B247</f>
        <v>TororoOwino</v>
      </c>
      <c r="D247" t="str">
        <f>B247&amp;A247</f>
        <v>OwinoTororo</v>
      </c>
      <c r="E247">
        <f>COUNTIF(C:C,D247)</f>
        <v>1</v>
      </c>
      <c r="F247">
        <f>VLOOKUP(A247,[1]marketplaceCoords!$A:$C,3,FALSE)</f>
        <v>0.69313000000000002</v>
      </c>
      <c r="G247">
        <f>VLOOKUP(A247,[1]marketplaceCoords!$A:$D,4,FALSE)</f>
        <v>34.180999999999997</v>
      </c>
      <c r="H247">
        <f>VLOOKUP(B247,[1]marketplaceCoords!$A:$C,3,FALSE)</f>
        <v>0.31569000000000003</v>
      </c>
      <c r="I247">
        <f>VLOOKUP(B247,[1]marketplaceCoords!$A:$D,4,FALSE)</f>
        <v>32.578110000000002</v>
      </c>
      <c r="J247" t="str">
        <f>IF(H247-F247&gt;0,"N","S")</f>
        <v>S</v>
      </c>
      <c r="K247" t="str">
        <f>IF(I247-G247&gt;0,"E","W")</f>
        <v>W</v>
      </c>
    </row>
    <row r="248" spans="1:11" x14ac:dyDescent="0.25">
      <c r="A248" t="s">
        <v>4</v>
      </c>
      <c r="B248" t="s">
        <v>5</v>
      </c>
      <c r="C248" t="str">
        <f>A248&amp;B248</f>
        <v>TundumaKigoma</v>
      </c>
      <c r="D248" t="str">
        <f>B248&amp;A248</f>
        <v>KigomaTunduma</v>
      </c>
      <c r="E248">
        <f>COUNTIF(C:C,D248)</f>
        <v>1</v>
      </c>
      <c r="F248">
        <f>VLOOKUP(A248,[1]marketplaceCoords!$A:$C,3,FALSE)</f>
        <v>-9.3080599999999993</v>
      </c>
      <c r="G248">
        <f>VLOOKUP(A248,[1]marketplaceCoords!$A:$D,4,FALSE)</f>
        <v>32.775069999999999</v>
      </c>
      <c r="H248">
        <f>VLOOKUP(B248,[1]marketplaceCoords!$A:$C,3,FALSE)</f>
        <v>-4.8861499999999998</v>
      </c>
      <c r="I248">
        <f>VLOOKUP(B248,[1]marketplaceCoords!$A:$D,4,FALSE)</f>
        <v>29.638321000000001</v>
      </c>
      <c r="J248" t="str">
        <f>IF(H248-F248&gt;0,"N","S")</f>
        <v>N</v>
      </c>
      <c r="K248" t="str">
        <f>IF(I248-G248&gt;0,"E","W")</f>
        <v>W</v>
      </c>
    </row>
    <row r="249" spans="1:11" x14ac:dyDescent="0.25">
      <c r="A249" t="s">
        <v>4</v>
      </c>
      <c r="B249" t="s">
        <v>1</v>
      </c>
      <c r="C249" t="str">
        <f>A249&amp;B249</f>
        <v>TundumaMbeya</v>
      </c>
      <c r="D249" t="str">
        <f>B249&amp;A249</f>
        <v>MbeyaTunduma</v>
      </c>
      <c r="E249">
        <f>COUNTIF(C:C,D249)</f>
        <v>1</v>
      </c>
      <c r="F249">
        <f>VLOOKUP(A249,[1]marketplaceCoords!$A:$C,3,FALSE)</f>
        <v>-9.3080599999999993</v>
      </c>
      <c r="G249">
        <f>VLOOKUP(A249,[1]marketplaceCoords!$A:$D,4,FALSE)</f>
        <v>32.775069999999999</v>
      </c>
      <c r="H249">
        <f>VLOOKUP(B249,[1]marketplaceCoords!$A:$C,3,FALSE)</f>
        <v>-8.9094010000000008</v>
      </c>
      <c r="I249">
        <f>VLOOKUP(B249,[1]marketplaceCoords!$A:$D,4,FALSE)</f>
        <v>33.460774000000001</v>
      </c>
      <c r="J249" t="str">
        <f>IF(H249-F249&gt;0,"N","S")</f>
        <v>N</v>
      </c>
      <c r="K249" t="str">
        <f>IF(I249-G249&gt;0,"E","W")</f>
        <v>E</v>
      </c>
    </row>
  </sheetData>
  <autoFilter ref="A1:K249" xr:uid="{B8C92AD9-2A07-4A95-AA52-A4A21016400A}">
    <sortState xmlns:xlrd2="http://schemas.microsoft.com/office/spreadsheetml/2017/richdata2" ref="A2:K249">
      <sortCondition ref="A2:A249"/>
      <sortCondition ref="B2:B249"/>
    </sortState>
  </autoFilter>
  <sortState xmlns:xlrd2="http://schemas.microsoft.com/office/spreadsheetml/2017/richdata2" ref="A1:B224">
    <sortCondition ref="A1:A224"/>
  </sortState>
  <conditionalFormatting sqref="E222:E242 E1:E220 E250:E1048576 F1:K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3:E2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64DC4-6C15-4B10-9E9E-BF9F4D1765D4}">
  <dimension ref="A1:B48"/>
  <sheetViews>
    <sheetView topLeftCell="A33" workbookViewId="0">
      <selection activeCell="B49" sqref="B49"/>
    </sheetView>
  </sheetViews>
  <sheetFormatPr defaultRowHeight="15" x14ac:dyDescent="0.25"/>
  <sheetData>
    <row r="1" spans="1:2" x14ac:dyDescent="0.25">
      <c r="A1" t="s">
        <v>21</v>
      </c>
    </row>
    <row r="2" spans="1:2" x14ac:dyDescent="0.25">
      <c r="A2" t="s">
        <v>0</v>
      </c>
      <c r="B2">
        <v>1</v>
      </c>
    </row>
    <row r="3" spans="1:2" x14ac:dyDescent="0.25">
      <c r="A3" t="s">
        <v>4</v>
      </c>
      <c r="B3">
        <v>1</v>
      </c>
    </row>
    <row r="4" spans="1:2" x14ac:dyDescent="0.25">
      <c r="A4" t="s">
        <v>1</v>
      </c>
      <c r="B4">
        <v>1</v>
      </c>
    </row>
    <row r="5" spans="1:2" x14ac:dyDescent="0.25">
      <c r="A5" t="s">
        <v>2</v>
      </c>
      <c r="B5">
        <v>1</v>
      </c>
    </row>
    <row r="6" spans="1:2" x14ac:dyDescent="0.25">
      <c r="A6" t="s">
        <v>8</v>
      </c>
      <c r="B6">
        <v>1</v>
      </c>
    </row>
    <row r="7" spans="1:2" x14ac:dyDescent="0.25">
      <c r="A7" t="s">
        <v>12</v>
      </c>
      <c r="B7">
        <v>1</v>
      </c>
    </row>
    <row r="8" spans="1:2" x14ac:dyDescent="0.25">
      <c r="A8" t="s">
        <v>7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14</v>
      </c>
      <c r="B11">
        <v>1</v>
      </c>
    </row>
    <row r="12" spans="1:2" x14ac:dyDescent="0.25">
      <c r="A12" t="s">
        <v>16</v>
      </c>
      <c r="B12">
        <v>1</v>
      </c>
    </row>
    <row r="13" spans="1:2" x14ac:dyDescent="0.25">
      <c r="A13" t="s">
        <v>15</v>
      </c>
      <c r="B13">
        <v>1</v>
      </c>
    </row>
    <row r="14" spans="1:2" x14ac:dyDescent="0.25">
      <c r="A14" t="s">
        <v>11</v>
      </c>
      <c r="B14">
        <v>1</v>
      </c>
    </row>
    <row r="15" spans="1:2" x14ac:dyDescent="0.25">
      <c r="A15" t="s">
        <v>10</v>
      </c>
      <c r="B15">
        <v>1</v>
      </c>
    </row>
    <row r="16" spans="1:2" x14ac:dyDescent="0.25">
      <c r="A16" t="s">
        <v>22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6</v>
      </c>
      <c r="B18">
        <v>1</v>
      </c>
    </row>
    <row r="19" spans="1:2" x14ac:dyDescent="0.25">
      <c r="A19" t="s">
        <v>23</v>
      </c>
      <c r="B19">
        <v>1</v>
      </c>
    </row>
    <row r="20" spans="1:2" x14ac:dyDescent="0.25">
      <c r="A20" t="s">
        <v>24</v>
      </c>
      <c r="B20">
        <v>1</v>
      </c>
    </row>
    <row r="21" spans="1:2" x14ac:dyDescent="0.25">
      <c r="A21" t="s">
        <v>25</v>
      </c>
      <c r="B21">
        <v>1</v>
      </c>
    </row>
    <row r="22" spans="1:2" x14ac:dyDescent="0.25">
      <c r="A22" t="s">
        <v>26</v>
      </c>
      <c r="B22">
        <v>1</v>
      </c>
    </row>
    <row r="23" spans="1:2" x14ac:dyDescent="0.25">
      <c r="A23" t="s">
        <v>27</v>
      </c>
      <c r="B23">
        <v>1</v>
      </c>
    </row>
    <row r="24" spans="1:2" x14ac:dyDescent="0.25">
      <c r="A24" t="s">
        <v>28</v>
      </c>
      <c r="B24">
        <v>1</v>
      </c>
    </row>
    <row r="25" spans="1:2" x14ac:dyDescent="0.25">
      <c r="A25" t="s">
        <v>29</v>
      </c>
      <c r="B25">
        <v>1</v>
      </c>
    </row>
    <row r="26" spans="1:2" x14ac:dyDescent="0.25">
      <c r="A26" t="s">
        <v>30</v>
      </c>
      <c r="B26">
        <v>1</v>
      </c>
    </row>
    <row r="27" spans="1:2" x14ac:dyDescent="0.25">
      <c r="A27" t="s">
        <v>31</v>
      </c>
      <c r="B27">
        <v>1</v>
      </c>
    </row>
    <row r="28" spans="1:2" x14ac:dyDescent="0.25">
      <c r="A28" t="s">
        <v>19</v>
      </c>
      <c r="B28">
        <v>1</v>
      </c>
    </row>
    <row r="29" spans="1:2" x14ac:dyDescent="0.25">
      <c r="A29" t="s">
        <v>13</v>
      </c>
      <c r="B29">
        <v>1</v>
      </c>
    </row>
    <row r="30" spans="1:2" x14ac:dyDescent="0.25">
      <c r="A30" t="s">
        <v>20</v>
      </c>
      <c r="B30">
        <v>1</v>
      </c>
    </row>
    <row r="31" spans="1:2" x14ac:dyDescent="0.25">
      <c r="A31" t="s">
        <v>32</v>
      </c>
      <c r="B31">
        <v>1</v>
      </c>
    </row>
    <row r="32" spans="1:2" x14ac:dyDescent="0.25">
      <c r="A32" t="s">
        <v>33</v>
      </c>
      <c r="B32">
        <v>1</v>
      </c>
    </row>
    <row r="33" spans="1:2" x14ac:dyDescent="0.25">
      <c r="A33" t="s">
        <v>34</v>
      </c>
      <c r="B33">
        <v>1</v>
      </c>
    </row>
    <row r="34" spans="1:2" x14ac:dyDescent="0.25">
      <c r="A34" t="s">
        <v>35</v>
      </c>
      <c r="B34">
        <v>1</v>
      </c>
    </row>
    <row r="35" spans="1:2" x14ac:dyDescent="0.25">
      <c r="A35" t="s">
        <v>36</v>
      </c>
      <c r="B35">
        <v>1</v>
      </c>
    </row>
    <row r="36" spans="1:2" x14ac:dyDescent="0.25">
      <c r="A36" t="s">
        <v>18</v>
      </c>
      <c r="B36">
        <v>1</v>
      </c>
    </row>
    <row r="37" spans="1:2" x14ac:dyDescent="0.25">
      <c r="A37" t="s">
        <v>37</v>
      </c>
      <c r="B37">
        <v>1</v>
      </c>
    </row>
    <row r="38" spans="1:2" x14ac:dyDescent="0.25">
      <c r="A38" t="s">
        <v>38</v>
      </c>
      <c r="B38">
        <v>1</v>
      </c>
    </row>
    <row r="39" spans="1:2" x14ac:dyDescent="0.25">
      <c r="A39" t="s">
        <v>39</v>
      </c>
      <c r="B39">
        <v>1</v>
      </c>
    </row>
    <row r="40" spans="1:2" x14ac:dyDescent="0.25">
      <c r="A40" t="s">
        <v>40</v>
      </c>
      <c r="B40">
        <v>1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1</v>
      </c>
    </row>
    <row r="43" spans="1:2" x14ac:dyDescent="0.25">
      <c r="A43" t="s">
        <v>43</v>
      </c>
      <c r="B43">
        <v>1</v>
      </c>
    </row>
    <row r="44" spans="1:2" x14ac:dyDescent="0.25">
      <c r="A44" t="s">
        <v>44</v>
      </c>
      <c r="B44">
        <v>1</v>
      </c>
    </row>
    <row r="45" spans="1:2" x14ac:dyDescent="0.25">
      <c r="A45" t="s">
        <v>45</v>
      </c>
      <c r="B45">
        <v>1</v>
      </c>
    </row>
    <row r="46" spans="1:2" x14ac:dyDescent="0.25">
      <c r="A46" t="s">
        <v>46</v>
      </c>
      <c r="B46">
        <v>1</v>
      </c>
    </row>
    <row r="47" spans="1:2" x14ac:dyDescent="0.25">
      <c r="A47" t="s">
        <v>47</v>
      </c>
      <c r="B47">
        <v>1</v>
      </c>
    </row>
    <row r="48" spans="1:2" x14ac:dyDescent="0.25">
      <c r="A48" t="s">
        <v>48</v>
      </c>
      <c r="B4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H</dc:creator>
  <cp:lastModifiedBy>Lance H</cp:lastModifiedBy>
  <dcterms:created xsi:type="dcterms:W3CDTF">2021-09-25T17:35:06Z</dcterms:created>
  <dcterms:modified xsi:type="dcterms:W3CDTF">2021-09-26T21:14:55Z</dcterms:modified>
</cp:coreProperties>
</file>