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GitHub\Youtube-channel\UFE\Population growth stohastic model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" l="1"/>
  <c r="Y3" i="3"/>
  <c r="D4" i="3"/>
  <c r="E4" i="3"/>
  <c r="D5" i="3"/>
  <c r="E5" i="3" s="1"/>
  <c r="F5" i="3" s="1"/>
  <c r="G5" i="3"/>
  <c r="H5" i="3" s="1"/>
  <c r="I5" i="3" s="1"/>
  <c r="J5" i="3" s="1"/>
  <c r="K5" i="3" s="1"/>
  <c r="L5" i="3" s="1"/>
  <c r="M5" i="3" s="1"/>
  <c r="N5" i="3" s="1"/>
  <c r="D6" i="3"/>
  <c r="E6" i="3"/>
  <c r="F6" i="3" s="1"/>
  <c r="G6" i="3" s="1"/>
  <c r="H6" i="3" s="1"/>
  <c r="I6" i="3" s="1"/>
  <c r="J6" i="3" s="1"/>
  <c r="K6" i="3" s="1"/>
  <c r="L6" i="3" s="1"/>
  <c r="M6" i="3" s="1"/>
  <c r="N6" i="3" s="1"/>
  <c r="D7" i="3"/>
  <c r="E7" i="3" s="1"/>
  <c r="F7" i="3" s="1"/>
  <c r="G7" i="3"/>
  <c r="H7" i="3" s="1"/>
  <c r="I7" i="3" s="1"/>
  <c r="J7" i="3" s="1"/>
  <c r="K7" i="3" s="1"/>
  <c r="L7" i="3" s="1"/>
  <c r="M7" i="3" s="1"/>
  <c r="N7" i="3" s="1"/>
  <c r="D8" i="3"/>
  <c r="E8" i="3"/>
  <c r="F8" i="3" s="1"/>
  <c r="G8" i="3" s="1"/>
  <c r="H8" i="3" s="1"/>
  <c r="I8" i="3"/>
  <c r="J8" i="3" s="1"/>
  <c r="K8" i="3" s="1"/>
  <c r="L8" i="3" s="1"/>
  <c r="M8" i="3" s="1"/>
  <c r="N8" i="3" s="1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D10" i="3"/>
  <c r="E10" i="3"/>
  <c r="F10" i="3" s="1"/>
  <c r="G10" i="3" s="1"/>
  <c r="H10" i="3" s="1"/>
  <c r="I10" i="3" s="1"/>
  <c r="J10" i="3" s="1"/>
  <c r="K10" i="3" s="1"/>
  <c r="L10" i="3" s="1"/>
  <c r="M10" i="3" s="1"/>
  <c r="N10" i="3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D12" i="3"/>
  <c r="E12" i="3"/>
  <c r="F12" i="3" s="1"/>
  <c r="G12" i="3" s="1"/>
  <c r="H12" i="3" s="1"/>
  <c r="I12" i="3" s="1"/>
  <c r="J12" i="3" s="1"/>
  <c r="K12" i="3" s="1"/>
  <c r="L12" i="3" s="1"/>
  <c r="M12" i="3" s="1"/>
  <c r="N12" i="3" s="1"/>
  <c r="D13" i="3"/>
  <c r="E13" i="3" s="1"/>
  <c r="F13" i="3" s="1"/>
  <c r="G13" i="3"/>
  <c r="H13" i="3" s="1"/>
  <c r="I13" i="3" s="1"/>
  <c r="J13" i="3" s="1"/>
  <c r="K13" i="3" s="1"/>
  <c r="L13" i="3" s="1"/>
  <c r="M13" i="3" s="1"/>
  <c r="N13" i="3" s="1"/>
  <c r="D14" i="3"/>
  <c r="E14" i="3"/>
  <c r="F14" i="3" s="1"/>
  <c r="G14" i="3" s="1"/>
  <c r="H14" i="3" s="1"/>
  <c r="I14" i="3" s="1"/>
  <c r="J14" i="3" s="1"/>
  <c r="K14" i="3" s="1"/>
  <c r="L14" i="3" s="1"/>
  <c r="M14" i="3" s="1"/>
  <c r="N14" i="3" s="1"/>
  <c r="D15" i="3"/>
  <c r="E15" i="3" s="1"/>
  <c r="F15" i="3" s="1"/>
  <c r="G15" i="3"/>
  <c r="H15" i="3" s="1"/>
  <c r="I15" i="3" s="1"/>
  <c r="J15" i="3" s="1"/>
  <c r="K15" i="3" s="1"/>
  <c r="L15" i="3" s="1"/>
  <c r="M15" i="3" s="1"/>
  <c r="N15" i="3" s="1"/>
  <c r="D16" i="3"/>
  <c r="E16" i="3"/>
  <c r="F16" i="3" s="1"/>
  <c r="G16" i="3" s="1"/>
  <c r="H16" i="3" s="1"/>
  <c r="I16" i="3"/>
  <c r="J16" i="3" s="1"/>
  <c r="K16" i="3" s="1"/>
  <c r="L16" i="3" s="1"/>
  <c r="M16" i="3" s="1"/>
  <c r="N16" i="3" s="1"/>
  <c r="D17" i="3"/>
  <c r="E17" i="3" s="1"/>
  <c r="F17" i="3" s="1"/>
  <c r="G17" i="3" s="1"/>
  <c r="H17" i="3" s="1"/>
  <c r="I17" i="3" s="1"/>
  <c r="J17" i="3" s="1"/>
  <c r="K17" i="3" s="1"/>
  <c r="L17" i="3" s="1"/>
  <c r="M17" i="3" s="1"/>
  <c r="N17" i="3" s="1"/>
  <c r="D18" i="3"/>
  <c r="E18" i="3"/>
  <c r="F18" i="3" s="1"/>
  <c r="G18" i="3" s="1"/>
  <c r="H18" i="3" s="1"/>
  <c r="I18" i="3" s="1"/>
  <c r="J18" i="3" s="1"/>
  <c r="K18" i="3" s="1"/>
  <c r="L18" i="3" s="1"/>
  <c r="M18" i="3" s="1"/>
  <c r="N18" i="3" s="1"/>
  <c r="D19" i="3"/>
  <c r="E19" i="3" s="1"/>
  <c r="F19" i="3" s="1"/>
  <c r="G19" i="3"/>
  <c r="H19" i="3" s="1"/>
  <c r="I19" i="3" s="1"/>
  <c r="J19" i="3" s="1"/>
  <c r="K19" i="3" s="1"/>
  <c r="L19" i="3" s="1"/>
  <c r="M19" i="3" s="1"/>
  <c r="N19" i="3" s="1"/>
  <c r="D20" i="3"/>
  <c r="E20" i="3"/>
  <c r="F20" i="3" s="1"/>
  <c r="G20" i="3" s="1"/>
  <c r="H20" i="3" s="1"/>
  <c r="I20" i="3" s="1"/>
  <c r="J20" i="3" s="1"/>
  <c r="K20" i="3" s="1"/>
  <c r="L20" i="3" s="1"/>
  <c r="M20" i="3" s="1"/>
  <c r="N20" i="3" s="1"/>
  <c r="D21" i="3"/>
  <c r="E21" i="3"/>
  <c r="F21" i="3" s="1"/>
  <c r="G21" i="3"/>
  <c r="H21" i="3" s="1"/>
  <c r="I21" i="3" s="1"/>
  <c r="J21" i="3" s="1"/>
  <c r="K21" i="3" s="1"/>
  <c r="L21" i="3" s="1"/>
  <c r="M21" i="3"/>
  <c r="N21" i="3" s="1"/>
  <c r="D22" i="3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D23" i="3"/>
  <c r="E23" i="3"/>
  <c r="F23" i="3" s="1"/>
  <c r="G23" i="3" s="1"/>
  <c r="H23" i="3" s="1"/>
  <c r="I23" i="3" s="1"/>
  <c r="J23" i="3" s="1"/>
  <c r="K23" i="3" s="1"/>
  <c r="L23" i="3" s="1"/>
  <c r="M23" i="3" s="1"/>
  <c r="N23" i="3" s="1"/>
  <c r="D24" i="3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D25" i="3"/>
  <c r="E25" i="3"/>
  <c r="F25" i="3" s="1"/>
  <c r="G25" i="3" s="1"/>
  <c r="H25" i="3" s="1"/>
  <c r="I25" i="3" s="1"/>
  <c r="J25" i="3" s="1"/>
  <c r="K25" i="3" s="1"/>
  <c r="L25" i="3" s="1"/>
  <c r="M25" i="3" s="1"/>
  <c r="N25" i="3" s="1"/>
  <c r="D26" i="3"/>
  <c r="E26" i="3" s="1"/>
  <c r="F26" i="3" s="1"/>
  <c r="G26" i="3"/>
  <c r="H26" i="3" s="1"/>
  <c r="I26" i="3" s="1"/>
  <c r="J26" i="3" s="1"/>
  <c r="K26" i="3" s="1"/>
  <c r="L26" i="3" s="1"/>
  <c r="M26" i="3" s="1"/>
  <c r="N26" i="3" s="1"/>
  <c r="D27" i="3"/>
  <c r="E27" i="3"/>
  <c r="F27" i="3"/>
  <c r="G27" i="3" s="1"/>
  <c r="H27" i="3" s="1"/>
  <c r="I27" i="3" s="1"/>
  <c r="J27" i="3" s="1"/>
  <c r="K27" i="3" s="1"/>
  <c r="L27" i="3" s="1"/>
  <c r="M27" i="3" s="1"/>
  <c r="N27" i="3" s="1"/>
  <c r="D28" i="3"/>
  <c r="E28" i="3"/>
  <c r="F28" i="3" s="1"/>
  <c r="G28" i="3" s="1"/>
  <c r="H28" i="3" s="1"/>
  <c r="I28" i="3" s="1"/>
  <c r="J28" i="3" s="1"/>
  <c r="K28" i="3" s="1"/>
  <c r="L28" i="3" s="1"/>
  <c r="M28" i="3" s="1"/>
  <c r="N28" i="3" s="1"/>
  <c r="D29" i="3"/>
  <c r="E29" i="3"/>
  <c r="F29" i="3" s="1"/>
  <c r="G29" i="3"/>
  <c r="H29" i="3" s="1"/>
  <c r="I29" i="3" s="1"/>
  <c r="J29" i="3" s="1"/>
  <c r="K29" i="3" s="1"/>
  <c r="L29" i="3" s="1"/>
  <c r="M29" i="3" s="1"/>
  <c r="N29" i="3" s="1"/>
  <c r="D30" i="3"/>
  <c r="E30" i="3" s="1"/>
  <c r="F30" i="3" s="1"/>
  <c r="G30" i="3" s="1"/>
  <c r="H30" i="3" s="1"/>
  <c r="I30" i="3" s="1"/>
  <c r="J30" i="3" s="1"/>
  <c r="K30" i="3" s="1"/>
  <c r="L30" i="3" s="1"/>
  <c r="M30" i="3"/>
  <c r="N30" i="3" s="1"/>
  <c r="D31" i="3"/>
  <c r="E31" i="3"/>
  <c r="F31" i="3" s="1"/>
  <c r="G31" i="3" s="1"/>
  <c r="H31" i="3" s="1"/>
  <c r="I31" i="3" s="1"/>
  <c r="J31" i="3"/>
  <c r="K31" i="3" s="1"/>
  <c r="L31" i="3" s="1"/>
  <c r="M31" i="3" s="1"/>
  <c r="N31" i="3" s="1"/>
  <c r="D32" i="3"/>
  <c r="E32" i="3" s="1"/>
  <c r="F32" i="3" s="1"/>
  <c r="G32" i="3" s="1"/>
  <c r="H32" i="3" s="1"/>
  <c r="I32" i="3" s="1"/>
  <c r="J32" i="3" s="1"/>
  <c r="K32" i="3" s="1"/>
  <c r="L32" i="3" s="1"/>
  <c r="M32" i="3" s="1"/>
  <c r="N32" i="3" s="1"/>
  <c r="D33" i="3"/>
  <c r="E33" i="3"/>
  <c r="F33" i="3" s="1"/>
  <c r="G33" i="3" s="1"/>
  <c r="H33" i="3" s="1"/>
  <c r="I33" i="3" s="1"/>
  <c r="J33" i="3" s="1"/>
  <c r="K33" i="3" s="1"/>
  <c r="L33" i="3" s="1"/>
  <c r="M33" i="3" s="1"/>
  <c r="N33" i="3" s="1"/>
  <c r="D34" i="3"/>
  <c r="E34" i="3" s="1"/>
  <c r="F34" i="3" s="1"/>
  <c r="G34" i="3"/>
  <c r="H34" i="3" s="1"/>
  <c r="I34" i="3" s="1"/>
  <c r="J34" i="3" s="1"/>
  <c r="K34" i="3" s="1"/>
  <c r="L34" i="3" s="1"/>
  <c r="M34" i="3" s="1"/>
  <c r="N34" i="3" s="1"/>
  <c r="D35" i="3"/>
  <c r="E35" i="3"/>
  <c r="F35" i="3"/>
  <c r="G35" i="3" s="1"/>
  <c r="H35" i="3" s="1"/>
  <c r="I35" i="3" s="1"/>
  <c r="J35" i="3" s="1"/>
  <c r="K35" i="3" s="1"/>
  <c r="L35" i="3" s="1"/>
  <c r="M35" i="3" s="1"/>
  <c r="N35" i="3" s="1"/>
  <c r="D36" i="3"/>
  <c r="E36" i="3"/>
  <c r="F36" i="3" s="1"/>
  <c r="G36" i="3" s="1"/>
  <c r="H36" i="3" s="1"/>
  <c r="I36" i="3" s="1"/>
  <c r="J36" i="3" s="1"/>
  <c r="K36" i="3" s="1"/>
  <c r="L36" i="3" s="1"/>
  <c r="M36" i="3" s="1"/>
  <c r="N36" i="3" s="1"/>
  <c r="D37" i="3"/>
  <c r="E37" i="3"/>
  <c r="F37" i="3" s="1"/>
  <c r="G37" i="3"/>
  <c r="H37" i="3" s="1"/>
  <c r="I37" i="3" s="1"/>
  <c r="J37" i="3" s="1"/>
  <c r="K37" i="3" s="1"/>
  <c r="L37" i="3" s="1"/>
  <c r="M37" i="3" s="1"/>
  <c r="N37" i="3" s="1"/>
  <c r="D38" i="3"/>
  <c r="E38" i="3" s="1"/>
  <c r="F38" i="3" s="1"/>
  <c r="G38" i="3" s="1"/>
  <c r="H38" i="3"/>
  <c r="I38" i="3" s="1"/>
  <c r="J38" i="3" s="1"/>
  <c r="K38" i="3" s="1"/>
  <c r="L38" i="3" s="1"/>
  <c r="M38" i="3" s="1"/>
  <c r="N38" i="3" s="1"/>
  <c r="D39" i="3"/>
  <c r="E39" i="3"/>
  <c r="F39" i="3" s="1"/>
  <c r="G39" i="3" s="1"/>
  <c r="H39" i="3" s="1"/>
  <c r="I39" i="3" s="1"/>
  <c r="J39" i="3" s="1"/>
  <c r="K39" i="3" s="1"/>
  <c r="L39" i="3" s="1"/>
  <c r="M39" i="3" s="1"/>
  <c r="N39" i="3" s="1"/>
  <c r="D40" i="3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D41" i="3"/>
  <c r="E41" i="3"/>
  <c r="F41" i="3" s="1"/>
  <c r="G41" i="3" s="1"/>
  <c r="H41" i="3" s="1"/>
  <c r="I41" i="3" s="1"/>
  <c r="J41" i="3" s="1"/>
  <c r="K41" i="3" s="1"/>
  <c r="L41" i="3" s="1"/>
  <c r="M41" i="3"/>
  <c r="N41" i="3" s="1"/>
  <c r="D42" i="3"/>
  <c r="E42" i="3" s="1"/>
  <c r="F42" i="3" s="1"/>
  <c r="G42" i="3"/>
  <c r="H42" i="3" s="1"/>
  <c r="I42" i="3" s="1"/>
  <c r="J42" i="3" s="1"/>
  <c r="K42" i="3" s="1"/>
  <c r="L42" i="3" s="1"/>
  <c r="M42" i="3" s="1"/>
  <c r="N42" i="3" s="1"/>
  <c r="D43" i="3"/>
  <c r="E43" i="3"/>
  <c r="F43" i="3" s="1"/>
  <c r="G43" i="3"/>
  <c r="H43" i="3" s="1"/>
  <c r="I43" i="3" s="1"/>
  <c r="J43" i="3" s="1"/>
  <c r="K43" i="3" s="1"/>
  <c r="L43" i="3" s="1"/>
  <c r="M43" i="3" s="1"/>
  <c r="N43" i="3" s="1"/>
  <c r="D44" i="3"/>
  <c r="E44" i="3" s="1"/>
  <c r="F44" i="3" s="1"/>
  <c r="G44" i="3"/>
  <c r="H44" i="3" s="1"/>
  <c r="I44" i="3" s="1"/>
  <c r="J44" i="3" s="1"/>
  <c r="K44" i="3" s="1"/>
  <c r="L44" i="3" s="1"/>
  <c r="M44" i="3" s="1"/>
  <c r="N44" i="3" s="1"/>
  <c r="D45" i="3"/>
  <c r="E45" i="3"/>
  <c r="F45" i="3" s="1"/>
  <c r="G45" i="3"/>
  <c r="H45" i="3" s="1"/>
  <c r="I45" i="3" s="1"/>
  <c r="J45" i="3" s="1"/>
  <c r="K45" i="3" s="1"/>
  <c r="L45" i="3" s="1"/>
  <c r="M45" i="3" s="1"/>
  <c r="N45" i="3" s="1"/>
  <c r="D46" i="3"/>
  <c r="E46" i="3" s="1"/>
  <c r="F46" i="3" s="1"/>
  <c r="G46" i="3"/>
  <c r="H46" i="3" s="1"/>
  <c r="I46" i="3" s="1"/>
  <c r="J46" i="3" s="1"/>
  <c r="K46" i="3" s="1"/>
  <c r="L46" i="3" s="1"/>
  <c r="M46" i="3" s="1"/>
  <c r="N46" i="3" s="1"/>
  <c r="D47" i="3"/>
  <c r="E47" i="3"/>
  <c r="F47" i="3" s="1"/>
  <c r="G47" i="3"/>
  <c r="H47" i="3" s="1"/>
  <c r="I47" i="3" s="1"/>
  <c r="J47" i="3" s="1"/>
  <c r="K47" i="3" s="1"/>
  <c r="L47" i="3" s="1"/>
  <c r="M47" i="3" s="1"/>
  <c r="N47" i="3" s="1"/>
  <c r="D48" i="3"/>
  <c r="E48" i="3" s="1"/>
  <c r="F48" i="3" s="1"/>
  <c r="G48" i="3"/>
  <c r="H48" i="3" s="1"/>
  <c r="I48" i="3" s="1"/>
  <c r="J48" i="3" s="1"/>
  <c r="K48" i="3" s="1"/>
  <c r="L48" i="3" s="1"/>
  <c r="M48" i="3" s="1"/>
  <c r="N48" i="3" s="1"/>
  <c r="D49" i="3"/>
  <c r="E49" i="3"/>
  <c r="F49" i="3" s="1"/>
  <c r="G49" i="3"/>
  <c r="H49" i="3" s="1"/>
  <c r="I49" i="3" s="1"/>
  <c r="J49" i="3" s="1"/>
  <c r="K49" i="3" s="1"/>
  <c r="L49" i="3" s="1"/>
  <c r="M49" i="3" s="1"/>
  <c r="N49" i="3" s="1"/>
  <c r="D50" i="3"/>
  <c r="E50" i="3"/>
  <c r="F50" i="3" s="1"/>
  <c r="G50" i="3"/>
  <c r="H50" i="3" s="1"/>
  <c r="I50" i="3" s="1"/>
  <c r="J50" i="3" s="1"/>
  <c r="K50" i="3" s="1"/>
  <c r="L50" i="3" s="1"/>
  <c r="M50" i="3" s="1"/>
  <c r="N50" i="3" s="1"/>
  <c r="D51" i="3"/>
  <c r="E51" i="3"/>
  <c r="F51" i="3" s="1"/>
  <c r="G51" i="3" s="1"/>
  <c r="H51" i="3" s="1"/>
  <c r="I51" i="3" s="1"/>
  <c r="J51" i="3" s="1"/>
  <c r="K51" i="3" s="1"/>
  <c r="L51" i="3" s="1"/>
  <c r="M51" i="3" s="1"/>
  <c r="N51" i="3" s="1"/>
  <c r="D52" i="3"/>
  <c r="E52" i="3"/>
  <c r="F52" i="3" s="1"/>
  <c r="G52" i="3" s="1"/>
  <c r="H52" i="3" s="1"/>
  <c r="I52" i="3" s="1"/>
  <c r="J52" i="3" s="1"/>
  <c r="K52" i="3" s="1"/>
  <c r="L52" i="3" s="1"/>
  <c r="M52" i="3" s="1"/>
  <c r="N52" i="3" s="1"/>
  <c r="D53" i="3"/>
  <c r="E53" i="3"/>
  <c r="F53" i="3" s="1"/>
  <c r="G53" i="3" s="1"/>
  <c r="H53" i="3" s="1"/>
  <c r="I53" i="3" s="1"/>
  <c r="J53" i="3" s="1"/>
  <c r="K53" i="3" s="1"/>
  <c r="L53" i="3" s="1"/>
  <c r="M53" i="3" s="1"/>
  <c r="N53" i="3" s="1"/>
  <c r="D54" i="3"/>
  <c r="E54" i="3"/>
  <c r="F54" i="3" s="1"/>
  <c r="G54" i="3" s="1"/>
  <c r="H54" i="3" s="1"/>
  <c r="I54" i="3" s="1"/>
  <c r="J54" i="3" s="1"/>
  <c r="K54" i="3" s="1"/>
  <c r="L54" i="3" s="1"/>
  <c r="M54" i="3" s="1"/>
  <c r="N54" i="3" s="1"/>
  <c r="D55" i="3"/>
  <c r="E55" i="3"/>
  <c r="F55" i="3" s="1"/>
  <c r="G55" i="3" s="1"/>
  <c r="H55" i="3" s="1"/>
  <c r="I55" i="3" s="1"/>
  <c r="J55" i="3" s="1"/>
  <c r="K55" i="3" s="1"/>
  <c r="L55" i="3" s="1"/>
  <c r="M55" i="3" s="1"/>
  <c r="N55" i="3" s="1"/>
  <c r="D56" i="3"/>
  <c r="E56" i="3"/>
  <c r="F56" i="3" s="1"/>
  <c r="G56" i="3" s="1"/>
  <c r="H56" i="3" s="1"/>
  <c r="I56" i="3" s="1"/>
  <c r="J56" i="3" s="1"/>
  <c r="K56" i="3" s="1"/>
  <c r="L56" i="3" s="1"/>
  <c r="M56" i="3" s="1"/>
  <c r="N56" i="3" s="1"/>
  <c r="D57" i="3"/>
  <c r="E57" i="3"/>
  <c r="F57" i="3" s="1"/>
  <c r="G57" i="3" s="1"/>
  <c r="H57" i="3" s="1"/>
  <c r="I57" i="3" s="1"/>
  <c r="J57" i="3" s="1"/>
  <c r="K57" i="3" s="1"/>
  <c r="L57" i="3" s="1"/>
  <c r="M57" i="3" s="1"/>
  <c r="N57" i="3" s="1"/>
  <c r="D58" i="3"/>
  <c r="E58" i="3"/>
  <c r="F58" i="3" s="1"/>
  <c r="G58" i="3" s="1"/>
  <c r="H58" i="3" s="1"/>
  <c r="I58" i="3" s="1"/>
  <c r="J58" i="3" s="1"/>
  <c r="K58" i="3" s="1"/>
  <c r="L58" i="3" s="1"/>
  <c r="M58" i="3" s="1"/>
  <c r="N58" i="3" s="1"/>
  <c r="D59" i="3"/>
  <c r="E59" i="3"/>
  <c r="F59" i="3" s="1"/>
  <c r="G59" i="3" s="1"/>
  <c r="H59" i="3" s="1"/>
  <c r="I59" i="3" s="1"/>
  <c r="J59" i="3" s="1"/>
  <c r="K59" i="3" s="1"/>
  <c r="L59" i="3" s="1"/>
  <c r="M59" i="3" s="1"/>
  <c r="N59" i="3" s="1"/>
  <c r="D60" i="3"/>
  <c r="E60" i="3"/>
  <c r="F60" i="3" s="1"/>
  <c r="G60" i="3" s="1"/>
  <c r="H60" i="3" s="1"/>
  <c r="I60" i="3" s="1"/>
  <c r="J60" i="3" s="1"/>
  <c r="K60" i="3" s="1"/>
  <c r="L60" i="3" s="1"/>
  <c r="M60" i="3" s="1"/>
  <c r="N60" i="3" s="1"/>
  <c r="D61" i="3"/>
  <c r="E61" i="3"/>
  <c r="F61" i="3" s="1"/>
  <c r="G61" i="3" s="1"/>
  <c r="H61" i="3" s="1"/>
  <c r="I61" i="3" s="1"/>
  <c r="J61" i="3" s="1"/>
  <c r="K61" i="3" s="1"/>
  <c r="L61" i="3" s="1"/>
  <c r="M61" i="3" s="1"/>
  <c r="N61" i="3" s="1"/>
  <c r="E62" i="3"/>
  <c r="F62" i="3"/>
  <c r="G62" i="3"/>
  <c r="H62" i="3"/>
  <c r="I62" i="3"/>
  <c r="J62" i="3"/>
  <c r="K62" i="3"/>
  <c r="L62" i="3"/>
  <c r="M62" i="3"/>
  <c r="N62" i="3"/>
  <c r="E63" i="3"/>
  <c r="F63" i="3"/>
  <c r="G63" i="3"/>
  <c r="H63" i="3"/>
  <c r="I63" i="3"/>
  <c r="J63" i="3"/>
  <c r="K63" i="3"/>
  <c r="L63" i="3"/>
  <c r="M63" i="3"/>
  <c r="N63" i="3"/>
  <c r="E64" i="3"/>
  <c r="F64" i="3"/>
  <c r="G64" i="3"/>
  <c r="H64" i="3"/>
  <c r="I64" i="3"/>
  <c r="J64" i="3"/>
  <c r="K64" i="3"/>
  <c r="L64" i="3"/>
  <c r="M64" i="3"/>
  <c r="N64" i="3"/>
  <c r="E65" i="3"/>
  <c r="F65" i="3"/>
  <c r="G65" i="3"/>
  <c r="H65" i="3"/>
  <c r="I65" i="3"/>
  <c r="J65" i="3"/>
  <c r="K65" i="3"/>
  <c r="L65" i="3"/>
  <c r="M65" i="3"/>
  <c r="N65" i="3"/>
  <c r="E66" i="3"/>
  <c r="F66" i="3"/>
  <c r="G66" i="3"/>
  <c r="H66" i="3"/>
  <c r="I66" i="3"/>
  <c r="J66" i="3"/>
  <c r="K66" i="3"/>
  <c r="L66" i="3"/>
  <c r="M66" i="3"/>
  <c r="N66" i="3"/>
  <c r="E67" i="3"/>
  <c r="F67" i="3"/>
  <c r="G67" i="3"/>
  <c r="H67" i="3"/>
  <c r="I67" i="3"/>
  <c r="J67" i="3"/>
  <c r="K67" i="3"/>
  <c r="L67" i="3"/>
  <c r="M67" i="3"/>
  <c r="N67" i="3"/>
  <c r="E68" i="3"/>
  <c r="F68" i="3"/>
  <c r="G68" i="3"/>
  <c r="H68" i="3"/>
  <c r="I68" i="3"/>
  <c r="J68" i="3"/>
  <c r="K68" i="3"/>
  <c r="L68" i="3"/>
  <c r="M68" i="3"/>
  <c r="N68" i="3"/>
  <c r="E69" i="3"/>
  <c r="F69" i="3"/>
  <c r="G69" i="3"/>
  <c r="H69" i="3"/>
  <c r="I69" i="3"/>
  <c r="J69" i="3"/>
  <c r="K69" i="3"/>
  <c r="L69" i="3"/>
  <c r="M69" i="3"/>
  <c r="N69" i="3"/>
  <c r="E70" i="3"/>
  <c r="F70" i="3"/>
  <c r="G70" i="3"/>
  <c r="H70" i="3"/>
  <c r="I70" i="3"/>
  <c r="J70" i="3"/>
  <c r="K70" i="3"/>
  <c r="L70" i="3"/>
  <c r="M70" i="3"/>
  <c r="N70" i="3"/>
  <c r="E71" i="3"/>
  <c r="F71" i="3"/>
  <c r="G71" i="3"/>
  <c r="H71" i="3"/>
  <c r="I71" i="3"/>
  <c r="J71" i="3"/>
  <c r="K71" i="3"/>
  <c r="L71" i="3"/>
  <c r="M71" i="3"/>
  <c r="N71" i="3"/>
  <c r="E72" i="3"/>
  <c r="F72" i="3"/>
  <c r="G72" i="3"/>
  <c r="H72" i="3"/>
  <c r="I72" i="3"/>
  <c r="J72" i="3"/>
  <c r="K72" i="3"/>
  <c r="L72" i="3"/>
  <c r="M72" i="3"/>
  <c r="N72" i="3"/>
  <c r="E73" i="3"/>
  <c r="F73" i="3"/>
  <c r="G73" i="3"/>
  <c r="H73" i="3"/>
  <c r="I73" i="3"/>
  <c r="J73" i="3"/>
  <c r="K73" i="3"/>
  <c r="L73" i="3"/>
  <c r="M73" i="3"/>
  <c r="N73" i="3"/>
  <c r="D3" i="1"/>
  <c r="D4" i="1"/>
  <c r="D5" i="1"/>
  <c r="D6" i="1"/>
  <c r="G3" i="1" s="1"/>
  <c r="D7" i="1"/>
  <c r="D8" i="1"/>
  <c r="D9" i="1"/>
  <c r="D10" i="1"/>
  <c r="D11" i="1"/>
  <c r="D12" i="1"/>
  <c r="D13" i="1"/>
  <c r="Q13" i="1"/>
  <c r="D14" i="1"/>
  <c r="D15" i="1"/>
  <c r="D16" i="1"/>
  <c r="D17" i="1"/>
  <c r="P17" i="1"/>
  <c r="Q15" i="1" s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2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H60" i="2"/>
  <c r="I60" i="2" s="1"/>
  <c r="J60" i="2" s="1"/>
  <c r="K60" i="2" s="1"/>
  <c r="L60" i="2" s="1"/>
  <c r="M60" i="2" s="1"/>
  <c r="N60" i="2" s="1"/>
  <c r="D60" i="2"/>
  <c r="E60" i="2" s="1"/>
  <c r="F60" i="2" s="1"/>
  <c r="G60" i="2" s="1"/>
  <c r="N59" i="2"/>
  <c r="D59" i="2"/>
  <c r="E59" i="2" s="1"/>
  <c r="F59" i="2" s="1"/>
  <c r="G59" i="2" s="1"/>
  <c r="H59" i="2" s="1"/>
  <c r="I59" i="2" s="1"/>
  <c r="J59" i="2" s="1"/>
  <c r="K59" i="2" s="1"/>
  <c r="L59" i="2" s="1"/>
  <c r="M59" i="2" s="1"/>
  <c r="F58" i="2"/>
  <c r="G58" i="2" s="1"/>
  <c r="H58" i="2" s="1"/>
  <c r="I58" i="2" s="1"/>
  <c r="J58" i="2" s="1"/>
  <c r="K58" i="2" s="1"/>
  <c r="L58" i="2" s="1"/>
  <c r="M58" i="2" s="1"/>
  <c r="N58" i="2" s="1"/>
  <c r="D58" i="2"/>
  <c r="E58" i="2" s="1"/>
  <c r="D57" i="2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J56" i="2"/>
  <c r="K56" i="2" s="1"/>
  <c r="L56" i="2" s="1"/>
  <c r="M56" i="2" s="1"/>
  <c r="N56" i="2" s="1"/>
  <c r="D56" i="2"/>
  <c r="E56" i="2" s="1"/>
  <c r="F56" i="2" s="1"/>
  <c r="G56" i="2" s="1"/>
  <c r="H56" i="2" s="1"/>
  <c r="I56" i="2" s="1"/>
  <c r="J55" i="2"/>
  <c r="K55" i="2" s="1"/>
  <c r="L55" i="2" s="1"/>
  <c r="M55" i="2" s="1"/>
  <c r="N55" i="2" s="1"/>
  <c r="D55" i="2"/>
  <c r="E55" i="2" s="1"/>
  <c r="F55" i="2" s="1"/>
  <c r="G55" i="2" s="1"/>
  <c r="H55" i="2" s="1"/>
  <c r="I55" i="2" s="1"/>
  <c r="J54" i="2"/>
  <c r="K54" i="2" s="1"/>
  <c r="L54" i="2" s="1"/>
  <c r="M54" i="2" s="1"/>
  <c r="N54" i="2" s="1"/>
  <c r="E54" i="2"/>
  <c r="F54" i="2" s="1"/>
  <c r="G54" i="2" s="1"/>
  <c r="H54" i="2" s="1"/>
  <c r="I54" i="2" s="1"/>
  <c r="D54" i="2"/>
  <c r="F53" i="2"/>
  <c r="G53" i="2" s="1"/>
  <c r="H53" i="2" s="1"/>
  <c r="I53" i="2" s="1"/>
  <c r="J53" i="2" s="1"/>
  <c r="K53" i="2" s="1"/>
  <c r="L53" i="2" s="1"/>
  <c r="M53" i="2" s="1"/>
  <c r="N53" i="2" s="1"/>
  <c r="D53" i="2"/>
  <c r="E53" i="2" s="1"/>
  <c r="E52" i="2"/>
  <c r="F52" i="2" s="1"/>
  <c r="G52" i="2" s="1"/>
  <c r="H52" i="2" s="1"/>
  <c r="I52" i="2" s="1"/>
  <c r="J52" i="2" s="1"/>
  <c r="K52" i="2" s="1"/>
  <c r="L52" i="2" s="1"/>
  <c r="M52" i="2" s="1"/>
  <c r="N52" i="2" s="1"/>
  <c r="D52" i="2"/>
  <c r="G51" i="2"/>
  <c r="H51" i="2" s="1"/>
  <c r="I51" i="2" s="1"/>
  <c r="J51" i="2" s="1"/>
  <c r="K51" i="2" s="1"/>
  <c r="L51" i="2" s="1"/>
  <c r="M51" i="2" s="1"/>
  <c r="N51" i="2" s="1"/>
  <c r="D51" i="2"/>
  <c r="E51" i="2" s="1"/>
  <c r="F51" i="2" s="1"/>
  <c r="I50" i="2"/>
  <c r="J50" i="2" s="1"/>
  <c r="K50" i="2" s="1"/>
  <c r="L50" i="2" s="1"/>
  <c r="M50" i="2" s="1"/>
  <c r="N50" i="2" s="1"/>
  <c r="E50" i="2"/>
  <c r="F50" i="2" s="1"/>
  <c r="G50" i="2" s="1"/>
  <c r="H50" i="2" s="1"/>
  <c r="D50" i="2"/>
  <c r="D49" i="2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E48" i="2"/>
  <c r="F48" i="2" s="1"/>
  <c r="G48" i="2" s="1"/>
  <c r="H48" i="2" s="1"/>
  <c r="I48" i="2" s="1"/>
  <c r="J48" i="2" s="1"/>
  <c r="K48" i="2" s="1"/>
  <c r="L48" i="2" s="1"/>
  <c r="M48" i="2" s="1"/>
  <c r="N48" i="2" s="1"/>
  <c r="D48" i="2"/>
  <c r="G47" i="2"/>
  <c r="H47" i="2" s="1"/>
  <c r="I47" i="2" s="1"/>
  <c r="J47" i="2" s="1"/>
  <c r="K47" i="2" s="1"/>
  <c r="L47" i="2" s="1"/>
  <c r="M47" i="2" s="1"/>
  <c r="N47" i="2" s="1"/>
  <c r="D47" i="2"/>
  <c r="E47" i="2" s="1"/>
  <c r="F47" i="2" s="1"/>
  <c r="I46" i="2"/>
  <c r="J46" i="2" s="1"/>
  <c r="K46" i="2" s="1"/>
  <c r="L46" i="2" s="1"/>
  <c r="M46" i="2" s="1"/>
  <c r="N46" i="2" s="1"/>
  <c r="E46" i="2"/>
  <c r="F46" i="2" s="1"/>
  <c r="G46" i="2" s="1"/>
  <c r="H46" i="2" s="1"/>
  <c r="D46" i="2"/>
  <c r="D45" i="2"/>
  <c r="E45" i="2" s="1"/>
  <c r="F45" i="2" s="1"/>
  <c r="G45" i="2" s="1"/>
  <c r="H45" i="2" s="1"/>
  <c r="I45" i="2" s="1"/>
  <c r="J45" i="2" s="1"/>
  <c r="K45" i="2" s="1"/>
  <c r="L45" i="2" s="1"/>
  <c r="M45" i="2" s="1"/>
  <c r="N45" i="2" s="1"/>
  <c r="N44" i="2"/>
  <c r="F44" i="2"/>
  <c r="G44" i="2" s="1"/>
  <c r="H44" i="2" s="1"/>
  <c r="I44" i="2" s="1"/>
  <c r="J44" i="2" s="1"/>
  <c r="K44" i="2" s="1"/>
  <c r="L44" i="2" s="1"/>
  <c r="M44" i="2" s="1"/>
  <c r="E44" i="2"/>
  <c r="D44" i="2"/>
  <c r="I43" i="2"/>
  <c r="J43" i="2" s="1"/>
  <c r="K43" i="2" s="1"/>
  <c r="L43" i="2" s="1"/>
  <c r="M43" i="2" s="1"/>
  <c r="N43" i="2" s="1"/>
  <c r="D43" i="2"/>
  <c r="E43" i="2" s="1"/>
  <c r="F43" i="2" s="1"/>
  <c r="G43" i="2" s="1"/>
  <c r="H43" i="2" s="1"/>
  <c r="J42" i="2"/>
  <c r="K42" i="2" s="1"/>
  <c r="L42" i="2" s="1"/>
  <c r="M42" i="2" s="1"/>
  <c r="N42" i="2" s="1"/>
  <c r="E42" i="2"/>
  <c r="F42" i="2" s="1"/>
  <c r="G42" i="2" s="1"/>
  <c r="H42" i="2" s="1"/>
  <c r="I42" i="2" s="1"/>
  <c r="D42" i="2"/>
  <c r="G41" i="2"/>
  <c r="H41" i="2" s="1"/>
  <c r="I41" i="2" s="1"/>
  <c r="J41" i="2" s="1"/>
  <c r="K41" i="2" s="1"/>
  <c r="L41" i="2" s="1"/>
  <c r="M41" i="2" s="1"/>
  <c r="N41" i="2" s="1"/>
  <c r="D41" i="2"/>
  <c r="E41" i="2" s="1"/>
  <c r="F41" i="2" s="1"/>
  <c r="E40" i="2"/>
  <c r="F40" i="2" s="1"/>
  <c r="G40" i="2" s="1"/>
  <c r="H40" i="2" s="1"/>
  <c r="I40" i="2" s="1"/>
  <c r="J40" i="2" s="1"/>
  <c r="K40" i="2" s="1"/>
  <c r="L40" i="2" s="1"/>
  <c r="M40" i="2" s="1"/>
  <c r="N40" i="2" s="1"/>
  <c r="D40" i="2"/>
  <c r="G39" i="2"/>
  <c r="H39" i="2" s="1"/>
  <c r="I39" i="2" s="1"/>
  <c r="J39" i="2" s="1"/>
  <c r="K39" i="2" s="1"/>
  <c r="L39" i="2" s="1"/>
  <c r="M39" i="2" s="1"/>
  <c r="N39" i="2" s="1"/>
  <c r="E39" i="2"/>
  <c r="F39" i="2" s="1"/>
  <c r="D39" i="2"/>
  <c r="E38" i="2"/>
  <c r="F38" i="2" s="1"/>
  <c r="G38" i="2" s="1"/>
  <c r="H38" i="2" s="1"/>
  <c r="I38" i="2" s="1"/>
  <c r="J38" i="2" s="1"/>
  <c r="K38" i="2" s="1"/>
  <c r="L38" i="2" s="1"/>
  <c r="M38" i="2" s="1"/>
  <c r="N38" i="2" s="1"/>
  <c r="D38" i="2"/>
  <c r="E37" i="2"/>
  <c r="F37" i="2" s="1"/>
  <c r="G37" i="2" s="1"/>
  <c r="H37" i="2" s="1"/>
  <c r="I37" i="2" s="1"/>
  <c r="J37" i="2" s="1"/>
  <c r="K37" i="2" s="1"/>
  <c r="L37" i="2" s="1"/>
  <c r="M37" i="2" s="1"/>
  <c r="N37" i="2" s="1"/>
  <c r="D37" i="2"/>
  <c r="E36" i="2"/>
  <c r="F36" i="2" s="1"/>
  <c r="G36" i="2" s="1"/>
  <c r="H36" i="2" s="1"/>
  <c r="I36" i="2" s="1"/>
  <c r="J36" i="2" s="1"/>
  <c r="K36" i="2" s="1"/>
  <c r="L36" i="2" s="1"/>
  <c r="M36" i="2" s="1"/>
  <c r="N36" i="2" s="1"/>
  <c r="D36" i="2"/>
  <c r="E35" i="2"/>
  <c r="F35" i="2" s="1"/>
  <c r="G35" i="2" s="1"/>
  <c r="H35" i="2" s="1"/>
  <c r="I35" i="2" s="1"/>
  <c r="J35" i="2" s="1"/>
  <c r="K35" i="2" s="1"/>
  <c r="L35" i="2" s="1"/>
  <c r="M35" i="2" s="1"/>
  <c r="N35" i="2" s="1"/>
  <c r="D35" i="2"/>
  <c r="E34" i="2"/>
  <c r="F34" i="2" s="1"/>
  <c r="G34" i="2" s="1"/>
  <c r="H34" i="2" s="1"/>
  <c r="I34" i="2" s="1"/>
  <c r="J34" i="2" s="1"/>
  <c r="K34" i="2" s="1"/>
  <c r="L34" i="2" s="1"/>
  <c r="M34" i="2" s="1"/>
  <c r="N34" i="2" s="1"/>
  <c r="D34" i="2"/>
  <c r="E33" i="2"/>
  <c r="F33" i="2" s="1"/>
  <c r="G33" i="2" s="1"/>
  <c r="H33" i="2" s="1"/>
  <c r="I33" i="2" s="1"/>
  <c r="J33" i="2" s="1"/>
  <c r="K33" i="2" s="1"/>
  <c r="L33" i="2" s="1"/>
  <c r="M33" i="2" s="1"/>
  <c r="N33" i="2" s="1"/>
  <c r="D33" i="2"/>
  <c r="E32" i="2"/>
  <c r="F32" i="2" s="1"/>
  <c r="G32" i="2" s="1"/>
  <c r="H32" i="2" s="1"/>
  <c r="I32" i="2" s="1"/>
  <c r="J32" i="2" s="1"/>
  <c r="K32" i="2" s="1"/>
  <c r="L32" i="2" s="1"/>
  <c r="M32" i="2" s="1"/>
  <c r="N32" i="2" s="1"/>
  <c r="D32" i="2"/>
  <c r="E31" i="2"/>
  <c r="F31" i="2" s="1"/>
  <c r="G31" i="2" s="1"/>
  <c r="H31" i="2" s="1"/>
  <c r="I31" i="2" s="1"/>
  <c r="J31" i="2" s="1"/>
  <c r="K31" i="2" s="1"/>
  <c r="L31" i="2" s="1"/>
  <c r="M31" i="2" s="1"/>
  <c r="N31" i="2" s="1"/>
  <c r="D31" i="2"/>
  <c r="I30" i="2"/>
  <c r="J30" i="2" s="1"/>
  <c r="K30" i="2" s="1"/>
  <c r="L30" i="2" s="1"/>
  <c r="M30" i="2" s="1"/>
  <c r="N30" i="2" s="1"/>
  <c r="F30" i="2"/>
  <c r="G30" i="2" s="1"/>
  <c r="H30" i="2" s="1"/>
  <c r="E30" i="2"/>
  <c r="D30" i="2"/>
  <c r="F29" i="2"/>
  <c r="G29" i="2" s="1"/>
  <c r="H29" i="2" s="1"/>
  <c r="I29" i="2" s="1"/>
  <c r="J29" i="2" s="1"/>
  <c r="K29" i="2" s="1"/>
  <c r="L29" i="2" s="1"/>
  <c r="M29" i="2" s="1"/>
  <c r="N29" i="2" s="1"/>
  <c r="D29" i="2"/>
  <c r="E29" i="2" s="1"/>
  <c r="H28" i="2"/>
  <c r="I28" i="2" s="1"/>
  <c r="J28" i="2" s="1"/>
  <c r="K28" i="2" s="1"/>
  <c r="L28" i="2" s="1"/>
  <c r="M28" i="2" s="1"/>
  <c r="N28" i="2" s="1"/>
  <c r="D28" i="2"/>
  <c r="E28" i="2" s="1"/>
  <c r="F28" i="2" s="1"/>
  <c r="G28" i="2" s="1"/>
  <c r="F27" i="2"/>
  <c r="G27" i="2" s="1"/>
  <c r="H27" i="2" s="1"/>
  <c r="I27" i="2" s="1"/>
  <c r="J27" i="2" s="1"/>
  <c r="K27" i="2" s="1"/>
  <c r="L27" i="2" s="1"/>
  <c r="M27" i="2" s="1"/>
  <c r="N27" i="2" s="1"/>
  <c r="D27" i="2"/>
  <c r="E27" i="2" s="1"/>
  <c r="H26" i="2"/>
  <c r="I26" i="2" s="1"/>
  <c r="J26" i="2" s="1"/>
  <c r="K26" i="2" s="1"/>
  <c r="L26" i="2" s="1"/>
  <c r="M26" i="2" s="1"/>
  <c r="N26" i="2" s="1"/>
  <c r="D26" i="2"/>
  <c r="E26" i="2" s="1"/>
  <c r="F26" i="2" s="1"/>
  <c r="G26" i="2" s="1"/>
  <c r="F25" i="2"/>
  <c r="G25" i="2" s="1"/>
  <c r="H25" i="2" s="1"/>
  <c r="I25" i="2" s="1"/>
  <c r="J25" i="2" s="1"/>
  <c r="K25" i="2" s="1"/>
  <c r="L25" i="2" s="1"/>
  <c r="M25" i="2" s="1"/>
  <c r="N25" i="2" s="1"/>
  <c r="D25" i="2"/>
  <c r="E25" i="2" s="1"/>
  <c r="H24" i="2"/>
  <c r="I24" i="2" s="1"/>
  <c r="J24" i="2" s="1"/>
  <c r="K24" i="2" s="1"/>
  <c r="L24" i="2" s="1"/>
  <c r="M24" i="2" s="1"/>
  <c r="N24" i="2" s="1"/>
  <c r="D24" i="2"/>
  <c r="E24" i="2" s="1"/>
  <c r="F24" i="2" s="1"/>
  <c r="G24" i="2" s="1"/>
  <c r="F23" i="2"/>
  <c r="G23" i="2" s="1"/>
  <c r="H23" i="2" s="1"/>
  <c r="I23" i="2" s="1"/>
  <c r="J23" i="2" s="1"/>
  <c r="K23" i="2" s="1"/>
  <c r="L23" i="2" s="1"/>
  <c r="M23" i="2" s="1"/>
  <c r="N23" i="2" s="1"/>
  <c r="D23" i="2"/>
  <c r="E23" i="2" s="1"/>
  <c r="H22" i="2"/>
  <c r="I22" i="2" s="1"/>
  <c r="J22" i="2" s="1"/>
  <c r="K22" i="2" s="1"/>
  <c r="L22" i="2" s="1"/>
  <c r="M22" i="2" s="1"/>
  <c r="N22" i="2" s="1"/>
  <c r="D22" i="2"/>
  <c r="E22" i="2" s="1"/>
  <c r="F22" i="2" s="1"/>
  <c r="G22" i="2" s="1"/>
  <c r="F21" i="2"/>
  <c r="G21" i="2" s="1"/>
  <c r="H21" i="2" s="1"/>
  <c r="I21" i="2" s="1"/>
  <c r="J21" i="2" s="1"/>
  <c r="K21" i="2" s="1"/>
  <c r="L21" i="2" s="1"/>
  <c r="M21" i="2" s="1"/>
  <c r="N21" i="2" s="1"/>
  <c r="D21" i="2"/>
  <c r="E21" i="2" s="1"/>
  <c r="H20" i="2"/>
  <c r="I20" i="2" s="1"/>
  <c r="J20" i="2" s="1"/>
  <c r="K20" i="2" s="1"/>
  <c r="L20" i="2" s="1"/>
  <c r="M20" i="2" s="1"/>
  <c r="N20" i="2" s="1"/>
  <c r="D20" i="2"/>
  <c r="E20" i="2" s="1"/>
  <c r="F20" i="2" s="1"/>
  <c r="G20" i="2" s="1"/>
  <c r="F19" i="2"/>
  <c r="G19" i="2" s="1"/>
  <c r="H19" i="2" s="1"/>
  <c r="I19" i="2" s="1"/>
  <c r="J19" i="2" s="1"/>
  <c r="K19" i="2" s="1"/>
  <c r="L19" i="2" s="1"/>
  <c r="M19" i="2" s="1"/>
  <c r="N19" i="2" s="1"/>
  <c r="D19" i="2"/>
  <c r="E19" i="2" s="1"/>
  <c r="H18" i="2"/>
  <c r="I18" i="2" s="1"/>
  <c r="J18" i="2" s="1"/>
  <c r="K18" i="2" s="1"/>
  <c r="L18" i="2" s="1"/>
  <c r="M18" i="2" s="1"/>
  <c r="N18" i="2" s="1"/>
  <c r="D18" i="2"/>
  <c r="E18" i="2" s="1"/>
  <c r="F18" i="2" s="1"/>
  <c r="G18" i="2" s="1"/>
  <c r="F17" i="2"/>
  <c r="G17" i="2" s="1"/>
  <c r="H17" i="2" s="1"/>
  <c r="I17" i="2" s="1"/>
  <c r="J17" i="2" s="1"/>
  <c r="K17" i="2" s="1"/>
  <c r="L17" i="2" s="1"/>
  <c r="M17" i="2" s="1"/>
  <c r="N17" i="2" s="1"/>
  <c r="D17" i="2"/>
  <c r="E17" i="2" s="1"/>
  <c r="H16" i="2"/>
  <c r="I16" i="2" s="1"/>
  <c r="J16" i="2" s="1"/>
  <c r="K16" i="2" s="1"/>
  <c r="L16" i="2" s="1"/>
  <c r="M16" i="2" s="1"/>
  <c r="N16" i="2" s="1"/>
  <c r="D16" i="2"/>
  <c r="E16" i="2" s="1"/>
  <c r="F16" i="2" s="1"/>
  <c r="G16" i="2" s="1"/>
  <c r="F15" i="2"/>
  <c r="G15" i="2" s="1"/>
  <c r="H15" i="2" s="1"/>
  <c r="I15" i="2" s="1"/>
  <c r="J15" i="2" s="1"/>
  <c r="K15" i="2" s="1"/>
  <c r="L15" i="2" s="1"/>
  <c r="M15" i="2" s="1"/>
  <c r="N15" i="2" s="1"/>
  <c r="D15" i="2"/>
  <c r="E15" i="2" s="1"/>
  <c r="F14" i="2"/>
  <c r="G14" i="2" s="1"/>
  <c r="H14" i="2" s="1"/>
  <c r="I14" i="2" s="1"/>
  <c r="J14" i="2" s="1"/>
  <c r="K14" i="2" s="1"/>
  <c r="L14" i="2" s="1"/>
  <c r="M14" i="2" s="1"/>
  <c r="N14" i="2" s="1"/>
  <c r="D14" i="2"/>
  <c r="E14" i="2" s="1"/>
  <c r="D13" i="2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F12" i="2"/>
  <c r="G12" i="2" s="1"/>
  <c r="H12" i="2" s="1"/>
  <c r="I12" i="2" s="1"/>
  <c r="J12" i="2" s="1"/>
  <c r="K12" i="2" s="1"/>
  <c r="L12" i="2" s="1"/>
  <c r="M12" i="2" s="1"/>
  <c r="N12" i="2" s="1"/>
  <c r="D12" i="2"/>
  <c r="E12" i="2" s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F10" i="2"/>
  <c r="G10" i="2" s="1"/>
  <c r="H10" i="2" s="1"/>
  <c r="I10" i="2" s="1"/>
  <c r="J10" i="2" s="1"/>
  <c r="K10" i="2" s="1"/>
  <c r="L10" i="2" s="1"/>
  <c r="M10" i="2" s="1"/>
  <c r="N10" i="2" s="1"/>
  <c r="D10" i="2"/>
  <c r="E10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F8" i="2"/>
  <c r="G8" i="2" s="1"/>
  <c r="H8" i="2" s="1"/>
  <c r="I8" i="2" s="1"/>
  <c r="J8" i="2" s="1"/>
  <c r="K8" i="2" s="1"/>
  <c r="L8" i="2" s="1"/>
  <c r="M8" i="2" s="1"/>
  <c r="N8" i="2" s="1"/>
  <c r="D8" i="2"/>
  <c r="E8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F6" i="2"/>
  <c r="G6" i="2" s="1"/>
  <c r="H6" i="2" s="1"/>
  <c r="I6" i="2" s="1"/>
  <c r="J6" i="2" s="1"/>
  <c r="K6" i="2" s="1"/>
  <c r="L6" i="2" s="1"/>
  <c r="M6" i="2" s="1"/>
  <c r="N6" i="2" s="1"/>
  <c r="D6" i="2"/>
  <c r="E6" i="2" s="1"/>
  <c r="F5" i="2"/>
  <c r="G5" i="2" s="1"/>
  <c r="H5" i="2" s="1"/>
  <c r="I5" i="2" s="1"/>
  <c r="J5" i="2" s="1"/>
  <c r="K5" i="2" s="1"/>
  <c r="L5" i="2" s="1"/>
  <c r="M5" i="2" s="1"/>
  <c r="N5" i="2" s="1"/>
  <c r="D5" i="2"/>
  <c r="E5" i="2" s="1"/>
  <c r="D4" i="2"/>
  <c r="E4" i="2" s="1"/>
  <c r="F4" i="2" s="1"/>
  <c r="O3" i="2"/>
  <c r="F4" i="3" l="1"/>
  <c r="O4" i="3"/>
  <c r="L6" i="1"/>
  <c r="G9" i="1"/>
  <c r="Q12" i="1"/>
  <c r="Q14" i="1"/>
  <c r="Q16" i="1"/>
  <c r="G2" i="1"/>
  <c r="K2" i="1" s="1"/>
  <c r="G8" i="1"/>
  <c r="G4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O4" i="2"/>
  <c r="Y3" i="2"/>
  <c r="O5" i="3" l="1"/>
  <c r="G4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G4" i="1"/>
  <c r="G6" i="1" s="1"/>
  <c r="K3" i="1" s="1"/>
  <c r="I9" i="1"/>
  <c r="M73" i="2"/>
  <c r="I73" i="2"/>
  <c r="E73" i="2"/>
  <c r="K72" i="2"/>
  <c r="G72" i="2"/>
  <c r="M71" i="2"/>
  <c r="I71" i="2"/>
  <c r="E71" i="2"/>
  <c r="K70" i="2"/>
  <c r="G70" i="2"/>
  <c r="M69" i="2"/>
  <c r="I69" i="2"/>
  <c r="E69" i="2"/>
  <c r="K68" i="2"/>
  <c r="G68" i="2"/>
  <c r="M67" i="2"/>
  <c r="I67" i="2"/>
  <c r="E67" i="2"/>
  <c r="K66" i="2"/>
  <c r="G66" i="2"/>
  <c r="M65" i="2"/>
  <c r="I65" i="2"/>
  <c r="E65" i="2"/>
  <c r="K64" i="2"/>
  <c r="G64" i="2"/>
  <c r="M63" i="2"/>
  <c r="I63" i="2"/>
  <c r="E63" i="2"/>
  <c r="K62" i="2"/>
  <c r="G62" i="2"/>
  <c r="G73" i="2"/>
  <c r="I72" i="2"/>
  <c r="K71" i="2"/>
  <c r="M70" i="2"/>
  <c r="E70" i="2"/>
  <c r="G69" i="2"/>
  <c r="I68" i="2"/>
  <c r="K67" i="2"/>
  <c r="G67" i="2"/>
  <c r="I66" i="2"/>
  <c r="L73" i="2"/>
  <c r="H73" i="2"/>
  <c r="N72" i="2"/>
  <c r="J72" i="2"/>
  <c r="F72" i="2"/>
  <c r="L71" i="2"/>
  <c r="H71" i="2"/>
  <c r="N70" i="2"/>
  <c r="J70" i="2"/>
  <c r="F70" i="2"/>
  <c r="L69" i="2"/>
  <c r="H69" i="2"/>
  <c r="N68" i="2"/>
  <c r="J68" i="2"/>
  <c r="F68" i="2"/>
  <c r="L67" i="2"/>
  <c r="H67" i="2"/>
  <c r="N66" i="2"/>
  <c r="J66" i="2"/>
  <c r="F66" i="2"/>
  <c r="L65" i="2"/>
  <c r="H65" i="2"/>
  <c r="N64" i="2"/>
  <c r="J64" i="2"/>
  <c r="F64" i="2"/>
  <c r="L63" i="2"/>
  <c r="H63" i="2"/>
  <c r="N62" i="2"/>
  <c r="J62" i="2"/>
  <c r="F62" i="2"/>
  <c r="I10" i="1"/>
  <c r="K73" i="2"/>
  <c r="M72" i="2"/>
  <c r="E72" i="2"/>
  <c r="G71" i="2"/>
  <c r="I70" i="2"/>
  <c r="K69" i="2"/>
  <c r="M68" i="2"/>
  <c r="E68" i="2"/>
  <c r="M66" i="2"/>
  <c r="E66" i="2"/>
  <c r="L72" i="2"/>
  <c r="F71" i="2"/>
  <c r="J69" i="2"/>
  <c r="N67" i="2"/>
  <c r="H66" i="2"/>
  <c r="G65" i="2"/>
  <c r="I64" i="2"/>
  <c r="K63" i="2"/>
  <c r="M62" i="2"/>
  <c r="E62" i="2"/>
  <c r="N73" i="2"/>
  <c r="H72" i="2"/>
  <c r="L70" i="2"/>
  <c r="F69" i="2"/>
  <c r="J67" i="2"/>
  <c r="N65" i="2"/>
  <c r="F65" i="2"/>
  <c r="H64" i="2"/>
  <c r="J63" i="2"/>
  <c r="L62" i="2"/>
  <c r="J73" i="2"/>
  <c r="N71" i="2"/>
  <c r="H70" i="2"/>
  <c r="L68" i="2"/>
  <c r="F67" i="2"/>
  <c r="K65" i="2"/>
  <c r="M64" i="2"/>
  <c r="E64" i="2"/>
  <c r="G63" i="2"/>
  <c r="I62" i="2"/>
  <c r="F73" i="2"/>
  <c r="J71" i="2"/>
  <c r="N69" i="2"/>
  <c r="H68" i="2"/>
  <c r="L66" i="2"/>
  <c r="J65" i="2"/>
  <c r="L64" i="2"/>
  <c r="N63" i="2"/>
  <c r="F63" i="2"/>
  <c r="H62" i="2"/>
  <c r="P62" i="2"/>
  <c r="P63" i="2" s="1"/>
  <c r="P64" i="2" s="1"/>
  <c r="P65" i="2" s="1"/>
  <c r="P66" i="2" s="1"/>
  <c r="P67" i="2" s="1"/>
  <c r="O5" i="2"/>
  <c r="H4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H4" i="3" l="1"/>
  <c r="Q4" i="3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62" i="2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O6" i="3"/>
  <c r="L2" i="1"/>
  <c r="K4" i="1"/>
  <c r="P68" i="2"/>
  <c r="P69" i="2" s="1"/>
  <c r="P70" i="2" s="1"/>
  <c r="P71" i="2" s="1"/>
  <c r="P72" i="2" s="1"/>
  <c r="P73" i="2" s="1"/>
  <c r="R4" i="2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I4" i="2"/>
  <c r="O6" i="2"/>
  <c r="O7" i="3" l="1"/>
  <c r="R4" i="3"/>
  <c r="I4" i="3"/>
  <c r="L3" i="1"/>
  <c r="K5" i="1"/>
  <c r="O7" i="2"/>
  <c r="S4" i="2"/>
  <c r="J4" i="2"/>
  <c r="R5" i="3" l="1"/>
  <c r="O8" i="3"/>
  <c r="J4" i="3"/>
  <c r="S4" i="3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K6" i="1"/>
  <c r="L5" i="1" s="1"/>
  <c r="L4" i="1"/>
  <c r="M2" i="1" s="1" a="1"/>
  <c r="K4" i="2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S5" i="2"/>
  <c r="O8" i="2"/>
  <c r="O9" i="3" l="1"/>
  <c r="K4" i="3"/>
  <c r="T4" i="3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R6" i="3"/>
  <c r="M2" i="1"/>
  <c r="M4" i="1"/>
  <c r="M5" i="1"/>
  <c r="M3" i="1"/>
  <c r="M6" i="1"/>
  <c r="S6" i="2"/>
  <c r="O9" i="2"/>
  <c r="U4" i="2"/>
  <c r="L4" i="2"/>
  <c r="L4" i="3" l="1"/>
  <c r="U4" i="3"/>
  <c r="R7" i="3"/>
  <c r="O10" i="3"/>
  <c r="N6" i="1"/>
  <c r="M7" i="1"/>
  <c r="N7" i="1" s="1"/>
  <c r="O10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M4" i="2"/>
  <c r="U5" i="2"/>
  <c r="S7" i="2"/>
  <c r="R8" i="3" l="1"/>
  <c r="U5" i="3"/>
  <c r="O11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M4" i="3"/>
  <c r="N4" i="1"/>
  <c r="N5" i="1"/>
  <c r="N2" i="1"/>
  <c r="N3" i="1"/>
  <c r="W4" i="2"/>
  <c r="N4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S8" i="2"/>
  <c r="U6" i="2"/>
  <c r="O11" i="2"/>
  <c r="U6" i="3" l="1"/>
  <c r="N4" i="3"/>
  <c r="X4" i="3" s="1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O12" i="3"/>
  <c r="R9" i="3"/>
  <c r="O12" i="2"/>
  <c r="S9" i="2"/>
  <c r="U7" i="2"/>
  <c r="W5" i="2"/>
  <c r="Y4" i="2"/>
  <c r="X5" i="3" l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Y4" i="3"/>
  <c r="Y5" i="3"/>
  <c r="R10" i="3"/>
  <c r="O13" i="3"/>
  <c r="U7" i="3"/>
  <c r="Y6" i="3"/>
  <c r="W6" i="2"/>
  <c r="Y5" i="2"/>
  <c r="S10" i="2"/>
  <c r="U8" i="2"/>
  <c r="O13" i="2"/>
  <c r="R11" i="3" l="1"/>
  <c r="O14" i="3"/>
  <c r="U8" i="3"/>
  <c r="Y7" i="3"/>
  <c r="O14" i="2"/>
  <c r="S11" i="2"/>
  <c r="U9" i="2"/>
  <c r="W7" i="2"/>
  <c r="Y6" i="2"/>
  <c r="O15" i="3" l="1"/>
  <c r="U9" i="3"/>
  <c r="Y8" i="3"/>
  <c r="R12" i="3"/>
  <c r="S12" i="2"/>
  <c r="W8" i="2"/>
  <c r="Y7" i="2"/>
  <c r="U10" i="2"/>
  <c r="O15" i="2"/>
  <c r="U10" i="3" l="1"/>
  <c r="Y9" i="3"/>
  <c r="O16" i="3"/>
  <c r="R13" i="3"/>
  <c r="O16" i="2"/>
  <c r="W9" i="2"/>
  <c r="Y8" i="2"/>
  <c r="U11" i="2"/>
  <c r="S13" i="2"/>
  <c r="O17" i="3" l="1"/>
  <c r="R14" i="3"/>
  <c r="U11" i="3"/>
  <c r="Y10" i="3"/>
  <c r="W10" i="2"/>
  <c r="Y9" i="2"/>
  <c r="S14" i="2"/>
  <c r="U12" i="2"/>
  <c r="O17" i="2"/>
  <c r="R15" i="3" l="1"/>
  <c r="U12" i="3"/>
  <c r="Y11" i="3"/>
  <c r="O18" i="3"/>
  <c r="O18" i="2"/>
  <c r="S15" i="2"/>
  <c r="U13" i="2"/>
  <c r="W11" i="2"/>
  <c r="Y10" i="2"/>
  <c r="U13" i="3" l="1"/>
  <c r="Y12" i="3"/>
  <c r="O19" i="3"/>
  <c r="R16" i="3"/>
  <c r="S16" i="2"/>
  <c r="W12" i="2"/>
  <c r="Y11" i="2"/>
  <c r="U14" i="2"/>
  <c r="O19" i="2"/>
  <c r="O20" i="3" l="1"/>
  <c r="R17" i="3"/>
  <c r="U14" i="3"/>
  <c r="Y13" i="3"/>
  <c r="O20" i="2"/>
  <c r="W13" i="2"/>
  <c r="Y12" i="2"/>
  <c r="U15" i="2"/>
  <c r="S17" i="2"/>
  <c r="R18" i="3" l="1"/>
  <c r="O21" i="3"/>
  <c r="U15" i="3"/>
  <c r="Y14" i="3"/>
  <c r="S18" i="2"/>
  <c r="W14" i="2"/>
  <c r="Y13" i="2"/>
  <c r="U16" i="2"/>
  <c r="O21" i="2"/>
  <c r="O22" i="3" l="1"/>
  <c r="U16" i="3"/>
  <c r="Y15" i="3"/>
  <c r="R19" i="3"/>
  <c r="W15" i="2"/>
  <c r="Y14" i="2"/>
  <c r="O22" i="2"/>
  <c r="U17" i="2"/>
  <c r="S19" i="2"/>
  <c r="U17" i="3" l="1"/>
  <c r="Y16" i="3"/>
  <c r="R20" i="3"/>
  <c r="O23" i="3"/>
  <c r="S20" i="2"/>
  <c r="O23" i="2"/>
  <c r="U18" i="2"/>
  <c r="W16" i="2"/>
  <c r="Y15" i="2"/>
  <c r="O24" i="3" l="1"/>
  <c r="R21" i="3"/>
  <c r="U18" i="3"/>
  <c r="Y17" i="3"/>
  <c r="W17" i="2"/>
  <c r="Y16" i="2"/>
  <c r="O24" i="2"/>
  <c r="U19" i="2"/>
  <c r="S21" i="2"/>
  <c r="R22" i="3" l="1"/>
  <c r="O25" i="3"/>
  <c r="U19" i="3"/>
  <c r="Y18" i="3"/>
  <c r="S22" i="2"/>
  <c r="O25" i="2"/>
  <c r="U20" i="2"/>
  <c r="W18" i="2"/>
  <c r="Y17" i="2"/>
  <c r="O26" i="3" l="1"/>
  <c r="U20" i="3"/>
  <c r="Y19" i="3"/>
  <c r="R23" i="3"/>
  <c r="W19" i="2"/>
  <c r="Y18" i="2"/>
  <c r="O26" i="2"/>
  <c r="U21" i="2"/>
  <c r="S23" i="2"/>
  <c r="U21" i="3" l="1"/>
  <c r="Y20" i="3"/>
  <c r="R24" i="3"/>
  <c r="O27" i="3"/>
  <c r="S24" i="2"/>
  <c r="O27" i="2"/>
  <c r="U22" i="2"/>
  <c r="W20" i="2"/>
  <c r="Y19" i="2"/>
  <c r="R25" i="3" l="1"/>
  <c r="O28" i="3"/>
  <c r="U22" i="3"/>
  <c r="Y21" i="3"/>
  <c r="W21" i="2"/>
  <c r="Y20" i="2"/>
  <c r="O28" i="2"/>
  <c r="U23" i="2"/>
  <c r="S25" i="2"/>
  <c r="O29" i="3" l="1"/>
  <c r="U23" i="3"/>
  <c r="Y22" i="3"/>
  <c r="R26" i="3"/>
  <c r="O29" i="2"/>
  <c r="S26" i="2"/>
  <c r="U24" i="2"/>
  <c r="W22" i="2"/>
  <c r="Y21" i="2"/>
  <c r="U24" i="3" l="1"/>
  <c r="Y23" i="3"/>
  <c r="R27" i="3"/>
  <c r="O30" i="3"/>
  <c r="S27" i="2"/>
  <c r="W23" i="2"/>
  <c r="Y22" i="2"/>
  <c r="U25" i="2"/>
  <c r="O30" i="2"/>
  <c r="R28" i="3" l="1"/>
  <c r="O31" i="3"/>
  <c r="U25" i="3"/>
  <c r="Y24" i="3"/>
  <c r="O31" i="2"/>
  <c r="W24" i="2"/>
  <c r="Y23" i="2"/>
  <c r="U26" i="2"/>
  <c r="S28" i="2"/>
  <c r="O32" i="3" l="1"/>
  <c r="U26" i="3"/>
  <c r="Y25" i="3"/>
  <c r="R29" i="3"/>
  <c r="W25" i="2"/>
  <c r="Y24" i="2"/>
  <c r="S29" i="2"/>
  <c r="O32" i="2"/>
  <c r="U27" i="2"/>
  <c r="U27" i="3" l="1"/>
  <c r="Y26" i="3"/>
  <c r="O33" i="3"/>
  <c r="R30" i="3"/>
  <c r="U28" i="2"/>
  <c r="O33" i="2"/>
  <c r="S30" i="2"/>
  <c r="W26" i="2"/>
  <c r="Y25" i="2"/>
  <c r="O34" i="3" l="1"/>
  <c r="R31" i="3"/>
  <c r="U28" i="3"/>
  <c r="Y27" i="3"/>
  <c r="O34" i="2"/>
  <c r="W27" i="2"/>
  <c r="Y26" i="2"/>
  <c r="S31" i="2"/>
  <c r="U29" i="2"/>
  <c r="R32" i="3" l="1"/>
  <c r="U29" i="3"/>
  <c r="Y28" i="3"/>
  <c r="O35" i="3"/>
  <c r="U30" i="2"/>
  <c r="W28" i="2"/>
  <c r="Y27" i="2"/>
  <c r="O35" i="2"/>
  <c r="S32" i="2"/>
  <c r="U30" i="3" l="1"/>
  <c r="Y29" i="3"/>
  <c r="O36" i="3"/>
  <c r="R33" i="3"/>
  <c r="W29" i="2"/>
  <c r="Y28" i="2"/>
  <c r="S33" i="2"/>
  <c r="O36" i="2"/>
  <c r="U31" i="2"/>
  <c r="O37" i="3" l="1"/>
  <c r="R34" i="3"/>
  <c r="U31" i="3"/>
  <c r="Y30" i="3"/>
  <c r="S34" i="2"/>
  <c r="U32" i="2"/>
  <c r="O37" i="2"/>
  <c r="W30" i="2"/>
  <c r="Y29" i="2"/>
  <c r="R35" i="3" l="1"/>
  <c r="U32" i="3"/>
  <c r="Y31" i="3"/>
  <c r="O38" i="3"/>
  <c r="W31" i="2"/>
  <c r="Y30" i="2"/>
  <c r="U33" i="2"/>
  <c r="O38" i="2"/>
  <c r="S35" i="2"/>
  <c r="U33" i="3" l="1"/>
  <c r="Y32" i="3"/>
  <c r="O39" i="3"/>
  <c r="R36" i="3"/>
  <c r="S36" i="2"/>
  <c r="U34" i="2"/>
  <c r="O39" i="2"/>
  <c r="W32" i="2"/>
  <c r="Y31" i="2"/>
  <c r="O40" i="3" l="1"/>
  <c r="R37" i="3"/>
  <c r="U34" i="3"/>
  <c r="Y33" i="3"/>
  <c r="W33" i="2"/>
  <c r="Y32" i="2"/>
  <c r="U35" i="2"/>
  <c r="O40" i="2"/>
  <c r="S37" i="2"/>
  <c r="R38" i="3" l="1"/>
  <c r="O41" i="3"/>
  <c r="U35" i="3"/>
  <c r="Y34" i="3"/>
  <c r="S38" i="2"/>
  <c r="U36" i="2"/>
  <c r="O41" i="2"/>
  <c r="W34" i="2"/>
  <c r="Y33" i="2"/>
  <c r="O42" i="3" l="1"/>
  <c r="U36" i="3"/>
  <c r="Y35" i="3"/>
  <c r="R39" i="3"/>
  <c r="W35" i="2"/>
  <c r="Y34" i="2"/>
  <c r="U37" i="2"/>
  <c r="O42" i="2"/>
  <c r="S39" i="2"/>
  <c r="U37" i="3" l="1"/>
  <c r="Y36" i="3"/>
  <c r="O43" i="3"/>
  <c r="R40" i="3"/>
  <c r="S40" i="2"/>
  <c r="O43" i="2"/>
  <c r="U38" i="2"/>
  <c r="W36" i="2"/>
  <c r="Y35" i="2"/>
  <c r="O44" i="3" l="1"/>
  <c r="R41" i="3"/>
  <c r="U38" i="3"/>
  <c r="Y37" i="3"/>
  <c r="O44" i="2"/>
  <c r="W37" i="2"/>
  <c r="Y36" i="2"/>
  <c r="U39" i="2"/>
  <c r="S41" i="2"/>
  <c r="R42" i="3" l="1"/>
  <c r="O45" i="3"/>
  <c r="U39" i="3"/>
  <c r="Y38" i="3"/>
  <c r="S42" i="2"/>
  <c r="W38" i="2"/>
  <c r="Y37" i="2"/>
  <c r="U40" i="2"/>
  <c r="O45" i="2"/>
  <c r="O46" i="3" l="1"/>
  <c r="U40" i="3"/>
  <c r="Y39" i="3"/>
  <c r="R43" i="3"/>
  <c r="O46" i="2"/>
  <c r="W39" i="2"/>
  <c r="Y38" i="2"/>
  <c r="U41" i="2"/>
  <c r="S43" i="2"/>
  <c r="U41" i="3" l="1"/>
  <c r="Y40" i="3"/>
  <c r="O47" i="3"/>
  <c r="R44" i="3"/>
  <c r="W40" i="2"/>
  <c r="Y39" i="2"/>
  <c r="S44" i="2"/>
  <c r="U42" i="2"/>
  <c r="O47" i="2"/>
  <c r="O48" i="3" l="1"/>
  <c r="R45" i="3"/>
  <c r="U42" i="3"/>
  <c r="Y41" i="3"/>
  <c r="O48" i="2"/>
  <c r="S45" i="2"/>
  <c r="U43" i="2"/>
  <c r="W41" i="2"/>
  <c r="Y40" i="2"/>
  <c r="R46" i="3" l="1"/>
  <c r="O49" i="3"/>
  <c r="U43" i="3"/>
  <c r="Y42" i="3"/>
  <c r="W42" i="2"/>
  <c r="Y41" i="2"/>
  <c r="S46" i="2"/>
  <c r="U44" i="2"/>
  <c r="O49" i="2"/>
  <c r="O50" i="3" l="1"/>
  <c r="U44" i="3"/>
  <c r="Y43" i="3"/>
  <c r="R47" i="3"/>
  <c r="S47" i="2"/>
  <c r="O50" i="2"/>
  <c r="U45" i="2"/>
  <c r="W43" i="2"/>
  <c r="Y42" i="2"/>
  <c r="U45" i="3" l="1"/>
  <c r="Y44" i="3"/>
  <c r="R48" i="3"/>
  <c r="O51" i="3"/>
  <c r="W44" i="2"/>
  <c r="Y43" i="2"/>
  <c r="O51" i="2"/>
  <c r="U46" i="2"/>
  <c r="S48" i="2"/>
  <c r="R49" i="3" l="1"/>
  <c r="O52" i="3"/>
  <c r="U46" i="3"/>
  <c r="Y45" i="3"/>
  <c r="O52" i="2"/>
  <c r="S49" i="2"/>
  <c r="U47" i="2"/>
  <c r="W45" i="2"/>
  <c r="Y44" i="2"/>
  <c r="O53" i="3" l="1"/>
  <c r="U47" i="3"/>
  <c r="Y46" i="3"/>
  <c r="R50" i="3"/>
  <c r="W46" i="2"/>
  <c r="Y45" i="2"/>
  <c r="S50" i="2"/>
  <c r="U48" i="2"/>
  <c r="O53" i="2"/>
  <c r="U48" i="3" l="1"/>
  <c r="Y47" i="3"/>
  <c r="O54" i="3"/>
  <c r="R51" i="3"/>
  <c r="O54" i="2"/>
  <c r="S51" i="2"/>
  <c r="U49" i="2"/>
  <c r="W47" i="2"/>
  <c r="Y46" i="2"/>
  <c r="O55" i="3" l="1"/>
  <c r="R52" i="3"/>
  <c r="U49" i="3"/>
  <c r="Y48" i="3"/>
  <c r="W48" i="2"/>
  <c r="Y47" i="2"/>
  <c r="S52" i="2"/>
  <c r="U50" i="2"/>
  <c r="O55" i="2"/>
  <c r="R53" i="3" l="1"/>
  <c r="O56" i="3"/>
  <c r="U50" i="3"/>
  <c r="Y49" i="3"/>
  <c r="S53" i="2"/>
  <c r="O56" i="2"/>
  <c r="U51" i="2"/>
  <c r="W49" i="2"/>
  <c r="Y48" i="2"/>
  <c r="O57" i="3" l="1"/>
  <c r="U51" i="3"/>
  <c r="Y50" i="3"/>
  <c r="R54" i="3"/>
  <c r="W50" i="2"/>
  <c r="Y49" i="2"/>
  <c r="O57" i="2"/>
  <c r="U52" i="2"/>
  <c r="S54" i="2"/>
  <c r="U52" i="3" l="1"/>
  <c r="Y51" i="3"/>
  <c r="R55" i="3"/>
  <c r="O58" i="3"/>
  <c r="S55" i="2"/>
  <c r="O58" i="2"/>
  <c r="U53" i="2"/>
  <c r="W51" i="2"/>
  <c r="Y50" i="2"/>
  <c r="R56" i="3" l="1"/>
  <c r="O59" i="3"/>
  <c r="U53" i="3"/>
  <c r="Y52" i="3"/>
  <c r="W52" i="2"/>
  <c r="Y51" i="2"/>
  <c r="O59" i="2"/>
  <c r="U54" i="2"/>
  <c r="S56" i="2"/>
  <c r="O60" i="3" l="1"/>
  <c r="U54" i="3"/>
  <c r="Y53" i="3"/>
  <c r="R57" i="3"/>
  <c r="O60" i="2"/>
  <c r="S57" i="2"/>
  <c r="U55" i="2"/>
  <c r="W53" i="2"/>
  <c r="Y52" i="2"/>
  <c r="U55" i="3" l="1"/>
  <c r="Y54" i="3"/>
  <c r="O61" i="3"/>
  <c r="R58" i="3"/>
  <c r="W54" i="2"/>
  <c r="Y53" i="2"/>
  <c r="S58" i="2"/>
  <c r="U56" i="2"/>
  <c r="O61" i="2"/>
  <c r="O62" i="3" l="1"/>
  <c r="R59" i="3"/>
  <c r="U56" i="3"/>
  <c r="Y55" i="3"/>
  <c r="O62" i="2"/>
  <c r="S59" i="2"/>
  <c r="U57" i="2"/>
  <c r="W55" i="2"/>
  <c r="Y54" i="2"/>
  <c r="R60" i="3" l="1"/>
  <c r="U57" i="3"/>
  <c r="Y56" i="3"/>
  <c r="O63" i="3"/>
  <c r="S60" i="2"/>
  <c r="W56" i="2"/>
  <c r="Y55" i="2"/>
  <c r="O63" i="2"/>
  <c r="U58" i="2"/>
  <c r="U58" i="3" l="1"/>
  <c r="Y57" i="3"/>
  <c r="O64" i="3"/>
  <c r="R61" i="3"/>
  <c r="U59" i="2"/>
  <c r="W57" i="2"/>
  <c r="Y56" i="2"/>
  <c r="O64" i="2"/>
  <c r="S61" i="2"/>
  <c r="O65" i="3" l="1"/>
  <c r="R62" i="3"/>
  <c r="U59" i="3"/>
  <c r="Y58" i="3"/>
  <c r="W58" i="2"/>
  <c r="Y57" i="2"/>
  <c r="S62" i="2"/>
  <c r="O65" i="2"/>
  <c r="U60" i="2"/>
  <c r="R63" i="3" l="1"/>
  <c r="O66" i="3"/>
  <c r="U60" i="3"/>
  <c r="Y59" i="3"/>
  <c r="U61" i="2"/>
  <c r="O66" i="2"/>
  <c r="S63" i="2"/>
  <c r="W59" i="2"/>
  <c r="Y58" i="2"/>
  <c r="O67" i="3" l="1"/>
  <c r="U61" i="3"/>
  <c r="Y60" i="3"/>
  <c r="R64" i="3"/>
  <c r="O67" i="2"/>
  <c r="W60" i="2"/>
  <c r="Y59" i="2"/>
  <c r="S64" i="2"/>
  <c r="U62" i="2"/>
  <c r="U62" i="3" l="1"/>
  <c r="Y61" i="3"/>
  <c r="R65" i="3"/>
  <c r="O68" i="3"/>
  <c r="U63" i="2"/>
  <c r="W61" i="2"/>
  <c r="Y60" i="2"/>
  <c r="S65" i="2"/>
  <c r="O68" i="2"/>
  <c r="R66" i="3" l="1"/>
  <c r="O69" i="3"/>
  <c r="U63" i="3"/>
  <c r="Y62" i="3"/>
  <c r="O69" i="2"/>
  <c r="W62" i="2"/>
  <c r="Y61" i="2"/>
  <c r="S66" i="2"/>
  <c r="U64" i="2"/>
  <c r="O70" i="3" l="1"/>
  <c r="U64" i="3"/>
  <c r="Y63" i="3"/>
  <c r="R67" i="3"/>
  <c r="W63" i="2"/>
  <c r="Y62" i="2"/>
  <c r="U65" i="2"/>
  <c r="O70" i="2"/>
  <c r="S67" i="2"/>
  <c r="U65" i="3" l="1"/>
  <c r="Y64" i="3"/>
  <c r="R68" i="3"/>
  <c r="O71" i="3"/>
  <c r="U66" i="2"/>
  <c r="S68" i="2"/>
  <c r="O71" i="2"/>
  <c r="W64" i="2"/>
  <c r="Y63" i="2"/>
  <c r="R69" i="3" l="1"/>
  <c r="O72" i="3"/>
  <c r="U66" i="3"/>
  <c r="Y65" i="3"/>
  <c r="W65" i="2"/>
  <c r="Y64" i="2"/>
  <c r="S69" i="2"/>
  <c r="O72" i="2"/>
  <c r="U67" i="2"/>
  <c r="O73" i="3" l="1"/>
  <c r="U67" i="3"/>
  <c r="Y66" i="3"/>
  <c r="R70" i="3"/>
  <c r="U68" i="2"/>
  <c r="S70" i="2"/>
  <c r="O73" i="2"/>
  <c r="W66" i="2"/>
  <c r="Y65" i="2"/>
  <c r="U68" i="3" l="1"/>
  <c r="Y67" i="3"/>
  <c r="R71" i="3"/>
  <c r="W67" i="2"/>
  <c r="Y66" i="2"/>
  <c r="S71" i="2"/>
  <c r="U69" i="2"/>
  <c r="R72" i="3" l="1"/>
  <c r="U69" i="3"/>
  <c r="Y68" i="3"/>
  <c r="S72" i="2"/>
  <c r="U70" i="2"/>
  <c r="W68" i="2"/>
  <c r="Y67" i="2"/>
  <c r="U70" i="3" l="1"/>
  <c r="Y69" i="3"/>
  <c r="R73" i="3"/>
  <c r="U71" i="2"/>
  <c r="W69" i="2"/>
  <c r="Y68" i="2"/>
  <c r="S73" i="2"/>
  <c r="U71" i="3" l="1"/>
  <c r="Y70" i="3"/>
  <c r="W70" i="2"/>
  <c r="Y69" i="2"/>
  <c r="U72" i="2"/>
  <c r="U72" i="3" l="1"/>
  <c r="Y71" i="3"/>
  <c r="U73" i="2"/>
  <c r="W71" i="2"/>
  <c r="Y70" i="2"/>
  <c r="U73" i="3" l="1"/>
  <c r="Y73" i="3" s="1"/>
  <c r="Y72" i="3"/>
  <c r="W72" i="2"/>
  <c r="Y71" i="2"/>
  <c r="W73" i="2" l="1"/>
  <c r="Y73" i="2" s="1"/>
  <c r="Y72" i="2"/>
</calcChain>
</file>

<file path=xl/sharedStrings.xml><?xml version="1.0" encoding="utf-8"?>
<sst xmlns="http://schemas.openxmlformats.org/spreadsheetml/2006/main" count="288" uniqueCount="111">
  <si>
    <t>Year</t>
  </si>
  <si>
    <t>time index</t>
  </si>
  <si>
    <t>population,million people</t>
  </si>
  <si>
    <t>growth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</si>
  <si>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</si>
  <si>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</si>
  <si>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</si>
  <si>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</si>
  <si>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</si>
  <si>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</si>
  <si>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</si>
  <si>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</si>
  <si>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</si>
  <si>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</si>
  <si>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</si>
  <si>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</si>
  <si>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</si>
  <si>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</si>
  <si>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</si>
  <si>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</si>
  <si>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</si>
  <si>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</si>
  <si>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</si>
  <si>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</si>
  <si>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</si>
  <si>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</si>
  <si>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</si>
  <si>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</si>
  <si>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</si>
  <si>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</si>
  <si>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</si>
  <si>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</si>
  <si>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</si>
  <si>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</si>
  <si>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</si>
  <si>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</si>
  <si>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</si>
  <si>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</si>
  <si>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</si>
  <si>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</si>
  <si>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</si>
  <si>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</si>
  <si>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</si>
  <si>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</si>
  <si>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</si>
  <si>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</si>
  <si>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</si>
  <si>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</si>
  <si>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</si>
  <si>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</si>
  <si>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</si>
  <si>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</si>
  <si>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</si>
  <si>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</si>
  <si>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</si>
  <si>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</si>
  <si>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</si>
  <si>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</si>
  <si>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</si>
  <si>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</si>
  <si>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</si>
  <si>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</si>
  <si>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</si>
  <si>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Интервал</t>
  </si>
  <si>
    <t>m</t>
  </si>
  <si>
    <t>m/n</t>
  </si>
  <si>
    <t>min</t>
  </si>
  <si>
    <t>Row Labels</t>
  </si>
  <si>
    <t>Count of growth</t>
  </si>
  <si>
    <t>max</t>
  </si>
  <si>
    <t>(blank)</t>
  </si>
  <si>
    <t>range</t>
  </si>
  <si>
    <t>-0.00459004643931965--0.00109004643931965</t>
  </si>
  <si>
    <t>k</t>
  </si>
  <si>
    <t>-0.00109004643931965-0.00240995356068035</t>
  </si>
  <si>
    <t>dk</t>
  </si>
  <si>
    <t>0.00240995356068035-0.00590995356068035</t>
  </si>
  <si>
    <t>0.00590995356068035-0.00940995356068035</t>
  </si>
  <si>
    <t>mu</t>
  </si>
  <si>
    <t>2 sigma giin durem</t>
  </si>
  <si>
    <t>0.00940995356068035-0.0129099535606804</t>
  </si>
  <si>
    <t>sigma</t>
  </si>
  <si>
    <t>Grand Total</t>
  </si>
  <si>
    <t>freq</t>
  </si>
  <si>
    <t>per.freq</t>
  </si>
  <si>
    <t>Өсөлтийн хувь</t>
  </si>
  <si>
    <t>Хүн амын тоо</t>
  </si>
  <si>
    <t>Дундаж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</si>
  <si>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</si>
  <si>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</si>
  <si>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</si>
  <si>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</si>
  <si>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</si>
  <si>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</si>
  <si>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</si>
  <si>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</si>
  <si>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</si>
  <si>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</si>
  <si>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*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</si>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</sst>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3" fontId="0" fillId="0" borderId="1" xfId="1" applyFon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0" borderId="0" xfId="0" pivotButton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3" fontId="0" fillId="3" borderId="1" xfId="1" applyNumberFormat="1" applyFont="1" applyFill="1" applyBorder="1"/>
    <xf numFmtId="43" fontId="0" fillId="3" borderId="1" xfId="0" applyNumberFormat="1" applyFill="1" applyBorder="1"/>
    <xf numFmtId="43" fontId="0" fillId="0" borderId="1" xfId="0" applyNumberFormat="1" applyBorder="1"/>
    <xf numFmtId="43" fontId="0" fillId="4" borderId="1" xfId="0" applyNumberFormat="1" applyFill="1" applyBorder="1"/>
    <xf numFmtId="43" fontId="0" fillId="6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Sheet1!$K$2:$L$6</c:f>
              <c:multiLvlStrCache>
                <c:ptCount val="5"/>
                <c:lvl>
                  <c:pt idx="0">
                    <c:v>-0.00144</c:v>
                  </c:pt>
                  <c:pt idx="1">
                    <c:v>0.00172</c:v>
                  </c:pt>
                  <c:pt idx="2">
                    <c:v>0.00487</c:v>
                  </c:pt>
                  <c:pt idx="3">
                    <c:v>0.00802</c:v>
                  </c:pt>
                  <c:pt idx="4">
                    <c:v>0.01118</c:v>
                  </c:pt>
                </c:lvl>
                <c:lvl>
                  <c:pt idx="0">
                    <c:v>-0.00459</c:v>
                  </c:pt>
                  <c:pt idx="1">
                    <c:v>-0.00144</c:v>
                  </c:pt>
                  <c:pt idx="2">
                    <c:v>0.00172</c:v>
                  </c:pt>
                  <c:pt idx="3">
                    <c:v>0.00487</c:v>
                  </c:pt>
                  <c:pt idx="4">
                    <c:v>0.00802</c:v>
                  </c:pt>
                </c:lvl>
              </c:multiLvlStrCache>
            </c:multiLvlStrRef>
          </c:cat>
          <c:val>
            <c:numRef>
              <c:f>Sheet1!$N$2:$N$6</c:f>
              <c:numCache>
                <c:formatCode>General</c:formatCode>
                <c:ptCount val="5"/>
                <c:pt idx="0">
                  <c:v>0.20689655172413793</c:v>
                </c:pt>
                <c:pt idx="1">
                  <c:v>0.20689655172413793</c:v>
                </c:pt>
                <c:pt idx="2">
                  <c:v>8.6206896551724144E-2</c:v>
                </c:pt>
                <c:pt idx="3">
                  <c:v>0.41379310344827586</c:v>
                </c:pt>
                <c:pt idx="4">
                  <c:v>8.6206896551724144E-2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9565992"/>
        <c:axId val="509566384"/>
      </c:barChart>
      <c:catAx>
        <c:axId val="509565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66384"/>
        <c:crosses val="autoZero"/>
        <c:auto val="1"/>
        <c:lblAlgn val="ctr"/>
        <c:lblOffset val="100"/>
        <c:noMultiLvlLbl val="0"/>
      </c:catAx>
      <c:valAx>
        <c:axId val="5095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6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Sheet1!$K$2:$L$6</c:f>
              <c:multiLvlStrCache>
                <c:ptCount val="5"/>
                <c:lvl>
                  <c:pt idx="0">
                    <c:v>-0.00144</c:v>
                  </c:pt>
                  <c:pt idx="1">
                    <c:v>0.00172</c:v>
                  </c:pt>
                  <c:pt idx="2">
                    <c:v>0.00487</c:v>
                  </c:pt>
                  <c:pt idx="3">
                    <c:v>0.00802</c:v>
                  </c:pt>
                  <c:pt idx="4">
                    <c:v>0.01118</c:v>
                  </c:pt>
                </c:lvl>
                <c:lvl>
                  <c:pt idx="0">
                    <c:v>-0.00459</c:v>
                  </c:pt>
                  <c:pt idx="1">
                    <c:v>-0.00144</c:v>
                  </c:pt>
                  <c:pt idx="2">
                    <c:v>0.00172</c:v>
                  </c:pt>
                  <c:pt idx="3">
                    <c:v>0.00487</c:v>
                  </c:pt>
                  <c:pt idx="4">
                    <c:v>0.00802</c:v>
                  </c:pt>
                </c:lvl>
              </c:multiLvlStrCache>
            </c:multiLvlStrRef>
          </c:cat>
          <c:val>
            <c:numRef>
              <c:f>Sheet1!$N$2:$N$6</c:f>
              <c:numCache>
                <c:formatCode>General</c:formatCode>
                <c:ptCount val="5"/>
                <c:pt idx="0">
                  <c:v>0.20689655172413793</c:v>
                </c:pt>
                <c:pt idx="1">
                  <c:v>0.20689655172413793</c:v>
                </c:pt>
                <c:pt idx="2">
                  <c:v>8.6206896551724144E-2</c:v>
                </c:pt>
                <c:pt idx="3">
                  <c:v>0.41379310344827586</c:v>
                </c:pt>
                <c:pt idx="4">
                  <c:v>8.6206896551724144E-2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9558936"/>
        <c:axId val="509559720"/>
      </c:barChart>
      <c:catAx>
        <c:axId val="50955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59720"/>
        <c:crosses val="autoZero"/>
        <c:auto val="1"/>
        <c:lblAlgn val="ctr"/>
        <c:lblOffset val="100"/>
        <c:noMultiLvlLbl val="0"/>
      </c:catAx>
      <c:valAx>
        <c:axId val="50955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5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n-MN"/>
              <a:t>Хүн амын</a:t>
            </a:r>
            <a:r>
              <a:rPr lang="mn-MN" baseline="0"/>
              <a:t> тооны таамаглал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Sheet3!$O$2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Sheet3!$O$3:$O$73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144.99998659644643</c:v>
                </c:pt>
                <c:pt idx="60">
                  <c:v>144.39745223555337</c:v>
                </c:pt>
                <c:pt idx="61">
                  <c:v>144.74428604848197</c:v>
                </c:pt>
                <c:pt idx="62">
                  <c:v>145.32647790090428</c:v>
                </c:pt>
                <c:pt idx="63">
                  <c:v>146.59261355943917</c:v>
                </c:pt>
                <c:pt idx="64">
                  <c:v>147.15093401609639</c:v>
                </c:pt>
                <c:pt idx="65">
                  <c:v>147.3010134387554</c:v>
                </c:pt>
                <c:pt idx="66">
                  <c:v>147.67861715974169</c:v>
                </c:pt>
                <c:pt idx="67">
                  <c:v>148.3131050539746</c:v>
                </c:pt>
                <c:pt idx="68">
                  <c:v>148.02619117200041</c:v>
                </c:pt>
                <c:pt idx="69">
                  <c:v>149.07390517944197</c:v>
                </c:pt>
                <c:pt idx="70">
                  <c:v>149.65702051099828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Sheet3!$P$2</c:f>
              <c:strCache>
                <c:ptCount val="1"/>
                <c:pt idx="0">
                  <c:v>II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Sheet3!$P$3:$P$73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144.83144188383704</c:v>
                </c:pt>
                <c:pt idx="60">
                  <c:v>144.79299888822928</c:v>
                </c:pt>
                <c:pt idx="61">
                  <c:v>145.63066461041234</c:v>
                </c:pt>
                <c:pt idx="62">
                  <c:v>145.1112285103774</c:v>
                </c:pt>
                <c:pt idx="63">
                  <c:v>146.42955010096671</c:v>
                </c:pt>
                <c:pt idx="64">
                  <c:v>147.51082096480715</c:v>
                </c:pt>
                <c:pt idx="65">
                  <c:v>148.79307109999593</c:v>
                </c:pt>
                <c:pt idx="66">
                  <c:v>149.91669246405164</c:v>
                </c:pt>
                <c:pt idx="67">
                  <c:v>149.98828815155412</c:v>
                </c:pt>
                <c:pt idx="68">
                  <c:v>151.31234659325162</c:v>
                </c:pt>
                <c:pt idx="69">
                  <c:v>151.78039818186062</c:v>
                </c:pt>
                <c:pt idx="70">
                  <c:v>151.50767533814587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Sheet3!$Q$2</c:f>
              <c:strCache>
                <c:ptCount val="1"/>
                <c:pt idx="0">
                  <c:v>III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Sheet3!$Q$3:$Q$73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145.07085749984819</c:v>
                </c:pt>
                <c:pt idx="60">
                  <c:v>145.55022104761193</c:v>
                </c:pt>
                <c:pt idx="61">
                  <c:v>146.51690208993847</c:v>
                </c:pt>
                <c:pt idx="62">
                  <c:v>147.15475627059354</c:v>
                </c:pt>
                <c:pt idx="63">
                  <c:v>148.43875937830023</c:v>
                </c:pt>
                <c:pt idx="64">
                  <c:v>147.85962168814936</c:v>
                </c:pt>
                <c:pt idx="65">
                  <c:v>148.39981651169242</c:v>
                </c:pt>
                <c:pt idx="66">
                  <c:v>148.34527324875589</c:v>
                </c:pt>
                <c:pt idx="67">
                  <c:v>149.21943738892833</c:v>
                </c:pt>
                <c:pt idx="68">
                  <c:v>148.52355702439709</c:v>
                </c:pt>
                <c:pt idx="69">
                  <c:v>149.33773011017792</c:v>
                </c:pt>
                <c:pt idx="70">
                  <c:v>149.29993358493857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Sheet3!$R$2</c:f>
              <c:strCache>
                <c:ptCount val="1"/>
                <c:pt idx="0">
                  <c:v>IV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Sheet3!$R$3:$R$73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144.56643426610728</c:v>
                </c:pt>
                <c:pt idx="60">
                  <c:v>145.12248130903575</c:v>
                </c:pt>
                <c:pt idx="61">
                  <c:v>145.46244499085805</c:v>
                </c:pt>
                <c:pt idx="62">
                  <c:v>145.41348793352964</c:v>
                </c:pt>
                <c:pt idx="63">
                  <c:v>145.13109292614951</c:v>
                </c:pt>
                <c:pt idx="64">
                  <c:v>144.59404806460569</c:v>
                </c:pt>
                <c:pt idx="65">
                  <c:v>144.63431471699926</c:v>
                </c:pt>
                <c:pt idx="66">
                  <c:v>144.16877267254858</c:v>
                </c:pt>
                <c:pt idx="67">
                  <c:v>144.16591979469089</c:v>
                </c:pt>
                <c:pt idx="68">
                  <c:v>144.70940217555784</c:v>
                </c:pt>
                <c:pt idx="69">
                  <c:v>145.20885683900707</c:v>
                </c:pt>
                <c:pt idx="70">
                  <c:v>146.14377755715006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Sheet3!$S$2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Sheet3!$S$3:$S$73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144.45044985042301</c:v>
                </c:pt>
                <c:pt idx="60">
                  <c:v>144.75756521189174</c:v>
                </c:pt>
                <c:pt idx="61">
                  <c:v>145.28712459531351</c:v>
                </c:pt>
                <c:pt idx="62">
                  <c:v>145.39221080274979</c:v>
                </c:pt>
                <c:pt idx="63">
                  <c:v>145.42039488618752</c:v>
                </c:pt>
                <c:pt idx="64">
                  <c:v>145.62725195417082</c:v>
                </c:pt>
                <c:pt idx="65">
                  <c:v>147.15075406795083</c:v>
                </c:pt>
                <c:pt idx="66">
                  <c:v>147.31755234164257</c:v>
                </c:pt>
                <c:pt idx="67">
                  <c:v>147.50794720275309</c:v>
                </c:pt>
                <c:pt idx="68">
                  <c:v>147.89293880014085</c:v>
                </c:pt>
                <c:pt idx="69">
                  <c:v>149.45780956097886</c:v>
                </c:pt>
                <c:pt idx="70">
                  <c:v>149.43413319057018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Sheet3!$T$2</c:f>
              <c:strCache>
                <c:ptCount val="1"/>
                <c:pt idx="0">
                  <c:v>VI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Sheet3!$T$3:$T$73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145.18411042737935</c:v>
                </c:pt>
                <c:pt idx="60">
                  <c:v>144.7188448776931</c:v>
                </c:pt>
                <c:pt idx="61">
                  <c:v>144.82535632054314</c:v>
                </c:pt>
                <c:pt idx="62">
                  <c:v>145.39874772265406</c:v>
                </c:pt>
                <c:pt idx="63">
                  <c:v>145.67230495503901</c:v>
                </c:pt>
                <c:pt idx="64">
                  <c:v>146.14405522454112</c:v>
                </c:pt>
                <c:pt idx="65">
                  <c:v>146.89599241992121</c:v>
                </c:pt>
                <c:pt idx="66">
                  <c:v>146.25361046472031</c:v>
                </c:pt>
                <c:pt idx="67">
                  <c:v>146.99771214209991</c:v>
                </c:pt>
                <c:pt idx="68">
                  <c:v>146.71729976660623</c:v>
                </c:pt>
                <c:pt idx="69">
                  <c:v>146.40440281259828</c:v>
                </c:pt>
                <c:pt idx="70">
                  <c:v>146.29046020679607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Sheet3!$U$2</c:f>
              <c:strCache>
                <c:ptCount val="1"/>
                <c:pt idx="0">
                  <c:v>VII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Sheet3!$U$3:$U$73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145.45554179383126</c:v>
                </c:pt>
                <c:pt idx="60">
                  <c:v>145.73537887419673</c:v>
                </c:pt>
                <c:pt idx="61">
                  <c:v>147.21244743200518</c:v>
                </c:pt>
                <c:pt idx="62">
                  <c:v>147.12175246023534</c:v>
                </c:pt>
                <c:pt idx="63">
                  <c:v>147.62481775747105</c:v>
                </c:pt>
                <c:pt idx="64">
                  <c:v>148.61623474590468</c:v>
                </c:pt>
                <c:pt idx="65">
                  <c:v>149.53450469805409</c:v>
                </c:pt>
                <c:pt idx="66">
                  <c:v>149.53043956391238</c:v>
                </c:pt>
                <c:pt idx="67">
                  <c:v>151.26692020413194</c:v>
                </c:pt>
                <c:pt idx="68">
                  <c:v>151.70926924566652</c:v>
                </c:pt>
                <c:pt idx="69">
                  <c:v>152.85691594910159</c:v>
                </c:pt>
                <c:pt idx="70">
                  <c:v>153.45976436570919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Sheet3!$V$2</c:f>
              <c:strCache>
                <c:ptCount val="1"/>
                <c:pt idx="0">
                  <c:v>VIII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Sheet3!$V$3:$V$73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145.13052253216316</c:v>
                </c:pt>
                <c:pt idx="60">
                  <c:v>144.9731400302706</c:v>
                </c:pt>
                <c:pt idx="61">
                  <c:v>146.18067428717458</c:v>
                </c:pt>
                <c:pt idx="62">
                  <c:v>147.04617600160489</c:v>
                </c:pt>
                <c:pt idx="63">
                  <c:v>147.35008492172574</c:v>
                </c:pt>
                <c:pt idx="64">
                  <c:v>146.18462032400248</c:v>
                </c:pt>
                <c:pt idx="65">
                  <c:v>148.52009133478856</c:v>
                </c:pt>
                <c:pt idx="66">
                  <c:v>148.42700785536891</c:v>
                </c:pt>
                <c:pt idx="67">
                  <c:v>149.43189985956212</c:v>
                </c:pt>
                <c:pt idx="68">
                  <c:v>150.35454146232374</c:v>
                </c:pt>
                <c:pt idx="69">
                  <c:v>151.82723775879714</c:v>
                </c:pt>
                <c:pt idx="70">
                  <c:v>151.5805877487949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Sheet3!$W$2</c:f>
              <c:strCache>
                <c:ptCount val="1"/>
                <c:pt idx="0">
                  <c:v>IX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Sheet3!$W$3:$W$73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145.21461605416582</c:v>
                </c:pt>
                <c:pt idx="60">
                  <c:v>146.64527059585507</c:v>
                </c:pt>
                <c:pt idx="61">
                  <c:v>146.28609312113701</c:v>
                </c:pt>
                <c:pt idx="62">
                  <c:v>146.59178604233699</c:v>
                </c:pt>
                <c:pt idx="63">
                  <c:v>148.06788549716987</c:v>
                </c:pt>
                <c:pt idx="64">
                  <c:v>148.885414395569</c:v>
                </c:pt>
                <c:pt idx="65">
                  <c:v>149.00277520754582</c:v>
                </c:pt>
                <c:pt idx="66">
                  <c:v>150.58155312900632</c:v>
                </c:pt>
                <c:pt idx="67">
                  <c:v>152.01620784924091</c:v>
                </c:pt>
                <c:pt idx="68">
                  <c:v>151.78477979999286</c:v>
                </c:pt>
                <c:pt idx="69">
                  <c:v>152.93381539483244</c:v>
                </c:pt>
                <c:pt idx="70">
                  <c:v>153.30331599165001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Sheet3!$X$2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Sheet3!$X$3:$X$73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144.59345636610595</c:v>
                </c:pt>
                <c:pt idx="60">
                  <c:v>144.18826681181204</c:v>
                </c:pt>
                <c:pt idx="61">
                  <c:v>144.82638126193442</c:v>
                </c:pt>
                <c:pt idx="62">
                  <c:v>146.78868124647963</c:v>
                </c:pt>
                <c:pt idx="63">
                  <c:v>147.31044754405451</c:v>
                </c:pt>
                <c:pt idx="64">
                  <c:v>146.90759766261442</c:v>
                </c:pt>
                <c:pt idx="65">
                  <c:v>147.78157742086174</c:v>
                </c:pt>
                <c:pt idx="66">
                  <c:v>147.89908125185349</c:v>
                </c:pt>
                <c:pt idx="67">
                  <c:v>148.40464607262746</c:v>
                </c:pt>
                <c:pt idx="68">
                  <c:v>149.76453851918899</c:v>
                </c:pt>
                <c:pt idx="69">
                  <c:v>151.01158652782226</c:v>
                </c:pt>
                <c:pt idx="70">
                  <c:v>150.62023353242844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Sheet3!$Y$2</c:f>
              <c:strCache>
                <c:ptCount val="1"/>
                <c:pt idx="0">
                  <c:v>*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Sheet3!$Y$3:$Y$73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121.23600000000002</c:v>
                </c:pt>
                <c:pt idx="2">
                  <c:v>122.59099999999998</c:v>
                </c:pt>
                <c:pt idx="3">
                  <c:v>123.96000000000001</c:v>
                </c:pt>
                <c:pt idx="4">
                  <c:v>125.345</c:v>
                </c:pt>
                <c:pt idx="5">
                  <c:v>126.74499999999998</c:v>
                </c:pt>
                <c:pt idx="6">
                  <c:v>127.46799999999999</c:v>
                </c:pt>
                <c:pt idx="7">
                  <c:v>128.19599999999994</c:v>
                </c:pt>
                <c:pt idx="8">
                  <c:v>128.92799999999994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131.90899999999993</c:v>
                </c:pt>
                <c:pt idx="13">
                  <c:v>132.66899999999995</c:v>
                </c:pt>
                <c:pt idx="14">
                  <c:v>133.43199999999999</c:v>
                </c:pt>
                <c:pt idx="15">
                  <c:v>134.19999999999999</c:v>
                </c:pt>
                <c:pt idx="16">
                  <c:v>135.14699999999996</c:v>
                </c:pt>
                <c:pt idx="17">
                  <c:v>136.09999999999994</c:v>
                </c:pt>
                <c:pt idx="18">
                  <c:v>137.05999999999997</c:v>
                </c:pt>
                <c:pt idx="19">
                  <c:v>138.02699999999999</c:v>
                </c:pt>
                <c:pt idx="20">
                  <c:v>139.00999999999996</c:v>
                </c:pt>
                <c:pt idx="21">
                  <c:v>139.941</c:v>
                </c:pt>
                <c:pt idx="22">
                  <c:v>140.82299999999995</c:v>
                </c:pt>
                <c:pt idx="23">
                  <c:v>141.66799999999995</c:v>
                </c:pt>
                <c:pt idx="24">
                  <c:v>142.74499999999995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145.90799999999993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148.29199999999994</c:v>
                </c:pt>
                <c:pt idx="31">
                  <c:v>148.624</c:v>
                </c:pt>
                <c:pt idx="32">
                  <c:v>148.68900000000002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147.67069199999997</c:v>
                </c:pt>
                <c:pt idx="39">
                  <c:v>147.21439200000003</c:v>
                </c:pt>
                <c:pt idx="40">
                  <c:v>146.59655700000002</c:v>
                </c:pt>
                <c:pt idx="41">
                  <c:v>145.97608299999999</c:v>
                </c:pt>
                <c:pt idx="42">
                  <c:v>145.30604599999998</c:v>
                </c:pt>
                <c:pt idx="43">
                  <c:v>144.64825700000003</c:v>
                </c:pt>
                <c:pt idx="44">
                  <c:v>144.06705400000004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142.80508800000004</c:v>
                </c:pt>
                <c:pt idx="48">
                  <c:v>142.74234999999999</c:v>
                </c:pt>
                <c:pt idx="49">
                  <c:v>142.78534199999996</c:v>
                </c:pt>
                <c:pt idx="50">
                  <c:v>142.84944899999991</c:v>
                </c:pt>
                <c:pt idx="51">
                  <c:v>142.96086799999992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143.81966599999993</c:v>
                </c:pt>
                <c:pt idx="55">
                  <c:v>144.09686999999991</c:v>
                </c:pt>
                <c:pt idx="56">
                  <c:v>144.34239599999998</c:v>
                </c:pt>
                <c:pt idx="57">
                  <c:v>144.49673999999999</c:v>
                </c:pt>
                <c:pt idx="58">
                  <c:v>144.47804999999997</c:v>
                </c:pt>
                <c:pt idx="59">
                  <c:v>144.94974172703076</c:v>
                </c:pt>
                <c:pt idx="60">
                  <c:v>145.08816198821495</c:v>
                </c:pt>
                <c:pt idx="61">
                  <c:v>145.69723747577987</c:v>
                </c:pt>
                <c:pt idx="62">
                  <c:v>146.13453048914656</c:v>
                </c:pt>
                <c:pt idx="63">
                  <c:v>146.80379515265031</c:v>
                </c:pt>
                <c:pt idx="64">
                  <c:v>146.94805990404612</c:v>
                </c:pt>
                <c:pt idx="65">
                  <c:v>147.80139109165651</c:v>
                </c:pt>
                <c:pt idx="66">
                  <c:v>148.01186001516015</c:v>
                </c:pt>
                <c:pt idx="67">
                  <c:v>148.73120837195631</c:v>
                </c:pt>
                <c:pt idx="68">
                  <c:v>149.07948645591264</c:v>
                </c:pt>
                <c:pt idx="69">
                  <c:v>149.98926583146181</c:v>
                </c:pt>
                <c:pt idx="70">
                  <c:v>150.12969020271814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587552"/>
        <c:axId val="509580104"/>
      </c:lineChart>
      <c:catAx>
        <c:axId val="50958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0104"/>
        <c:crosses val="autoZero"/>
        <c:auto val="1"/>
        <c:lblAlgn val="ctr"/>
        <c:lblOffset val="100"/>
        <c:noMultiLvlLbl val="0"/>
      </c:catAx>
      <c:valAx>
        <c:axId val="509580104"/>
        <c:scaling>
          <c:orientation val="minMax"/>
          <c:max val="150"/>
          <c:min val="1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n-MN"/>
              <a:t>Хүн амын</a:t>
            </a:r>
            <a:r>
              <a:rPr lang="mn-MN" baseline="0"/>
              <a:t> тооны таамаглал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Sheet3!$O$2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Sheet3!$O$3:$O$73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144.99998659644643</c:v>
                </c:pt>
                <c:pt idx="60">
                  <c:v>144.39745223555337</c:v>
                </c:pt>
                <c:pt idx="61">
                  <c:v>144.74428604848197</c:v>
                </c:pt>
                <c:pt idx="62">
                  <c:v>145.32647790090428</c:v>
                </c:pt>
                <c:pt idx="63">
                  <c:v>146.59261355943917</c:v>
                </c:pt>
                <c:pt idx="64">
                  <c:v>147.15093401609639</c:v>
                </c:pt>
                <c:pt idx="65">
                  <c:v>147.3010134387554</c:v>
                </c:pt>
                <c:pt idx="66">
                  <c:v>147.67861715974169</c:v>
                </c:pt>
                <c:pt idx="67">
                  <c:v>148.3131050539746</c:v>
                </c:pt>
                <c:pt idx="68">
                  <c:v>148.02619117200041</c:v>
                </c:pt>
                <c:pt idx="69">
                  <c:v>149.07390517944197</c:v>
                </c:pt>
                <c:pt idx="70">
                  <c:v>149.65702051099828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Sheet3!$P$2</c:f>
              <c:strCache>
                <c:ptCount val="1"/>
                <c:pt idx="0">
                  <c:v>II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Sheet3!$P$3:$P$73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144.83144188383704</c:v>
                </c:pt>
                <c:pt idx="60">
                  <c:v>144.79299888822928</c:v>
                </c:pt>
                <c:pt idx="61">
                  <c:v>145.63066461041234</c:v>
                </c:pt>
                <c:pt idx="62">
                  <c:v>145.1112285103774</c:v>
                </c:pt>
                <c:pt idx="63">
                  <c:v>146.42955010096671</c:v>
                </c:pt>
                <c:pt idx="64">
                  <c:v>147.51082096480715</c:v>
                </c:pt>
                <c:pt idx="65">
                  <c:v>148.79307109999593</c:v>
                </c:pt>
                <c:pt idx="66">
                  <c:v>149.91669246405164</c:v>
                </c:pt>
                <c:pt idx="67">
                  <c:v>149.98828815155412</c:v>
                </c:pt>
                <c:pt idx="68">
                  <c:v>151.31234659325162</c:v>
                </c:pt>
                <c:pt idx="69">
                  <c:v>151.78039818186062</c:v>
                </c:pt>
                <c:pt idx="70">
                  <c:v>151.50767533814587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Sheet3!$Q$2</c:f>
              <c:strCache>
                <c:ptCount val="1"/>
                <c:pt idx="0">
                  <c:v>III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Sheet3!$Q$3:$Q$73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145.07085749984819</c:v>
                </c:pt>
                <c:pt idx="60">
                  <c:v>145.55022104761193</c:v>
                </c:pt>
                <c:pt idx="61">
                  <c:v>146.51690208993847</c:v>
                </c:pt>
                <c:pt idx="62">
                  <c:v>147.15475627059354</c:v>
                </c:pt>
                <c:pt idx="63">
                  <c:v>148.43875937830023</c:v>
                </c:pt>
                <c:pt idx="64">
                  <c:v>147.85962168814936</c:v>
                </c:pt>
                <c:pt idx="65">
                  <c:v>148.39981651169242</c:v>
                </c:pt>
                <c:pt idx="66">
                  <c:v>148.34527324875589</c:v>
                </c:pt>
                <c:pt idx="67">
                  <c:v>149.21943738892833</c:v>
                </c:pt>
                <c:pt idx="68">
                  <c:v>148.52355702439709</c:v>
                </c:pt>
                <c:pt idx="69">
                  <c:v>149.33773011017792</c:v>
                </c:pt>
                <c:pt idx="70">
                  <c:v>149.29993358493857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Sheet3!$R$2</c:f>
              <c:strCache>
                <c:ptCount val="1"/>
                <c:pt idx="0">
                  <c:v>IV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Sheet3!$R$3:$R$73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144.56643426610728</c:v>
                </c:pt>
                <c:pt idx="60">
                  <c:v>145.12248130903575</c:v>
                </c:pt>
                <c:pt idx="61">
                  <c:v>145.46244499085805</c:v>
                </c:pt>
                <c:pt idx="62">
                  <c:v>145.41348793352964</c:v>
                </c:pt>
                <c:pt idx="63">
                  <c:v>145.13109292614951</c:v>
                </c:pt>
                <c:pt idx="64">
                  <c:v>144.59404806460569</c:v>
                </c:pt>
                <c:pt idx="65">
                  <c:v>144.63431471699926</c:v>
                </c:pt>
                <c:pt idx="66">
                  <c:v>144.16877267254858</c:v>
                </c:pt>
                <c:pt idx="67">
                  <c:v>144.16591979469089</c:v>
                </c:pt>
                <c:pt idx="68">
                  <c:v>144.70940217555784</c:v>
                </c:pt>
                <c:pt idx="69">
                  <c:v>145.20885683900707</c:v>
                </c:pt>
                <c:pt idx="70">
                  <c:v>146.14377755715006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Sheet3!$S$2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Sheet3!$S$3:$S$73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144.45044985042301</c:v>
                </c:pt>
                <c:pt idx="60">
                  <c:v>144.75756521189174</c:v>
                </c:pt>
                <c:pt idx="61">
                  <c:v>145.28712459531351</c:v>
                </c:pt>
                <c:pt idx="62">
                  <c:v>145.39221080274979</c:v>
                </c:pt>
                <c:pt idx="63">
                  <c:v>145.42039488618752</c:v>
                </c:pt>
                <c:pt idx="64">
                  <c:v>145.62725195417082</c:v>
                </c:pt>
                <c:pt idx="65">
                  <c:v>147.15075406795083</c:v>
                </c:pt>
                <c:pt idx="66">
                  <c:v>147.31755234164257</c:v>
                </c:pt>
                <c:pt idx="67">
                  <c:v>147.50794720275309</c:v>
                </c:pt>
                <c:pt idx="68">
                  <c:v>147.89293880014085</c:v>
                </c:pt>
                <c:pt idx="69">
                  <c:v>149.45780956097886</c:v>
                </c:pt>
                <c:pt idx="70">
                  <c:v>149.43413319057018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Sheet3!$T$2</c:f>
              <c:strCache>
                <c:ptCount val="1"/>
                <c:pt idx="0">
                  <c:v>VI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Sheet3!$T$3:$T$73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145.18411042737935</c:v>
                </c:pt>
                <c:pt idx="60">
                  <c:v>144.7188448776931</c:v>
                </c:pt>
                <c:pt idx="61">
                  <c:v>144.82535632054314</c:v>
                </c:pt>
                <c:pt idx="62">
                  <c:v>145.39874772265406</c:v>
                </c:pt>
                <c:pt idx="63">
                  <c:v>145.67230495503901</c:v>
                </c:pt>
                <c:pt idx="64">
                  <c:v>146.14405522454112</c:v>
                </c:pt>
                <c:pt idx="65">
                  <c:v>146.89599241992121</c:v>
                </c:pt>
                <c:pt idx="66">
                  <c:v>146.25361046472031</c:v>
                </c:pt>
                <c:pt idx="67">
                  <c:v>146.99771214209991</c:v>
                </c:pt>
                <c:pt idx="68">
                  <c:v>146.71729976660623</c:v>
                </c:pt>
                <c:pt idx="69">
                  <c:v>146.40440281259828</c:v>
                </c:pt>
                <c:pt idx="70">
                  <c:v>146.29046020679607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Sheet3!$U$2</c:f>
              <c:strCache>
                <c:ptCount val="1"/>
                <c:pt idx="0">
                  <c:v>VII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Sheet3!$U$3:$U$73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145.45554179383126</c:v>
                </c:pt>
                <c:pt idx="60">
                  <c:v>145.73537887419673</c:v>
                </c:pt>
                <c:pt idx="61">
                  <c:v>147.21244743200518</c:v>
                </c:pt>
                <c:pt idx="62">
                  <c:v>147.12175246023534</c:v>
                </c:pt>
                <c:pt idx="63">
                  <c:v>147.62481775747105</c:v>
                </c:pt>
                <c:pt idx="64">
                  <c:v>148.61623474590468</c:v>
                </c:pt>
                <c:pt idx="65">
                  <c:v>149.53450469805409</c:v>
                </c:pt>
                <c:pt idx="66">
                  <c:v>149.53043956391238</c:v>
                </c:pt>
                <c:pt idx="67">
                  <c:v>151.26692020413194</c:v>
                </c:pt>
                <c:pt idx="68">
                  <c:v>151.70926924566652</c:v>
                </c:pt>
                <c:pt idx="69">
                  <c:v>152.85691594910159</c:v>
                </c:pt>
                <c:pt idx="70">
                  <c:v>153.45976436570919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Sheet3!$V$2</c:f>
              <c:strCache>
                <c:ptCount val="1"/>
                <c:pt idx="0">
                  <c:v>VIII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Sheet3!$V$3:$V$73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145.13052253216316</c:v>
                </c:pt>
                <c:pt idx="60">
                  <c:v>144.9731400302706</c:v>
                </c:pt>
                <c:pt idx="61">
                  <c:v>146.18067428717458</c:v>
                </c:pt>
                <c:pt idx="62">
                  <c:v>147.04617600160489</c:v>
                </c:pt>
                <c:pt idx="63">
                  <c:v>147.35008492172574</c:v>
                </c:pt>
                <c:pt idx="64">
                  <c:v>146.18462032400248</c:v>
                </c:pt>
                <c:pt idx="65">
                  <c:v>148.52009133478856</c:v>
                </c:pt>
                <c:pt idx="66">
                  <c:v>148.42700785536891</c:v>
                </c:pt>
                <c:pt idx="67">
                  <c:v>149.43189985956212</c:v>
                </c:pt>
                <c:pt idx="68">
                  <c:v>150.35454146232374</c:v>
                </c:pt>
                <c:pt idx="69">
                  <c:v>151.82723775879714</c:v>
                </c:pt>
                <c:pt idx="70">
                  <c:v>151.5805877487949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Sheet3!$W$2</c:f>
              <c:strCache>
                <c:ptCount val="1"/>
                <c:pt idx="0">
                  <c:v>IX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Sheet3!$W$3:$W$73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145.21461605416582</c:v>
                </c:pt>
                <c:pt idx="60">
                  <c:v>146.64527059585507</c:v>
                </c:pt>
                <c:pt idx="61">
                  <c:v>146.28609312113701</c:v>
                </c:pt>
                <c:pt idx="62">
                  <c:v>146.59178604233699</c:v>
                </c:pt>
                <c:pt idx="63">
                  <c:v>148.06788549716987</c:v>
                </c:pt>
                <c:pt idx="64">
                  <c:v>148.885414395569</c:v>
                </c:pt>
                <c:pt idx="65">
                  <c:v>149.00277520754582</c:v>
                </c:pt>
                <c:pt idx="66">
                  <c:v>150.58155312900632</c:v>
                </c:pt>
                <c:pt idx="67">
                  <c:v>152.01620784924091</c:v>
                </c:pt>
                <c:pt idx="68">
                  <c:v>151.78477979999286</c:v>
                </c:pt>
                <c:pt idx="69">
                  <c:v>152.93381539483244</c:v>
                </c:pt>
                <c:pt idx="70">
                  <c:v>153.30331599165001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Sheet3!$X$2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Sheet3!$X$3:$X$73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125.34499999999998</c:v>
                </c:pt>
                <c:pt idx="5">
                  <c:v>126.74499999999999</c:v>
                </c:pt>
                <c:pt idx="6">
                  <c:v>127.46799999999999</c:v>
                </c:pt>
                <c:pt idx="7">
                  <c:v>128.19599999999997</c:v>
                </c:pt>
                <c:pt idx="8">
                  <c:v>128.92799999999997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131.90899999999996</c:v>
                </c:pt>
                <c:pt idx="13">
                  <c:v>132.66899999999998</c:v>
                </c:pt>
                <c:pt idx="14">
                  <c:v>133.43199999999996</c:v>
                </c:pt>
                <c:pt idx="15">
                  <c:v>134.19999999999996</c:v>
                </c:pt>
                <c:pt idx="16">
                  <c:v>135.14699999999996</c:v>
                </c:pt>
                <c:pt idx="17">
                  <c:v>136.09999999999997</c:v>
                </c:pt>
                <c:pt idx="18">
                  <c:v>137.05999999999997</c:v>
                </c:pt>
                <c:pt idx="19">
                  <c:v>138.02699999999996</c:v>
                </c:pt>
                <c:pt idx="20">
                  <c:v>139.00999999999996</c:v>
                </c:pt>
                <c:pt idx="21">
                  <c:v>139.94099999999997</c:v>
                </c:pt>
                <c:pt idx="22">
                  <c:v>140.82299999999998</c:v>
                </c:pt>
                <c:pt idx="23">
                  <c:v>141.66799999999998</c:v>
                </c:pt>
                <c:pt idx="24">
                  <c:v>142.74499999999998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145.90799999999996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148.29199999999997</c:v>
                </c:pt>
                <c:pt idx="31">
                  <c:v>148.62399999999997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142.78534199999999</c:v>
                </c:pt>
                <c:pt idx="50">
                  <c:v>142.84944899999994</c:v>
                </c:pt>
                <c:pt idx="51">
                  <c:v>142.96086799999995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143.81966599999996</c:v>
                </c:pt>
                <c:pt idx="55">
                  <c:v>144.09686999999994</c:v>
                </c:pt>
                <c:pt idx="56">
                  <c:v>144.34239599999998</c:v>
                </c:pt>
                <c:pt idx="57">
                  <c:v>144.49673999999996</c:v>
                </c:pt>
                <c:pt idx="58">
                  <c:v>144.47804999999997</c:v>
                </c:pt>
                <c:pt idx="59">
                  <c:v>144.59345636610595</c:v>
                </c:pt>
                <c:pt idx="60">
                  <c:v>144.18826681181204</c:v>
                </c:pt>
                <c:pt idx="61">
                  <c:v>144.82638126193442</c:v>
                </c:pt>
                <c:pt idx="62">
                  <c:v>146.78868124647963</c:v>
                </c:pt>
                <c:pt idx="63">
                  <c:v>147.31044754405451</c:v>
                </c:pt>
                <c:pt idx="64">
                  <c:v>146.90759766261442</c:v>
                </c:pt>
                <c:pt idx="65">
                  <c:v>147.78157742086174</c:v>
                </c:pt>
                <c:pt idx="66">
                  <c:v>147.89908125185349</c:v>
                </c:pt>
                <c:pt idx="67">
                  <c:v>148.40464607262746</c:v>
                </c:pt>
                <c:pt idx="68">
                  <c:v>149.76453851918899</c:v>
                </c:pt>
                <c:pt idx="69">
                  <c:v>151.01158652782226</c:v>
                </c:pt>
                <c:pt idx="70">
                  <c:v>150.62023353242844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Sheet3!$Y$2</c:f>
              <c:strCache>
                <c:ptCount val="1"/>
                <c:pt idx="0">
                  <c:v>*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Sheet3!$A$1:$A$73</c:f>
              <c:strCache>
                <c:ptCount val="73"/>
                <c:pt idx="0">
                  <c:v>Year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  <c:pt idx="65">
                  <c:v>2023</c:v>
                </c:pt>
                <c:pt idx="66">
                  <c:v>2024</c:v>
                </c:pt>
                <c:pt idx="67">
                  <c:v>2025</c:v>
                </c:pt>
                <c:pt idx="68">
                  <c:v>2026</c:v>
                </c:pt>
                <c:pt idx="69">
                  <c:v>2027</c:v>
                </c:pt>
                <c:pt idx="70">
                  <c:v>2028</c:v>
                </c:pt>
                <c:pt idx="71">
                  <c:v>2029</c:v>
                </c:pt>
                <c:pt idx="72">
                  <c:v>2030</c:v>
                </c:pt>
              </c:strCache>
            </c:strRef>
          </c:cat>
          <c:val>
            <c:numRef>
              <c:f>Sheet3!$Y$3:$Y$73</c:f>
              <c:numCache>
                <c:formatCode>_(* #,##0.00_);_(* \(#,##0.00\);_(* "-"??_);_(@_)</c:formatCode>
                <c:ptCount val="71"/>
                <c:pt idx="0">
                  <c:v>119.89700000000001</c:v>
                </c:pt>
                <c:pt idx="1">
                  <c:v>121.23600000000002</c:v>
                </c:pt>
                <c:pt idx="2">
                  <c:v>122.59099999999998</c:v>
                </c:pt>
                <c:pt idx="3">
                  <c:v>123.96000000000001</c:v>
                </c:pt>
                <c:pt idx="4">
                  <c:v>125.345</c:v>
                </c:pt>
                <c:pt idx="5">
                  <c:v>126.74499999999998</c:v>
                </c:pt>
                <c:pt idx="6">
                  <c:v>127.46799999999999</c:v>
                </c:pt>
                <c:pt idx="7">
                  <c:v>128.19599999999994</c:v>
                </c:pt>
                <c:pt idx="8">
                  <c:v>128.92799999999994</c:v>
                </c:pt>
                <c:pt idx="9">
                  <c:v>129.66399999999996</c:v>
                </c:pt>
                <c:pt idx="10">
                  <c:v>130.40399999999997</c:v>
                </c:pt>
                <c:pt idx="11">
                  <c:v>131.15499999999997</c:v>
                </c:pt>
                <c:pt idx="12">
                  <c:v>131.90899999999993</c:v>
                </c:pt>
                <c:pt idx="13">
                  <c:v>132.66899999999995</c:v>
                </c:pt>
                <c:pt idx="14">
                  <c:v>133.43199999999999</c:v>
                </c:pt>
                <c:pt idx="15">
                  <c:v>134.19999999999999</c:v>
                </c:pt>
                <c:pt idx="16">
                  <c:v>135.14699999999996</c:v>
                </c:pt>
                <c:pt idx="17">
                  <c:v>136.09999999999994</c:v>
                </c:pt>
                <c:pt idx="18">
                  <c:v>137.05999999999997</c:v>
                </c:pt>
                <c:pt idx="19">
                  <c:v>138.02699999999999</c:v>
                </c:pt>
                <c:pt idx="20">
                  <c:v>139.00999999999996</c:v>
                </c:pt>
                <c:pt idx="21">
                  <c:v>139.941</c:v>
                </c:pt>
                <c:pt idx="22">
                  <c:v>140.82299999999995</c:v>
                </c:pt>
                <c:pt idx="23">
                  <c:v>141.66799999999995</c:v>
                </c:pt>
                <c:pt idx="24">
                  <c:v>142.74499999999995</c:v>
                </c:pt>
                <c:pt idx="25">
                  <c:v>143.85799999999998</c:v>
                </c:pt>
                <c:pt idx="26">
                  <c:v>144.89399999999998</c:v>
                </c:pt>
                <c:pt idx="27">
                  <c:v>145.90799999999993</c:v>
                </c:pt>
                <c:pt idx="28">
                  <c:v>146.85699999999997</c:v>
                </c:pt>
                <c:pt idx="29">
                  <c:v>147.72099999999998</c:v>
                </c:pt>
                <c:pt idx="30">
                  <c:v>148.29199999999994</c:v>
                </c:pt>
                <c:pt idx="31">
                  <c:v>148.624</c:v>
                </c:pt>
                <c:pt idx="32">
                  <c:v>148.68900000000002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147.67069199999997</c:v>
                </c:pt>
                <c:pt idx="39">
                  <c:v>147.21439200000003</c:v>
                </c:pt>
                <c:pt idx="40">
                  <c:v>146.59655700000002</c:v>
                </c:pt>
                <c:pt idx="41">
                  <c:v>145.97608299999999</c:v>
                </c:pt>
                <c:pt idx="42">
                  <c:v>145.30604599999998</c:v>
                </c:pt>
                <c:pt idx="43">
                  <c:v>144.64825700000003</c:v>
                </c:pt>
                <c:pt idx="44">
                  <c:v>144.06705400000004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142.80508800000004</c:v>
                </c:pt>
                <c:pt idx="48">
                  <c:v>142.74234999999999</c:v>
                </c:pt>
                <c:pt idx="49">
                  <c:v>142.78534199999996</c:v>
                </c:pt>
                <c:pt idx="50">
                  <c:v>142.84944899999991</c:v>
                </c:pt>
                <c:pt idx="51">
                  <c:v>142.96086799999992</c:v>
                </c:pt>
                <c:pt idx="52">
                  <c:v>143.20167599999994</c:v>
                </c:pt>
                <c:pt idx="53">
                  <c:v>143.50691099999995</c:v>
                </c:pt>
                <c:pt idx="54">
                  <c:v>143.81966599999993</c:v>
                </c:pt>
                <c:pt idx="55">
                  <c:v>144.09686999999991</c:v>
                </c:pt>
                <c:pt idx="56">
                  <c:v>144.34239599999998</c:v>
                </c:pt>
                <c:pt idx="57">
                  <c:v>144.49673999999999</c:v>
                </c:pt>
                <c:pt idx="58">
                  <c:v>144.47804999999997</c:v>
                </c:pt>
                <c:pt idx="59">
                  <c:v>144.94974172703076</c:v>
                </c:pt>
                <c:pt idx="60">
                  <c:v>145.08816198821495</c:v>
                </c:pt>
                <c:pt idx="61">
                  <c:v>145.69723747577987</c:v>
                </c:pt>
                <c:pt idx="62">
                  <c:v>146.13453048914656</c:v>
                </c:pt>
                <c:pt idx="63">
                  <c:v>146.80379515265031</c:v>
                </c:pt>
                <c:pt idx="64">
                  <c:v>146.94805990404612</c:v>
                </c:pt>
                <c:pt idx="65">
                  <c:v>147.80139109165651</c:v>
                </c:pt>
                <c:pt idx="66">
                  <c:v>148.01186001516015</c:v>
                </c:pt>
                <c:pt idx="67">
                  <c:v>148.73120837195631</c:v>
                </c:pt>
                <c:pt idx="68">
                  <c:v>149.07948645591264</c:v>
                </c:pt>
                <c:pt idx="69">
                  <c:v>149.98926583146181</c:v>
                </c:pt>
                <c:pt idx="70">
                  <c:v>150.12969020271814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604800"/>
        <c:axId val="509593824"/>
      </c:lineChart>
      <c:catAx>
        <c:axId val="50960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93824"/>
        <c:crosses val="autoZero"/>
        <c:auto val="1"/>
        <c:lblAlgn val="ctr"/>
        <c:lblOffset val="100"/>
        <c:noMultiLvlLbl val="0"/>
      </c:catAx>
      <c:valAx>
        <c:axId val="509593824"/>
        <c:scaling>
          <c:orientation val="minMax"/>
          <c:max val="150"/>
          <c:min val="1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0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11</xdr:row>
      <xdr:rowOff>42862</xdr:rowOff>
    </xdr:from>
    <xdr:to>
      <xdr:col>12</xdr:col>
      <xdr:colOff>381000</xdr:colOff>
      <xdr:row>25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11</xdr:row>
      <xdr:rowOff>42862</xdr:rowOff>
    </xdr:from>
    <xdr:to>
      <xdr:col>12</xdr:col>
      <xdr:colOff>381000</xdr:colOff>
      <xdr:row>25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609599</xdr:colOff>
      <xdr:row>0</xdr:row>
      <xdr:rowOff>276225</xdr:rowOff>
    </xdr:from>
    <xdr:to>
      <xdr:col>40</xdr:col>
      <xdr:colOff>0</xdr:colOff>
      <xdr:row>27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609599</xdr:colOff>
      <xdr:row>0</xdr:row>
      <xdr:rowOff>276225</xdr:rowOff>
    </xdr:from>
    <xdr:to>
      <xdr:col>40</xdr:col>
      <xdr:colOff>0</xdr:colOff>
      <xdr:row>27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us%20p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altus desc model"/>
      <sheetName val="tasraltgui model"/>
      <sheetName val="Sheet1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883.867402314812" createdVersion="5" refreshedVersion="5" minRefreshableVersion="3" recordCount="59">
  <cacheSource type="worksheet">
    <worksheetSource ref="D1:D60" sheet="Sheet1"/>
  </cacheSource>
  <cacheFields count="1">
    <cacheField name="growth" numFmtId="0">
      <sharedItems containsString="0" containsBlank="1" containsNumber="1" minValue="-4.5900464393196479E-3" maxValue="1.1176548220000575E-2" count="59">
        <m/>
        <n v="1.1167919130587076E-2"/>
        <n v="1.1176548220000575E-2"/>
        <n v="1.1167214558980674E-2"/>
        <n v="1.1172959019038441E-2"/>
        <n v="1.1169173082292917E-2"/>
        <n v="5.7043670361749885E-3"/>
        <n v="5.7112373301534064E-3"/>
        <n v="5.7100065524665301E-3"/>
        <n v="5.7086125589475524E-3"/>
        <n v="5.7070582428431112E-3"/>
        <n v="5.7590257967547378E-3"/>
        <n v="5.7489230300025972E-3"/>
        <n v="5.7615477336650216E-3"/>
        <n v="5.7511551304372287E-3"/>
        <n v="5.7557407518436417E-3"/>
        <n v="7.0566318926974878E-3"/>
        <n v="7.0515808711995309E-3"/>
        <n v="7.0536370315944751E-3"/>
        <n v="7.0553042463153692E-3"/>
        <n v="7.1217950111210427E-3"/>
        <n v="6.6973599021653953E-3"/>
        <n v="6.3026561193646252E-3"/>
        <n v="6.0004402689901428E-3"/>
        <n v="7.602281390292784E-3"/>
        <n v="7.7971207397807248E-3"/>
        <n v="7.2015459689416042E-3"/>
        <n v="6.9982193879662476E-3"/>
        <n v="6.5040984730104752E-3"/>
        <n v="5.8832742055196846E-3"/>
        <n v="3.865394899844964E-3"/>
        <n v="2.2388260998569957E-3"/>
        <n v="4.3734524706640738E-4"/>
        <n v="-1.1366005555218121E-3"/>
        <n v="-1.2388903851332984E-3"/>
        <n v="2.678109157586377E-4"/>
        <n v="-1.4536339994048744E-3"/>
        <n v="-1.6518286354156911E-3"/>
        <n v="-1.6537504127278066E-3"/>
        <n v="-3.0899834883959154E-3"/>
        <n v="-4.1968383091241087E-3"/>
        <n v="-4.2325277803079752E-3"/>
        <n v="-4.5900464393196479E-3"/>
        <n v="-4.5269210614953224E-3"/>
        <n v="-4.0180435772550508E-3"/>
        <n v="-3.807470096528977E-3"/>
        <n v="-3.2678360269912917E-3"/>
        <n v="-1.7087787944326338E-3"/>
        <n v="-4.3932608339574276E-4"/>
        <n v="3.0118601802496992E-4"/>
        <n v="4.4897465735648548E-4"/>
        <n v="7.7997500711404321E-4"/>
        <n v="1.6844329736441376E-3"/>
        <n v="2.1315043826722418E-3"/>
        <n v="2.1793723927345204E-3"/>
        <n v="1.9274415503091444E-3"/>
        <n v="1.7038954420037877E-3"/>
        <n v="1.0692908270691342E-3"/>
        <n v="-1.2934547865918862E-4"/>
      </sharedItems>
      <fieldGroup base="0">
        <rangePr startNum="-4.5900464393196479E-3" endNum="1.1176548220000575E-2" groupInterval="3.5000000000000001E-3"/>
        <groupItems count="7">
          <s v="(blank)"/>
          <s v="-0.00459004643931965--0.00109004643931965"/>
          <s v="-0.00109004643931965-0.00240995356068035"/>
          <s v="0.00240995356068035-0.00590995356068035"/>
          <s v="0.00590995356068035-0.00940995356068035"/>
          <s v="0.00940995356068035-0.0129099535606804"/>
          <s v="&gt;0.012909953560680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2:P9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growt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selection activeCell="A3" sqref="A3"/>
    </sheetView>
  </sheetViews>
  <sheetFormatPr defaultRowHeight="15" x14ac:dyDescent="0.25"/>
  <cols>
    <col min="15" max="15" width="41.28515625" customWidth="1"/>
    <col min="16" max="16" width="15.42578125" bestFit="1" customWidth="1"/>
  </cols>
  <sheetData>
    <row r="1" spans="1:17" ht="45" x14ac:dyDescent="0.25">
      <c r="A1" s="1" t="s">
        <v>0</v>
      </c>
      <c r="B1" s="1" t="s">
        <v>1</v>
      </c>
      <c r="C1" s="1" t="s">
        <v>2</v>
      </c>
      <c r="D1" s="1" t="s">
        <v>3</v>
      </c>
      <c r="K1" s="5" t="s">
        <v>63</v>
      </c>
      <c r="L1" s="5"/>
      <c r="M1" t="s">
        <v>64</v>
      </c>
      <c r="N1" t="s">
        <v>65</v>
      </c>
    </row>
    <row r="2" spans="1:17" x14ac:dyDescent="0.25">
      <c r="A2" s="2" t="s">
        <v>4</v>
      </c>
      <c r="B2" s="2">
        <v>1</v>
      </c>
      <c r="C2" s="3">
        <v>119.89700000000001</v>
      </c>
      <c r="D2" s="2"/>
      <c r="F2" t="s">
        <v>66</v>
      </c>
      <c r="G2" s="6">
        <f>MIN(D3:D60)</f>
        <v>-4.5900464393196479E-3</v>
      </c>
      <c r="J2">
        <v>1</v>
      </c>
      <c r="K2" s="6">
        <f>G2</f>
        <v>-4.5900464393196479E-3</v>
      </c>
      <c r="L2" s="6">
        <f>K3</f>
        <v>-1.4367275074556036E-3</v>
      </c>
      <c r="M2">
        <f t="array" ref="M2:M6">FREQUENCY(D3:D60,L2:L6)</f>
        <v>12</v>
      </c>
      <c r="N2" s="7">
        <f>M2/$M$7</f>
        <v>0.20689655172413793</v>
      </c>
      <c r="O2" s="14" t="s">
        <v>67</v>
      </c>
      <c r="P2" t="s">
        <v>68</v>
      </c>
    </row>
    <row r="3" spans="1:17" x14ac:dyDescent="0.25">
      <c r="A3" s="2" t="s">
        <v>5</v>
      </c>
      <c r="B3" s="2">
        <v>2</v>
      </c>
      <c r="C3" s="3">
        <v>121.236</v>
      </c>
      <c r="D3" s="4">
        <f>(C3-C2)/C2</f>
        <v>1.1167919130587076E-2</v>
      </c>
      <c r="F3" t="s">
        <v>69</v>
      </c>
      <c r="G3" s="6">
        <f>MAX(D3:D60)</f>
        <v>1.1176548220000575E-2</v>
      </c>
      <c r="J3">
        <v>2</v>
      </c>
      <c r="K3" s="6">
        <f>K2+$G$6</f>
        <v>-1.4367275074556036E-3</v>
      </c>
      <c r="L3" s="6">
        <f>K4</f>
        <v>1.7165914244084406E-3</v>
      </c>
      <c r="M3">
        <v>12</v>
      </c>
      <c r="N3" s="7">
        <f>M3/$M$7</f>
        <v>0.20689655172413793</v>
      </c>
      <c r="O3" s="8" t="s">
        <v>70</v>
      </c>
      <c r="P3" s="9"/>
    </row>
    <row r="4" spans="1:17" x14ac:dyDescent="0.25">
      <c r="A4" s="2" t="s">
        <v>6</v>
      </c>
      <c r="B4" s="2">
        <v>3</v>
      </c>
      <c r="C4" s="3">
        <v>122.59099999999999</v>
      </c>
      <c r="D4" s="4">
        <f>(C4-C3)/C3</f>
        <v>1.1176548220000575E-2</v>
      </c>
      <c r="F4" t="s">
        <v>71</v>
      </c>
      <c r="G4" s="6">
        <f>G3-G2</f>
        <v>1.5766594659320222E-2</v>
      </c>
      <c r="J4">
        <v>3</v>
      </c>
      <c r="K4" s="6">
        <f>K3+$G$6</f>
        <v>1.7165914244084406E-3</v>
      </c>
      <c r="L4" s="6">
        <f>K5</f>
        <v>4.8699103562724853E-3</v>
      </c>
      <c r="M4">
        <v>5</v>
      </c>
      <c r="N4" s="7">
        <f>M4/$M$7</f>
        <v>8.6206896551724144E-2</v>
      </c>
      <c r="O4" s="8" t="s">
        <v>72</v>
      </c>
      <c r="P4" s="9">
        <v>14</v>
      </c>
    </row>
    <row r="5" spans="1:17" x14ac:dyDescent="0.25">
      <c r="A5" s="2" t="s">
        <v>7</v>
      </c>
      <c r="B5" s="2">
        <v>4</v>
      </c>
      <c r="C5" s="3">
        <v>123.96</v>
      </c>
      <c r="D5" s="4">
        <f>(C5-C4)/C4</f>
        <v>1.1167214558980674E-2</v>
      </c>
      <c r="F5" t="s">
        <v>73</v>
      </c>
      <c r="G5">
        <v>5</v>
      </c>
      <c r="J5">
        <v>4</v>
      </c>
      <c r="K5" s="6">
        <f>K4+$G$6</f>
        <v>4.8699103562724853E-3</v>
      </c>
      <c r="L5" s="6">
        <f>K6</f>
        <v>8.02322928813653E-3</v>
      </c>
      <c r="M5">
        <v>24</v>
      </c>
      <c r="N5" s="7">
        <f>M5/$M$7</f>
        <v>0.41379310344827586</v>
      </c>
      <c r="O5" s="8" t="s">
        <v>74</v>
      </c>
      <c r="P5" s="9">
        <v>14</v>
      </c>
    </row>
    <row r="6" spans="1:17" x14ac:dyDescent="0.25">
      <c r="A6" s="2" t="s">
        <v>8</v>
      </c>
      <c r="B6" s="2">
        <v>5</v>
      </c>
      <c r="C6" s="3">
        <v>125.345</v>
      </c>
      <c r="D6" s="4">
        <f>(C6-C5)/C5</f>
        <v>1.1172959019038441E-2</v>
      </c>
      <c r="F6" t="s">
        <v>75</v>
      </c>
      <c r="G6">
        <f>G4/G5</f>
        <v>3.1533189318640443E-3</v>
      </c>
      <c r="J6">
        <v>5</v>
      </c>
      <c r="K6" s="6">
        <f>K5+$G$6</f>
        <v>8.02322928813653E-3</v>
      </c>
      <c r="L6" s="6">
        <f>G3</f>
        <v>1.1176548220000575E-2</v>
      </c>
      <c r="M6">
        <v>5</v>
      </c>
      <c r="N6" s="7">
        <f>M6/$M$7</f>
        <v>8.6206896551724144E-2</v>
      </c>
      <c r="O6" s="8" t="s">
        <v>76</v>
      </c>
      <c r="P6" s="9">
        <v>12</v>
      </c>
    </row>
    <row r="7" spans="1:17" x14ac:dyDescent="0.25">
      <c r="A7" s="2" t="s">
        <v>9</v>
      </c>
      <c r="B7" s="2">
        <v>6</v>
      </c>
      <c r="C7" s="3">
        <v>126.745</v>
      </c>
      <c r="D7" s="4">
        <f>(C7-C6)/C6</f>
        <v>1.1169173082292917E-2</v>
      </c>
      <c r="M7">
        <f>SUM(M2:M6)</f>
        <v>58</v>
      </c>
      <c r="N7">
        <f>M7/$M$7</f>
        <v>1</v>
      </c>
      <c r="O7" s="8" t="s">
        <v>77</v>
      </c>
      <c r="P7" s="9">
        <v>13</v>
      </c>
    </row>
    <row r="8" spans="1:17" x14ac:dyDescent="0.25">
      <c r="A8" s="2" t="s">
        <v>10</v>
      </c>
      <c r="B8" s="2">
        <v>7</v>
      </c>
      <c r="C8" s="3">
        <v>127.468</v>
      </c>
      <c r="D8" s="4">
        <f>(C8-C7)/C7</f>
        <v>5.7043670361749885E-3</v>
      </c>
      <c r="F8" s="10" t="s">
        <v>78</v>
      </c>
      <c r="G8" s="11">
        <f>AVERAGE(D3:D60)</f>
        <v>3.2308803960774857E-3</v>
      </c>
      <c r="I8" t="s">
        <v>79</v>
      </c>
      <c r="O8" s="8" t="s">
        <v>80</v>
      </c>
      <c r="P8" s="9">
        <v>5</v>
      </c>
    </row>
    <row r="9" spans="1:17" x14ac:dyDescent="0.25">
      <c r="A9" s="2" t="s">
        <v>11</v>
      </c>
      <c r="B9" s="2">
        <v>8</v>
      </c>
      <c r="C9" s="3">
        <v>128.196</v>
      </c>
      <c r="D9" s="4">
        <f>(C9-C8)/C8</f>
        <v>5.7112373301534064E-3</v>
      </c>
      <c r="F9" s="10" t="s">
        <v>81</v>
      </c>
      <c r="G9" s="10">
        <f>STDEV(D3:D60)</f>
        <v>4.5810960866504939E-3</v>
      </c>
      <c r="I9" s="12">
        <f>G8+2*G9</f>
        <v>1.2393072569378473E-2</v>
      </c>
      <c r="O9" s="8" t="s">
        <v>82</v>
      </c>
      <c r="P9" s="9">
        <v>58</v>
      </c>
    </row>
    <row r="10" spans="1:17" x14ac:dyDescent="0.25">
      <c r="A10" s="2" t="s">
        <v>12</v>
      </c>
      <c r="B10" s="2">
        <v>9</v>
      </c>
      <c r="C10" s="3">
        <v>128.928</v>
      </c>
      <c r="D10" s="4">
        <f>(C10-C9)/C9</f>
        <v>5.7100065524665301E-3</v>
      </c>
      <c r="I10" s="13">
        <f>G8-2*G9</f>
        <v>-5.9313117772235024E-3</v>
      </c>
    </row>
    <row r="11" spans="1:17" x14ac:dyDescent="0.25">
      <c r="A11" s="2" t="s">
        <v>13</v>
      </c>
      <c r="B11" s="2">
        <v>10</v>
      </c>
      <c r="C11" s="3">
        <v>129.66399999999999</v>
      </c>
      <c r="D11" s="4">
        <f>(C11-C10)/C10</f>
        <v>5.7086125589475524E-3</v>
      </c>
      <c r="P11" t="s">
        <v>83</v>
      </c>
      <c r="Q11" t="s">
        <v>84</v>
      </c>
    </row>
    <row r="12" spans="1:17" x14ac:dyDescent="0.25">
      <c r="A12" s="2" t="s">
        <v>14</v>
      </c>
      <c r="B12" s="2">
        <v>11</v>
      </c>
      <c r="C12" s="3">
        <v>130.404</v>
      </c>
      <c r="D12" s="4">
        <f>(C12-C11)/C11</f>
        <v>5.7070582428431112E-3</v>
      </c>
      <c r="O12" s="8" t="s">
        <v>72</v>
      </c>
      <c r="P12" s="9">
        <v>14</v>
      </c>
      <c r="Q12">
        <f>P12/$P$17</f>
        <v>0.2413793103448276</v>
      </c>
    </row>
    <row r="13" spans="1:17" x14ac:dyDescent="0.25">
      <c r="A13" s="2" t="s">
        <v>15</v>
      </c>
      <c r="B13" s="2">
        <v>12</v>
      </c>
      <c r="C13" s="3">
        <v>131.155</v>
      </c>
      <c r="D13" s="4">
        <f>(C13-C12)/C12</f>
        <v>5.7590257967547378E-3</v>
      </c>
      <c r="O13" s="8" t="s">
        <v>74</v>
      </c>
      <c r="P13" s="9">
        <v>14</v>
      </c>
      <c r="Q13">
        <f>P13/$P$17</f>
        <v>0.2413793103448276</v>
      </c>
    </row>
    <row r="14" spans="1:17" x14ac:dyDescent="0.25">
      <c r="A14" s="2" t="s">
        <v>16</v>
      </c>
      <c r="B14" s="2">
        <v>13</v>
      </c>
      <c r="C14" s="3">
        <v>131.90899999999999</v>
      </c>
      <c r="D14" s="4">
        <f>(C14-C13)/C13</f>
        <v>5.7489230300025972E-3</v>
      </c>
      <c r="O14" s="8" t="s">
        <v>76</v>
      </c>
      <c r="P14" s="9">
        <v>12</v>
      </c>
      <c r="Q14">
        <f>P14/$P$17</f>
        <v>0.20689655172413793</v>
      </c>
    </row>
    <row r="15" spans="1:17" x14ac:dyDescent="0.25">
      <c r="A15" s="2" t="s">
        <v>17</v>
      </c>
      <c r="B15" s="2">
        <v>14</v>
      </c>
      <c r="C15" s="3">
        <v>132.66900000000001</v>
      </c>
      <c r="D15" s="4">
        <f>(C15-C14)/C14</f>
        <v>5.7615477336650216E-3</v>
      </c>
      <c r="O15" s="8" t="s">
        <v>77</v>
      </c>
      <c r="P15" s="9">
        <v>13</v>
      </c>
      <c r="Q15">
        <f>P15/$P$17</f>
        <v>0.22413793103448276</v>
      </c>
    </row>
    <row r="16" spans="1:17" x14ac:dyDescent="0.25">
      <c r="A16" s="2" t="s">
        <v>18</v>
      </c>
      <c r="B16" s="2">
        <v>15</v>
      </c>
      <c r="C16" s="3">
        <v>133.43199999999999</v>
      </c>
      <c r="D16" s="4">
        <f>(C16-C15)/C15</f>
        <v>5.7511551304372287E-3</v>
      </c>
      <c r="O16" s="8" t="s">
        <v>80</v>
      </c>
      <c r="P16" s="9">
        <v>5</v>
      </c>
      <c r="Q16">
        <f>P16/$P$17</f>
        <v>8.6206896551724144E-2</v>
      </c>
    </row>
    <row r="17" spans="1:16" x14ac:dyDescent="0.25">
      <c r="A17" s="2" t="s">
        <v>19</v>
      </c>
      <c r="B17" s="2">
        <v>16</v>
      </c>
      <c r="C17" s="3">
        <v>134.19999999999999</v>
      </c>
      <c r="D17" s="4">
        <f>(C17-C16)/C16</f>
        <v>5.7557407518436417E-3</v>
      </c>
      <c r="P17">
        <f>SUM(P12:P16)</f>
        <v>58</v>
      </c>
    </row>
    <row r="18" spans="1:16" x14ac:dyDescent="0.25">
      <c r="A18" s="2" t="s">
        <v>20</v>
      </c>
      <c r="B18" s="2">
        <v>17</v>
      </c>
      <c r="C18" s="3">
        <v>135.14699999999999</v>
      </c>
      <c r="D18" s="4">
        <f>(C18-C17)/C17</f>
        <v>7.0566318926974878E-3</v>
      </c>
    </row>
    <row r="19" spans="1:16" x14ac:dyDescent="0.25">
      <c r="A19" s="2" t="s">
        <v>21</v>
      </c>
      <c r="B19" s="2">
        <v>18</v>
      </c>
      <c r="C19" s="3">
        <v>136.1</v>
      </c>
      <c r="D19" s="4">
        <f>(C19-C18)/C18</f>
        <v>7.0515808711995309E-3</v>
      </c>
    </row>
    <row r="20" spans="1:16" x14ac:dyDescent="0.25">
      <c r="A20" s="2" t="s">
        <v>22</v>
      </c>
      <c r="B20" s="2">
        <v>19</v>
      </c>
      <c r="C20" s="3">
        <v>137.06</v>
      </c>
      <c r="D20" s="4">
        <f>(C20-C19)/C19</f>
        <v>7.0536370315944751E-3</v>
      </c>
    </row>
    <row r="21" spans="1:16" x14ac:dyDescent="0.25">
      <c r="A21" s="2" t="s">
        <v>23</v>
      </c>
      <c r="B21" s="2">
        <v>20</v>
      </c>
      <c r="C21" s="3">
        <v>138.02699999999999</v>
      </c>
      <c r="D21" s="4">
        <f>(C21-C20)/C20</f>
        <v>7.0553042463153692E-3</v>
      </c>
    </row>
    <row r="22" spans="1:16" x14ac:dyDescent="0.25">
      <c r="A22" s="2" t="s">
        <v>24</v>
      </c>
      <c r="B22" s="2">
        <v>21</v>
      </c>
      <c r="C22" s="3">
        <v>139.01</v>
      </c>
      <c r="D22" s="4">
        <f>(C22-C21)/C21</f>
        <v>7.1217950111210427E-3</v>
      </c>
    </row>
    <row r="23" spans="1:16" x14ac:dyDescent="0.25">
      <c r="A23" s="2" t="s">
        <v>25</v>
      </c>
      <c r="B23" s="2">
        <v>22</v>
      </c>
      <c r="C23" s="3">
        <v>139.941</v>
      </c>
      <c r="D23" s="4">
        <f>(C23-C22)/C22</f>
        <v>6.6973599021653953E-3</v>
      </c>
    </row>
    <row r="24" spans="1:16" x14ac:dyDescent="0.25">
      <c r="A24" s="2" t="s">
        <v>26</v>
      </c>
      <c r="B24" s="2">
        <v>23</v>
      </c>
      <c r="C24" s="3">
        <v>140.82300000000001</v>
      </c>
      <c r="D24" s="4">
        <f>(C24-C23)/C23</f>
        <v>6.3026561193646252E-3</v>
      </c>
    </row>
    <row r="25" spans="1:16" x14ac:dyDescent="0.25">
      <c r="A25" s="2" t="s">
        <v>27</v>
      </c>
      <c r="B25" s="2">
        <v>24</v>
      </c>
      <c r="C25" s="3">
        <v>141.66800000000001</v>
      </c>
      <c r="D25" s="4">
        <f>(C25-C24)/C24</f>
        <v>6.0004402689901428E-3</v>
      </c>
    </row>
    <row r="26" spans="1:16" x14ac:dyDescent="0.25">
      <c r="A26" s="2" t="s">
        <v>28</v>
      </c>
      <c r="B26" s="2">
        <v>25</v>
      </c>
      <c r="C26" s="3">
        <v>142.745</v>
      </c>
      <c r="D26" s="4">
        <f>(C26-C25)/C25</f>
        <v>7.602281390292784E-3</v>
      </c>
    </row>
    <row r="27" spans="1:16" x14ac:dyDescent="0.25">
      <c r="A27" s="2" t="s">
        <v>29</v>
      </c>
      <c r="B27" s="2">
        <v>26</v>
      </c>
      <c r="C27" s="3">
        <v>143.858</v>
      </c>
      <c r="D27" s="4">
        <f>(C27-C26)/C26</f>
        <v>7.7971207397807248E-3</v>
      </c>
    </row>
    <row r="28" spans="1:16" x14ac:dyDescent="0.25">
      <c r="A28" s="2" t="s">
        <v>30</v>
      </c>
      <c r="B28" s="2">
        <v>27</v>
      </c>
      <c r="C28" s="3">
        <v>144.89400000000001</v>
      </c>
      <c r="D28" s="4">
        <f>(C28-C27)/C27</f>
        <v>7.2015459689416042E-3</v>
      </c>
    </row>
    <row r="29" spans="1:16" x14ac:dyDescent="0.25">
      <c r="A29" s="2" t="s">
        <v>31</v>
      </c>
      <c r="B29" s="2">
        <v>28</v>
      </c>
      <c r="C29" s="3">
        <v>145.90799999999999</v>
      </c>
      <c r="D29" s="4">
        <f>(C29-C28)/C28</f>
        <v>6.9982193879662476E-3</v>
      </c>
    </row>
    <row r="30" spans="1:16" x14ac:dyDescent="0.25">
      <c r="A30" s="2" t="s">
        <v>32</v>
      </c>
      <c r="B30" s="2">
        <v>29</v>
      </c>
      <c r="C30" s="3">
        <v>146.857</v>
      </c>
      <c r="D30" s="4">
        <f>(C30-C29)/C29</f>
        <v>6.5040984730104752E-3</v>
      </c>
    </row>
    <row r="31" spans="1:16" x14ac:dyDescent="0.25">
      <c r="A31" s="2" t="s">
        <v>33</v>
      </c>
      <c r="B31" s="2">
        <v>30</v>
      </c>
      <c r="C31" s="3">
        <v>147.721</v>
      </c>
      <c r="D31" s="4">
        <f>(C31-C30)/C30</f>
        <v>5.8832742055196846E-3</v>
      </c>
    </row>
    <row r="32" spans="1:16" x14ac:dyDescent="0.25">
      <c r="A32" s="2" t="s">
        <v>34</v>
      </c>
      <c r="B32" s="2">
        <v>31</v>
      </c>
      <c r="C32" s="3">
        <v>148.292</v>
      </c>
      <c r="D32" s="4">
        <f>(C32-C31)/C31</f>
        <v>3.865394899844964E-3</v>
      </c>
    </row>
    <row r="33" spans="1:4" x14ac:dyDescent="0.25">
      <c r="A33" s="2" t="s">
        <v>35</v>
      </c>
      <c r="B33" s="2">
        <v>32</v>
      </c>
      <c r="C33" s="3">
        <v>148.624</v>
      </c>
      <c r="D33" s="4">
        <f>(C33-C32)/C32</f>
        <v>2.2388260998569957E-3</v>
      </c>
    </row>
    <row r="34" spans="1:4" x14ac:dyDescent="0.25">
      <c r="A34" s="2" t="s">
        <v>36</v>
      </c>
      <c r="B34" s="2">
        <v>33</v>
      </c>
      <c r="C34" s="3">
        <v>148.68899999999999</v>
      </c>
      <c r="D34" s="4">
        <f>(C34-C33)/C33</f>
        <v>4.3734524706640738E-4</v>
      </c>
    </row>
    <row r="35" spans="1:4" x14ac:dyDescent="0.25">
      <c r="A35" s="2" t="s">
        <v>37</v>
      </c>
      <c r="B35" s="2">
        <v>34</v>
      </c>
      <c r="C35" s="3">
        <v>148.52000000000001</v>
      </c>
      <c r="D35" s="4">
        <f>(C35-C34)/C34</f>
        <v>-1.1366005555218121E-3</v>
      </c>
    </row>
    <row r="36" spans="1:4" x14ac:dyDescent="0.25">
      <c r="A36" s="2" t="s">
        <v>38</v>
      </c>
      <c r="B36" s="2">
        <v>35</v>
      </c>
      <c r="C36" s="3">
        <v>148.33600000000001</v>
      </c>
      <c r="D36" s="4">
        <f>(C36-C35)/C35</f>
        <v>-1.2388903851332984E-3</v>
      </c>
    </row>
    <row r="37" spans="1:4" x14ac:dyDescent="0.25">
      <c r="A37" s="2" t="s">
        <v>39</v>
      </c>
      <c r="B37" s="2">
        <v>36</v>
      </c>
      <c r="C37" s="3">
        <v>148.37572599999999</v>
      </c>
      <c r="D37" s="4">
        <f>(C37-C36)/C36</f>
        <v>2.678109157586377E-4</v>
      </c>
    </row>
    <row r="38" spans="1:4" x14ac:dyDescent="0.25">
      <c r="A38" s="2" t="s">
        <v>40</v>
      </c>
      <c r="B38" s="2">
        <v>37</v>
      </c>
      <c r="C38" s="3">
        <v>148.160042</v>
      </c>
      <c r="D38" s="4">
        <f>(C38-C37)/C37</f>
        <v>-1.4536339994048744E-3</v>
      </c>
    </row>
    <row r="39" spans="1:4" x14ac:dyDescent="0.25">
      <c r="A39" s="2" t="s">
        <v>41</v>
      </c>
      <c r="B39" s="2">
        <v>38</v>
      </c>
      <c r="C39" s="3">
        <v>147.91530700000001</v>
      </c>
      <c r="D39" s="4">
        <f>(C39-C38)/C38</f>
        <v>-1.6518286354156911E-3</v>
      </c>
    </row>
    <row r="40" spans="1:4" x14ac:dyDescent="0.25">
      <c r="A40" s="2" t="s">
        <v>42</v>
      </c>
      <c r="B40" s="2">
        <v>39</v>
      </c>
      <c r="C40" s="3">
        <v>147.670692</v>
      </c>
      <c r="D40" s="4">
        <f>(C40-C39)/C39</f>
        <v>-1.6537504127278066E-3</v>
      </c>
    </row>
    <row r="41" spans="1:4" x14ac:dyDescent="0.25">
      <c r="A41" s="2" t="s">
        <v>43</v>
      </c>
      <c r="B41" s="2">
        <v>40</v>
      </c>
      <c r="C41" s="3">
        <v>147.214392</v>
      </c>
      <c r="D41" s="4">
        <f>(C41-C40)/C40</f>
        <v>-3.0899834883959154E-3</v>
      </c>
    </row>
    <row r="42" spans="1:4" x14ac:dyDescent="0.25">
      <c r="A42" s="2" t="s">
        <v>44</v>
      </c>
      <c r="B42" s="2">
        <v>41</v>
      </c>
      <c r="C42" s="3">
        <v>146.59655699999999</v>
      </c>
      <c r="D42" s="4">
        <f>(C42-C41)/C41</f>
        <v>-4.1968383091241087E-3</v>
      </c>
    </row>
    <row r="43" spans="1:4" x14ac:dyDescent="0.25">
      <c r="A43" s="2" t="s">
        <v>45</v>
      </c>
      <c r="B43" s="2">
        <v>42</v>
      </c>
      <c r="C43" s="3">
        <v>145.97608299999999</v>
      </c>
      <c r="D43" s="4">
        <f>(C43-C42)/C42</f>
        <v>-4.2325277803079752E-3</v>
      </c>
    </row>
    <row r="44" spans="1:4" x14ac:dyDescent="0.25">
      <c r="A44" s="2" t="s">
        <v>46</v>
      </c>
      <c r="B44" s="2">
        <v>43</v>
      </c>
      <c r="C44" s="3">
        <v>145.30604600000001</v>
      </c>
      <c r="D44" s="4">
        <f>(C44-C43)/C43</f>
        <v>-4.5900464393196479E-3</v>
      </c>
    </row>
    <row r="45" spans="1:4" x14ac:dyDescent="0.25">
      <c r="A45" s="2" t="s">
        <v>47</v>
      </c>
      <c r="B45" s="2">
        <v>44</v>
      </c>
      <c r="C45" s="3">
        <v>144.648257</v>
      </c>
      <c r="D45" s="4">
        <f>(C45-C44)/C44</f>
        <v>-4.5269210614953224E-3</v>
      </c>
    </row>
    <row r="46" spans="1:4" x14ac:dyDescent="0.25">
      <c r="A46" s="2" t="s">
        <v>48</v>
      </c>
      <c r="B46" s="2">
        <v>45</v>
      </c>
      <c r="C46" s="3">
        <v>144.06705400000001</v>
      </c>
      <c r="D46" s="4">
        <f>(C46-C45)/C45</f>
        <v>-4.0180435772550508E-3</v>
      </c>
    </row>
    <row r="47" spans="1:4" x14ac:dyDescent="0.25">
      <c r="A47" s="2" t="s">
        <v>49</v>
      </c>
      <c r="B47" s="2">
        <v>46</v>
      </c>
      <c r="C47" s="3">
        <v>143.51852299999999</v>
      </c>
      <c r="D47" s="4">
        <f>(C47-C46)/C46</f>
        <v>-3.807470096528977E-3</v>
      </c>
    </row>
    <row r="48" spans="1:4" x14ac:dyDescent="0.25">
      <c r="A48" s="2" t="s">
        <v>50</v>
      </c>
      <c r="B48" s="2">
        <v>47</v>
      </c>
      <c r="C48" s="3">
        <v>143.04952800000001</v>
      </c>
      <c r="D48" s="4">
        <f>(C48-C47)/C47</f>
        <v>-3.2678360269912917E-3</v>
      </c>
    </row>
    <row r="49" spans="1:4" x14ac:dyDescent="0.25">
      <c r="A49" s="2" t="s">
        <v>51</v>
      </c>
      <c r="B49" s="2">
        <v>48</v>
      </c>
      <c r="C49" s="3">
        <v>142.80508800000001</v>
      </c>
      <c r="D49" s="4">
        <f>(C49-C48)/C48</f>
        <v>-1.7087787944326338E-3</v>
      </c>
    </row>
    <row r="50" spans="1:4" x14ac:dyDescent="0.25">
      <c r="A50" s="2" t="s">
        <v>52</v>
      </c>
      <c r="B50" s="2">
        <v>49</v>
      </c>
      <c r="C50" s="3">
        <v>142.74234999999999</v>
      </c>
      <c r="D50" s="4">
        <f>(C50-C49)/C49</f>
        <v>-4.3932608339574276E-4</v>
      </c>
    </row>
    <row r="51" spans="1:4" x14ac:dyDescent="0.25">
      <c r="A51" s="2" t="s">
        <v>53</v>
      </c>
      <c r="B51" s="2">
        <v>50</v>
      </c>
      <c r="C51" s="3">
        <v>142.78534200000001</v>
      </c>
      <c r="D51" s="4">
        <f>(C51-C50)/C50</f>
        <v>3.0118601802496992E-4</v>
      </c>
    </row>
    <row r="52" spans="1:4" x14ac:dyDescent="0.25">
      <c r="A52" s="2" t="s">
        <v>54</v>
      </c>
      <c r="B52" s="2">
        <v>51</v>
      </c>
      <c r="C52" s="3">
        <v>142.84944899999999</v>
      </c>
      <c r="D52" s="4">
        <f>(C52-C51)/C51</f>
        <v>4.4897465735648548E-4</v>
      </c>
    </row>
    <row r="53" spans="1:4" x14ac:dyDescent="0.25">
      <c r="A53" s="2" t="s">
        <v>55</v>
      </c>
      <c r="B53" s="2">
        <v>52</v>
      </c>
      <c r="C53" s="3">
        <v>142.960868</v>
      </c>
      <c r="D53" s="4">
        <f>(C53-C52)/C52</f>
        <v>7.7997500711404321E-4</v>
      </c>
    </row>
    <row r="54" spans="1:4" x14ac:dyDescent="0.25">
      <c r="A54" s="2" t="s">
        <v>56</v>
      </c>
      <c r="B54" s="2">
        <v>53</v>
      </c>
      <c r="C54" s="3">
        <v>143.20167599999999</v>
      </c>
      <c r="D54" s="4">
        <f>(C54-C53)/C53</f>
        <v>1.6844329736441376E-3</v>
      </c>
    </row>
    <row r="55" spans="1:4" x14ac:dyDescent="0.25">
      <c r="A55" s="2" t="s">
        <v>57</v>
      </c>
      <c r="B55" s="2">
        <v>54</v>
      </c>
      <c r="C55" s="3">
        <v>143.506911</v>
      </c>
      <c r="D55" s="4">
        <f>(C55-C54)/C54</f>
        <v>2.1315043826722418E-3</v>
      </c>
    </row>
    <row r="56" spans="1:4" x14ac:dyDescent="0.25">
      <c r="A56" s="2" t="s">
        <v>58</v>
      </c>
      <c r="B56" s="2">
        <v>55</v>
      </c>
      <c r="C56" s="3">
        <v>143.81966600000001</v>
      </c>
      <c r="D56" s="4">
        <f>(C56-C55)/C55</f>
        <v>2.1793723927345204E-3</v>
      </c>
    </row>
    <row r="57" spans="1:4" x14ac:dyDescent="0.25">
      <c r="A57" s="2" t="s">
        <v>59</v>
      </c>
      <c r="B57" s="2">
        <v>56</v>
      </c>
      <c r="C57" s="3">
        <v>144.09687</v>
      </c>
      <c r="D57" s="4">
        <f>(C57-C56)/C56</f>
        <v>1.9274415503091444E-3</v>
      </c>
    </row>
    <row r="58" spans="1:4" x14ac:dyDescent="0.25">
      <c r="A58" s="2" t="s">
        <v>60</v>
      </c>
      <c r="B58" s="2">
        <v>57</v>
      </c>
      <c r="C58" s="3">
        <v>144.34239600000001</v>
      </c>
      <c r="D58" s="4">
        <f>(C58-C57)/C57</f>
        <v>1.7038954420037877E-3</v>
      </c>
    </row>
    <row r="59" spans="1:4" x14ac:dyDescent="0.25">
      <c r="A59" s="2" t="s">
        <v>61</v>
      </c>
      <c r="B59" s="2">
        <v>58</v>
      </c>
      <c r="C59" s="3">
        <v>144.49673999999999</v>
      </c>
      <c r="D59" s="4">
        <f>(C59-C58)/C58</f>
        <v>1.0692908270691342E-3</v>
      </c>
    </row>
    <row r="60" spans="1:4" x14ac:dyDescent="0.25">
      <c r="A60" s="2" t="s">
        <v>62</v>
      </c>
      <c r="B60" s="2">
        <v>59</v>
      </c>
      <c r="C60" s="3">
        <v>144.47805</v>
      </c>
      <c r="D60" s="4">
        <f>(C60-C59)/C59</f>
        <v>-1.2934547865918862E-4</v>
      </c>
    </row>
  </sheetData>
  <mergeCells count="1">
    <mergeCell ref="K1:L1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opLeftCell="M1" workbookViewId="0">
      <selection activeCell="U3" sqref="U3"/>
    </sheetView>
  </sheetViews>
  <sheetFormatPr defaultRowHeight="15" x14ac:dyDescent="0.25"/>
  <cols>
    <col min="1" max="1" width="5" bestFit="1" customWidth="1"/>
    <col min="2" max="2" width="6" bestFit="1" customWidth="1"/>
    <col min="3" max="3" width="10.7109375" bestFit="1" customWidth="1"/>
    <col min="4" max="4" width="7.28515625" bestFit="1" customWidth="1"/>
    <col min="5" max="14" width="6.7109375" bestFit="1" customWidth="1"/>
    <col min="15" max="24" width="8" bestFit="1" customWidth="1"/>
    <col min="25" max="25" width="8.42578125" bestFit="1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85</v>
      </c>
      <c r="F1" s="15"/>
      <c r="G1" s="15"/>
      <c r="H1" s="15"/>
      <c r="I1" s="15"/>
      <c r="J1" s="15"/>
      <c r="K1" s="15"/>
      <c r="L1" s="15"/>
      <c r="M1" s="15"/>
      <c r="N1" s="15"/>
      <c r="O1" s="15" t="s">
        <v>86</v>
      </c>
      <c r="P1" s="15"/>
      <c r="Q1" s="15"/>
      <c r="R1" s="15"/>
      <c r="S1" s="15"/>
      <c r="T1" s="15"/>
      <c r="U1" s="15"/>
      <c r="V1" s="15"/>
      <c r="W1" s="15"/>
      <c r="X1" s="15"/>
      <c r="Y1" s="1" t="s">
        <v>87</v>
      </c>
    </row>
    <row r="2" spans="1:25" x14ac:dyDescent="0.25">
      <c r="A2" s="1"/>
      <c r="B2" s="1"/>
      <c r="C2" s="1"/>
      <c r="D2" s="1"/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94</v>
      </c>
      <c r="V2" s="2" t="s">
        <v>95</v>
      </c>
      <c r="W2" s="2" t="s">
        <v>96</v>
      </c>
      <c r="X2" s="2" t="s">
        <v>97</v>
      </c>
      <c r="Y2" s="16" t="s">
        <v>98</v>
      </c>
    </row>
    <row r="3" spans="1:25" x14ac:dyDescent="0.25">
      <c r="A3" s="2" t="s">
        <v>4</v>
      </c>
      <c r="B3" s="2">
        <v>1</v>
      </c>
      <c r="C3" s="17">
        <v>119.89700000000001</v>
      </c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>
        <f>C3</f>
        <v>119.89700000000001</v>
      </c>
      <c r="P3" s="19">
        <v>119.89700000000001</v>
      </c>
      <c r="Q3" s="19">
        <v>119.89700000000001</v>
      </c>
      <c r="R3" s="19">
        <v>119.89700000000001</v>
      </c>
      <c r="S3" s="19">
        <v>119.89700000000001</v>
      </c>
      <c r="T3" s="19">
        <v>119.89700000000001</v>
      </c>
      <c r="U3" s="19">
        <v>119.89700000000001</v>
      </c>
      <c r="V3" s="19">
        <v>119.89700000000001</v>
      </c>
      <c r="W3" s="19">
        <v>119.89700000000001</v>
      </c>
      <c r="X3" s="19">
        <v>119.89700000000001</v>
      </c>
      <c r="Y3" s="19">
        <f>AVERAGE(O3:X3)</f>
        <v>119.89700000000001</v>
      </c>
    </row>
    <row r="4" spans="1:25" x14ac:dyDescent="0.25">
      <c r="A4" s="2" t="s">
        <v>5</v>
      </c>
      <c r="B4" s="2">
        <v>2</v>
      </c>
      <c r="C4" s="17">
        <v>121.236</v>
      </c>
      <c r="D4" s="18">
        <f>(C4-C3)/C3</f>
        <v>1.1167919130587076E-2</v>
      </c>
      <c r="E4" s="19">
        <f>D4</f>
        <v>1.1167919130587076E-2</v>
      </c>
      <c r="F4" s="19">
        <f t="shared" ref="F4:M4" si="0">E4</f>
        <v>1.1167919130587076E-2</v>
      </c>
      <c r="G4" s="19">
        <f t="shared" si="0"/>
        <v>1.1167919130587076E-2</v>
      </c>
      <c r="H4" s="19">
        <f t="shared" si="0"/>
        <v>1.1167919130587076E-2</v>
      </c>
      <c r="I4" s="19">
        <f t="shared" si="0"/>
        <v>1.1167919130587076E-2</v>
      </c>
      <c r="J4" s="19">
        <f t="shared" si="0"/>
        <v>1.1167919130587076E-2</v>
      </c>
      <c r="K4" s="19">
        <f t="shared" si="0"/>
        <v>1.1167919130587076E-2</v>
      </c>
      <c r="L4" s="19">
        <f t="shared" si="0"/>
        <v>1.1167919130587076E-2</v>
      </c>
      <c r="M4" s="19">
        <f t="shared" si="0"/>
        <v>1.1167919130587076E-2</v>
      </c>
      <c r="N4" s="19">
        <f>M4</f>
        <v>1.1167919130587076E-2</v>
      </c>
      <c r="O4" s="19">
        <f>O3*(1+E4)</f>
        <v>121.236</v>
      </c>
      <c r="P4" s="19">
        <f t="shared" ref="P4:X19" si="1">P3*(1+F4)</f>
        <v>121.236</v>
      </c>
      <c r="Q4" s="19">
        <f t="shared" si="1"/>
        <v>121.236</v>
      </c>
      <c r="R4" s="19">
        <f t="shared" si="1"/>
        <v>121.236</v>
      </c>
      <c r="S4" s="19">
        <f t="shared" si="1"/>
        <v>121.236</v>
      </c>
      <c r="T4" s="19">
        <f t="shared" si="1"/>
        <v>121.236</v>
      </c>
      <c r="U4" s="19">
        <f t="shared" si="1"/>
        <v>121.236</v>
      </c>
      <c r="V4" s="19">
        <f t="shared" si="1"/>
        <v>121.236</v>
      </c>
      <c r="W4" s="19">
        <f t="shared" si="1"/>
        <v>121.236</v>
      </c>
      <c r="X4" s="19">
        <f t="shared" si="1"/>
        <v>121.236</v>
      </c>
      <c r="Y4" s="19">
        <f t="shared" ref="Y4:Y67" si="2">AVERAGE(O4:X4)</f>
        <v>121.23600000000002</v>
      </c>
    </row>
    <row r="5" spans="1:25" x14ac:dyDescent="0.25">
      <c r="A5" s="2" t="s">
        <v>6</v>
      </c>
      <c r="B5" s="2">
        <v>3</v>
      </c>
      <c r="C5" s="17">
        <v>122.59099999999999</v>
      </c>
      <c r="D5" s="18">
        <f t="shared" ref="D5:D61" si="3">(C5-C4)/C4</f>
        <v>1.1176548220000575E-2</v>
      </c>
      <c r="E5" s="19">
        <f t="shared" ref="E5:N20" si="4">D5</f>
        <v>1.1176548220000575E-2</v>
      </c>
      <c r="F5" s="19">
        <f t="shared" si="4"/>
        <v>1.1176548220000575E-2</v>
      </c>
      <c r="G5" s="19">
        <f t="shared" si="4"/>
        <v>1.1176548220000575E-2</v>
      </c>
      <c r="H5" s="19">
        <f t="shared" si="4"/>
        <v>1.1176548220000575E-2</v>
      </c>
      <c r="I5" s="19">
        <f t="shared" si="4"/>
        <v>1.1176548220000575E-2</v>
      </c>
      <c r="J5" s="19">
        <f t="shared" si="4"/>
        <v>1.1176548220000575E-2</v>
      </c>
      <c r="K5" s="19">
        <f t="shared" si="4"/>
        <v>1.1176548220000575E-2</v>
      </c>
      <c r="L5" s="19">
        <f t="shared" si="4"/>
        <v>1.1176548220000575E-2</v>
      </c>
      <c r="M5" s="19">
        <f t="shared" si="4"/>
        <v>1.1176548220000575E-2</v>
      </c>
      <c r="N5" s="19">
        <f t="shared" si="4"/>
        <v>1.1176548220000575E-2</v>
      </c>
      <c r="O5" s="19">
        <f t="shared" ref="O5:X68" si="5">O4*(1+E5)</f>
        <v>122.59099999999999</v>
      </c>
      <c r="P5" s="19">
        <f t="shared" si="1"/>
        <v>122.59099999999999</v>
      </c>
      <c r="Q5" s="19">
        <f t="shared" si="1"/>
        <v>122.59099999999999</v>
      </c>
      <c r="R5" s="19">
        <f t="shared" si="1"/>
        <v>122.59099999999999</v>
      </c>
      <c r="S5" s="19">
        <f t="shared" si="1"/>
        <v>122.59099999999999</v>
      </c>
      <c r="T5" s="19">
        <f t="shared" si="1"/>
        <v>122.59099999999999</v>
      </c>
      <c r="U5" s="19">
        <f t="shared" si="1"/>
        <v>122.59099999999999</v>
      </c>
      <c r="V5" s="19">
        <f t="shared" si="1"/>
        <v>122.59099999999999</v>
      </c>
      <c r="W5" s="19">
        <f t="shared" si="1"/>
        <v>122.59099999999999</v>
      </c>
      <c r="X5" s="19">
        <f t="shared" si="1"/>
        <v>122.59099999999999</v>
      </c>
      <c r="Y5" s="19">
        <f t="shared" si="2"/>
        <v>122.59099999999998</v>
      </c>
    </row>
    <row r="6" spans="1:25" x14ac:dyDescent="0.25">
      <c r="A6" s="2" t="s">
        <v>7</v>
      </c>
      <c r="B6" s="2">
        <v>4</v>
      </c>
      <c r="C6" s="17">
        <v>123.96</v>
      </c>
      <c r="D6" s="18">
        <f t="shared" si="3"/>
        <v>1.1167214558980674E-2</v>
      </c>
      <c r="E6" s="19">
        <f t="shared" si="4"/>
        <v>1.1167214558980674E-2</v>
      </c>
      <c r="F6" s="19">
        <f t="shared" si="4"/>
        <v>1.1167214558980674E-2</v>
      </c>
      <c r="G6" s="19">
        <f t="shared" si="4"/>
        <v>1.1167214558980674E-2</v>
      </c>
      <c r="H6" s="19">
        <f t="shared" si="4"/>
        <v>1.1167214558980674E-2</v>
      </c>
      <c r="I6" s="19">
        <f t="shared" si="4"/>
        <v>1.1167214558980674E-2</v>
      </c>
      <c r="J6" s="19">
        <f t="shared" si="4"/>
        <v>1.1167214558980674E-2</v>
      </c>
      <c r="K6" s="19">
        <f t="shared" si="4"/>
        <v>1.1167214558980674E-2</v>
      </c>
      <c r="L6" s="19">
        <f t="shared" si="4"/>
        <v>1.1167214558980674E-2</v>
      </c>
      <c r="M6" s="19">
        <f t="shared" si="4"/>
        <v>1.1167214558980674E-2</v>
      </c>
      <c r="N6" s="19">
        <f t="shared" si="4"/>
        <v>1.1167214558980674E-2</v>
      </c>
      <c r="O6" s="19">
        <f t="shared" si="5"/>
        <v>123.96</v>
      </c>
      <c r="P6" s="19">
        <f t="shared" si="1"/>
        <v>123.96</v>
      </c>
      <c r="Q6" s="19">
        <f t="shared" si="1"/>
        <v>123.96</v>
      </c>
      <c r="R6" s="19">
        <f t="shared" si="1"/>
        <v>123.96</v>
      </c>
      <c r="S6" s="19">
        <f t="shared" si="1"/>
        <v>123.96</v>
      </c>
      <c r="T6" s="19">
        <f t="shared" si="1"/>
        <v>123.96</v>
      </c>
      <c r="U6" s="19">
        <f t="shared" si="1"/>
        <v>123.96</v>
      </c>
      <c r="V6" s="19">
        <f t="shared" si="1"/>
        <v>123.96</v>
      </c>
      <c r="W6" s="19">
        <f t="shared" si="1"/>
        <v>123.96</v>
      </c>
      <c r="X6" s="19">
        <f t="shared" si="1"/>
        <v>123.96</v>
      </c>
      <c r="Y6" s="19">
        <f t="shared" si="2"/>
        <v>123.96000000000001</v>
      </c>
    </row>
    <row r="7" spans="1:25" x14ac:dyDescent="0.25">
      <c r="A7" s="2" t="s">
        <v>8</v>
      </c>
      <c r="B7" s="2">
        <v>5</v>
      </c>
      <c r="C7" s="17">
        <v>125.345</v>
      </c>
      <c r="D7" s="18">
        <f t="shared" si="3"/>
        <v>1.1172959019038441E-2</v>
      </c>
      <c r="E7" s="19">
        <f t="shared" si="4"/>
        <v>1.1172959019038441E-2</v>
      </c>
      <c r="F7" s="19">
        <f t="shared" si="4"/>
        <v>1.1172959019038441E-2</v>
      </c>
      <c r="G7" s="19">
        <f t="shared" si="4"/>
        <v>1.1172959019038441E-2</v>
      </c>
      <c r="H7" s="19">
        <f t="shared" si="4"/>
        <v>1.1172959019038441E-2</v>
      </c>
      <c r="I7" s="19">
        <f t="shared" si="4"/>
        <v>1.1172959019038441E-2</v>
      </c>
      <c r="J7" s="19">
        <f t="shared" si="4"/>
        <v>1.1172959019038441E-2</v>
      </c>
      <c r="K7" s="19">
        <f t="shared" si="4"/>
        <v>1.1172959019038441E-2</v>
      </c>
      <c r="L7" s="19">
        <f t="shared" si="4"/>
        <v>1.1172959019038441E-2</v>
      </c>
      <c r="M7" s="19">
        <f t="shared" si="4"/>
        <v>1.1172959019038441E-2</v>
      </c>
      <c r="N7" s="19">
        <f t="shared" si="4"/>
        <v>1.1172959019038441E-2</v>
      </c>
      <c r="O7" s="19">
        <f t="shared" si="5"/>
        <v>125.34499999999998</v>
      </c>
      <c r="P7" s="19">
        <f t="shared" si="1"/>
        <v>125.34499999999998</v>
      </c>
      <c r="Q7" s="19">
        <f t="shared" si="1"/>
        <v>125.34499999999998</v>
      </c>
      <c r="R7" s="19">
        <f t="shared" si="1"/>
        <v>125.34499999999998</v>
      </c>
      <c r="S7" s="19">
        <f t="shared" si="1"/>
        <v>125.34499999999998</v>
      </c>
      <c r="T7" s="19">
        <f t="shared" si="1"/>
        <v>125.34499999999998</v>
      </c>
      <c r="U7" s="19">
        <f t="shared" si="1"/>
        <v>125.34499999999998</v>
      </c>
      <c r="V7" s="19">
        <f t="shared" si="1"/>
        <v>125.34499999999998</v>
      </c>
      <c r="W7" s="19">
        <f t="shared" si="1"/>
        <v>125.34499999999998</v>
      </c>
      <c r="X7" s="19">
        <f t="shared" si="1"/>
        <v>125.34499999999998</v>
      </c>
      <c r="Y7" s="19">
        <f t="shared" si="2"/>
        <v>125.345</v>
      </c>
    </row>
    <row r="8" spans="1:25" x14ac:dyDescent="0.25">
      <c r="A8" s="2" t="s">
        <v>9</v>
      </c>
      <c r="B8" s="2">
        <v>6</v>
      </c>
      <c r="C8" s="17">
        <v>126.745</v>
      </c>
      <c r="D8" s="18">
        <f t="shared" si="3"/>
        <v>1.1169173082292917E-2</v>
      </c>
      <c r="E8" s="19">
        <f t="shared" si="4"/>
        <v>1.1169173082292917E-2</v>
      </c>
      <c r="F8" s="19">
        <f t="shared" si="4"/>
        <v>1.1169173082292917E-2</v>
      </c>
      <c r="G8" s="19">
        <f t="shared" si="4"/>
        <v>1.1169173082292917E-2</v>
      </c>
      <c r="H8" s="19">
        <f t="shared" si="4"/>
        <v>1.1169173082292917E-2</v>
      </c>
      <c r="I8" s="19">
        <f t="shared" si="4"/>
        <v>1.1169173082292917E-2</v>
      </c>
      <c r="J8" s="19">
        <f t="shared" si="4"/>
        <v>1.1169173082292917E-2</v>
      </c>
      <c r="K8" s="19">
        <f t="shared" si="4"/>
        <v>1.1169173082292917E-2</v>
      </c>
      <c r="L8" s="19">
        <f t="shared" si="4"/>
        <v>1.1169173082292917E-2</v>
      </c>
      <c r="M8" s="19">
        <f t="shared" si="4"/>
        <v>1.1169173082292917E-2</v>
      </c>
      <c r="N8" s="19">
        <f t="shared" si="4"/>
        <v>1.1169173082292917E-2</v>
      </c>
      <c r="O8" s="19">
        <f t="shared" si="5"/>
        <v>126.74499999999999</v>
      </c>
      <c r="P8" s="19">
        <f t="shared" si="1"/>
        <v>126.74499999999999</v>
      </c>
      <c r="Q8" s="19">
        <f t="shared" si="1"/>
        <v>126.74499999999999</v>
      </c>
      <c r="R8" s="19">
        <f t="shared" si="1"/>
        <v>126.74499999999999</v>
      </c>
      <c r="S8" s="19">
        <f t="shared" si="1"/>
        <v>126.74499999999999</v>
      </c>
      <c r="T8" s="19">
        <f t="shared" si="1"/>
        <v>126.74499999999999</v>
      </c>
      <c r="U8" s="19">
        <f t="shared" si="1"/>
        <v>126.74499999999999</v>
      </c>
      <c r="V8" s="19">
        <f t="shared" si="1"/>
        <v>126.74499999999999</v>
      </c>
      <c r="W8" s="19">
        <f t="shared" si="1"/>
        <v>126.74499999999999</v>
      </c>
      <c r="X8" s="19">
        <f t="shared" si="1"/>
        <v>126.74499999999999</v>
      </c>
      <c r="Y8" s="19">
        <f t="shared" si="2"/>
        <v>126.74499999999998</v>
      </c>
    </row>
    <row r="9" spans="1:25" x14ac:dyDescent="0.25">
      <c r="A9" s="2" t="s">
        <v>10</v>
      </c>
      <c r="B9" s="2">
        <v>7</v>
      </c>
      <c r="C9" s="17">
        <v>127.468</v>
      </c>
      <c r="D9" s="18">
        <f t="shared" si="3"/>
        <v>5.7043670361749885E-3</v>
      </c>
      <c r="E9" s="19">
        <f t="shared" si="4"/>
        <v>5.7043670361749885E-3</v>
      </c>
      <c r="F9" s="19">
        <f t="shared" si="4"/>
        <v>5.7043670361749885E-3</v>
      </c>
      <c r="G9" s="19">
        <f t="shared" si="4"/>
        <v>5.7043670361749885E-3</v>
      </c>
      <c r="H9" s="19">
        <f t="shared" si="4"/>
        <v>5.7043670361749885E-3</v>
      </c>
      <c r="I9" s="19">
        <f t="shared" si="4"/>
        <v>5.7043670361749885E-3</v>
      </c>
      <c r="J9" s="19">
        <f t="shared" si="4"/>
        <v>5.7043670361749885E-3</v>
      </c>
      <c r="K9" s="19">
        <f t="shared" si="4"/>
        <v>5.7043670361749885E-3</v>
      </c>
      <c r="L9" s="19">
        <f t="shared" si="4"/>
        <v>5.7043670361749885E-3</v>
      </c>
      <c r="M9" s="19">
        <f t="shared" si="4"/>
        <v>5.7043670361749885E-3</v>
      </c>
      <c r="N9" s="19">
        <f t="shared" si="4"/>
        <v>5.7043670361749885E-3</v>
      </c>
      <c r="O9" s="19">
        <f t="shared" si="5"/>
        <v>127.46799999999999</v>
      </c>
      <c r="P9" s="19">
        <f t="shared" si="1"/>
        <v>127.46799999999999</v>
      </c>
      <c r="Q9" s="19">
        <f t="shared" si="1"/>
        <v>127.46799999999999</v>
      </c>
      <c r="R9" s="19">
        <f t="shared" si="1"/>
        <v>127.46799999999999</v>
      </c>
      <c r="S9" s="19">
        <f t="shared" si="1"/>
        <v>127.46799999999999</v>
      </c>
      <c r="T9" s="19">
        <f t="shared" si="1"/>
        <v>127.46799999999999</v>
      </c>
      <c r="U9" s="19">
        <f t="shared" si="1"/>
        <v>127.46799999999999</v>
      </c>
      <c r="V9" s="19">
        <f t="shared" si="1"/>
        <v>127.46799999999999</v>
      </c>
      <c r="W9" s="19">
        <f t="shared" si="1"/>
        <v>127.46799999999999</v>
      </c>
      <c r="X9" s="19">
        <f t="shared" si="1"/>
        <v>127.46799999999999</v>
      </c>
      <c r="Y9" s="19">
        <f t="shared" si="2"/>
        <v>127.46799999999999</v>
      </c>
    </row>
    <row r="10" spans="1:25" x14ac:dyDescent="0.25">
      <c r="A10" s="2" t="s">
        <v>11</v>
      </c>
      <c r="B10" s="2">
        <v>8</v>
      </c>
      <c r="C10" s="17">
        <v>128.196</v>
      </c>
      <c r="D10" s="18">
        <f t="shared" si="3"/>
        <v>5.7112373301534064E-3</v>
      </c>
      <c r="E10" s="19">
        <f t="shared" si="4"/>
        <v>5.7112373301534064E-3</v>
      </c>
      <c r="F10" s="19">
        <f t="shared" si="4"/>
        <v>5.7112373301534064E-3</v>
      </c>
      <c r="G10" s="19">
        <f t="shared" si="4"/>
        <v>5.7112373301534064E-3</v>
      </c>
      <c r="H10" s="19">
        <f t="shared" si="4"/>
        <v>5.7112373301534064E-3</v>
      </c>
      <c r="I10" s="19">
        <f t="shared" si="4"/>
        <v>5.7112373301534064E-3</v>
      </c>
      <c r="J10" s="19">
        <f t="shared" si="4"/>
        <v>5.7112373301534064E-3</v>
      </c>
      <c r="K10" s="19">
        <f t="shared" si="4"/>
        <v>5.7112373301534064E-3</v>
      </c>
      <c r="L10" s="19">
        <f t="shared" si="4"/>
        <v>5.7112373301534064E-3</v>
      </c>
      <c r="M10" s="19">
        <f t="shared" si="4"/>
        <v>5.7112373301534064E-3</v>
      </c>
      <c r="N10" s="19">
        <f t="shared" si="4"/>
        <v>5.7112373301534064E-3</v>
      </c>
      <c r="O10" s="19">
        <f t="shared" si="5"/>
        <v>128.19599999999997</v>
      </c>
      <c r="P10" s="19">
        <f t="shared" si="1"/>
        <v>128.19599999999997</v>
      </c>
      <c r="Q10" s="19">
        <f t="shared" si="1"/>
        <v>128.19599999999997</v>
      </c>
      <c r="R10" s="19">
        <f t="shared" si="1"/>
        <v>128.19599999999997</v>
      </c>
      <c r="S10" s="19">
        <f t="shared" si="1"/>
        <v>128.19599999999997</v>
      </c>
      <c r="T10" s="19">
        <f t="shared" si="1"/>
        <v>128.19599999999997</v>
      </c>
      <c r="U10" s="19">
        <f t="shared" si="1"/>
        <v>128.19599999999997</v>
      </c>
      <c r="V10" s="19">
        <f t="shared" si="1"/>
        <v>128.19599999999997</v>
      </c>
      <c r="W10" s="19">
        <f t="shared" si="1"/>
        <v>128.19599999999997</v>
      </c>
      <c r="X10" s="19">
        <f t="shared" si="1"/>
        <v>128.19599999999997</v>
      </c>
      <c r="Y10" s="19">
        <f t="shared" si="2"/>
        <v>128.19599999999994</v>
      </c>
    </row>
    <row r="11" spans="1:25" x14ac:dyDescent="0.25">
      <c r="A11" s="2" t="s">
        <v>12</v>
      </c>
      <c r="B11" s="2">
        <v>9</v>
      </c>
      <c r="C11" s="17">
        <v>128.928</v>
      </c>
      <c r="D11" s="18">
        <f t="shared" si="3"/>
        <v>5.7100065524665301E-3</v>
      </c>
      <c r="E11" s="19">
        <f t="shared" si="4"/>
        <v>5.7100065524665301E-3</v>
      </c>
      <c r="F11" s="19">
        <f t="shared" si="4"/>
        <v>5.7100065524665301E-3</v>
      </c>
      <c r="G11" s="19">
        <f t="shared" si="4"/>
        <v>5.7100065524665301E-3</v>
      </c>
      <c r="H11" s="19">
        <f t="shared" si="4"/>
        <v>5.7100065524665301E-3</v>
      </c>
      <c r="I11" s="19">
        <f t="shared" si="4"/>
        <v>5.7100065524665301E-3</v>
      </c>
      <c r="J11" s="19">
        <f t="shared" si="4"/>
        <v>5.7100065524665301E-3</v>
      </c>
      <c r="K11" s="19">
        <f t="shared" si="4"/>
        <v>5.7100065524665301E-3</v>
      </c>
      <c r="L11" s="19">
        <f t="shared" si="4"/>
        <v>5.7100065524665301E-3</v>
      </c>
      <c r="M11" s="19">
        <f t="shared" si="4"/>
        <v>5.7100065524665301E-3</v>
      </c>
      <c r="N11" s="19">
        <f t="shared" si="4"/>
        <v>5.7100065524665301E-3</v>
      </c>
      <c r="O11" s="19">
        <f t="shared" si="5"/>
        <v>128.92799999999997</v>
      </c>
      <c r="P11" s="19">
        <f t="shared" si="1"/>
        <v>128.92799999999997</v>
      </c>
      <c r="Q11" s="19">
        <f t="shared" si="1"/>
        <v>128.92799999999997</v>
      </c>
      <c r="R11" s="19">
        <f t="shared" si="1"/>
        <v>128.92799999999997</v>
      </c>
      <c r="S11" s="19">
        <f t="shared" si="1"/>
        <v>128.92799999999997</v>
      </c>
      <c r="T11" s="19">
        <f t="shared" si="1"/>
        <v>128.92799999999997</v>
      </c>
      <c r="U11" s="19">
        <f t="shared" si="1"/>
        <v>128.92799999999997</v>
      </c>
      <c r="V11" s="19">
        <f t="shared" si="1"/>
        <v>128.92799999999997</v>
      </c>
      <c r="W11" s="19">
        <f t="shared" si="1"/>
        <v>128.92799999999997</v>
      </c>
      <c r="X11" s="19">
        <f t="shared" si="1"/>
        <v>128.92799999999997</v>
      </c>
      <c r="Y11" s="19">
        <f t="shared" si="2"/>
        <v>128.92799999999994</v>
      </c>
    </row>
    <row r="12" spans="1:25" x14ac:dyDescent="0.25">
      <c r="A12" s="2" t="s">
        <v>13</v>
      </c>
      <c r="B12" s="2">
        <v>10</v>
      </c>
      <c r="C12" s="17">
        <v>129.66399999999999</v>
      </c>
      <c r="D12" s="18">
        <f t="shared" si="3"/>
        <v>5.7086125589475524E-3</v>
      </c>
      <c r="E12" s="19">
        <f t="shared" si="4"/>
        <v>5.7086125589475524E-3</v>
      </c>
      <c r="F12" s="19">
        <f t="shared" si="4"/>
        <v>5.7086125589475524E-3</v>
      </c>
      <c r="G12" s="19">
        <f t="shared" si="4"/>
        <v>5.7086125589475524E-3</v>
      </c>
      <c r="H12" s="19">
        <f t="shared" si="4"/>
        <v>5.7086125589475524E-3</v>
      </c>
      <c r="I12" s="19">
        <f t="shared" si="4"/>
        <v>5.7086125589475524E-3</v>
      </c>
      <c r="J12" s="19">
        <f t="shared" si="4"/>
        <v>5.7086125589475524E-3</v>
      </c>
      <c r="K12" s="19">
        <f t="shared" si="4"/>
        <v>5.7086125589475524E-3</v>
      </c>
      <c r="L12" s="19">
        <f t="shared" si="4"/>
        <v>5.7086125589475524E-3</v>
      </c>
      <c r="M12" s="19">
        <f t="shared" si="4"/>
        <v>5.7086125589475524E-3</v>
      </c>
      <c r="N12" s="19">
        <f t="shared" si="4"/>
        <v>5.7086125589475524E-3</v>
      </c>
      <c r="O12" s="19">
        <f t="shared" si="5"/>
        <v>129.66399999999996</v>
      </c>
      <c r="P12" s="19">
        <f t="shared" si="1"/>
        <v>129.66399999999996</v>
      </c>
      <c r="Q12" s="19">
        <f t="shared" si="1"/>
        <v>129.66399999999996</v>
      </c>
      <c r="R12" s="19">
        <f t="shared" si="1"/>
        <v>129.66399999999996</v>
      </c>
      <c r="S12" s="19">
        <f t="shared" si="1"/>
        <v>129.66399999999996</v>
      </c>
      <c r="T12" s="19">
        <f t="shared" si="1"/>
        <v>129.66399999999996</v>
      </c>
      <c r="U12" s="19">
        <f t="shared" si="1"/>
        <v>129.66399999999996</v>
      </c>
      <c r="V12" s="19">
        <f t="shared" si="1"/>
        <v>129.66399999999996</v>
      </c>
      <c r="W12" s="19">
        <f t="shared" si="1"/>
        <v>129.66399999999996</v>
      </c>
      <c r="X12" s="19">
        <f t="shared" si="1"/>
        <v>129.66399999999996</v>
      </c>
      <c r="Y12" s="19">
        <f t="shared" si="2"/>
        <v>129.66399999999996</v>
      </c>
    </row>
    <row r="13" spans="1:25" x14ac:dyDescent="0.25">
      <c r="A13" s="2" t="s">
        <v>14</v>
      </c>
      <c r="B13" s="2">
        <v>11</v>
      </c>
      <c r="C13" s="17">
        <v>130.404</v>
      </c>
      <c r="D13" s="18">
        <f t="shared" si="3"/>
        <v>5.7070582428431112E-3</v>
      </c>
      <c r="E13" s="19">
        <f t="shared" si="4"/>
        <v>5.7070582428431112E-3</v>
      </c>
      <c r="F13" s="19">
        <f t="shared" si="4"/>
        <v>5.7070582428431112E-3</v>
      </c>
      <c r="G13" s="19">
        <f t="shared" si="4"/>
        <v>5.7070582428431112E-3</v>
      </c>
      <c r="H13" s="19">
        <f t="shared" si="4"/>
        <v>5.7070582428431112E-3</v>
      </c>
      <c r="I13" s="19">
        <f t="shared" si="4"/>
        <v>5.7070582428431112E-3</v>
      </c>
      <c r="J13" s="19">
        <f t="shared" si="4"/>
        <v>5.7070582428431112E-3</v>
      </c>
      <c r="K13" s="19">
        <f t="shared" si="4"/>
        <v>5.7070582428431112E-3</v>
      </c>
      <c r="L13" s="19">
        <f t="shared" si="4"/>
        <v>5.7070582428431112E-3</v>
      </c>
      <c r="M13" s="19">
        <f t="shared" si="4"/>
        <v>5.7070582428431112E-3</v>
      </c>
      <c r="N13" s="19">
        <f t="shared" si="4"/>
        <v>5.7070582428431112E-3</v>
      </c>
      <c r="O13" s="19">
        <f t="shared" si="5"/>
        <v>130.40399999999997</v>
      </c>
      <c r="P13" s="19">
        <f t="shared" si="1"/>
        <v>130.40399999999997</v>
      </c>
      <c r="Q13" s="19">
        <f t="shared" si="1"/>
        <v>130.40399999999997</v>
      </c>
      <c r="R13" s="19">
        <f t="shared" si="1"/>
        <v>130.40399999999997</v>
      </c>
      <c r="S13" s="19">
        <f t="shared" si="1"/>
        <v>130.40399999999997</v>
      </c>
      <c r="T13" s="19">
        <f t="shared" si="1"/>
        <v>130.40399999999997</v>
      </c>
      <c r="U13" s="19">
        <f t="shared" si="1"/>
        <v>130.40399999999997</v>
      </c>
      <c r="V13" s="19">
        <f t="shared" si="1"/>
        <v>130.40399999999997</v>
      </c>
      <c r="W13" s="19">
        <f t="shared" si="1"/>
        <v>130.40399999999997</v>
      </c>
      <c r="X13" s="19">
        <f t="shared" si="1"/>
        <v>130.40399999999997</v>
      </c>
      <c r="Y13" s="19">
        <f t="shared" si="2"/>
        <v>130.40399999999997</v>
      </c>
    </row>
    <row r="14" spans="1:25" x14ac:dyDescent="0.25">
      <c r="A14" s="2" t="s">
        <v>15</v>
      </c>
      <c r="B14" s="2">
        <v>12</v>
      </c>
      <c r="C14" s="17">
        <v>131.155</v>
      </c>
      <c r="D14" s="18">
        <f t="shared" si="3"/>
        <v>5.7590257967547378E-3</v>
      </c>
      <c r="E14" s="19">
        <f t="shared" si="4"/>
        <v>5.7590257967547378E-3</v>
      </c>
      <c r="F14" s="19">
        <f t="shared" si="4"/>
        <v>5.7590257967547378E-3</v>
      </c>
      <c r="G14" s="19">
        <f t="shared" si="4"/>
        <v>5.7590257967547378E-3</v>
      </c>
      <c r="H14" s="19">
        <f t="shared" si="4"/>
        <v>5.7590257967547378E-3</v>
      </c>
      <c r="I14" s="19">
        <f t="shared" si="4"/>
        <v>5.7590257967547378E-3</v>
      </c>
      <c r="J14" s="19">
        <f t="shared" si="4"/>
        <v>5.7590257967547378E-3</v>
      </c>
      <c r="K14" s="19">
        <f t="shared" si="4"/>
        <v>5.7590257967547378E-3</v>
      </c>
      <c r="L14" s="19">
        <f t="shared" si="4"/>
        <v>5.7590257967547378E-3</v>
      </c>
      <c r="M14" s="19">
        <f t="shared" si="4"/>
        <v>5.7590257967547378E-3</v>
      </c>
      <c r="N14" s="19">
        <f t="shared" si="4"/>
        <v>5.7590257967547378E-3</v>
      </c>
      <c r="O14" s="19">
        <f t="shared" si="5"/>
        <v>131.15499999999997</v>
      </c>
      <c r="P14" s="19">
        <f t="shared" si="1"/>
        <v>131.15499999999997</v>
      </c>
      <c r="Q14" s="19">
        <f t="shared" si="1"/>
        <v>131.15499999999997</v>
      </c>
      <c r="R14" s="19">
        <f t="shared" si="1"/>
        <v>131.15499999999997</v>
      </c>
      <c r="S14" s="19">
        <f t="shared" si="1"/>
        <v>131.15499999999997</v>
      </c>
      <c r="T14" s="19">
        <f t="shared" si="1"/>
        <v>131.15499999999997</v>
      </c>
      <c r="U14" s="19">
        <f t="shared" si="1"/>
        <v>131.15499999999997</v>
      </c>
      <c r="V14" s="19">
        <f t="shared" si="1"/>
        <v>131.15499999999997</v>
      </c>
      <c r="W14" s="19">
        <f t="shared" si="1"/>
        <v>131.15499999999997</v>
      </c>
      <c r="X14" s="19">
        <f t="shared" si="1"/>
        <v>131.15499999999997</v>
      </c>
      <c r="Y14" s="19">
        <f t="shared" si="2"/>
        <v>131.15499999999997</v>
      </c>
    </row>
    <row r="15" spans="1:25" x14ac:dyDescent="0.25">
      <c r="A15" s="2" t="s">
        <v>16</v>
      </c>
      <c r="B15" s="2">
        <v>13</v>
      </c>
      <c r="C15" s="17">
        <v>131.90899999999999</v>
      </c>
      <c r="D15" s="18">
        <f t="shared" si="3"/>
        <v>5.7489230300025972E-3</v>
      </c>
      <c r="E15" s="19">
        <f t="shared" si="4"/>
        <v>5.7489230300025972E-3</v>
      </c>
      <c r="F15" s="19">
        <f t="shared" si="4"/>
        <v>5.7489230300025972E-3</v>
      </c>
      <c r="G15" s="19">
        <f t="shared" si="4"/>
        <v>5.7489230300025972E-3</v>
      </c>
      <c r="H15" s="19">
        <f t="shared" si="4"/>
        <v>5.7489230300025972E-3</v>
      </c>
      <c r="I15" s="19">
        <f t="shared" si="4"/>
        <v>5.7489230300025972E-3</v>
      </c>
      <c r="J15" s="19">
        <f t="shared" si="4"/>
        <v>5.7489230300025972E-3</v>
      </c>
      <c r="K15" s="19">
        <f t="shared" si="4"/>
        <v>5.7489230300025972E-3</v>
      </c>
      <c r="L15" s="19">
        <f t="shared" si="4"/>
        <v>5.7489230300025972E-3</v>
      </c>
      <c r="M15" s="19">
        <f t="shared" si="4"/>
        <v>5.7489230300025972E-3</v>
      </c>
      <c r="N15" s="19">
        <f t="shared" si="4"/>
        <v>5.7489230300025972E-3</v>
      </c>
      <c r="O15" s="19">
        <f t="shared" si="5"/>
        <v>131.90899999999996</v>
      </c>
      <c r="P15" s="19">
        <f t="shared" si="1"/>
        <v>131.90899999999996</v>
      </c>
      <c r="Q15" s="19">
        <f t="shared" si="1"/>
        <v>131.90899999999996</v>
      </c>
      <c r="R15" s="19">
        <f t="shared" si="1"/>
        <v>131.90899999999996</v>
      </c>
      <c r="S15" s="19">
        <f t="shared" si="1"/>
        <v>131.90899999999996</v>
      </c>
      <c r="T15" s="19">
        <f t="shared" si="1"/>
        <v>131.90899999999996</v>
      </c>
      <c r="U15" s="19">
        <f t="shared" si="1"/>
        <v>131.90899999999996</v>
      </c>
      <c r="V15" s="19">
        <f t="shared" si="1"/>
        <v>131.90899999999996</v>
      </c>
      <c r="W15" s="19">
        <f t="shared" si="1"/>
        <v>131.90899999999996</v>
      </c>
      <c r="X15" s="19">
        <f t="shared" si="1"/>
        <v>131.90899999999996</v>
      </c>
      <c r="Y15" s="19">
        <f t="shared" si="2"/>
        <v>131.90899999999993</v>
      </c>
    </row>
    <row r="16" spans="1:25" x14ac:dyDescent="0.25">
      <c r="A16" s="2" t="s">
        <v>17</v>
      </c>
      <c r="B16" s="2">
        <v>14</v>
      </c>
      <c r="C16" s="17">
        <v>132.66900000000001</v>
      </c>
      <c r="D16" s="18">
        <f t="shared" si="3"/>
        <v>5.7615477336650216E-3</v>
      </c>
      <c r="E16" s="19">
        <f t="shared" si="4"/>
        <v>5.7615477336650216E-3</v>
      </c>
      <c r="F16" s="19">
        <f t="shared" si="4"/>
        <v>5.7615477336650216E-3</v>
      </c>
      <c r="G16" s="19">
        <f t="shared" si="4"/>
        <v>5.7615477336650216E-3</v>
      </c>
      <c r="H16" s="19">
        <f t="shared" si="4"/>
        <v>5.7615477336650216E-3</v>
      </c>
      <c r="I16" s="19">
        <f t="shared" si="4"/>
        <v>5.7615477336650216E-3</v>
      </c>
      <c r="J16" s="19">
        <f t="shared" si="4"/>
        <v>5.7615477336650216E-3</v>
      </c>
      <c r="K16" s="19">
        <f t="shared" si="4"/>
        <v>5.7615477336650216E-3</v>
      </c>
      <c r="L16" s="19">
        <f t="shared" si="4"/>
        <v>5.7615477336650216E-3</v>
      </c>
      <c r="M16" s="19">
        <f t="shared" si="4"/>
        <v>5.7615477336650216E-3</v>
      </c>
      <c r="N16" s="19">
        <f t="shared" si="4"/>
        <v>5.7615477336650216E-3</v>
      </c>
      <c r="O16" s="19">
        <f t="shared" si="5"/>
        <v>132.66899999999998</v>
      </c>
      <c r="P16" s="19">
        <f t="shared" si="1"/>
        <v>132.66899999999998</v>
      </c>
      <c r="Q16" s="19">
        <f t="shared" si="1"/>
        <v>132.66899999999998</v>
      </c>
      <c r="R16" s="19">
        <f t="shared" si="1"/>
        <v>132.66899999999998</v>
      </c>
      <c r="S16" s="19">
        <f t="shared" si="1"/>
        <v>132.66899999999998</v>
      </c>
      <c r="T16" s="19">
        <f t="shared" si="1"/>
        <v>132.66899999999998</v>
      </c>
      <c r="U16" s="19">
        <f t="shared" si="1"/>
        <v>132.66899999999998</v>
      </c>
      <c r="V16" s="19">
        <f t="shared" si="1"/>
        <v>132.66899999999998</v>
      </c>
      <c r="W16" s="19">
        <f t="shared" si="1"/>
        <v>132.66899999999998</v>
      </c>
      <c r="X16" s="19">
        <f t="shared" si="1"/>
        <v>132.66899999999998</v>
      </c>
      <c r="Y16" s="19">
        <f t="shared" si="2"/>
        <v>132.66899999999995</v>
      </c>
    </row>
    <row r="17" spans="1:25" x14ac:dyDescent="0.25">
      <c r="A17" s="2" t="s">
        <v>18</v>
      </c>
      <c r="B17" s="2">
        <v>15</v>
      </c>
      <c r="C17" s="17">
        <v>133.43199999999999</v>
      </c>
      <c r="D17" s="18">
        <f t="shared" si="3"/>
        <v>5.7511551304372287E-3</v>
      </c>
      <c r="E17" s="19">
        <f t="shared" si="4"/>
        <v>5.7511551304372287E-3</v>
      </c>
      <c r="F17" s="19">
        <f t="shared" si="4"/>
        <v>5.7511551304372287E-3</v>
      </c>
      <c r="G17" s="19">
        <f t="shared" si="4"/>
        <v>5.7511551304372287E-3</v>
      </c>
      <c r="H17" s="19">
        <f t="shared" si="4"/>
        <v>5.7511551304372287E-3</v>
      </c>
      <c r="I17" s="19">
        <f t="shared" si="4"/>
        <v>5.7511551304372287E-3</v>
      </c>
      <c r="J17" s="19">
        <f t="shared" si="4"/>
        <v>5.7511551304372287E-3</v>
      </c>
      <c r="K17" s="19">
        <f t="shared" si="4"/>
        <v>5.7511551304372287E-3</v>
      </c>
      <c r="L17" s="19">
        <f t="shared" si="4"/>
        <v>5.7511551304372287E-3</v>
      </c>
      <c r="M17" s="19">
        <f t="shared" si="4"/>
        <v>5.7511551304372287E-3</v>
      </c>
      <c r="N17" s="19">
        <f t="shared" si="4"/>
        <v>5.7511551304372287E-3</v>
      </c>
      <c r="O17" s="19">
        <f t="shared" si="5"/>
        <v>133.43199999999996</v>
      </c>
      <c r="P17" s="19">
        <f t="shared" si="1"/>
        <v>133.43199999999996</v>
      </c>
      <c r="Q17" s="19">
        <f t="shared" si="1"/>
        <v>133.43199999999996</v>
      </c>
      <c r="R17" s="19">
        <f t="shared" si="1"/>
        <v>133.43199999999996</v>
      </c>
      <c r="S17" s="19">
        <f t="shared" si="1"/>
        <v>133.43199999999996</v>
      </c>
      <c r="T17" s="19">
        <f t="shared" si="1"/>
        <v>133.43199999999996</v>
      </c>
      <c r="U17" s="19">
        <f t="shared" si="1"/>
        <v>133.43199999999996</v>
      </c>
      <c r="V17" s="19">
        <f t="shared" si="1"/>
        <v>133.43199999999996</v>
      </c>
      <c r="W17" s="19">
        <f t="shared" si="1"/>
        <v>133.43199999999996</v>
      </c>
      <c r="X17" s="19">
        <f t="shared" si="1"/>
        <v>133.43199999999996</v>
      </c>
      <c r="Y17" s="19">
        <f t="shared" si="2"/>
        <v>133.43199999999999</v>
      </c>
    </row>
    <row r="18" spans="1:25" x14ac:dyDescent="0.25">
      <c r="A18" s="2" t="s">
        <v>19</v>
      </c>
      <c r="B18" s="2">
        <v>16</v>
      </c>
      <c r="C18" s="17">
        <v>134.19999999999999</v>
      </c>
      <c r="D18" s="18">
        <f t="shared" si="3"/>
        <v>5.7557407518436417E-3</v>
      </c>
      <c r="E18" s="19">
        <f t="shared" si="4"/>
        <v>5.7557407518436417E-3</v>
      </c>
      <c r="F18" s="19">
        <f t="shared" si="4"/>
        <v>5.7557407518436417E-3</v>
      </c>
      <c r="G18" s="19">
        <f t="shared" si="4"/>
        <v>5.7557407518436417E-3</v>
      </c>
      <c r="H18" s="19">
        <f t="shared" si="4"/>
        <v>5.7557407518436417E-3</v>
      </c>
      <c r="I18" s="19">
        <f t="shared" si="4"/>
        <v>5.7557407518436417E-3</v>
      </c>
      <c r="J18" s="19">
        <f t="shared" si="4"/>
        <v>5.7557407518436417E-3</v>
      </c>
      <c r="K18" s="19">
        <f t="shared" si="4"/>
        <v>5.7557407518436417E-3</v>
      </c>
      <c r="L18" s="19">
        <f t="shared" si="4"/>
        <v>5.7557407518436417E-3</v>
      </c>
      <c r="M18" s="19">
        <f t="shared" si="4"/>
        <v>5.7557407518436417E-3</v>
      </c>
      <c r="N18" s="19">
        <f t="shared" si="4"/>
        <v>5.7557407518436417E-3</v>
      </c>
      <c r="O18" s="19">
        <f t="shared" si="5"/>
        <v>134.19999999999996</v>
      </c>
      <c r="P18" s="19">
        <f t="shared" si="1"/>
        <v>134.19999999999996</v>
      </c>
      <c r="Q18" s="19">
        <f t="shared" si="1"/>
        <v>134.19999999999996</v>
      </c>
      <c r="R18" s="19">
        <f t="shared" si="1"/>
        <v>134.19999999999996</v>
      </c>
      <c r="S18" s="19">
        <f t="shared" si="1"/>
        <v>134.19999999999996</v>
      </c>
      <c r="T18" s="19">
        <f t="shared" si="1"/>
        <v>134.19999999999996</v>
      </c>
      <c r="U18" s="19">
        <f t="shared" si="1"/>
        <v>134.19999999999996</v>
      </c>
      <c r="V18" s="19">
        <f t="shared" si="1"/>
        <v>134.19999999999996</v>
      </c>
      <c r="W18" s="19">
        <f t="shared" si="1"/>
        <v>134.19999999999996</v>
      </c>
      <c r="X18" s="19">
        <f t="shared" si="1"/>
        <v>134.19999999999996</v>
      </c>
      <c r="Y18" s="19">
        <f t="shared" si="2"/>
        <v>134.19999999999999</v>
      </c>
    </row>
    <row r="19" spans="1:25" x14ac:dyDescent="0.25">
      <c r="A19" s="2" t="s">
        <v>20</v>
      </c>
      <c r="B19" s="2">
        <v>17</v>
      </c>
      <c r="C19" s="17">
        <v>135.14699999999999</v>
      </c>
      <c r="D19" s="18">
        <f t="shared" si="3"/>
        <v>7.0566318926974878E-3</v>
      </c>
      <c r="E19" s="19">
        <f t="shared" si="4"/>
        <v>7.0566318926974878E-3</v>
      </c>
      <c r="F19" s="19">
        <f t="shared" si="4"/>
        <v>7.0566318926974878E-3</v>
      </c>
      <c r="G19" s="19">
        <f t="shared" si="4"/>
        <v>7.0566318926974878E-3</v>
      </c>
      <c r="H19" s="19">
        <f t="shared" si="4"/>
        <v>7.0566318926974878E-3</v>
      </c>
      <c r="I19" s="19">
        <f t="shared" si="4"/>
        <v>7.0566318926974878E-3</v>
      </c>
      <c r="J19" s="19">
        <f t="shared" si="4"/>
        <v>7.0566318926974878E-3</v>
      </c>
      <c r="K19" s="19">
        <f t="shared" si="4"/>
        <v>7.0566318926974878E-3</v>
      </c>
      <c r="L19" s="19">
        <f t="shared" si="4"/>
        <v>7.0566318926974878E-3</v>
      </c>
      <c r="M19" s="19">
        <f t="shared" si="4"/>
        <v>7.0566318926974878E-3</v>
      </c>
      <c r="N19" s="19">
        <f t="shared" si="4"/>
        <v>7.0566318926974878E-3</v>
      </c>
      <c r="O19" s="19">
        <f t="shared" si="5"/>
        <v>135.14699999999996</v>
      </c>
      <c r="P19" s="19">
        <f t="shared" si="1"/>
        <v>135.14699999999996</v>
      </c>
      <c r="Q19" s="19">
        <f t="shared" si="1"/>
        <v>135.14699999999996</v>
      </c>
      <c r="R19" s="19">
        <f t="shared" si="1"/>
        <v>135.14699999999996</v>
      </c>
      <c r="S19" s="19">
        <f t="shared" si="1"/>
        <v>135.14699999999996</v>
      </c>
      <c r="T19" s="19">
        <f t="shared" si="1"/>
        <v>135.14699999999996</v>
      </c>
      <c r="U19" s="19">
        <f t="shared" si="1"/>
        <v>135.14699999999996</v>
      </c>
      <c r="V19" s="19">
        <f t="shared" si="1"/>
        <v>135.14699999999996</v>
      </c>
      <c r="W19" s="19">
        <f t="shared" si="1"/>
        <v>135.14699999999996</v>
      </c>
      <c r="X19" s="19">
        <f t="shared" si="1"/>
        <v>135.14699999999996</v>
      </c>
      <c r="Y19" s="19">
        <f t="shared" si="2"/>
        <v>135.14699999999996</v>
      </c>
    </row>
    <row r="20" spans="1:25" x14ac:dyDescent="0.25">
      <c r="A20" s="2" t="s">
        <v>21</v>
      </c>
      <c r="B20" s="2">
        <v>18</v>
      </c>
      <c r="C20" s="17">
        <v>136.1</v>
      </c>
      <c r="D20" s="18">
        <f t="shared" si="3"/>
        <v>7.0515808711995309E-3</v>
      </c>
      <c r="E20" s="19">
        <f t="shared" si="4"/>
        <v>7.0515808711995309E-3</v>
      </c>
      <c r="F20" s="19">
        <f t="shared" si="4"/>
        <v>7.0515808711995309E-3</v>
      </c>
      <c r="G20" s="19">
        <f t="shared" si="4"/>
        <v>7.0515808711995309E-3</v>
      </c>
      <c r="H20" s="19">
        <f t="shared" si="4"/>
        <v>7.0515808711995309E-3</v>
      </c>
      <c r="I20" s="19">
        <f t="shared" si="4"/>
        <v>7.0515808711995309E-3</v>
      </c>
      <c r="J20" s="19">
        <f t="shared" si="4"/>
        <v>7.0515808711995309E-3</v>
      </c>
      <c r="K20" s="19">
        <f t="shared" si="4"/>
        <v>7.0515808711995309E-3</v>
      </c>
      <c r="L20" s="19">
        <f t="shared" si="4"/>
        <v>7.0515808711995309E-3</v>
      </c>
      <c r="M20" s="19">
        <f t="shared" si="4"/>
        <v>7.0515808711995309E-3</v>
      </c>
      <c r="N20" s="19">
        <f t="shared" si="4"/>
        <v>7.0515808711995309E-3</v>
      </c>
      <c r="O20" s="19">
        <f t="shared" si="5"/>
        <v>136.09999999999997</v>
      </c>
      <c r="P20" s="19">
        <f t="shared" si="5"/>
        <v>136.09999999999997</v>
      </c>
      <c r="Q20" s="19">
        <f t="shared" si="5"/>
        <v>136.09999999999997</v>
      </c>
      <c r="R20" s="19">
        <f t="shared" si="5"/>
        <v>136.09999999999997</v>
      </c>
      <c r="S20" s="19">
        <f t="shared" si="5"/>
        <v>136.09999999999997</v>
      </c>
      <c r="T20" s="19">
        <f t="shared" si="5"/>
        <v>136.09999999999997</v>
      </c>
      <c r="U20" s="19">
        <f t="shared" si="5"/>
        <v>136.09999999999997</v>
      </c>
      <c r="V20" s="19">
        <f t="shared" si="5"/>
        <v>136.09999999999997</v>
      </c>
      <c r="W20" s="19">
        <f t="shared" si="5"/>
        <v>136.09999999999997</v>
      </c>
      <c r="X20" s="19">
        <f t="shared" si="5"/>
        <v>136.09999999999997</v>
      </c>
      <c r="Y20" s="19">
        <f t="shared" si="2"/>
        <v>136.09999999999994</v>
      </c>
    </row>
    <row r="21" spans="1:25" x14ac:dyDescent="0.25">
      <c r="A21" s="2" t="s">
        <v>22</v>
      </c>
      <c r="B21" s="2">
        <v>19</v>
      </c>
      <c r="C21" s="17">
        <v>137.06</v>
      </c>
      <c r="D21" s="18">
        <f t="shared" si="3"/>
        <v>7.0536370315944751E-3</v>
      </c>
      <c r="E21" s="19">
        <f t="shared" ref="E21:N36" si="6">D21</f>
        <v>7.0536370315944751E-3</v>
      </c>
      <c r="F21" s="19">
        <f t="shared" si="6"/>
        <v>7.0536370315944751E-3</v>
      </c>
      <c r="G21" s="19">
        <f t="shared" si="6"/>
        <v>7.0536370315944751E-3</v>
      </c>
      <c r="H21" s="19">
        <f t="shared" si="6"/>
        <v>7.0536370315944751E-3</v>
      </c>
      <c r="I21" s="19">
        <f t="shared" si="6"/>
        <v>7.0536370315944751E-3</v>
      </c>
      <c r="J21" s="19">
        <f t="shared" si="6"/>
        <v>7.0536370315944751E-3</v>
      </c>
      <c r="K21" s="19">
        <f t="shared" si="6"/>
        <v>7.0536370315944751E-3</v>
      </c>
      <c r="L21" s="19">
        <f t="shared" si="6"/>
        <v>7.0536370315944751E-3</v>
      </c>
      <c r="M21" s="19">
        <f t="shared" si="6"/>
        <v>7.0536370315944751E-3</v>
      </c>
      <c r="N21" s="19">
        <f t="shared" si="6"/>
        <v>7.0536370315944751E-3</v>
      </c>
      <c r="O21" s="19">
        <f t="shared" si="5"/>
        <v>137.05999999999997</v>
      </c>
      <c r="P21" s="19">
        <f t="shared" si="5"/>
        <v>137.05999999999997</v>
      </c>
      <c r="Q21" s="19">
        <f t="shared" si="5"/>
        <v>137.05999999999997</v>
      </c>
      <c r="R21" s="19">
        <f t="shared" si="5"/>
        <v>137.05999999999997</v>
      </c>
      <c r="S21" s="19">
        <f t="shared" si="5"/>
        <v>137.05999999999997</v>
      </c>
      <c r="T21" s="19">
        <f t="shared" si="5"/>
        <v>137.05999999999997</v>
      </c>
      <c r="U21" s="19">
        <f t="shared" si="5"/>
        <v>137.05999999999997</v>
      </c>
      <c r="V21" s="19">
        <f t="shared" si="5"/>
        <v>137.05999999999997</v>
      </c>
      <c r="W21" s="19">
        <f t="shared" si="5"/>
        <v>137.05999999999997</v>
      </c>
      <c r="X21" s="19">
        <f t="shared" si="5"/>
        <v>137.05999999999997</v>
      </c>
      <c r="Y21" s="19">
        <f t="shared" si="2"/>
        <v>137.05999999999997</v>
      </c>
    </row>
    <row r="22" spans="1:25" x14ac:dyDescent="0.25">
      <c r="A22" s="2" t="s">
        <v>23</v>
      </c>
      <c r="B22" s="2">
        <v>20</v>
      </c>
      <c r="C22" s="17">
        <v>138.02699999999999</v>
      </c>
      <c r="D22" s="18">
        <f t="shared" si="3"/>
        <v>7.0553042463153692E-3</v>
      </c>
      <c r="E22" s="19">
        <f t="shared" si="6"/>
        <v>7.0553042463153692E-3</v>
      </c>
      <c r="F22" s="19">
        <f t="shared" si="6"/>
        <v>7.0553042463153692E-3</v>
      </c>
      <c r="G22" s="19">
        <f t="shared" si="6"/>
        <v>7.0553042463153692E-3</v>
      </c>
      <c r="H22" s="19">
        <f t="shared" si="6"/>
        <v>7.0553042463153692E-3</v>
      </c>
      <c r="I22" s="19">
        <f t="shared" si="6"/>
        <v>7.0553042463153692E-3</v>
      </c>
      <c r="J22" s="19">
        <f t="shared" si="6"/>
        <v>7.0553042463153692E-3</v>
      </c>
      <c r="K22" s="19">
        <f t="shared" si="6"/>
        <v>7.0553042463153692E-3</v>
      </c>
      <c r="L22" s="19">
        <f t="shared" si="6"/>
        <v>7.0553042463153692E-3</v>
      </c>
      <c r="M22" s="19">
        <f t="shared" si="6"/>
        <v>7.0553042463153692E-3</v>
      </c>
      <c r="N22" s="19">
        <f t="shared" si="6"/>
        <v>7.0553042463153692E-3</v>
      </c>
      <c r="O22" s="19">
        <f t="shared" si="5"/>
        <v>138.02699999999996</v>
      </c>
      <c r="P22" s="19">
        <f t="shared" si="5"/>
        <v>138.02699999999996</v>
      </c>
      <c r="Q22" s="19">
        <f t="shared" si="5"/>
        <v>138.02699999999996</v>
      </c>
      <c r="R22" s="19">
        <f t="shared" si="5"/>
        <v>138.02699999999996</v>
      </c>
      <c r="S22" s="19">
        <f t="shared" si="5"/>
        <v>138.02699999999996</v>
      </c>
      <c r="T22" s="19">
        <f t="shared" si="5"/>
        <v>138.02699999999996</v>
      </c>
      <c r="U22" s="19">
        <f t="shared" si="5"/>
        <v>138.02699999999996</v>
      </c>
      <c r="V22" s="19">
        <f t="shared" si="5"/>
        <v>138.02699999999996</v>
      </c>
      <c r="W22" s="19">
        <f t="shared" si="5"/>
        <v>138.02699999999996</v>
      </c>
      <c r="X22" s="19">
        <f t="shared" si="5"/>
        <v>138.02699999999996</v>
      </c>
      <c r="Y22" s="19">
        <f t="shared" si="2"/>
        <v>138.02699999999999</v>
      </c>
    </row>
    <row r="23" spans="1:25" x14ac:dyDescent="0.25">
      <c r="A23" s="2" t="s">
        <v>24</v>
      </c>
      <c r="B23" s="2">
        <v>21</v>
      </c>
      <c r="C23" s="17">
        <v>139.01</v>
      </c>
      <c r="D23" s="18">
        <f t="shared" si="3"/>
        <v>7.1217950111210427E-3</v>
      </c>
      <c r="E23" s="19">
        <f t="shared" si="6"/>
        <v>7.1217950111210427E-3</v>
      </c>
      <c r="F23" s="19">
        <f t="shared" si="6"/>
        <v>7.1217950111210427E-3</v>
      </c>
      <c r="G23" s="19">
        <f t="shared" si="6"/>
        <v>7.1217950111210427E-3</v>
      </c>
      <c r="H23" s="19">
        <f t="shared" si="6"/>
        <v>7.1217950111210427E-3</v>
      </c>
      <c r="I23" s="19">
        <f t="shared" si="6"/>
        <v>7.1217950111210427E-3</v>
      </c>
      <c r="J23" s="19">
        <f t="shared" si="6"/>
        <v>7.1217950111210427E-3</v>
      </c>
      <c r="K23" s="19">
        <f t="shared" si="6"/>
        <v>7.1217950111210427E-3</v>
      </c>
      <c r="L23" s="19">
        <f t="shared" si="6"/>
        <v>7.1217950111210427E-3</v>
      </c>
      <c r="M23" s="19">
        <f t="shared" si="6"/>
        <v>7.1217950111210427E-3</v>
      </c>
      <c r="N23" s="19">
        <f t="shared" si="6"/>
        <v>7.1217950111210427E-3</v>
      </c>
      <c r="O23" s="19">
        <f t="shared" si="5"/>
        <v>139.00999999999996</v>
      </c>
      <c r="P23" s="19">
        <f t="shared" si="5"/>
        <v>139.00999999999996</v>
      </c>
      <c r="Q23" s="19">
        <f t="shared" si="5"/>
        <v>139.00999999999996</v>
      </c>
      <c r="R23" s="19">
        <f t="shared" si="5"/>
        <v>139.00999999999996</v>
      </c>
      <c r="S23" s="19">
        <f t="shared" si="5"/>
        <v>139.00999999999996</v>
      </c>
      <c r="T23" s="19">
        <f t="shared" si="5"/>
        <v>139.00999999999996</v>
      </c>
      <c r="U23" s="19">
        <f t="shared" si="5"/>
        <v>139.00999999999996</v>
      </c>
      <c r="V23" s="19">
        <f t="shared" si="5"/>
        <v>139.00999999999996</v>
      </c>
      <c r="W23" s="19">
        <f t="shared" si="5"/>
        <v>139.00999999999996</v>
      </c>
      <c r="X23" s="19">
        <f t="shared" si="5"/>
        <v>139.00999999999996</v>
      </c>
      <c r="Y23" s="19">
        <f t="shared" si="2"/>
        <v>139.00999999999996</v>
      </c>
    </row>
    <row r="24" spans="1:25" x14ac:dyDescent="0.25">
      <c r="A24" s="2" t="s">
        <v>25</v>
      </c>
      <c r="B24" s="2">
        <v>22</v>
      </c>
      <c r="C24" s="17">
        <v>139.941</v>
      </c>
      <c r="D24" s="18">
        <f t="shared" si="3"/>
        <v>6.6973599021653953E-3</v>
      </c>
      <c r="E24" s="19">
        <f t="shared" si="6"/>
        <v>6.6973599021653953E-3</v>
      </c>
      <c r="F24" s="19">
        <f t="shared" si="6"/>
        <v>6.6973599021653953E-3</v>
      </c>
      <c r="G24" s="19">
        <f t="shared" si="6"/>
        <v>6.6973599021653953E-3</v>
      </c>
      <c r="H24" s="19">
        <f t="shared" si="6"/>
        <v>6.6973599021653953E-3</v>
      </c>
      <c r="I24" s="19">
        <f t="shared" si="6"/>
        <v>6.6973599021653953E-3</v>
      </c>
      <c r="J24" s="19">
        <f t="shared" si="6"/>
        <v>6.6973599021653953E-3</v>
      </c>
      <c r="K24" s="19">
        <f t="shared" si="6"/>
        <v>6.6973599021653953E-3</v>
      </c>
      <c r="L24" s="19">
        <f t="shared" si="6"/>
        <v>6.6973599021653953E-3</v>
      </c>
      <c r="M24" s="19">
        <f t="shared" si="6"/>
        <v>6.6973599021653953E-3</v>
      </c>
      <c r="N24" s="19">
        <f t="shared" si="6"/>
        <v>6.6973599021653953E-3</v>
      </c>
      <c r="O24" s="19">
        <f t="shared" si="5"/>
        <v>139.94099999999997</v>
      </c>
      <c r="P24" s="19">
        <f t="shared" si="5"/>
        <v>139.94099999999997</v>
      </c>
      <c r="Q24" s="19">
        <f t="shared" si="5"/>
        <v>139.94099999999997</v>
      </c>
      <c r="R24" s="19">
        <f t="shared" si="5"/>
        <v>139.94099999999997</v>
      </c>
      <c r="S24" s="19">
        <f t="shared" si="5"/>
        <v>139.94099999999997</v>
      </c>
      <c r="T24" s="19">
        <f t="shared" si="5"/>
        <v>139.94099999999997</v>
      </c>
      <c r="U24" s="19">
        <f t="shared" si="5"/>
        <v>139.94099999999997</v>
      </c>
      <c r="V24" s="19">
        <f t="shared" si="5"/>
        <v>139.94099999999997</v>
      </c>
      <c r="W24" s="19">
        <f t="shared" si="5"/>
        <v>139.94099999999997</v>
      </c>
      <c r="X24" s="19">
        <f t="shared" si="5"/>
        <v>139.94099999999997</v>
      </c>
      <c r="Y24" s="19">
        <f t="shared" si="2"/>
        <v>139.941</v>
      </c>
    </row>
    <row r="25" spans="1:25" x14ac:dyDescent="0.25">
      <c r="A25" s="2" t="s">
        <v>26</v>
      </c>
      <c r="B25" s="2">
        <v>23</v>
      </c>
      <c r="C25" s="17">
        <v>140.82300000000001</v>
      </c>
      <c r="D25" s="18">
        <f t="shared" si="3"/>
        <v>6.3026561193646252E-3</v>
      </c>
      <c r="E25" s="19">
        <f t="shared" si="6"/>
        <v>6.3026561193646252E-3</v>
      </c>
      <c r="F25" s="19">
        <f t="shared" si="6"/>
        <v>6.3026561193646252E-3</v>
      </c>
      <c r="G25" s="19">
        <f t="shared" si="6"/>
        <v>6.3026561193646252E-3</v>
      </c>
      <c r="H25" s="19">
        <f t="shared" si="6"/>
        <v>6.3026561193646252E-3</v>
      </c>
      <c r="I25" s="19">
        <f t="shared" si="6"/>
        <v>6.3026561193646252E-3</v>
      </c>
      <c r="J25" s="19">
        <f t="shared" si="6"/>
        <v>6.3026561193646252E-3</v>
      </c>
      <c r="K25" s="19">
        <f t="shared" si="6"/>
        <v>6.3026561193646252E-3</v>
      </c>
      <c r="L25" s="19">
        <f t="shared" si="6"/>
        <v>6.3026561193646252E-3</v>
      </c>
      <c r="M25" s="19">
        <f t="shared" si="6"/>
        <v>6.3026561193646252E-3</v>
      </c>
      <c r="N25" s="19">
        <f t="shared" si="6"/>
        <v>6.3026561193646252E-3</v>
      </c>
      <c r="O25" s="19">
        <f t="shared" si="5"/>
        <v>140.82299999999998</v>
      </c>
      <c r="P25" s="19">
        <f t="shared" si="5"/>
        <v>140.82299999999998</v>
      </c>
      <c r="Q25" s="19">
        <f t="shared" si="5"/>
        <v>140.82299999999998</v>
      </c>
      <c r="R25" s="19">
        <f t="shared" si="5"/>
        <v>140.82299999999998</v>
      </c>
      <c r="S25" s="19">
        <f t="shared" si="5"/>
        <v>140.82299999999998</v>
      </c>
      <c r="T25" s="19">
        <f t="shared" si="5"/>
        <v>140.82299999999998</v>
      </c>
      <c r="U25" s="19">
        <f t="shared" si="5"/>
        <v>140.82299999999998</v>
      </c>
      <c r="V25" s="19">
        <f t="shared" si="5"/>
        <v>140.82299999999998</v>
      </c>
      <c r="W25" s="19">
        <f t="shared" si="5"/>
        <v>140.82299999999998</v>
      </c>
      <c r="X25" s="19">
        <f t="shared" si="5"/>
        <v>140.82299999999998</v>
      </c>
      <c r="Y25" s="19">
        <f t="shared" si="2"/>
        <v>140.82299999999995</v>
      </c>
    </row>
    <row r="26" spans="1:25" x14ac:dyDescent="0.25">
      <c r="A26" s="2" t="s">
        <v>27</v>
      </c>
      <c r="B26" s="2">
        <v>24</v>
      </c>
      <c r="C26" s="17">
        <v>141.66800000000001</v>
      </c>
      <c r="D26" s="18">
        <f t="shared" si="3"/>
        <v>6.0004402689901428E-3</v>
      </c>
      <c r="E26" s="19">
        <f t="shared" si="6"/>
        <v>6.0004402689901428E-3</v>
      </c>
      <c r="F26" s="19">
        <f t="shared" si="6"/>
        <v>6.0004402689901428E-3</v>
      </c>
      <c r="G26" s="19">
        <f t="shared" si="6"/>
        <v>6.0004402689901428E-3</v>
      </c>
      <c r="H26" s="19">
        <f t="shared" si="6"/>
        <v>6.0004402689901428E-3</v>
      </c>
      <c r="I26" s="19">
        <f t="shared" si="6"/>
        <v>6.0004402689901428E-3</v>
      </c>
      <c r="J26" s="19">
        <f t="shared" si="6"/>
        <v>6.0004402689901428E-3</v>
      </c>
      <c r="K26" s="19">
        <f t="shared" si="6"/>
        <v>6.0004402689901428E-3</v>
      </c>
      <c r="L26" s="19">
        <f t="shared" si="6"/>
        <v>6.0004402689901428E-3</v>
      </c>
      <c r="M26" s="19">
        <f t="shared" si="6"/>
        <v>6.0004402689901428E-3</v>
      </c>
      <c r="N26" s="19">
        <f t="shared" si="6"/>
        <v>6.0004402689901428E-3</v>
      </c>
      <c r="O26" s="19">
        <f t="shared" si="5"/>
        <v>141.66799999999998</v>
      </c>
      <c r="P26" s="19">
        <f t="shared" si="5"/>
        <v>141.66799999999998</v>
      </c>
      <c r="Q26" s="19">
        <f t="shared" si="5"/>
        <v>141.66799999999998</v>
      </c>
      <c r="R26" s="19">
        <f t="shared" si="5"/>
        <v>141.66799999999998</v>
      </c>
      <c r="S26" s="19">
        <f t="shared" si="5"/>
        <v>141.66799999999998</v>
      </c>
      <c r="T26" s="19">
        <f t="shared" si="5"/>
        <v>141.66799999999998</v>
      </c>
      <c r="U26" s="19">
        <f t="shared" si="5"/>
        <v>141.66799999999998</v>
      </c>
      <c r="V26" s="19">
        <f t="shared" si="5"/>
        <v>141.66799999999998</v>
      </c>
      <c r="W26" s="19">
        <f t="shared" si="5"/>
        <v>141.66799999999998</v>
      </c>
      <c r="X26" s="19">
        <f t="shared" si="5"/>
        <v>141.66799999999998</v>
      </c>
      <c r="Y26" s="19">
        <f t="shared" si="2"/>
        <v>141.66799999999995</v>
      </c>
    </row>
    <row r="27" spans="1:25" x14ac:dyDescent="0.25">
      <c r="A27" s="2" t="s">
        <v>28</v>
      </c>
      <c r="B27" s="2">
        <v>25</v>
      </c>
      <c r="C27" s="17">
        <v>142.745</v>
      </c>
      <c r="D27" s="18">
        <f t="shared" si="3"/>
        <v>7.602281390292784E-3</v>
      </c>
      <c r="E27" s="19">
        <f t="shared" si="6"/>
        <v>7.602281390292784E-3</v>
      </c>
      <c r="F27" s="19">
        <f t="shared" si="6"/>
        <v>7.602281390292784E-3</v>
      </c>
      <c r="G27" s="19">
        <f t="shared" si="6"/>
        <v>7.602281390292784E-3</v>
      </c>
      <c r="H27" s="19">
        <f t="shared" si="6"/>
        <v>7.602281390292784E-3</v>
      </c>
      <c r="I27" s="19">
        <f t="shared" si="6"/>
        <v>7.602281390292784E-3</v>
      </c>
      <c r="J27" s="19">
        <f t="shared" si="6"/>
        <v>7.602281390292784E-3</v>
      </c>
      <c r="K27" s="19">
        <f t="shared" si="6"/>
        <v>7.602281390292784E-3</v>
      </c>
      <c r="L27" s="19">
        <f t="shared" si="6"/>
        <v>7.602281390292784E-3</v>
      </c>
      <c r="M27" s="19">
        <f t="shared" si="6"/>
        <v>7.602281390292784E-3</v>
      </c>
      <c r="N27" s="19">
        <f t="shared" si="6"/>
        <v>7.602281390292784E-3</v>
      </c>
      <c r="O27" s="19">
        <f t="shared" si="5"/>
        <v>142.74499999999998</v>
      </c>
      <c r="P27" s="19">
        <f t="shared" si="5"/>
        <v>142.74499999999998</v>
      </c>
      <c r="Q27" s="19">
        <f t="shared" si="5"/>
        <v>142.74499999999998</v>
      </c>
      <c r="R27" s="19">
        <f t="shared" si="5"/>
        <v>142.74499999999998</v>
      </c>
      <c r="S27" s="19">
        <f t="shared" si="5"/>
        <v>142.74499999999998</v>
      </c>
      <c r="T27" s="19">
        <f t="shared" si="5"/>
        <v>142.74499999999998</v>
      </c>
      <c r="U27" s="19">
        <f t="shared" si="5"/>
        <v>142.74499999999998</v>
      </c>
      <c r="V27" s="19">
        <f t="shared" si="5"/>
        <v>142.74499999999998</v>
      </c>
      <c r="W27" s="19">
        <f t="shared" si="5"/>
        <v>142.74499999999998</v>
      </c>
      <c r="X27" s="19">
        <f t="shared" si="5"/>
        <v>142.74499999999998</v>
      </c>
      <c r="Y27" s="19">
        <f t="shared" si="2"/>
        <v>142.74499999999995</v>
      </c>
    </row>
    <row r="28" spans="1:25" x14ac:dyDescent="0.25">
      <c r="A28" s="2" t="s">
        <v>29</v>
      </c>
      <c r="B28" s="2">
        <v>26</v>
      </c>
      <c r="C28" s="17">
        <v>143.858</v>
      </c>
      <c r="D28" s="18">
        <f t="shared" si="3"/>
        <v>7.7971207397807248E-3</v>
      </c>
      <c r="E28" s="19">
        <f t="shared" si="6"/>
        <v>7.7971207397807248E-3</v>
      </c>
      <c r="F28" s="19">
        <f t="shared" si="6"/>
        <v>7.7971207397807248E-3</v>
      </c>
      <c r="G28" s="19">
        <f t="shared" si="6"/>
        <v>7.7971207397807248E-3</v>
      </c>
      <c r="H28" s="19">
        <f t="shared" si="6"/>
        <v>7.7971207397807248E-3</v>
      </c>
      <c r="I28" s="19">
        <f t="shared" si="6"/>
        <v>7.7971207397807248E-3</v>
      </c>
      <c r="J28" s="19">
        <f t="shared" si="6"/>
        <v>7.7971207397807248E-3</v>
      </c>
      <c r="K28" s="19">
        <f t="shared" si="6"/>
        <v>7.7971207397807248E-3</v>
      </c>
      <c r="L28" s="19">
        <f t="shared" si="6"/>
        <v>7.7971207397807248E-3</v>
      </c>
      <c r="M28" s="19">
        <f t="shared" si="6"/>
        <v>7.7971207397807248E-3</v>
      </c>
      <c r="N28" s="19">
        <f t="shared" si="6"/>
        <v>7.7971207397807248E-3</v>
      </c>
      <c r="O28" s="19">
        <f t="shared" si="5"/>
        <v>143.85799999999998</v>
      </c>
      <c r="P28" s="19">
        <f t="shared" si="5"/>
        <v>143.85799999999998</v>
      </c>
      <c r="Q28" s="19">
        <f t="shared" si="5"/>
        <v>143.85799999999998</v>
      </c>
      <c r="R28" s="19">
        <f t="shared" si="5"/>
        <v>143.85799999999998</v>
      </c>
      <c r="S28" s="19">
        <f t="shared" si="5"/>
        <v>143.85799999999998</v>
      </c>
      <c r="T28" s="19">
        <f t="shared" si="5"/>
        <v>143.85799999999998</v>
      </c>
      <c r="U28" s="19">
        <f t="shared" si="5"/>
        <v>143.85799999999998</v>
      </c>
      <c r="V28" s="19">
        <f t="shared" si="5"/>
        <v>143.85799999999998</v>
      </c>
      <c r="W28" s="19">
        <f t="shared" si="5"/>
        <v>143.85799999999998</v>
      </c>
      <c r="X28" s="19">
        <f t="shared" si="5"/>
        <v>143.85799999999998</v>
      </c>
      <c r="Y28" s="19">
        <f t="shared" si="2"/>
        <v>143.85799999999998</v>
      </c>
    </row>
    <row r="29" spans="1:25" x14ac:dyDescent="0.25">
      <c r="A29" s="2" t="s">
        <v>30</v>
      </c>
      <c r="B29" s="2">
        <v>27</v>
      </c>
      <c r="C29" s="17">
        <v>144.89400000000001</v>
      </c>
      <c r="D29" s="18">
        <f t="shared" si="3"/>
        <v>7.2015459689416042E-3</v>
      </c>
      <c r="E29" s="19">
        <f t="shared" si="6"/>
        <v>7.2015459689416042E-3</v>
      </c>
      <c r="F29" s="19">
        <f t="shared" si="6"/>
        <v>7.2015459689416042E-3</v>
      </c>
      <c r="G29" s="19">
        <f t="shared" si="6"/>
        <v>7.2015459689416042E-3</v>
      </c>
      <c r="H29" s="19">
        <f t="shared" si="6"/>
        <v>7.2015459689416042E-3</v>
      </c>
      <c r="I29" s="19">
        <f t="shared" si="6"/>
        <v>7.2015459689416042E-3</v>
      </c>
      <c r="J29" s="19">
        <f t="shared" si="6"/>
        <v>7.2015459689416042E-3</v>
      </c>
      <c r="K29" s="19">
        <f t="shared" si="6"/>
        <v>7.2015459689416042E-3</v>
      </c>
      <c r="L29" s="19">
        <f t="shared" si="6"/>
        <v>7.2015459689416042E-3</v>
      </c>
      <c r="M29" s="19">
        <f t="shared" si="6"/>
        <v>7.2015459689416042E-3</v>
      </c>
      <c r="N29" s="19">
        <f t="shared" si="6"/>
        <v>7.2015459689416042E-3</v>
      </c>
      <c r="O29" s="19">
        <f t="shared" si="5"/>
        <v>144.89399999999998</v>
      </c>
      <c r="P29" s="19">
        <f t="shared" si="5"/>
        <v>144.89399999999998</v>
      </c>
      <c r="Q29" s="19">
        <f t="shared" si="5"/>
        <v>144.89399999999998</v>
      </c>
      <c r="R29" s="19">
        <f t="shared" si="5"/>
        <v>144.89399999999998</v>
      </c>
      <c r="S29" s="19">
        <f t="shared" si="5"/>
        <v>144.89399999999998</v>
      </c>
      <c r="T29" s="19">
        <f t="shared" si="5"/>
        <v>144.89399999999998</v>
      </c>
      <c r="U29" s="19">
        <f t="shared" si="5"/>
        <v>144.89399999999998</v>
      </c>
      <c r="V29" s="19">
        <f t="shared" si="5"/>
        <v>144.89399999999998</v>
      </c>
      <c r="W29" s="19">
        <f t="shared" si="5"/>
        <v>144.89399999999998</v>
      </c>
      <c r="X29" s="19">
        <f t="shared" si="5"/>
        <v>144.89399999999998</v>
      </c>
      <c r="Y29" s="19">
        <f t="shared" si="2"/>
        <v>144.89399999999998</v>
      </c>
    </row>
    <row r="30" spans="1:25" x14ac:dyDescent="0.25">
      <c r="A30" s="2" t="s">
        <v>31</v>
      </c>
      <c r="B30" s="2">
        <v>28</v>
      </c>
      <c r="C30" s="17">
        <v>145.90799999999999</v>
      </c>
      <c r="D30" s="18">
        <f t="shared" si="3"/>
        <v>6.9982193879662476E-3</v>
      </c>
      <c r="E30" s="19">
        <f t="shared" si="6"/>
        <v>6.9982193879662476E-3</v>
      </c>
      <c r="F30" s="19">
        <f t="shared" si="6"/>
        <v>6.9982193879662476E-3</v>
      </c>
      <c r="G30" s="19">
        <f t="shared" si="6"/>
        <v>6.9982193879662476E-3</v>
      </c>
      <c r="H30" s="19">
        <f t="shared" si="6"/>
        <v>6.9982193879662476E-3</v>
      </c>
      <c r="I30" s="19">
        <f t="shared" si="6"/>
        <v>6.9982193879662476E-3</v>
      </c>
      <c r="J30" s="19">
        <f t="shared" si="6"/>
        <v>6.9982193879662476E-3</v>
      </c>
      <c r="K30" s="19">
        <f t="shared" si="6"/>
        <v>6.9982193879662476E-3</v>
      </c>
      <c r="L30" s="19">
        <f t="shared" si="6"/>
        <v>6.9982193879662476E-3</v>
      </c>
      <c r="M30" s="19">
        <f t="shared" si="6"/>
        <v>6.9982193879662476E-3</v>
      </c>
      <c r="N30" s="19">
        <f t="shared" si="6"/>
        <v>6.9982193879662476E-3</v>
      </c>
      <c r="O30" s="19">
        <f t="shared" si="5"/>
        <v>145.90799999999996</v>
      </c>
      <c r="P30" s="19">
        <f t="shared" si="5"/>
        <v>145.90799999999996</v>
      </c>
      <c r="Q30" s="19">
        <f t="shared" si="5"/>
        <v>145.90799999999996</v>
      </c>
      <c r="R30" s="19">
        <f t="shared" si="5"/>
        <v>145.90799999999996</v>
      </c>
      <c r="S30" s="19">
        <f t="shared" si="5"/>
        <v>145.90799999999996</v>
      </c>
      <c r="T30" s="19">
        <f t="shared" si="5"/>
        <v>145.90799999999996</v>
      </c>
      <c r="U30" s="19">
        <f t="shared" si="5"/>
        <v>145.90799999999996</v>
      </c>
      <c r="V30" s="19">
        <f t="shared" si="5"/>
        <v>145.90799999999996</v>
      </c>
      <c r="W30" s="19">
        <f t="shared" si="5"/>
        <v>145.90799999999996</v>
      </c>
      <c r="X30" s="19">
        <f t="shared" si="5"/>
        <v>145.90799999999996</v>
      </c>
      <c r="Y30" s="19">
        <f t="shared" si="2"/>
        <v>145.90799999999993</v>
      </c>
    </row>
    <row r="31" spans="1:25" x14ac:dyDescent="0.25">
      <c r="A31" s="2" t="s">
        <v>32</v>
      </c>
      <c r="B31" s="2">
        <v>29</v>
      </c>
      <c r="C31" s="17">
        <v>146.857</v>
      </c>
      <c r="D31" s="18">
        <f t="shared" si="3"/>
        <v>6.5040984730104752E-3</v>
      </c>
      <c r="E31" s="19">
        <f t="shared" si="6"/>
        <v>6.5040984730104752E-3</v>
      </c>
      <c r="F31" s="19">
        <f t="shared" si="6"/>
        <v>6.5040984730104752E-3</v>
      </c>
      <c r="G31" s="19">
        <f t="shared" si="6"/>
        <v>6.5040984730104752E-3</v>
      </c>
      <c r="H31" s="19">
        <f t="shared" si="6"/>
        <v>6.5040984730104752E-3</v>
      </c>
      <c r="I31" s="19">
        <f t="shared" si="6"/>
        <v>6.5040984730104752E-3</v>
      </c>
      <c r="J31" s="19">
        <f t="shared" si="6"/>
        <v>6.5040984730104752E-3</v>
      </c>
      <c r="K31" s="19">
        <f t="shared" si="6"/>
        <v>6.5040984730104752E-3</v>
      </c>
      <c r="L31" s="19">
        <f t="shared" si="6"/>
        <v>6.5040984730104752E-3</v>
      </c>
      <c r="M31" s="19">
        <f t="shared" si="6"/>
        <v>6.5040984730104752E-3</v>
      </c>
      <c r="N31" s="19">
        <f t="shared" si="6"/>
        <v>6.5040984730104752E-3</v>
      </c>
      <c r="O31" s="19">
        <f t="shared" si="5"/>
        <v>146.85699999999997</v>
      </c>
      <c r="P31" s="19">
        <f t="shared" si="5"/>
        <v>146.85699999999997</v>
      </c>
      <c r="Q31" s="19">
        <f t="shared" si="5"/>
        <v>146.85699999999997</v>
      </c>
      <c r="R31" s="19">
        <f t="shared" si="5"/>
        <v>146.85699999999997</v>
      </c>
      <c r="S31" s="19">
        <f t="shared" si="5"/>
        <v>146.85699999999997</v>
      </c>
      <c r="T31" s="19">
        <f t="shared" si="5"/>
        <v>146.85699999999997</v>
      </c>
      <c r="U31" s="19">
        <f t="shared" si="5"/>
        <v>146.85699999999997</v>
      </c>
      <c r="V31" s="19">
        <f t="shared" si="5"/>
        <v>146.85699999999997</v>
      </c>
      <c r="W31" s="19">
        <f t="shared" si="5"/>
        <v>146.85699999999997</v>
      </c>
      <c r="X31" s="19">
        <f t="shared" si="5"/>
        <v>146.85699999999997</v>
      </c>
      <c r="Y31" s="19">
        <f t="shared" si="2"/>
        <v>146.85699999999997</v>
      </c>
    </row>
    <row r="32" spans="1:25" x14ac:dyDescent="0.25">
      <c r="A32" s="2" t="s">
        <v>33</v>
      </c>
      <c r="B32" s="2">
        <v>30</v>
      </c>
      <c r="C32" s="17">
        <v>147.721</v>
      </c>
      <c r="D32" s="18">
        <f t="shared" si="3"/>
        <v>5.8832742055196846E-3</v>
      </c>
      <c r="E32" s="19">
        <f t="shared" si="6"/>
        <v>5.8832742055196846E-3</v>
      </c>
      <c r="F32" s="19">
        <f t="shared" si="6"/>
        <v>5.8832742055196846E-3</v>
      </c>
      <c r="G32" s="19">
        <f t="shared" si="6"/>
        <v>5.8832742055196846E-3</v>
      </c>
      <c r="H32" s="19">
        <f t="shared" si="6"/>
        <v>5.8832742055196846E-3</v>
      </c>
      <c r="I32" s="19">
        <f t="shared" si="6"/>
        <v>5.8832742055196846E-3</v>
      </c>
      <c r="J32" s="19">
        <f t="shared" si="6"/>
        <v>5.8832742055196846E-3</v>
      </c>
      <c r="K32" s="19">
        <f t="shared" si="6"/>
        <v>5.8832742055196846E-3</v>
      </c>
      <c r="L32" s="19">
        <f t="shared" si="6"/>
        <v>5.8832742055196846E-3</v>
      </c>
      <c r="M32" s="19">
        <f t="shared" si="6"/>
        <v>5.8832742055196846E-3</v>
      </c>
      <c r="N32" s="19">
        <f t="shared" si="6"/>
        <v>5.8832742055196846E-3</v>
      </c>
      <c r="O32" s="19">
        <f t="shared" si="5"/>
        <v>147.72099999999998</v>
      </c>
      <c r="P32" s="19">
        <f t="shared" si="5"/>
        <v>147.72099999999998</v>
      </c>
      <c r="Q32" s="19">
        <f t="shared" si="5"/>
        <v>147.72099999999998</v>
      </c>
      <c r="R32" s="19">
        <f t="shared" si="5"/>
        <v>147.72099999999998</v>
      </c>
      <c r="S32" s="19">
        <f t="shared" si="5"/>
        <v>147.72099999999998</v>
      </c>
      <c r="T32" s="19">
        <f t="shared" si="5"/>
        <v>147.72099999999998</v>
      </c>
      <c r="U32" s="19">
        <f t="shared" si="5"/>
        <v>147.72099999999998</v>
      </c>
      <c r="V32" s="19">
        <f t="shared" si="5"/>
        <v>147.72099999999998</v>
      </c>
      <c r="W32" s="19">
        <f t="shared" si="5"/>
        <v>147.72099999999998</v>
      </c>
      <c r="X32" s="19">
        <f t="shared" si="5"/>
        <v>147.72099999999998</v>
      </c>
      <c r="Y32" s="19">
        <f t="shared" si="2"/>
        <v>147.72099999999998</v>
      </c>
    </row>
    <row r="33" spans="1:25" x14ac:dyDescent="0.25">
      <c r="A33" s="2" t="s">
        <v>34</v>
      </c>
      <c r="B33" s="2">
        <v>31</v>
      </c>
      <c r="C33" s="17">
        <v>148.292</v>
      </c>
      <c r="D33" s="18">
        <f t="shared" si="3"/>
        <v>3.865394899844964E-3</v>
      </c>
      <c r="E33" s="19">
        <f t="shared" si="6"/>
        <v>3.865394899844964E-3</v>
      </c>
      <c r="F33" s="19">
        <f t="shared" si="6"/>
        <v>3.865394899844964E-3</v>
      </c>
      <c r="G33" s="19">
        <f t="shared" si="6"/>
        <v>3.865394899844964E-3</v>
      </c>
      <c r="H33" s="19">
        <f t="shared" si="6"/>
        <v>3.865394899844964E-3</v>
      </c>
      <c r="I33" s="19">
        <f t="shared" si="6"/>
        <v>3.865394899844964E-3</v>
      </c>
      <c r="J33" s="19">
        <f t="shared" si="6"/>
        <v>3.865394899844964E-3</v>
      </c>
      <c r="K33" s="19">
        <f t="shared" si="6"/>
        <v>3.865394899844964E-3</v>
      </c>
      <c r="L33" s="19">
        <f t="shared" si="6"/>
        <v>3.865394899844964E-3</v>
      </c>
      <c r="M33" s="19">
        <f t="shared" si="6"/>
        <v>3.865394899844964E-3</v>
      </c>
      <c r="N33" s="19">
        <f t="shared" si="6"/>
        <v>3.865394899844964E-3</v>
      </c>
      <c r="O33" s="19">
        <f t="shared" si="5"/>
        <v>148.29199999999997</v>
      </c>
      <c r="P33" s="19">
        <f t="shared" si="5"/>
        <v>148.29199999999997</v>
      </c>
      <c r="Q33" s="19">
        <f t="shared" si="5"/>
        <v>148.29199999999997</v>
      </c>
      <c r="R33" s="19">
        <f t="shared" si="5"/>
        <v>148.29199999999997</v>
      </c>
      <c r="S33" s="19">
        <f t="shared" si="5"/>
        <v>148.29199999999997</v>
      </c>
      <c r="T33" s="19">
        <f t="shared" si="5"/>
        <v>148.29199999999997</v>
      </c>
      <c r="U33" s="19">
        <f t="shared" si="5"/>
        <v>148.29199999999997</v>
      </c>
      <c r="V33" s="19">
        <f t="shared" si="5"/>
        <v>148.29199999999997</v>
      </c>
      <c r="W33" s="19">
        <f t="shared" si="5"/>
        <v>148.29199999999997</v>
      </c>
      <c r="X33" s="19">
        <f t="shared" si="5"/>
        <v>148.29199999999997</v>
      </c>
      <c r="Y33" s="19">
        <f t="shared" si="2"/>
        <v>148.29199999999994</v>
      </c>
    </row>
    <row r="34" spans="1:25" x14ac:dyDescent="0.25">
      <c r="A34" s="2" t="s">
        <v>35</v>
      </c>
      <c r="B34" s="2">
        <v>32</v>
      </c>
      <c r="C34" s="17">
        <v>148.624</v>
      </c>
      <c r="D34" s="18">
        <f t="shared" si="3"/>
        <v>2.2388260998569957E-3</v>
      </c>
      <c r="E34" s="19">
        <f t="shared" si="6"/>
        <v>2.2388260998569957E-3</v>
      </c>
      <c r="F34" s="19">
        <f t="shared" si="6"/>
        <v>2.2388260998569957E-3</v>
      </c>
      <c r="G34" s="19">
        <f t="shared" si="6"/>
        <v>2.2388260998569957E-3</v>
      </c>
      <c r="H34" s="19">
        <f t="shared" si="6"/>
        <v>2.2388260998569957E-3</v>
      </c>
      <c r="I34" s="19">
        <f t="shared" si="6"/>
        <v>2.2388260998569957E-3</v>
      </c>
      <c r="J34" s="19">
        <f t="shared" si="6"/>
        <v>2.2388260998569957E-3</v>
      </c>
      <c r="K34" s="19">
        <f t="shared" si="6"/>
        <v>2.2388260998569957E-3</v>
      </c>
      <c r="L34" s="19">
        <f t="shared" si="6"/>
        <v>2.2388260998569957E-3</v>
      </c>
      <c r="M34" s="19">
        <f t="shared" si="6"/>
        <v>2.2388260998569957E-3</v>
      </c>
      <c r="N34" s="19">
        <f t="shared" si="6"/>
        <v>2.2388260998569957E-3</v>
      </c>
      <c r="O34" s="19">
        <f t="shared" si="5"/>
        <v>148.62399999999997</v>
      </c>
      <c r="P34" s="19">
        <f t="shared" si="5"/>
        <v>148.62399999999997</v>
      </c>
      <c r="Q34" s="19">
        <f t="shared" si="5"/>
        <v>148.62399999999997</v>
      </c>
      <c r="R34" s="19">
        <f t="shared" si="5"/>
        <v>148.62399999999997</v>
      </c>
      <c r="S34" s="19">
        <f t="shared" si="5"/>
        <v>148.62399999999997</v>
      </c>
      <c r="T34" s="19">
        <f t="shared" si="5"/>
        <v>148.62399999999997</v>
      </c>
      <c r="U34" s="19">
        <f t="shared" si="5"/>
        <v>148.62399999999997</v>
      </c>
      <c r="V34" s="19">
        <f t="shared" si="5"/>
        <v>148.62399999999997</v>
      </c>
      <c r="W34" s="19">
        <f t="shared" si="5"/>
        <v>148.62399999999997</v>
      </c>
      <c r="X34" s="19">
        <f t="shared" si="5"/>
        <v>148.62399999999997</v>
      </c>
      <c r="Y34" s="19">
        <f t="shared" si="2"/>
        <v>148.624</v>
      </c>
    </row>
    <row r="35" spans="1:25" x14ac:dyDescent="0.25">
      <c r="A35" s="2" t="s">
        <v>36</v>
      </c>
      <c r="B35" s="2">
        <v>33</v>
      </c>
      <c r="C35" s="17">
        <v>148.68899999999999</v>
      </c>
      <c r="D35" s="18">
        <f t="shared" si="3"/>
        <v>4.3734524706640738E-4</v>
      </c>
      <c r="E35" s="19">
        <f t="shared" si="6"/>
        <v>4.3734524706640738E-4</v>
      </c>
      <c r="F35" s="19">
        <f t="shared" si="6"/>
        <v>4.3734524706640738E-4</v>
      </c>
      <c r="G35" s="19">
        <f t="shared" si="6"/>
        <v>4.3734524706640738E-4</v>
      </c>
      <c r="H35" s="19">
        <f t="shared" si="6"/>
        <v>4.3734524706640738E-4</v>
      </c>
      <c r="I35" s="19">
        <f t="shared" si="6"/>
        <v>4.3734524706640738E-4</v>
      </c>
      <c r="J35" s="19">
        <f t="shared" si="6"/>
        <v>4.3734524706640738E-4</v>
      </c>
      <c r="K35" s="19">
        <f t="shared" si="6"/>
        <v>4.3734524706640738E-4</v>
      </c>
      <c r="L35" s="19">
        <f t="shared" si="6"/>
        <v>4.3734524706640738E-4</v>
      </c>
      <c r="M35" s="19">
        <f t="shared" si="6"/>
        <v>4.3734524706640738E-4</v>
      </c>
      <c r="N35" s="19">
        <f t="shared" si="6"/>
        <v>4.3734524706640738E-4</v>
      </c>
      <c r="O35" s="19">
        <f t="shared" si="5"/>
        <v>148.68899999999999</v>
      </c>
      <c r="P35" s="19">
        <f t="shared" si="5"/>
        <v>148.68899999999999</v>
      </c>
      <c r="Q35" s="19">
        <f t="shared" si="5"/>
        <v>148.68899999999999</v>
      </c>
      <c r="R35" s="19">
        <f t="shared" si="5"/>
        <v>148.68899999999999</v>
      </c>
      <c r="S35" s="19">
        <f t="shared" si="5"/>
        <v>148.68899999999999</v>
      </c>
      <c r="T35" s="19">
        <f t="shared" si="5"/>
        <v>148.68899999999999</v>
      </c>
      <c r="U35" s="19">
        <f t="shared" si="5"/>
        <v>148.68899999999999</v>
      </c>
      <c r="V35" s="19">
        <f t="shared" si="5"/>
        <v>148.68899999999999</v>
      </c>
      <c r="W35" s="19">
        <f t="shared" si="5"/>
        <v>148.68899999999999</v>
      </c>
      <c r="X35" s="19">
        <f t="shared" si="5"/>
        <v>148.68899999999999</v>
      </c>
      <c r="Y35" s="19">
        <f t="shared" si="2"/>
        <v>148.68900000000002</v>
      </c>
    </row>
    <row r="36" spans="1:25" x14ac:dyDescent="0.25">
      <c r="A36" s="2" t="s">
        <v>37</v>
      </c>
      <c r="B36" s="2">
        <v>34</v>
      </c>
      <c r="C36" s="17">
        <v>148.52000000000001</v>
      </c>
      <c r="D36" s="18">
        <f t="shared" si="3"/>
        <v>-1.1366005555218121E-3</v>
      </c>
      <c r="E36" s="19">
        <f t="shared" si="6"/>
        <v>-1.1366005555218121E-3</v>
      </c>
      <c r="F36" s="19">
        <f t="shared" si="6"/>
        <v>-1.1366005555218121E-3</v>
      </c>
      <c r="G36" s="19">
        <f t="shared" si="6"/>
        <v>-1.1366005555218121E-3</v>
      </c>
      <c r="H36" s="19">
        <f t="shared" si="6"/>
        <v>-1.1366005555218121E-3</v>
      </c>
      <c r="I36" s="19">
        <f t="shared" si="6"/>
        <v>-1.1366005555218121E-3</v>
      </c>
      <c r="J36" s="19">
        <f t="shared" si="6"/>
        <v>-1.1366005555218121E-3</v>
      </c>
      <c r="K36" s="19">
        <f t="shared" si="6"/>
        <v>-1.1366005555218121E-3</v>
      </c>
      <c r="L36" s="19">
        <f t="shared" si="6"/>
        <v>-1.1366005555218121E-3</v>
      </c>
      <c r="M36" s="19">
        <f t="shared" si="6"/>
        <v>-1.1366005555218121E-3</v>
      </c>
      <c r="N36" s="19">
        <f t="shared" si="6"/>
        <v>-1.1366005555218121E-3</v>
      </c>
      <c r="O36" s="19">
        <f t="shared" si="5"/>
        <v>148.52000000000001</v>
      </c>
      <c r="P36" s="19">
        <f t="shared" si="5"/>
        <v>148.52000000000001</v>
      </c>
      <c r="Q36" s="19">
        <f t="shared" si="5"/>
        <v>148.52000000000001</v>
      </c>
      <c r="R36" s="19">
        <f t="shared" si="5"/>
        <v>148.52000000000001</v>
      </c>
      <c r="S36" s="19">
        <f t="shared" si="5"/>
        <v>148.52000000000001</v>
      </c>
      <c r="T36" s="19">
        <f t="shared" si="5"/>
        <v>148.52000000000001</v>
      </c>
      <c r="U36" s="19">
        <f t="shared" si="5"/>
        <v>148.52000000000001</v>
      </c>
      <c r="V36" s="19">
        <f t="shared" si="5"/>
        <v>148.52000000000001</v>
      </c>
      <c r="W36" s="19">
        <f t="shared" si="5"/>
        <v>148.52000000000001</v>
      </c>
      <c r="X36" s="19">
        <f t="shared" si="5"/>
        <v>148.52000000000001</v>
      </c>
      <c r="Y36" s="19">
        <f t="shared" si="2"/>
        <v>148.52000000000001</v>
      </c>
    </row>
    <row r="37" spans="1:25" x14ac:dyDescent="0.25">
      <c r="A37" s="2" t="s">
        <v>38</v>
      </c>
      <c r="B37" s="2">
        <v>35</v>
      </c>
      <c r="C37" s="17">
        <v>148.33600000000001</v>
      </c>
      <c r="D37" s="18">
        <f t="shared" si="3"/>
        <v>-1.2388903851332984E-3</v>
      </c>
      <c r="E37" s="19">
        <f t="shared" ref="E37:N52" si="7">D37</f>
        <v>-1.2388903851332984E-3</v>
      </c>
      <c r="F37" s="19">
        <f t="shared" si="7"/>
        <v>-1.2388903851332984E-3</v>
      </c>
      <c r="G37" s="19">
        <f t="shared" si="7"/>
        <v>-1.2388903851332984E-3</v>
      </c>
      <c r="H37" s="19">
        <f t="shared" si="7"/>
        <v>-1.2388903851332984E-3</v>
      </c>
      <c r="I37" s="19">
        <f t="shared" si="7"/>
        <v>-1.2388903851332984E-3</v>
      </c>
      <c r="J37" s="19">
        <f t="shared" si="7"/>
        <v>-1.2388903851332984E-3</v>
      </c>
      <c r="K37" s="19">
        <f t="shared" si="7"/>
        <v>-1.2388903851332984E-3</v>
      </c>
      <c r="L37" s="19">
        <f t="shared" si="7"/>
        <v>-1.2388903851332984E-3</v>
      </c>
      <c r="M37" s="19">
        <f t="shared" si="7"/>
        <v>-1.2388903851332984E-3</v>
      </c>
      <c r="N37" s="19">
        <f t="shared" si="7"/>
        <v>-1.2388903851332984E-3</v>
      </c>
      <c r="O37" s="19">
        <f t="shared" si="5"/>
        <v>148.33600000000001</v>
      </c>
      <c r="P37" s="19">
        <f t="shared" si="5"/>
        <v>148.33600000000001</v>
      </c>
      <c r="Q37" s="19">
        <f t="shared" si="5"/>
        <v>148.33600000000001</v>
      </c>
      <c r="R37" s="19">
        <f t="shared" si="5"/>
        <v>148.33600000000001</v>
      </c>
      <c r="S37" s="19">
        <f t="shared" si="5"/>
        <v>148.33600000000001</v>
      </c>
      <c r="T37" s="19">
        <f t="shared" si="5"/>
        <v>148.33600000000001</v>
      </c>
      <c r="U37" s="19">
        <f t="shared" si="5"/>
        <v>148.33600000000001</v>
      </c>
      <c r="V37" s="19">
        <f t="shared" si="5"/>
        <v>148.33600000000001</v>
      </c>
      <c r="W37" s="19">
        <f t="shared" si="5"/>
        <v>148.33600000000001</v>
      </c>
      <c r="X37" s="19">
        <f t="shared" si="5"/>
        <v>148.33600000000001</v>
      </c>
      <c r="Y37" s="19">
        <f t="shared" si="2"/>
        <v>148.33600000000001</v>
      </c>
    </row>
    <row r="38" spans="1:25" x14ac:dyDescent="0.25">
      <c r="A38" s="2" t="s">
        <v>39</v>
      </c>
      <c r="B38" s="2">
        <v>36</v>
      </c>
      <c r="C38" s="17">
        <v>148.37572599999999</v>
      </c>
      <c r="D38" s="18">
        <f t="shared" si="3"/>
        <v>2.678109157586377E-4</v>
      </c>
      <c r="E38" s="19">
        <f t="shared" si="7"/>
        <v>2.678109157586377E-4</v>
      </c>
      <c r="F38" s="19">
        <f t="shared" si="7"/>
        <v>2.678109157586377E-4</v>
      </c>
      <c r="G38" s="19">
        <f t="shared" si="7"/>
        <v>2.678109157586377E-4</v>
      </c>
      <c r="H38" s="19">
        <f t="shared" si="7"/>
        <v>2.678109157586377E-4</v>
      </c>
      <c r="I38" s="19">
        <f t="shared" si="7"/>
        <v>2.678109157586377E-4</v>
      </c>
      <c r="J38" s="19">
        <f t="shared" si="7"/>
        <v>2.678109157586377E-4</v>
      </c>
      <c r="K38" s="19">
        <f t="shared" si="7"/>
        <v>2.678109157586377E-4</v>
      </c>
      <c r="L38" s="19">
        <f t="shared" si="7"/>
        <v>2.678109157586377E-4</v>
      </c>
      <c r="M38" s="19">
        <f t="shared" si="7"/>
        <v>2.678109157586377E-4</v>
      </c>
      <c r="N38" s="19">
        <f t="shared" si="7"/>
        <v>2.678109157586377E-4</v>
      </c>
      <c r="O38" s="19">
        <f t="shared" si="5"/>
        <v>148.37572599999999</v>
      </c>
      <c r="P38" s="19">
        <f t="shared" si="5"/>
        <v>148.37572599999999</v>
      </c>
      <c r="Q38" s="19">
        <f t="shared" si="5"/>
        <v>148.37572599999999</v>
      </c>
      <c r="R38" s="19">
        <f t="shared" si="5"/>
        <v>148.37572599999999</v>
      </c>
      <c r="S38" s="19">
        <f t="shared" si="5"/>
        <v>148.37572599999999</v>
      </c>
      <c r="T38" s="19">
        <f t="shared" si="5"/>
        <v>148.37572599999999</v>
      </c>
      <c r="U38" s="19">
        <f t="shared" si="5"/>
        <v>148.37572599999999</v>
      </c>
      <c r="V38" s="19">
        <f t="shared" si="5"/>
        <v>148.37572599999999</v>
      </c>
      <c r="W38" s="19">
        <f t="shared" si="5"/>
        <v>148.37572599999999</v>
      </c>
      <c r="X38" s="19">
        <f t="shared" si="5"/>
        <v>148.37572599999999</v>
      </c>
      <c r="Y38" s="19">
        <f t="shared" si="2"/>
        <v>148.37572599999999</v>
      </c>
    </row>
    <row r="39" spans="1:25" x14ac:dyDescent="0.25">
      <c r="A39" s="2" t="s">
        <v>40</v>
      </c>
      <c r="B39" s="2">
        <v>37</v>
      </c>
      <c r="C39" s="17">
        <v>148.160042</v>
      </c>
      <c r="D39" s="18">
        <f t="shared" si="3"/>
        <v>-1.4536339994048744E-3</v>
      </c>
      <c r="E39" s="19">
        <f t="shared" si="7"/>
        <v>-1.4536339994048744E-3</v>
      </c>
      <c r="F39" s="19">
        <f t="shared" si="7"/>
        <v>-1.4536339994048744E-3</v>
      </c>
      <c r="G39" s="19">
        <f t="shared" si="7"/>
        <v>-1.4536339994048744E-3</v>
      </c>
      <c r="H39" s="19">
        <f t="shared" si="7"/>
        <v>-1.4536339994048744E-3</v>
      </c>
      <c r="I39" s="19">
        <f t="shared" si="7"/>
        <v>-1.4536339994048744E-3</v>
      </c>
      <c r="J39" s="19">
        <f t="shared" si="7"/>
        <v>-1.4536339994048744E-3</v>
      </c>
      <c r="K39" s="19">
        <f t="shared" si="7"/>
        <v>-1.4536339994048744E-3</v>
      </c>
      <c r="L39" s="19">
        <f t="shared" si="7"/>
        <v>-1.4536339994048744E-3</v>
      </c>
      <c r="M39" s="19">
        <f t="shared" si="7"/>
        <v>-1.4536339994048744E-3</v>
      </c>
      <c r="N39" s="19">
        <f t="shared" si="7"/>
        <v>-1.4536339994048744E-3</v>
      </c>
      <c r="O39" s="19">
        <f t="shared" si="5"/>
        <v>148.160042</v>
      </c>
      <c r="P39" s="19">
        <f t="shared" si="5"/>
        <v>148.160042</v>
      </c>
      <c r="Q39" s="19">
        <f t="shared" si="5"/>
        <v>148.160042</v>
      </c>
      <c r="R39" s="19">
        <f t="shared" si="5"/>
        <v>148.160042</v>
      </c>
      <c r="S39" s="19">
        <f t="shared" si="5"/>
        <v>148.160042</v>
      </c>
      <c r="T39" s="19">
        <f t="shared" si="5"/>
        <v>148.160042</v>
      </c>
      <c r="U39" s="19">
        <f t="shared" si="5"/>
        <v>148.160042</v>
      </c>
      <c r="V39" s="19">
        <f t="shared" si="5"/>
        <v>148.160042</v>
      </c>
      <c r="W39" s="19">
        <f t="shared" si="5"/>
        <v>148.160042</v>
      </c>
      <c r="X39" s="19">
        <f t="shared" si="5"/>
        <v>148.160042</v>
      </c>
      <c r="Y39" s="19">
        <f t="shared" si="2"/>
        <v>148.160042</v>
      </c>
    </row>
    <row r="40" spans="1:25" x14ac:dyDescent="0.25">
      <c r="A40" s="2" t="s">
        <v>41</v>
      </c>
      <c r="B40" s="2">
        <v>38</v>
      </c>
      <c r="C40" s="17">
        <v>147.91530700000001</v>
      </c>
      <c r="D40" s="18">
        <f t="shared" si="3"/>
        <v>-1.6518286354156911E-3</v>
      </c>
      <c r="E40" s="19">
        <f t="shared" si="7"/>
        <v>-1.6518286354156911E-3</v>
      </c>
      <c r="F40" s="19">
        <f t="shared" si="7"/>
        <v>-1.6518286354156911E-3</v>
      </c>
      <c r="G40" s="19">
        <f t="shared" si="7"/>
        <v>-1.6518286354156911E-3</v>
      </c>
      <c r="H40" s="19">
        <f t="shared" si="7"/>
        <v>-1.6518286354156911E-3</v>
      </c>
      <c r="I40" s="19">
        <f t="shared" si="7"/>
        <v>-1.6518286354156911E-3</v>
      </c>
      <c r="J40" s="19">
        <f t="shared" si="7"/>
        <v>-1.6518286354156911E-3</v>
      </c>
      <c r="K40" s="19">
        <f t="shared" si="7"/>
        <v>-1.6518286354156911E-3</v>
      </c>
      <c r="L40" s="19">
        <f t="shared" si="7"/>
        <v>-1.6518286354156911E-3</v>
      </c>
      <c r="M40" s="19">
        <f t="shared" si="7"/>
        <v>-1.6518286354156911E-3</v>
      </c>
      <c r="N40" s="19">
        <f t="shared" si="7"/>
        <v>-1.6518286354156911E-3</v>
      </c>
      <c r="O40" s="19">
        <f t="shared" si="5"/>
        <v>147.91530700000001</v>
      </c>
      <c r="P40" s="19">
        <f t="shared" si="5"/>
        <v>147.91530700000001</v>
      </c>
      <c r="Q40" s="19">
        <f t="shared" si="5"/>
        <v>147.91530700000001</v>
      </c>
      <c r="R40" s="19">
        <f t="shared" si="5"/>
        <v>147.91530700000001</v>
      </c>
      <c r="S40" s="19">
        <f t="shared" si="5"/>
        <v>147.91530700000001</v>
      </c>
      <c r="T40" s="19">
        <f t="shared" si="5"/>
        <v>147.91530700000001</v>
      </c>
      <c r="U40" s="19">
        <f t="shared" si="5"/>
        <v>147.91530700000001</v>
      </c>
      <c r="V40" s="19">
        <f t="shared" si="5"/>
        <v>147.91530700000001</v>
      </c>
      <c r="W40" s="19">
        <f t="shared" si="5"/>
        <v>147.91530700000001</v>
      </c>
      <c r="X40" s="19">
        <f t="shared" si="5"/>
        <v>147.91530700000001</v>
      </c>
      <c r="Y40" s="19">
        <f t="shared" si="2"/>
        <v>147.91530700000001</v>
      </c>
    </row>
    <row r="41" spans="1:25" x14ac:dyDescent="0.25">
      <c r="A41" s="2" t="s">
        <v>42</v>
      </c>
      <c r="B41" s="2">
        <v>39</v>
      </c>
      <c r="C41" s="17">
        <v>147.670692</v>
      </c>
      <c r="D41" s="18">
        <f t="shared" si="3"/>
        <v>-1.6537504127278066E-3</v>
      </c>
      <c r="E41" s="19">
        <f t="shared" si="7"/>
        <v>-1.6537504127278066E-3</v>
      </c>
      <c r="F41" s="19">
        <f t="shared" si="7"/>
        <v>-1.6537504127278066E-3</v>
      </c>
      <c r="G41" s="19">
        <f t="shared" si="7"/>
        <v>-1.6537504127278066E-3</v>
      </c>
      <c r="H41" s="19">
        <f t="shared" si="7"/>
        <v>-1.6537504127278066E-3</v>
      </c>
      <c r="I41" s="19">
        <f t="shared" si="7"/>
        <v>-1.6537504127278066E-3</v>
      </c>
      <c r="J41" s="19">
        <f t="shared" si="7"/>
        <v>-1.6537504127278066E-3</v>
      </c>
      <c r="K41" s="19">
        <f t="shared" si="7"/>
        <v>-1.6537504127278066E-3</v>
      </c>
      <c r="L41" s="19">
        <f t="shared" si="7"/>
        <v>-1.6537504127278066E-3</v>
      </c>
      <c r="M41" s="19">
        <f t="shared" si="7"/>
        <v>-1.6537504127278066E-3</v>
      </c>
      <c r="N41" s="19">
        <f t="shared" si="7"/>
        <v>-1.6537504127278066E-3</v>
      </c>
      <c r="O41" s="19">
        <f t="shared" si="5"/>
        <v>147.670692</v>
      </c>
      <c r="P41" s="19">
        <f t="shared" si="5"/>
        <v>147.670692</v>
      </c>
      <c r="Q41" s="19">
        <f t="shared" si="5"/>
        <v>147.670692</v>
      </c>
      <c r="R41" s="19">
        <f t="shared" si="5"/>
        <v>147.670692</v>
      </c>
      <c r="S41" s="19">
        <f t="shared" si="5"/>
        <v>147.670692</v>
      </c>
      <c r="T41" s="19">
        <f t="shared" si="5"/>
        <v>147.670692</v>
      </c>
      <c r="U41" s="19">
        <f t="shared" si="5"/>
        <v>147.670692</v>
      </c>
      <c r="V41" s="19">
        <f t="shared" si="5"/>
        <v>147.670692</v>
      </c>
      <c r="W41" s="19">
        <f t="shared" si="5"/>
        <v>147.670692</v>
      </c>
      <c r="X41" s="19">
        <f t="shared" si="5"/>
        <v>147.670692</v>
      </c>
      <c r="Y41" s="19">
        <f t="shared" si="2"/>
        <v>147.67069199999997</v>
      </c>
    </row>
    <row r="42" spans="1:25" x14ac:dyDescent="0.25">
      <c r="A42" s="2" t="s">
        <v>43</v>
      </c>
      <c r="B42" s="2">
        <v>40</v>
      </c>
      <c r="C42" s="17">
        <v>147.214392</v>
      </c>
      <c r="D42" s="18">
        <f t="shared" si="3"/>
        <v>-3.0899834883959154E-3</v>
      </c>
      <c r="E42" s="19">
        <f t="shared" si="7"/>
        <v>-3.0899834883959154E-3</v>
      </c>
      <c r="F42" s="19">
        <f t="shared" si="7"/>
        <v>-3.0899834883959154E-3</v>
      </c>
      <c r="G42" s="19">
        <f t="shared" si="7"/>
        <v>-3.0899834883959154E-3</v>
      </c>
      <c r="H42" s="19">
        <f t="shared" si="7"/>
        <v>-3.0899834883959154E-3</v>
      </c>
      <c r="I42" s="19">
        <f t="shared" si="7"/>
        <v>-3.0899834883959154E-3</v>
      </c>
      <c r="J42" s="19">
        <f t="shared" si="7"/>
        <v>-3.0899834883959154E-3</v>
      </c>
      <c r="K42" s="19">
        <f t="shared" si="7"/>
        <v>-3.0899834883959154E-3</v>
      </c>
      <c r="L42" s="19">
        <f t="shared" si="7"/>
        <v>-3.0899834883959154E-3</v>
      </c>
      <c r="M42" s="19">
        <f t="shared" si="7"/>
        <v>-3.0899834883959154E-3</v>
      </c>
      <c r="N42" s="19">
        <f t="shared" si="7"/>
        <v>-3.0899834883959154E-3</v>
      </c>
      <c r="O42" s="19">
        <f t="shared" si="5"/>
        <v>147.214392</v>
      </c>
      <c r="P42" s="19">
        <f t="shared" si="5"/>
        <v>147.214392</v>
      </c>
      <c r="Q42" s="19">
        <f t="shared" si="5"/>
        <v>147.214392</v>
      </c>
      <c r="R42" s="19">
        <f t="shared" si="5"/>
        <v>147.214392</v>
      </c>
      <c r="S42" s="19">
        <f t="shared" si="5"/>
        <v>147.214392</v>
      </c>
      <c r="T42" s="19">
        <f t="shared" si="5"/>
        <v>147.214392</v>
      </c>
      <c r="U42" s="19">
        <f t="shared" si="5"/>
        <v>147.214392</v>
      </c>
      <c r="V42" s="19">
        <f t="shared" si="5"/>
        <v>147.214392</v>
      </c>
      <c r="W42" s="19">
        <f t="shared" si="5"/>
        <v>147.214392</v>
      </c>
      <c r="X42" s="19">
        <f t="shared" si="5"/>
        <v>147.214392</v>
      </c>
      <c r="Y42" s="19">
        <f t="shared" si="2"/>
        <v>147.21439200000003</v>
      </c>
    </row>
    <row r="43" spans="1:25" x14ac:dyDescent="0.25">
      <c r="A43" s="2" t="s">
        <v>44</v>
      </c>
      <c r="B43" s="2">
        <v>41</v>
      </c>
      <c r="C43" s="17">
        <v>146.59655699999999</v>
      </c>
      <c r="D43" s="18">
        <f t="shared" si="3"/>
        <v>-4.1968383091241087E-3</v>
      </c>
      <c r="E43" s="19">
        <f t="shared" si="7"/>
        <v>-4.1968383091241087E-3</v>
      </c>
      <c r="F43" s="19">
        <f t="shared" si="7"/>
        <v>-4.1968383091241087E-3</v>
      </c>
      <c r="G43" s="19">
        <f t="shared" si="7"/>
        <v>-4.1968383091241087E-3</v>
      </c>
      <c r="H43" s="19">
        <f t="shared" si="7"/>
        <v>-4.1968383091241087E-3</v>
      </c>
      <c r="I43" s="19">
        <f t="shared" si="7"/>
        <v>-4.1968383091241087E-3</v>
      </c>
      <c r="J43" s="19">
        <f t="shared" si="7"/>
        <v>-4.1968383091241087E-3</v>
      </c>
      <c r="K43" s="19">
        <f t="shared" si="7"/>
        <v>-4.1968383091241087E-3</v>
      </c>
      <c r="L43" s="19">
        <f t="shared" si="7"/>
        <v>-4.1968383091241087E-3</v>
      </c>
      <c r="M43" s="19">
        <f t="shared" si="7"/>
        <v>-4.1968383091241087E-3</v>
      </c>
      <c r="N43" s="19">
        <f t="shared" si="7"/>
        <v>-4.1968383091241087E-3</v>
      </c>
      <c r="O43" s="19">
        <f t="shared" si="5"/>
        <v>146.59655699999999</v>
      </c>
      <c r="P43" s="19">
        <f t="shared" si="5"/>
        <v>146.59655699999999</v>
      </c>
      <c r="Q43" s="19">
        <f t="shared" si="5"/>
        <v>146.59655699999999</v>
      </c>
      <c r="R43" s="19">
        <f t="shared" si="5"/>
        <v>146.59655699999999</v>
      </c>
      <c r="S43" s="19">
        <f t="shared" si="5"/>
        <v>146.59655699999999</v>
      </c>
      <c r="T43" s="19">
        <f t="shared" si="5"/>
        <v>146.59655699999999</v>
      </c>
      <c r="U43" s="19">
        <f t="shared" si="5"/>
        <v>146.59655699999999</v>
      </c>
      <c r="V43" s="19">
        <f t="shared" si="5"/>
        <v>146.59655699999999</v>
      </c>
      <c r="W43" s="19">
        <f t="shared" si="5"/>
        <v>146.59655699999999</v>
      </c>
      <c r="X43" s="19">
        <f t="shared" si="5"/>
        <v>146.59655699999999</v>
      </c>
      <c r="Y43" s="19">
        <f t="shared" si="2"/>
        <v>146.59655700000002</v>
      </c>
    </row>
    <row r="44" spans="1:25" x14ac:dyDescent="0.25">
      <c r="A44" s="2" t="s">
        <v>45</v>
      </c>
      <c r="B44" s="2">
        <v>42</v>
      </c>
      <c r="C44" s="17">
        <v>145.97608299999999</v>
      </c>
      <c r="D44" s="18">
        <f t="shared" si="3"/>
        <v>-4.2325277803079752E-3</v>
      </c>
      <c r="E44" s="19">
        <f t="shared" si="7"/>
        <v>-4.2325277803079752E-3</v>
      </c>
      <c r="F44" s="19">
        <f t="shared" si="7"/>
        <v>-4.2325277803079752E-3</v>
      </c>
      <c r="G44" s="19">
        <f t="shared" si="7"/>
        <v>-4.2325277803079752E-3</v>
      </c>
      <c r="H44" s="19">
        <f t="shared" si="7"/>
        <v>-4.2325277803079752E-3</v>
      </c>
      <c r="I44" s="19">
        <f t="shared" si="7"/>
        <v>-4.2325277803079752E-3</v>
      </c>
      <c r="J44" s="19">
        <f t="shared" si="7"/>
        <v>-4.2325277803079752E-3</v>
      </c>
      <c r="K44" s="19">
        <f t="shared" si="7"/>
        <v>-4.2325277803079752E-3</v>
      </c>
      <c r="L44" s="19">
        <f t="shared" si="7"/>
        <v>-4.2325277803079752E-3</v>
      </c>
      <c r="M44" s="19">
        <f t="shared" si="7"/>
        <v>-4.2325277803079752E-3</v>
      </c>
      <c r="N44" s="19">
        <f t="shared" si="7"/>
        <v>-4.2325277803079752E-3</v>
      </c>
      <c r="O44" s="19">
        <f t="shared" ref="O44:X107" si="8">O43*(1+E44)</f>
        <v>145.97608299999999</v>
      </c>
      <c r="P44" s="19">
        <f t="shared" si="8"/>
        <v>145.97608299999999</v>
      </c>
      <c r="Q44" s="19">
        <f t="shared" si="8"/>
        <v>145.97608299999999</v>
      </c>
      <c r="R44" s="19">
        <f t="shared" si="8"/>
        <v>145.97608299999999</v>
      </c>
      <c r="S44" s="19">
        <f t="shared" si="8"/>
        <v>145.97608299999999</v>
      </c>
      <c r="T44" s="19">
        <f t="shared" si="8"/>
        <v>145.97608299999999</v>
      </c>
      <c r="U44" s="19">
        <f t="shared" si="8"/>
        <v>145.97608299999999</v>
      </c>
      <c r="V44" s="19">
        <f t="shared" si="8"/>
        <v>145.97608299999999</v>
      </c>
      <c r="W44" s="19">
        <f t="shared" si="8"/>
        <v>145.97608299999999</v>
      </c>
      <c r="X44" s="19">
        <f t="shared" si="8"/>
        <v>145.97608299999999</v>
      </c>
      <c r="Y44" s="19">
        <f t="shared" si="2"/>
        <v>145.97608299999999</v>
      </c>
    </row>
    <row r="45" spans="1:25" x14ac:dyDescent="0.25">
      <c r="A45" s="2" t="s">
        <v>46</v>
      </c>
      <c r="B45" s="2">
        <v>43</v>
      </c>
      <c r="C45" s="17">
        <v>145.30604600000001</v>
      </c>
      <c r="D45" s="18">
        <f t="shared" si="3"/>
        <v>-4.5900464393196479E-3</v>
      </c>
      <c r="E45" s="19">
        <f t="shared" si="7"/>
        <v>-4.5900464393196479E-3</v>
      </c>
      <c r="F45" s="19">
        <f t="shared" si="7"/>
        <v>-4.5900464393196479E-3</v>
      </c>
      <c r="G45" s="19">
        <f t="shared" si="7"/>
        <v>-4.5900464393196479E-3</v>
      </c>
      <c r="H45" s="19">
        <f t="shared" si="7"/>
        <v>-4.5900464393196479E-3</v>
      </c>
      <c r="I45" s="19">
        <f t="shared" si="7"/>
        <v>-4.5900464393196479E-3</v>
      </c>
      <c r="J45" s="19">
        <f t="shared" si="7"/>
        <v>-4.5900464393196479E-3</v>
      </c>
      <c r="K45" s="19">
        <f t="shared" si="7"/>
        <v>-4.5900464393196479E-3</v>
      </c>
      <c r="L45" s="19">
        <f t="shared" si="7"/>
        <v>-4.5900464393196479E-3</v>
      </c>
      <c r="M45" s="19">
        <f t="shared" si="7"/>
        <v>-4.5900464393196479E-3</v>
      </c>
      <c r="N45" s="19">
        <f t="shared" si="7"/>
        <v>-4.5900464393196479E-3</v>
      </c>
      <c r="O45" s="19">
        <f t="shared" si="8"/>
        <v>145.30604600000001</v>
      </c>
      <c r="P45" s="19">
        <f t="shared" si="8"/>
        <v>145.30604600000001</v>
      </c>
      <c r="Q45" s="19">
        <f t="shared" si="8"/>
        <v>145.30604600000001</v>
      </c>
      <c r="R45" s="19">
        <f t="shared" si="8"/>
        <v>145.30604600000001</v>
      </c>
      <c r="S45" s="19">
        <f t="shared" si="8"/>
        <v>145.30604600000001</v>
      </c>
      <c r="T45" s="19">
        <f t="shared" si="8"/>
        <v>145.30604600000001</v>
      </c>
      <c r="U45" s="19">
        <f t="shared" si="8"/>
        <v>145.30604600000001</v>
      </c>
      <c r="V45" s="19">
        <f t="shared" si="8"/>
        <v>145.30604600000001</v>
      </c>
      <c r="W45" s="19">
        <f t="shared" si="8"/>
        <v>145.30604600000001</v>
      </c>
      <c r="X45" s="19">
        <f t="shared" si="8"/>
        <v>145.30604600000001</v>
      </c>
      <c r="Y45" s="19">
        <f t="shared" si="2"/>
        <v>145.30604599999998</v>
      </c>
    </row>
    <row r="46" spans="1:25" x14ac:dyDescent="0.25">
      <c r="A46" s="2" t="s">
        <v>47</v>
      </c>
      <c r="B46" s="2">
        <v>44</v>
      </c>
      <c r="C46" s="17">
        <v>144.648257</v>
      </c>
      <c r="D46" s="18">
        <f t="shared" si="3"/>
        <v>-4.5269210614953224E-3</v>
      </c>
      <c r="E46" s="19">
        <f t="shared" si="7"/>
        <v>-4.5269210614953224E-3</v>
      </c>
      <c r="F46" s="19">
        <f t="shared" si="7"/>
        <v>-4.5269210614953224E-3</v>
      </c>
      <c r="G46" s="19">
        <f t="shared" si="7"/>
        <v>-4.5269210614953224E-3</v>
      </c>
      <c r="H46" s="19">
        <f t="shared" si="7"/>
        <v>-4.5269210614953224E-3</v>
      </c>
      <c r="I46" s="19">
        <f t="shared" si="7"/>
        <v>-4.5269210614953224E-3</v>
      </c>
      <c r="J46" s="19">
        <f t="shared" si="7"/>
        <v>-4.5269210614953224E-3</v>
      </c>
      <c r="K46" s="19">
        <f t="shared" si="7"/>
        <v>-4.5269210614953224E-3</v>
      </c>
      <c r="L46" s="19">
        <f t="shared" si="7"/>
        <v>-4.5269210614953224E-3</v>
      </c>
      <c r="M46" s="19">
        <f t="shared" si="7"/>
        <v>-4.5269210614953224E-3</v>
      </c>
      <c r="N46" s="19">
        <f t="shared" si="7"/>
        <v>-4.5269210614953224E-3</v>
      </c>
      <c r="O46" s="19">
        <f t="shared" si="8"/>
        <v>144.648257</v>
      </c>
      <c r="P46" s="19">
        <f t="shared" si="8"/>
        <v>144.648257</v>
      </c>
      <c r="Q46" s="19">
        <f t="shared" si="8"/>
        <v>144.648257</v>
      </c>
      <c r="R46" s="19">
        <f t="shared" si="8"/>
        <v>144.648257</v>
      </c>
      <c r="S46" s="19">
        <f t="shared" si="8"/>
        <v>144.648257</v>
      </c>
      <c r="T46" s="19">
        <f t="shared" si="8"/>
        <v>144.648257</v>
      </c>
      <c r="U46" s="19">
        <f t="shared" si="8"/>
        <v>144.648257</v>
      </c>
      <c r="V46" s="19">
        <f t="shared" si="8"/>
        <v>144.648257</v>
      </c>
      <c r="W46" s="19">
        <f t="shared" si="8"/>
        <v>144.648257</v>
      </c>
      <c r="X46" s="19">
        <f t="shared" si="8"/>
        <v>144.648257</v>
      </c>
      <c r="Y46" s="19">
        <f t="shared" si="2"/>
        <v>144.64825700000003</v>
      </c>
    </row>
    <row r="47" spans="1:25" x14ac:dyDescent="0.25">
      <c r="A47" s="2" t="s">
        <v>48</v>
      </c>
      <c r="B47" s="2">
        <v>45</v>
      </c>
      <c r="C47" s="17">
        <v>144.06705400000001</v>
      </c>
      <c r="D47" s="18">
        <f t="shared" si="3"/>
        <v>-4.0180435772550508E-3</v>
      </c>
      <c r="E47" s="19">
        <f t="shared" si="7"/>
        <v>-4.0180435772550508E-3</v>
      </c>
      <c r="F47" s="19">
        <f t="shared" si="7"/>
        <v>-4.0180435772550508E-3</v>
      </c>
      <c r="G47" s="19">
        <f t="shared" si="7"/>
        <v>-4.0180435772550508E-3</v>
      </c>
      <c r="H47" s="19">
        <f t="shared" si="7"/>
        <v>-4.0180435772550508E-3</v>
      </c>
      <c r="I47" s="19">
        <f t="shared" si="7"/>
        <v>-4.0180435772550508E-3</v>
      </c>
      <c r="J47" s="19">
        <f t="shared" si="7"/>
        <v>-4.0180435772550508E-3</v>
      </c>
      <c r="K47" s="19">
        <f t="shared" si="7"/>
        <v>-4.0180435772550508E-3</v>
      </c>
      <c r="L47" s="19">
        <f t="shared" si="7"/>
        <v>-4.0180435772550508E-3</v>
      </c>
      <c r="M47" s="19">
        <f t="shared" si="7"/>
        <v>-4.0180435772550508E-3</v>
      </c>
      <c r="N47" s="19">
        <f t="shared" si="7"/>
        <v>-4.0180435772550508E-3</v>
      </c>
      <c r="O47" s="19">
        <f t="shared" si="8"/>
        <v>144.06705400000001</v>
      </c>
      <c r="P47" s="19">
        <f t="shared" si="8"/>
        <v>144.06705400000001</v>
      </c>
      <c r="Q47" s="19">
        <f t="shared" si="8"/>
        <v>144.06705400000001</v>
      </c>
      <c r="R47" s="19">
        <f t="shared" si="8"/>
        <v>144.06705400000001</v>
      </c>
      <c r="S47" s="19">
        <f t="shared" si="8"/>
        <v>144.06705400000001</v>
      </c>
      <c r="T47" s="19">
        <f t="shared" si="8"/>
        <v>144.06705400000001</v>
      </c>
      <c r="U47" s="19">
        <f t="shared" si="8"/>
        <v>144.06705400000001</v>
      </c>
      <c r="V47" s="19">
        <f t="shared" si="8"/>
        <v>144.06705400000001</v>
      </c>
      <c r="W47" s="19">
        <f t="shared" si="8"/>
        <v>144.06705400000001</v>
      </c>
      <c r="X47" s="19">
        <f t="shared" si="8"/>
        <v>144.06705400000001</v>
      </c>
      <c r="Y47" s="19">
        <f t="shared" si="2"/>
        <v>144.06705400000004</v>
      </c>
    </row>
    <row r="48" spans="1:25" x14ac:dyDescent="0.25">
      <c r="A48" s="2" t="s">
        <v>49</v>
      </c>
      <c r="B48" s="2">
        <v>46</v>
      </c>
      <c r="C48" s="17">
        <v>143.51852299999999</v>
      </c>
      <c r="D48" s="18">
        <f t="shared" si="3"/>
        <v>-3.807470096528977E-3</v>
      </c>
      <c r="E48" s="19">
        <f t="shared" si="7"/>
        <v>-3.807470096528977E-3</v>
      </c>
      <c r="F48" s="19">
        <f t="shared" si="7"/>
        <v>-3.807470096528977E-3</v>
      </c>
      <c r="G48" s="19">
        <f t="shared" si="7"/>
        <v>-3.807470096528977E-3</v>
      </c>
      <c r="H48" s="19">
        <f t="shared" si="7"/>
        <v>-3.807470096528977E-3</v>
      </c>
      <c r="I48" s="19">
        <f t="shared" si="7"/>
        <v>-3.807470096528977E-3</v>
      </c>
      <c r="J48" s="19">
        <f t="shared" si="7"/>
        <v>-3.807470096528977E-3</v>
      </c>
      <c r="K48" s="19">
        <f t="shared" si="7"/>
        <v>-3.807470096528977E-3</v>
      </c>
      <c r="L48" s="19">
        <f t="shared" si="7"/>
        <v>-3.807470096528977E-3</v>
      </c>
      <c r="M48" s="19">
        <f t="shared" si="7"/>
        <v>-3.807470096528977E-3</v>
      </c>
      <c r="N48" s="19">
        <f t="shared" si="7"/>
        <v>-3.807470096528977E-3</v>
      </c>
      <c r="O48" s="19">
        <f t="shared" si="8"/>
        <v>143.51852299999999</v>
      </c>
      <c r="P48" s="19">
        <f t="shared" si="8"/>
        <v>143.51852299999999</v>
      </c>
      <c r="Q48" s="19">
        <f t="shared" si="8"/>
        <v>143.51852299999999</v>
      </c>
      <c r="R48" s="19">
        <f t="shared" si="8"/>
        <v>143.51852299999999</v>
      </c>
      <c r="S48" s="19">
        <f t="shared" si="8"/>
        <v>143.51852299999999</v>
      </c>
      <c r="T48" s="19">
        <f t="shared" si="8"/>
        <v>143.51852299999999</v>
      </c>
      <c r="U48" s="19">
        <f t="shared" si="8"/>
        <v>143.51852299999999</v>
      </c>
      <c r="V48" s="19">
        <f t="shared" si="8"/>
        <v>143.51852299999999</v>
      </c>
      <c r="W48" s="19">
        <f t="shared" si="8"/>
        <v>143.51852299999999</v>
      </c>
      <c r="X48" s="19">
        <f t="shared" si="8"/>
        <v>143.51852299999999</v>
      </c>
      <c r="Y48" s="19">
        <f t="shared" si="2"/>
        <v>143.51852299999999</v>
      </c>
    </row>
    <row r="49" spans="1:25" x14ac:dyDescent="0.25">
      <c r="A49" s="2" t="s">
        <v>50</v>
      </c>
      <c r="B49" s="2">
        <v>47</v>
      </c>
      <c r="C49" s="17">
        <v>143.04952800000001</v>
      </c>
      <c r="D49" s="18">
        <f t="shared" si="3"/>
        <v>-3.2678360269912917E-3</v>
      </c>
      <c r="E49" s="19">
        <f t="shared" si="7"/>
        <v>-3.2678360269912917E-3</v>
      </c>
      <c r="F49" s="19">
        <f t="shared" si="7"/>
        <v>-3.2678360269912917E-3</v>
      </c>
      <c r="G49" s="19">
        <f t="shared" si="7"/>
        <v>-3.2678360269912917E-3</v>
      </c>
      <c r="H49" s="19">
        <f t="shared" si="7"/>
        <v>-3.2678360269912917E-3</v>
      </c>
      <c r="I49" s="19">
        <f t="shared" si="7"/>
        <v>-3.2678360269912917E-3</v>
      </c>
      <c r="J49" s="19">
        <f t="shared" si="7"/>
        <v>-3.2678360269912917E-3</v>
      </c>
      <c r="K49" s="19">
        <f t="shared" si="7"/>
        <v>-3.2678360269912917E-3</v>
      </c>
      <c r="L49" s="19">
        <f t="shared" si="7"/>
        <v>-3.2678360269912917E-3</v>
      </c>
      <c r="M49" s="19">
        <f t="shared" si="7"/>
        <v>-3.2678360269912917E-3</v>
      </c>
      <c r="N49" s="19">
        <f t="shared" si="7"/>
        <v>-3.2678360269912917E-3</v>
      </c>
      <c r="O49" s="19">
        <f t="shared" si="8"/>
        <v>143.04952800000001</v>
      </c>
      <c r="P49" s="19">
        <f t="shared" si="8"/>
        <v>143.04952800000001</v>
      </c>
      <c r="Q49" s="19">
        <f t="shared" si="8"/>
        <v>143.04952800000001</v>
      </c>
      <c r="R49" s="19">
        <f t="shared" si="8"/>
        <v>143.04952800000001</v>
      </c>
      <c r="S49" s="19">
        <f t="shared" si="8"/>
        <v>143.04952800000001</v>
      </c>
      <c r="T49" s="19">
        <f t="shared" si="8"/>
        <v>143.04952800000001</v>
      </c>
      <c r="U49" s="19">
        <f t="shared" si="8"/>
        <v>143.04952800000001</v>
      </c>
      <c r="V49" s="19">
        <f t="shared" si="8"/>
        <v>143.04952800000001</v>
      </c>
      <c r="W49" s="19">
        <f t="shared" si="8"/>
        <v>143.04952800000001</v>
      </c>
      <c r="X49" s="19">
        <f t="shared" si="8"/>
        <v>143.04952800000001</v>
      </c>
      <c r="Y49" s="19">
        <f t="shared" si="2"/>
        <v>143.04952800000001</v>
      </c>
    </row>
    <row r="50" spans="1:25" x14ac:dyDescent="0.25">
      <c r="A50" s="2" t="s">
        <v>51</v>
      </c>
      <c r="B50" s="2">
        <v>48</v>
      </c>
      <c r="C50" s="17">
        <v>142.80508800000001</v>
      </c>
      <c r="D50" s="18">
        <f t="shared" si="3"/>
        <v>-1.7087787944326338E-3</v>
      </c>
      <c r="E50" s="19">
        <f t="shared" si="7"/>
        <v>-1.7087787944326338E-3</v>
      </c>
      <c r="F50" s="19">
        <f t="shared" si="7"/>
        <v>-1.7087787944326338E-3</v>
      </c>
      <c r="G50" s="19">
        <f t="shared" si="7"/>
        <v>-1.7087787944326338E-3</v>
      </c>
      <c r="H50" s="19">
        <f t="shared" si="7"/>
        <v>-1.7087787944326338E-3</v>
      </c>
      <c r="I50" s="19">
        <f t="shared" si="7"/>
        <v>-1.7087787944326338E-3</v>
      </c>
      <c r="J50" s="19">
        <f t="shared" si="7"/>
        <v>-1.7087787944326338E-3</v>
      </c>
      <c r="K50" s="19">
        <f t="shared" si="7"/>
        <v>-1.7087787944326338E-3</v>
      </c>
      <c r="L50" s="19">
        <f t="shared" si="7"/>
        <v>-1.7087787944326338E-3</v>
      </c>
      <c r="M50" s="19">
        <f t="shared" si="7"/>
        <v>-1.7087787944326338E-3</v>
      </c>
      <c r="N50" s="19">
        <f t="shared" si="7"/>
        <v>-1.7087787944326338E-3</v>
      </c>
      <c r="O50" s="19">
        <f t="shared" si="8"/>
        <v>142.80508800000001</v>
      </c>
      <c r="P50" s="19">
        <f t="shared" si="8"/>
        <v>142.80508800000001</v>
      </c>
      <c r="Q50" s="19">
        <f t="shared" si="8"/>
        <v>142.80508800000001</v>
      </c>
      <c r="R50" s="19">
        <f t="shared" si="8"/>
        <v>142.80508800000001</v>
      </c>
      <c r="S50" s="19">
        <f t="shared" si="8"/>
        <v>142.80508800000001</v>
      </c>
      <c r="T50" s="19">
        <f t="shared" si="8"/>
        <v>142.80508800000001</v>
      </c>
      <c r="U50" s="19">
        <f t="shared" si="8"/>
        <v>142.80508800000001</v>
      </c>
      <c r="V50" s="19">
        <f t="shared" si="8"/>
        <v>142.80508800000001</v>
      </c>
      <c r="W50" s="19">
        <f t="shared" si="8"/>
        <v>142.80508800000001</v>
      </c>
      <c r="X50" s="19">
        <f t="shared" si="8"/>
        <v>142.80508800000001</v>
      </c>
      <c r="Y50" s="19">
        <f t="shared" si="2"/>
        <v>142.80508800000004</v>
      </c>
    </row>
    <row r="51" spans="1:25" x14ac:dyDescent="0.25">
      <c r="A51" s="2" t="s">
        <v>52</v>
      </c>
      <c r="B51" s="2">
        <v>49</v>
      </c>
      <c r="C51" s="17">
        <v>142.74234999999999</v>
      </c>
      <c r="D51" s="18">
        <f t="shared" si="3"/>
        <v>-4.3932608339574276E-4</v>
      </c>
      <c r="E51" s="19">
        <f t="shared" si="7"/>
        <v>-4.3932608339574276E-4</v>
      </c>
      <c r="F51" s="19">
        <f t="shared" si="7"/>
        <v>-4.3932608339574276E-4</v>
      </c>
      <c r="G51" s="19">
        <f t="shared" si="7"/>
        <v>-4.3932608339574276E-4</v>
      </c>
      <c r="H51" s="19">
        <f t="shared" si="7"/>
        <v>-4.3932608339574276E-4</v>
      </c>
      <c r="I51" s="19">
        <f t="shared" si="7"/>
        <v>-4.3932608339574276E-4</v>
      </c>
      <c r="J51" s="19">
        <f t="shared" si="7"/>
        <v>-4.3932608339574276E-4</v>
      </c>
      <c r="K51" s="19">
        <f t="shared" si="7"/>
        <v>-4.3932608339574276E-4</v>
      </c>
      <c r="L51" s="19">
        <f t="shared" si="7"/>
        <v>-4.3932608339574276E-4</v>
      </c>
      <c r="M51" s="19">
        <f t="shared" si="7"/>
        <v>-4.3932608339574276E-4</v>
      </c>
      <c r="N51" s="19">
        <f t="shared" si="7"/>
        <v>-4.3932608339574276E-4</v>
      </c>
      <c r="O51" s="19">
        <f t="shared" si="8"/>
        <v>142.74234999999999</v>
      </c>
      <c r="P51" s="19">
        <f t="shared" si="8"/>
        <v>142.74234999999999</v>
      </c>
      <c r="Q51" s="19">
        <f t="shared" si="8"/>
        <v>142.74234999999999</v>
      </c>
      <c r="R51" s="19">
        <f t="shared" si="8"/>
        <v>142.74234999999999</v>
      </c>
      <c r="S51" s="19">
        <f t="shared" si="8"/>
        <v>142.74234999999999</v>
      </c>
      <c r="T51" s="19">
        <f t="shared" si="8"/>
        <v>142.74234999999999</v>
      </c>
      <c r="U51" s="19">
        <f t="shared" si="8"/>
        <v>142.74234999999999</v>
      </c>
      <c r="V51" s="19">
        <f t="shared" si="8"/>
        <v>142.74234999999999</v>
      </c>
      <c r="W51" s="19">
        <f t="shared" si="8"/>
        <v>142.74234999999999</v>
      </c>
      <c r="X51" s="19">
        <f t="shared" si="8"/>
        <v>142.74234999999999</v>
      </c>
      <c r="Y51" s="19">
        <f t="shared" si="2"/>
        <v>142.74234999999999</v>
      </c>
    </row>
    <row r="52" spans="1:25" x14ac:dyDescent="0.25">
      <c r="A52" s="2" t="s">
        <v>53</v>
      </c>
      <c r="B52" s="2">
        <v>50</v>
      </c>
      <c r="C52" s="17">
        <v>142.78534200000001</v>
      </c>
      <c r="D52" s="18">
        <f t="shared" si="3"/>
        <v>3.0118601802496992E-4</v>
      </c>
      <c r="E52" s="19">
        <f t="shared" si="7"/>
        <v>3.0118601802496992E-4</v>
      </c>
      <c r="F52" s="19">
        <f t="shared" si="7"/>
        <v>3.0118601802496992E-4</v>
      </c>
      <c r="G52" s="19">
        <f t="shared" si="7"/>
        <v>3.0118601802496992E-4</v>
      </c>
      <c r="H52" s="19">
        <f t="shared" si="7"/>
        <v>3.0118601802496992E-4</v>
      </c>
      <c r="I52" s="19">
        <f t="shared" si="7"/>
        <v>3.0118601802496992E-4</v>
      </c>
      <c r="J52" s="19">
        <f t="shared" si="7"/>
        <v>3.0118601802496992E-4</v>
      </c>
      <c r="K52" s="19">
        <f t="shared" si="7"/>
        <v>3.0118601802496992E-4</v>
      </c>
      <c r="L52" s="19">
        <f t="shared" si="7"/>
        <v>3.0118601802496992E-4</v>
      </c>
      <c r="M52" s="19">
        <f t="shared" si="7"/>
        <v>3.0118601802496992E-4</v>
      </c>
      <c r="N52" s="19">
        <f t="shared" si="7"/>
        <v>3.0118601802496992E-4</v>
      </c>
      <c r="O52" s="19">
        <f t="shared" si="8"/>
        <v>142.78534199999999</v>
      </c>
      <c r="P52" s="19">
        <f t="shared" si="8"/>
        <v>142.78534199999999</v>
      </c>
      <c r="Q52" s="19">
        <f t="shared" si="8"/>
        <v>142.78534199999999</v>
      </c>
      <c r="R52" s="19">
        <f t="shared" si="8"/>
        <v>142.78534199999999</v>
      </c>
      <c r="S52" s="19">
        <f t="shared" si="8"/>
        <v>142.78534199999999</v>
      </c>
      <c r="T52" s="19">
        <f t="shared" si="8"/>
        <v>142.78534199999999</v>
      </c>
      <c r="U52" s="19">
        <f t="shared" si="8"/>
        <v>142.78534199999999</v>
      </c>
      <c r="V52" s="19">
        <f t="shared" si="8"/>
        <v>142.78534199999999</v>
      </c>
      <c r="W52" s="19">
        <f t="shared" si="8"/>
        <v>142.78534199999999</v>
      </c>
      <c r="X52" s="19">
        <f t="shared" si="8"/>
        <v>142.78534199999999</v>
      </c>
      <c r="Y52" s="19">
        <f t="shared" si="2"/>
        <v>142.78534199999996</v>
      </c>
    </row>
    <row r="53" spans="1:25" x14ac:dyDescent="0.25">
      <c r="A53" s="2" t="s">
        <v>54</v>
      </c>
      <c r="B53" s="2">
        <v>51</v>
      </c>
      <c r="C53" s="17">
        <v>142.84944899999999</v>
      </c>
      <c r="D53" s="18">
        <f t="shared" si="3"/>
        <v>4.4897465735648548E-4</v>
      </c>
      <c r="E53" s="19">
        <f t="shared" ref="E53:N61" si="9">D53</f>
        <v>4.4897465735648548E-4</v>
      </c>
      <c r="F53" s="19">
        <f t="shared" si="9"/>
        <v>4.4897465735648548E-4</v>
      </c>
      <c r="G53" s="19">
        <f t="shared" si="9"/>
        <v>4.4897465735648548E-4</v>
      </c>
      <c r="H53" s="19">
        <f t="shared" si="9"/>
        <v>4.4897465735648548E-4</v>
      </c>
      <c r="I53" s="19">
        <f t="shared" si="9"/>
        <v>4.4897465735648548E-4</v>
      </c>
      <c r="J53" s="19">
        <f t="shared" si="9"/>
        <v>4.4897465735648548E-4</v>
      </c>
      <c r="K53" s="19">
        <f t="shared" si="9"/>
        <v>4.4897465735648548E-4</v>
      </c>
      <c r="L53" s="19">
        <f t="shared" si="9"/>
        <v>4.4897465735648548E-4</v>
      </c>
      <c r="M53" s="19">
        <f t="shared" si="9"/>
        <v>4.4897465735648548E-4</v>
      </c>
      <c r="N53" s="19">
        <f t="shared" si="9"/>
        <v>4.4897465735648548E-4</v>
      </c>
      <c r="O53" s="19">
        <f t="shared" si="8"/>
        <v>142.84944899999994</v>
      </c>
      <c r="P53" s="19">
        <f t="shared" si="8"/>
        <v>142.84944899999994</v>
      </c>
      <c r="Q53" s="19">
        <f t="shared" si="8"/>
        <v>142.84944899999994</v>
      </c>
      <c r="R53" s="19">
        <f t="shared" si="8"/>
        <v>142.84944899999994</v>
      </c>
      <c r="S53" s="19">
        <f t="shared" si="8"/>
        <v>142.84944899999994</v>
      </c>
      <c r="T53" s="19">
        <f t="shared" si="8"/>
        <v>142.84944899999994</v>
      </c>
      <c r="U53" s="19">
        <f t="shared" si="8"/>
        <v>142.84944899999994</v>
      </c>
      <c r="V53" s="19">
        <f t="shared" si="8"/>
        <v>142.84944899999994</v>
      </c>
      <c r="W53" s="19">
        <f t="shared" si="8"/>
        <v>142.84944899999994</v>
      </c>
      <c r="X53" s="19">
        <f t="shared" si="8"/>
        <v>142.84944899999994</v>
      </c>
      <c r="Y53" s="19">
        <f t="shared" si="2"/>
        <v>142.84944899999991</v>
      </c>
    </row>
    <row r="54" spans="1:25" x14ac:dyDescent="0.25">
      <c r="A54" s="2" t="s">
        <v>55</v>
      </c>
      <c r="B54" s="2">
        <v>52</v>
      </c>
      <c r="C54" s="17">
        <v>142.960868</v>
      </c>
      <c r="D54" s="18">
        <f t="shared" si="3"/>
        <v>7.7997500711404321E-4</v>
      </c>
      <c r="E54" s="19">
        <f t="shared" si="9"/>
        <v>7.7997500711404321E-4</v>
      </c>
      <c r="F54" s="19">
        <f t="shared" si="9"/>
        <v>7.7997500711404321E-4</v>
      </c>
      <c r="G54" s="19">
        <f t="shared" si="9"/>
        <v>7.7997500711404321E-4</v>
      </c>
      <c r="H54" s="19">
        <f t="shared" si="9"/>
        <v>7.7997500711404321E-4</v>
      </c>
      <c r="I54" s="19">
        <f t="shared" si="9"/>
        <v>7.7997500711404321E-4</v>
      </c>
      <c r="J54" s="19">
        <f t="shared" si="9"/>
        <v>7.7997500711404321E-4</v>
      </c>
      <c r="K54" s="19">
        <f t="shared" si="9"/>
        <v>7.7997500711404321E-4</v>
      </c>
      <c r="L54" s="19">
        <f t="shared" si="9"/>
        <v>7.7997500711404321E-4</v>
      </c>
      <c r="M54" s="19">
        <f t="shared" si="9"/>
        <v>7.7997500711404321E-4</v>
      </c>
      <c r="N54" s="19">
        <f t="shared" si="9"/>
        <v>7.7997500711404321E-4</v>
      </c>
      <c r="O54" s="19">
        <f t="shared" si="8"/>
        <v>142.96086799999995</v>
      </c>
      <c r="P54" s="19">
        <f t="shared" si="8"/>
        <v>142.96086799999995</v>
      </c>
      <c r="Q54" s="19">
        <f t="shared" si="8"/>
        <v>142.96086799999995</v>
      </c>
      <c r="R54" s="19">
        <f t="shared" si="8"/>
        <v>142.96086799999995</v>
      </c>
      <c r="S54" s="19">
        <f t="shared" si="8"/>
        <v>142.96086799999995</v>
      </c>
      <c r="T54" s="19">
        <f t="shared" si="8"/>
        <v>142.96086799999995</v>
      </c>
      <c r="U54" s="19">
        <f t="shared" si="8"/>
        <v>142.96086799999995</v>
      </c>
      <c r="V54" s="19">
        <f t="shared" si="8"/>
        <v>142.96086799999995</v>
      </c>
      <c r="W54" s="19">
        <f t="shared" si="8"/>
        <v>142.96086799999995</v>
      </c>
      <c r="X54" s="19">
        <f t="shared" si="8"/>
        <v>142.96086799999995</v>
      </c>
      <c r="Y54" s="19">
        <f t="shared" si="2"/>
        <v>142.96086799999992</v>
      </c>
    </row>
    <row r="55" spans="1:25" x14ac:dyDescent="0.25">
      <c r="A55" s="2" t="s">
        <v>56</v>
      </c>
      <c r="B55" s="2">
        <v>53</v>
      </c>
      <c r="C55" s="17">
        <v>143.20167599999999</v>
      </c>
      <c r="D55" s="18">
        <f t="shared" si="3"/>
        <v>1.6844329736441376E-3</v>
      </c>
      <c r="E55" s="19">
        <f t="shared" si="9"/>
        <v>1.6844329736441376E-3</v>
      </c>
      <c r="F55" s="19">
        <f t="shared" si="9"/>
        <v>1.6844329736441376E-3</v>
      </c>
      <c r="G55" s="19">
        <f t="shared" si="9"/>
        <v>1.6844329736441376E-3</v>
      </c>
      <c r="H55" s="19">
        <f t="shared" si="9"/>
        <v>1.6844329736441376E-3</v>
      </c>
      <c r="I55" s="19">
        <f t="shared" si="9"/>
        <v>1.6844329736441376E-3</v>
      </c>
      <c r="J55" s="19">
        <f t="shared" si="9"/>
        <v>1.6844329736441376E-3</v>
      </c>
      <c r="K55" s="19">
        <f t="shared" si="9"/>
        <v>1.6844329736441376E-3</v>
      </c>
      <c r="L55" s="19">
        <f t="shared" si="9"/>
        <v>1.6844329736441376E-3</v>
      </c>
      <c r="M55" s="19">
        <f t="shared" si="9"/>
        <v>1.6844329736441376E-3</v>
      </c>
      <c r="N55" s="19">
        <f t="shared" si="9"/>
        <v>1.6844329736441376E-3</v>
      </c>
      <c r="O55" s="19">
        <f t="shared" si="8"/>
        <v>143.20167599999994</v>
      </c>
      <c r="P55" s="19">
        <f t="shared" si="8"/>
        <v>143.20167599999994</v>
      </c>
      <c r="Q55" s="19">
        <f t="shared" si="8"/>
        <v>143.20167599999994</v>
      </c>
      <c r="R55" s="19">
        <f t="shared" si="8"/>
        <v>143.20167599999994</v>
      </c>
      <c r="S55" s="19">
        <f t="shared" si="8"/>
        <v>143.20167599999994</v>
      </c>
      <c r="T55" s="19">
        <f t="shared" si="8"/>
        <v>143.20167599999994</v>
      </c>
      <c r="U55" s="19">
        <f t="shared" si="8"/>
        <v>143.20167599999994</v>
      </c>
      <c r="V55" s="19">
        <f t="shared" si="8"/>
        <v>143.20167599999994</v>
      </c>
      <c r="W55" s="19">
        <f t="shared" si="8"/>
        <v>143.20167599999994</v>
      </c>
      <c r="X55" s="19">
        <f t="shared" si="8"/>
        <v>143.20167599999994</v>
      </c>
      <c r="Y55" s="19">
        <f t="shared" si="2"/>
        <v>143.20167599999994</v>
      </c>
    </row>
    <row r="56" spans="1:25" x14ac:dyDescent="0.25">
      <c r="A56" s="2" t="s">
        <v>57</v>
      </c>
      <c r="B56" s="2">
        <v>54</v>
      </c>
      <c r="C56" s="17">
        <v>143.506911</v>
      </c>
      <c r="D56" s="18">
        <f t="shared" si="3"/>
        <v>2.1315043826722418E-3</v>
      </c>
      <c r="E56" s="19">
        <f t="shared" si="9"/>
        <v>2.1315043826722418E-3</v>
      </c>
      <c r="F56" s="19">
        <f t="shared" si="9"/>
        <v>2.1315043826722418E-3</v>
      </c>
      <c r="G56" s="19">
        <f t="shared" si="9"/>
        <v>2.1315043826722418E-3</v>
      </c>
      <c r="H56" s="19">
        <f t="shared" si="9"/>
        <v>2.1315043826722418E-3</v>
      </c>
      <c r="I56" s="19">
        <f t="shared" si="9"/>
        <v>2.1315043826722418E-3</v>
      </c>
      <c r="J56" s="19">
        <f t="shared" si="9"/>
        <v>2.1315043826722418E-3</v>
      </c>
      <c r="K56" s="19">
        <f t="shared" si="9"/>
        <v>2.1315043826722418E-3</v>
      </c>
      <c r="L56" s="19">
        <f t="shared" si="9"/>
        <v>2.1315043826722418E-3</v>
      </c>
      <c r="M56" s="19">
        <f t="shared" si="9"/>
        <v>2.1315043826722418E-3</v>
      </c>
      <c r="N56" s="19">
        <f t="shared" si="9"/>
        <v>2.1315043826722418E-3</v>
      </c>
      <c r="O56" s="19">
        <f t="shared" si="8"/>
        <v>143.50691099999995</v>
      </c>
      <c r="P56" s="19">
        <f t="shared" si="8"/>
        <v>143.50691099999995</v>
      </c>
      <c r="Q56" s="19">
        <f t="shared" si="8"/>
        <v>143.50691099999995</v>
      </c>
      <c r="R56" s="19">
        <f t="shared" si="8"/>
        <v>143.50691099999995</v>
      </c>
      <c r="S56" s="19">
        <f t="shared" si="8"/>
        <v>143.50691099999995</v>
      </c>
      <c r="T56" s="19">
        <f t="shared" si="8"/>
        <v>143.50691099999995</v>
      </c>
      <c r="U56" s="19">
        <f t="shared" si="8"/>
        <v>143.50691099999995</v>
      </c>
      <c r="V56" s="19">
        <f t="shared" si="8"/>
        <v>143.50691099999995</v>
      </c>
      <c r="W56" s="19">
        <f t="shared" si="8"/>
        <v>143.50691099999995</v>
      </c>
      <c r="X56" s="19">
        <f t="shared" si="8"/>
        <v>143.50691099999995</v>
      </c>
      <c r="Y56" s="19">
        <f t="shared" si="2"/>
        <v>143.50691099999995</v>
      </c>
    </row>
    <row r="57" spans="1:25" x14ac:dyDescent="0.25">
      <c r="A57" s="2" t="s">
        <v>58</v>
      </c>
      <c r="B57" s="2">
        <v>55</v>
      </c>
      <c r="C57" s="17">
        <v>143.81966600000001</v>
      </c>
      <c r="D57" s="18">
        <f t="shared" si="3"/>
        <v>2.1793723927345204E-3</v>
      </c>
      <c r="E57" s="19">
        <f t="shared" si="9"/>
        <v>2.1793723927345204E-3</v>
      </c>
      <c r="F57" s="19">
        <f t="shared" si="9"/>
        <v>2.1793723927345204E-3</v>
      </c>
      <c r="G57" s="19">
        <f t="shared" si="9"/>
        <v>2.1793723927345204E-3</v>
      </c>
      <c r="H57" s="19">
        <f t="shared" si="9"/>
        <v>2.1793723927345204E-3</v>
      </c>
      <c r="I57" s="19">
        <f t="shared" si="9"/>
        <v>2.1793723927345204E-3</v>
      </c>
      <c r="J57" s="19">
        <f t="shared" si="9"/>
        <v>2.1793723927345204E-3</v>
      </c>
      <c r="K57" s="19">
        <f t="shared" si="9"/>
        <v>2.1793723927345204E-3</v>
      </c>
      <c r="L57" s="19">
        <f t="shared" si="9"/>
        <v>2.1793723927345204E-3</v>
      </c>
      <c r="M57" s="19">
        <f t="shared" si="9"/>
        <v>2.1793723927345204E-3</v>
      </c>
      <c r="N57" s="19">
        <f t="shared" si="9"/>
        <v>2.1793723927345204E-3</v>
      </c>
      <c r="O57" s="19">
        <f t="shared" si="8"/>
        <v>143.81966599999996</v>
      </c>
      <c r="P57" s="19">
        <f t="shared" si="8"/>
        <v>143.81966599999996</v>
      </c>
      <c r="Q57" s="19">
        <f t="shared" si="8"/>
        <v>143.81966599999996</v>
      </c>
      <c r="R57" s="19">
        <f t="shared" si="8"/>
        <v>143.81966599999996</v>
      </c>
      <c r="S57" s="19">
        <f t="shared" si="8"/>
        <v>143.81966599999996</v>
      </c>
      <c r="T57" s="19">
        <f t="shared" si="8"/>
        <v>143.81966599999996</v>
      </c>
      <c r="U57" s="19">
        <f t="shared" si="8"/>
        <v>143.81966599999996</v>
      </c>
      <c r="V57" s="19">
        <f t="shared" si="8"/>
        <v>143.81966599999996</v>
      </c>
      <c r="W57" s="19">
        <f t="shared" si="8"/>
        <v>143.81966599999996</v>
      </c>
      <c r="X57" s="19">
        <f t="shared" si="8"/>
        <v>143.81966599999996</v>
      </c>
      <c r="Y57" s="19">
        <f t="shared" si="2"/>
        <v>143.81966599999993</v>
      </c>
    </row>
    <row r="58" spans="1:25" x14ac:dyDescent="0.25">
      <c r="A58" s="2" t="s">
        <v>59</v>
      </c>
      <c r="B58" s="2">
        <v>56</v>
      </c>
      <c r="C58" s="17">
        <v>144.09687</v>
      </c>
      <c r="D58" s="18">
        <f t="shared" si="3"/>
        <v>1.9274415503091444E-3</v>
      </c>
      <c r="E58" s="19">
        <f t="shared" si="9"/>
        <v>1.9274415503091444E-3</v>
      </c>
      <c r="F58" s="19">
        <f t="shared" si="9"/>
        <v>1.9274415503091444E-3</v>
      </c>
      <c r="G58" s="19">
        <f t="shared" si="9"/>
        <v>1.9274415503091444E-3</v>
      </c>
      <c r="H58" s="19">
        <f t="shared" si="9"/>
        <v>1.9274415503091444E-3</v>
      </c>
      <c r="I58" s="19">
        <f t="shared" si="9"/>
        <v>1.9274415503091444E-3</v>
      </c>
      <c r="J58" s="19">
        <f t="shared" si="9"/>
        <v>1.9274415503091444E-3</v>
      </c>
      <c r="K58" s="19">
        <f t="shared" si="9"/>
        <v>1.9274415503091444E-3</v>
      </c>
      <c r="L58" s="19">
        <f t="shared" si="9"/>
        <v>1.9274415503091444E-3</v>
      </c>
      <c r="M58" s="19">
        <f t="shared" si="9"/>
        <v>1.9274415503091444E-3</v>
      </c>
      <c r="N58" s="19">
        <f t="shared" si="9"/>
        <v>1.9274415503091444E-3</v>
      </c>
      <c r="O58" s="19">
        <f t="shared" si="8"/>
        <v>144.09686999999994</v>
      </c>
      <c r="P58" s="19">
        <f t="shared" si="8"/>
        <v>144.09686999999994</v>
      </c>
      <c r="Q58" s="19">
        <f t="shared" si="8"/>
        <v>144.09686999999994</v>
      </c>
      <c r="R58" s="19">
        <f t="shared" si="8"/>
        <v>144.09686999999994</v>
      </c>
      <c r="S58" s="19">
        <f t="shared" si="8"/>
        <v>144.09686999999994</v>
      </c>
      <c r="T58" s="19">
        <f t="shared" si="8"/>
        <v>144.09686999999994</v>
      </c>
      <c r="U58" s="19">
        <f t="shared" si="8"/>
        <v>144.09686999999994</v>
      </c>
      <c r="V58" s="19">
        <f t="shared" si="8"/>
        <v>144.09686999999994</v>
      </c>
      <c r="W58" s="19">
        <f t="shared" si="8"/>
        <v>144.09686999999994</v>
      </c>
      <c r="X58" s="19">
        <f t="shared" si="8"/>
        <v>144.09686999999994</v>
      </c>
      <c r="Y58" s="19">
        <f t="shared" si="2"/>
        <v>144.09686999999991</v>
      </c>
    </row>
    <row r="59" spans="1:25" x14ac:dyDescent="0.25">
      <c r="A59" s="2" t="s">
        <v>60</v>
      </c>
      <c r="B59" s="2">
        <v>57</v>
      </c>
      <c r="C59" s="17">
        <v>144.34239600000001</v>
      </c>
      <c r="D59" s="18">
        <f t="shared" si="3"/>
        <v>1.7038954420037877E-3</v>
      </c>
      <c r="E59" s="19">
        <f t="shared" si="9"/>
        <v>1.7038954420037877E-3</v>
      </c>
      <c r="F59" s="19">
        <f t="shared" si="9"/>
        <v>1.7038954420037877E-3</v>
      </c>
      <c r="G59" s="19">
        <f t="shared" si="9"/>
        <v>1.7038954420037877E-3</v>
      </c>
      <c r="H59" s="19">
        <f t="shared" si="9"/>
        <v>1.7038954420037877E-3</v>
      </c>
      <c r="I59" s="19">
        <f t="shared" si="9"/>
        <v>1.7038954420037877E-3</v>
      </c>
      <c r="J59" s="19">
        <f t="shared" si="9"/>
        <v>1.7038954420037877E-3</v>
      </c>
      <c r="K59" s="19">
        <f t="shared" si="9"/>
        <v>1.7038954420037877E-3</v>
      </c>
      <c r="L59" s="19">
        <f t="shared" si="9"/>
        <v>1.7038954420037877E-3</v>
      </c>
      <c r="M59" s="19">
        <f t="shared" si="9"/>
        <v>1.7038954420037877E-3</v>
      </c>
      <c r="N59" s="19">
        <f t="shared" si="9"/>
        <v>1.7038954420037877E-3</v>
      </c>
      <c r="O59" s="19">
        <f t="shared" si="8"/>
        <v>144.34239599999998</v>
      </c>
      <c r="P59" s="19">
        <f t="shared" si="8"/>
        <v>144.34239599999998</v>
      </c>
      <c r="Q59" s="19">
        <f t="shared" si="8"/>
        <v>144.34239599999998</v>
      </c>
      <c r="R59" s="19">
        <f t="shared" si="8"/>
        <v>144.34239599999998</v>
      </c>
      <c r="S59" s="19">
        <f t="shared" si="8"/>
        <v>144.34239599999998</v>
      </c>
      <c r="T59" s="19">
        <f t="shared" si="8"/>
        <v>144.34239599999998</v>
      </c>
      <c r="U59" s="19">
        <f t="shared" si="8"/>
        <v>144.34239599999998</v>
      </c>
      <c r="V59" s="19">
        <f t="shared" si="8"/>
        <v>144.34239599999998</v>
      </c>
      <c r="W59" s="19">
        <f t="shared" si="8"/>
        <v>144.34239599999998</v>
      </c>
      <c r="X59" s="19">
        <f t="shared" si="8"/>
        <v>144.34239599999998</v>
      </c>
      <c r="Y59" s="19">
        <f t="shared" si="2"/>
        <v>144.34239599999998</v>
      </c>
    </row>
    <row r="60" spans="1:25" x14ac:dyDescent="0.25">
      <c r="A60" s="2" t="s">
        <v>61</v>
      </c>
      <c r="B60" s="2">
        <v>58</v>
      </c>
      <c r="C60" s="17">
        <v>144.49673999999999</v>
      </c>
      <c r="D60" s="18">
        <f t="shared" si="3"/>
        <v>1.0692908270691342E-3</v>
      </c>
      <c r="E60" s="19">
        <f t="shared" si="9"/>
        <v>1.0692908270691342E-3</v>
      </c>
      <c r="F60" s="19">
        <f t="shared" si="9"/>
        <v>1.0692908270691342E-3</v>
      </c>
      <c r="G60" s="19">
        <f t="shared" si="9"/>
        <v>1.0692908270691342E-3</v>
      </c>
      <c r="H60" s="19">
        <f t="shared" si="9"/>
        <v>1.0692908270691342E-3</v>
      </c>
      <c r="I60" s="19">
        <f t="shared" si="9"/>
        <v>1.0692908270691342E-3</v>
      </c>
      <c r="J60" s="19">
        <f t="shared" si="9"/>
        <v>1.0692908270691342E-3</v>
      </c>
      <c r="K60" s="19">
        <f t="shared" si="9"/>
        <v>1.0692908270691342E-3</v>
      </c>
      <c r="L60" s="19">
        <f t="shared" si="9"/>
        <v>1.0692908270691342E-3</v>
      </c>
      <c r="M60" s="19">
        <f t="shared" si="9"/>
        <v>1.0692908270691342E-3</v>
      </c>
      <c r="N60" s="19">
        <f t="shared" si="9"/>
        <v>1.0692908270691342E-3</v>
      </c>
      <c r="O60" s="19">
        <f t="shared" si="8"/>
        <v>144.49673999999996</v>
      </c>
      <c r="P60" s="19">
        <f t="shared" si="8"/>
        <v>144.49673999999996</v>
      </c>
      <c r="Q60" s="19">
        <f t="shared" si="8"/>
        <v>144.49673999999996</v>
      </c>
      <c r="R60" s="19">
        <f t="shared" si="8"/>
        <v>144.49673999999996</v>
      </c>
      <c r="S60" s="19">
        <f t="shared" si="8"/>
        <v>144.49673999999996</v>
      </c>
      <c r="T60" s="19">
        <f t="shared" si="8"/>
        <v>144.49673999999996</v>
      </c>
      <c r="U60" s="19">
        <f t="shared" si="8"/>
        <v>144.49673999999996</v>
      </c>
      <c r="V60" s="19">
        <f t="shared" si="8"/>
        <v>144.49673999999996</v>
      </c>
      <c r="W60" s="19">
        <f t="shared" si="8"/>
        <v>144.49673999999996</v>
      </c>
      <c r="X60" s="19">
        <f t="shared" si="8"/>
        <v>144.49673999999996</v>
      </c>
      <c r="Y60" s="19">
        <f t="shared" si="2"/>
        <v>144.49673999999999</v>
      </c>
    </row>
    <row r="61" spans="1:25" x14ac:dyDescent="0.25">
      <c r="A61" s="2" t="s">
        <v>62</v>
      </c>
      <c r="B61" s="2">
        <v>59</v>
      </c>
      <c r="C61" s="17">
        <v>144.47805</v>
      </c>
      <c r="D61" s="18">
        <f t="shared" si="3"/>
        <v>-1.2934547865918862E-4</v>
      </c>
      <c r="E61" s="19">
        <f t="shared" si="9"/>
        <v>-1.2934547865918862E-4</v>
      </c>
      <c r="F61" s="19">
        <f t="shared" si="9"/>
        <v>-1.2934547865918862E-4</v>
      </c>
      <c r="G61" s="19">
        <f t="shared" si="9"/>
        <v>-1.2934547865918862E-4</v>
      </c>
      <c r="H61" s="19">
        <f t="shared" si="9"/>
        <v>-1.2934547865918862E-4</v>
      </c>
      <c r="I61" s="19">
        <f t="shared" si="9"/>
        <v>-1.2934547865918862E-4</v>
      </c>
      <c r="J61" s="19">
        <f t="shared" si="9"/>
        <v>-1.2934547865918862E-4</v>
      </c>
      <c r="K61" s="19">
        <f t="shared" si="9"/>
        <v>-1.2934547865918862E-4</v>
      </c>
      <c r="L61" s="19">
        <f t="shared" si="9"/>
        <v>-1.2934547865918862E-4</v>
      </c>
      <c r="M61" s="19">
        <f t="shared" si="9"/>
        <v>-1.2934547865918862E-4</v>
      </c>
      <c r="N61" s="19">
        <f t="shared" si="9"/>
        <v>-1.2934547865918862E-4</v>
      </c>
      <c r="O61" s="19">
        <f t="shared" si="8"/>
        <v>144.47804999999997</v>
      </c>
      <c r="P61" s="19">
        <f t="shared" si="8"/>
        <v>144.47804999999997</v>
      </c>
      <c r="Q61" s="19">
        <f t="shared" si="8"/>
        <v>144.47804999999997</v>
      </c>
      <c r="R61" s="19">
        <f t="shared" si="8"/>
        <v>144.47804999999997</v>
      </c>
      <c r="S61" s="19">
        <f t="shared" si="8"/>
        <v>144.47804999999997</v>
      </c>
      <c r="T61" s="19">
        <f t="shared" si="8"/>
        <v>144.47804999999997</v>
      </c>
      <c r="U61" s="19">
        <f t="shared" si="8"/>
        <v>144.47804999999997</v>
      </c>
      <c r="V61" s="19">
        <f t="shared" si="8"/>
        <v>144.47804999999997</v>
      </c>
      <c r="W61" s="19">
        <f t="shared" si="8"/>
        <v>144.47804999999997</v>
      </c>
      <c r="X61" s="19">
        <f t="shared" si="8"/>
        <v>144.47804999999997</v>
      </c>
      <c r="Y61" s="19">
        <f t="shared" si="2"/>
        <v>144.47804999999997</v>
      </c>
    </row>
    <row r="62" spans="1:25" x14ac:dyDescent="0.25">
      <c r="A62" s="2" t="s">
        <v>99</v>
      </c>
      <c r="B62" s="2">
        <v>60</v>
      </c>
      <c r="C62" s="19"/>
      <c r="D62" s="19"/>
      <c r="E62" s="20">
        <f ca="1">NORMINV(RAND(),Sheet1!$G$8,Sheet1!$G$9)</f>
        <v>-5.368460737449272E-3</v>
      </c>
      <c r="F62" s="20">
        <f ca="1">NORMINV(RAND(),Sheet1!$G$8,Sheet1!$G$9)</f>
        <v>1.9103894274571623E-3</v>
      </c>
      <c r="G62" s="20">
        <f ca="1">NORMINV(RAND(),Sheet1!$G$8,Sheet1!$G$9)</f>
        <v>-3.6512579636443069E-3</v>
      </c>
      <c r="H62" s="20">
        <f ca="1">NORMINV(RAND(),Sheet1!$G$8,Sheet1!$G$9)</f>
        <v>3.020014476022181E-3</v>
      </c>
      <c r="I62" s="20">
        <f ca="1">NORMINV(RAND(),Sheet1!$G$8,Sheet1!$G$9)</f>
        <v>1.8418478500699903E-3</v>
      </c>
      <c r="J62" s="20">
        <f ca="1">NORMINV(RAND(),Sheet1!$G$8,Sheet1!$G$9)</f>
        <v>-7.6333558229175601E-5</v>
      </c>
      <c r="K62" s="20">
        <f ca="1">NORMINV(RAND(),Sheet1!$G$8,Sheet1!$G$9)</f>
        <v>8.996216749948268E-3</v>
      </c>
      <c r="L62" s="20">
        <f ca="1">NORMINV(RAND(),Sheet1!$G$8,Sheet1!$G$9)</f>
        <v>1.5416744702314059E-2</v>
      </c>
      <c r="M62" s="20">
        <f ca="1">NORMINV(RAND(),Sheet1!$G$8,Sheet1!$G$9)</f>
        <v>9.3809665256334371E-3</v>
      </c>
      <c r="N62" s="20">
        <f ca="1">NORMINV(RAND(),Sheet1!$G$8,Sheet1!$G$9)</f>
        <v>8.2029814086987639E-3</v>
      </c>
      <c r="O62" s="21">
        <f t="shared" ca="1" si="8"/>
        <v>143.70242526115175</v>
      </c>
      <c r="P62" s="21">
        <f t="shared" ca="1" si="8"/>
        <v>144.75405933921959</v>
      </c>
      <c r="Q62" s="21">
        <f t="shared" ca="1" si="8"/>
        <v>143.95052336936567</v>
      </c>
      <c r="R62" s="21">
        <f t="shared" ca="1" si="8"/>
        <v>144.91437580246742</v>
      </c>
      <c r="S62" s="21">
        <f t="shared" ca="1" si="8"/>
        <v>144.74415658577476</v>
      </c>
      <c r="T62" s="21">
        <f t="shared" ca="1" si="8"/>
        <v>144.46702147635744</v>
      </c>
      <c r="U62" s="21">
        <f t="shared" ca="1" si="8"/>
        <v>145.77780585340983</v>
      </c>
      <c r="V62" s="21">
        <f t="shared" ca="1" si="8"/>
        <v>146.70543121193813</v>
      </c>
      <c r="W62" s="21">
        <f t="shared" ca="1" si="8"/>
        <v>145.83339375073876</v>
      </c>
      <c r="X62" s="21">
        <f t="shared" ca="1" si="8"/>
        <v>145.66320075811501</v>
      </c>
      <c r="Y62" s="21">
        <f t="shared" ca="1" si="2"/>
        <v>145.05123934085384</v>
      </c>
    </row>
    <row r="63" spans="1:25" x14ac:dyDescent="0.25">
      <c r="A63" s="2" t="s">
        <v>100</v>
      </c>
      <c r="B63" s="2">
        <v>61</v>
      </c>
      <c r="C63" s="19"/>
      <c r="D63" s="19"/>
      <c r="E63" s="20">
        <f ca="1">NORMINV(RAND(),Sheet1!$G$8,Sheet1!$G$9)</f>
        <v>-2.0641754782887941E-3</v>
      </c>
      <c r="F63" s="20">
        <f ca="1">NORMINV(RAND(),Sheet1!$G$8,Sheet1!$G$9)</f>
        <v>-1.1025567642866806E-3</v>
      </c>
      <c r="G63" s="20">
        <f ca="1">NORMINV(RAND(),Sheet1!$G$8,Sheet1!$G$9)</f>
        <v>5.3595039784870117E-3</v>
      </c>
      <c r="H63" s="20">
        <f ca="1">NORMINV(RAND(),Sheet1!$G$8,Sheet1!$G$9)</f>
        <v>8.3755905951258623E-3</v>
      </c>
      <c r="I63" s="20">
        <f ca="1">NORMINV(RAND(),Sheet1!$G$8,Sheet1!$G$9)</f>
        <v>7.3475831306485054E-3</v>
      </c>
      <c r="J63" s="20">
        <f ca="1">NORMINV(RAND(),Sheet1!$G$8,Sheet1!$G$9)</f>
        <v>5.2969692743572456E-3</v>
      </c>
      <c r="K63" s="20">
        <f ca="1">NORMINV(RAND(),Sheet1!$G$8,Sheet1!$G$9)</f>
        <v>-2.3543495475693197E-3</v>
      </c>
      <c r="L63" s="20">
        <f ca="1">NORMINV(RAND(),Sheet1!$G$8,Sheet1!$G$9)</f>
        <v>9.6825959885070648E-3</v>
      </c>
      <c r="M63" s="20">
        <f ca="1">NORMINV(RAND(),Sheet1!$G$8,Sheet1!$G$9)</f>
        <v>-1.5479279437694005E-5</v>
      </c>
      <c r="N63" s="20">
        <f ca="1">NORMINV(RAND(),Sheet1!$G$8,Sheet1!$G$9)</f>
        <v>4.6992190855919512E-3</v>
      </c>
      <c r="O63" s="21">
        <f t="shared" ca="1" si="8"/>
        <v>143.40579823875706</v>
      </c>
      <c r="P63" s="21">
        <f t="shared" ca="1" si="8"/>
        <v>144.59445977193718</v>
      </c>
      <c r="Q63" s="21">
        <f t="shared" ca="1" si="8"/>
        <v>144.72202677206909</v>
      </c>
      <c r="R63" s="21">
        <f t="shared" ca="1" si="8"/>
        <v>146.12811928553711</v>
      </c>
      <c r="S63" s="21">
        <f t="shared" ca="1" si="8"/>
        <v>145.80767630896435</v>
      </c>
      <c r="T63" s="21">
        <f t="shared" ca="1" si="8"/>
        <v>145.2322588502756</v>
      </c>
      <c r="U63" s="21">
        <f t="shared" ca="1" si="8"/>
        <v>145.43459394215321</v>
      </c>
      <c r="V63" s="21">
        <f t="shared" ca="1" si="8"/>
        <v>148.12592063168302</v>
      </c>
      <c r="W63" s="21">
        <f t="shared" ca="1" si="8"/>
        <v>145.83113635488556</v>
      </c>
      <c r="X63" s="21">
        <f t="shared" ca="1" si="8"/>
        <v>146.34770405118596</v>
      </c>
      <c r="Y63" s="21">
        <f t="shared" ca="1" si="2"/>
        <v>145.56296942074479</v>
      </c>
    </row>
    <row r="64" spans="1:25" x14ac:dyDescent="0.25">
      <c r="A64" s="2" t="s">
        <v>101</v>
      </c>
      <c r="B64" s="2">
        <v>62</v>
      </c>
      <c r="C64" s="19"/>
      <c r="D64" s="19"/>
      <c r="E64" s="20">
        <f ca="1">NORMINV(RAND(),Sheet1!$G$8,Sheet1!$G$9)</f>
        <v>7.7564278509534828E-3</v>
      </c>
      <c r="F64" s="20">
        <f ca="1">NORMINV(RAND(),Sheet1!$G$8,Sheet1!$G$9)</f>
        <v>1.1925556325895347E-3</v>
      </c>
      <c r="G64" s="20">
        <f ca="1">NORMINV(RAND(),Sheet1!$G$8,Sheet1!$G$9)</f>
        <v>6.7311414193135764E-3</v>
      </c>
      <c r="H64" s="20">
        <f ca="1">NORMINV(RAND(),Sheet1!$G$8,Sheet1!$G$9)</f>
        <v>4.601761759306819E-3</v>
      </c>
      <c r="I64" s="20">
        <f ca="1">NORMINV(RAND(),Sheet1!$G$8,Sheet1!$G$9)</f>
        <v>1.9356855411743945E-3</v>
      </c>
      <c r="J64" s="20">
        <f ca="1">NORMINV(RAND(),Sheet1!$G$8,Sheet1!$G$9)</f>
        <v>-5.7420283367097102E-3</v>
      </c>
      <c r="K64" s="20">
        <f ca="1">NORMINV(RAND(),Sheet1!$G$8,Sheet1!$G$9)</f>
        <v>6.0812567135979309E-3</v>
      </c>
      <c r="L64" s="20">
        <f ca="1">NORMINV(RAND(),Sheet1!$G$8,Sheet1!$G$9)</f>
        <v>5.1020380319190869E-3</v>
      </c>
      <c r="M64" s="20">
        <f ca="1">NORMINV(RAND(),Sheet1!$G$8,Sheet1!$G$9)</f>
        <v>3.9898091507488374E-3</v>
      </c>
      <c r="N64" s="20">
        <f ca="1">NORMINV(RAND(),Sheet1!$G$8,Sheet1!$G$9)</f>
        <v>-3.5693945153755053E-4</v>
      </c>
      <c r="O64" s="21">
        <f t="shared" ca="1" si="8"/>
        <v>144.51811496620437</v>
      </c>
      <c r="P64" s="21">
        <f t="shared" ca="1" si="8"/>
        <v>144.76689670937944</v>
      </c>
      <c r="Q64" s="21">
        <f t="shared" ca="1" si="8"/>
        <v>145.69617120076157</v>
      </c>
      <c r="R64" s="21">
        <f t="shared" ca="1" si="8"/>
        <v>146.80056607682471</v>
      </c>
      <c r="S64" s="21">
        <f t="shared" ca="1" si="8"/>
        <v>146.08991411978784</v>
      </c>
      <c r="T64" s="21">
        <f t="shared" ca="1" si="8"/>
        <v>144.39833110455297</v>
      </c>
      <c r="U64" s="21">
        <f t="shared" ca="1" si="8"/>
        <v>146.31901904295333</v>
      </c>
      <c r="V64" s="21">
        <f t="shared" ca="1" si="8"/>
        <v>148.8816647122589</v>
      </c>
      <c r="W64" s="21">
        <f t="shared" ca="1" si="8"/>
        <v>146.41297475717838</v>
      </c>
      <c r="X64" s="21">
        <f t="shared" ca="1" si="8"/>
        <v>146.29546678196814</v>
      </c>
      <c r="Y64" s="21">
        <f t="shared" ca="1" si="2"/>
        <v>146.01791194718697</v>
      </c>
    </row>
    <row r="65" spans="1:25" x14ac:dyDescent="0.25">
      <c r="A65" s="2" t="s">
        <v>102</v>
      </c>
      <c r="B65" s="2">
        <v>63</v>
      </c>
      <c r="C65" s="19"/>
      <c r="D65" s="19"/>
      <c r="E65" s="20">
        <f ca="1">NORMINV(RAND(),Sheet1!$G$8,Sheet1!$G$9)</f>
        <v>2.6695103838214615E-3</v>
      </c>
      <c r="F65" s="20">
        <f ca="1">NORMINV(RAND(),Sheet1!$G$8,Sheet1!$G$9)</f>
        <v>-5.6974778801087266E-3</v>
      </c>
      <c r="G65" s="20">
        <f ca="1">NORMINV(RAND(),Sheet1!$G$8,Sheet1!$G$9)</f>
        <v>5.0817543002311082E-3</v>
      </c>
      <c r="H65" s="20">
        <f ca="1">NORMINV(RAND(),Sheet1!$G$8,Sheet1!$G$9)</f>
        <v>5.9246658642653684E-3</v>
      </c>
      <c r="I65" s="20">
        <f ca="1">NORMINV(RAND(),Sheet1!$G$8,Sheet1!$G$9)</f>
        <v>2.6804223128503862E-3</v>
      </c>
      <c r="J65" s="20">
        <f ca="1">NORMINV(RAND(),Sheet1!$G$8,Sheet1!$G$9)</f>
        <v>3.2615321939664884E-3</v>
      </c>
      <c r="K65" s="20">
        <f ca="1">NORMINV(RAND(),Sheet1!$G$8,Sheet1!$G$9)</f>
        <v>1.0600951701031524E-2</v>
      </c>
      <c r="L65" s="20">
        <f ca="1">NORMINV(RAND(),Sheet1!$G$8,Sheet1!$G$9)</f>
        <v>7.0491499451529006E-3</v>
      </c>
      <c r="M65" s="20">
        <f ca="1">NORMINV(RAND(),Sheet1!$G$8,Sheet1!$G$9)</f>
        <v>-1.8998650410859733E-3</v>
      </c>
      <c r="N65" s="20">
        <f ca="1">NORMINV(RAND(),Sheet1!$G$8,Sheet1!$G$9)</f>
        <v>-7.7688151663598019E-4</v>
      </c>
      <c r="O65" s="21">
        <f t="shared" ca="1" si="8"/>
        <v>144.90390757475694</v>
      </c>
      <c r="P65" s="21">
        <f t="shared" ca="1" si="8"/>
        <v>143.94209051760575</v>
      </c>
      <c r="Q65" s="21">
        <f t="shared" ca="1" si="8"/>
        <v>146.43656334528825</v>
      </c>
      <c r="R65" s="21">
        <f t="shared" ca="1" si="8"/>
        <v>147.67031037951489</v>
      </c>
      <c r="S65" s="21">
        <f t="shared" ca="1" si="8"/>
        <v>146.48149678527693</v>
      </c>
      <c r="T65" s="21">
        <f t="shared" ca="1" si="8"/>
        <v>144.86929091020548</v>
      </c>
      <c r="U65" s="21">
        <f t="shared" ca="1" si="8"/>
        <v>147.87013989676998</v>
      </c>
      <c r="V65" s="21">
        <f t="shared" ca="1" si="8"/>
        <v>149.93115389089957</v>
      </c>
      <c r="W65" s="21">
        <f t="shared" ca="1" si="8"/>
        <v>146.13480986487582</v>
      </c>
      <c r="X65" s="21">
        <f t="shared" ca="1" si="8"/>
        <v>146.18181253785758</v>
      </c>
      <c r="Y65" s="21">
        <f t="shared" ca="1" si="2"/>
        <v>146.44215757030514</v>
      </c>
    </row>
    <row r="66" spans="1:25" x14ac:dyDescent="0.25">
      <c r="A66" s="2" t="s">
        <v>103</v>
      </c>
      <c r="B66" s="2">
        <v>64</v>
      </c>
      <c r="C66" s="19"/>
      <c r="D66" s="19"/>
      <c r="E66" s="20">
        <f ca="1">NORMINV(RAND(),Sheet1!$G$8,Sheet1!$G$9)</f>
        <v>7.412947767411757E-4</v>
      </c>
      <c r="F66" s="20">
        <f ca="1">NORMINV(RAND(),Sheet1!$G$8,Sheet1!$G$9)</f>
        <v>2.7353736521957433E-3</v>
      </c>
      <c r="G66" s="20">
        <f ca="1">NORMINV(RAND(),Sheet1!$G$8,Sheet1!$G$9)</f>
        <v>7.7058165813056415E-4</v>
      </c>
      <c r="H66" s="20">
        <f ca="1">NORMINV(RAND(),Sheet1!$G$8,Sheet1!$G$9)</f>
        <v>1.7650494890862297E-3</v>
      </c>
      <c r="I66" s="20">
        <f ca="1">NORMINV(RAND(),Sheet1!$G$8,Sheet1!$G$9)</f>
        <v>4.574742240589535E-3</v>
      </c>
      <c r="J66" s="20">
        <f ca="1">NORMINV(RAND(),Sheet1!$G$8,Sheet1!$G$9)</f>
        <v>3.5517581784075326E-3</v>
      </c>
      <c r="K66" s="20">
        <f ca="1">NORMINV(RAND(),Sheet1!$G$8,Sheet1!$G$9)</f>
        <v>-7.5340193336335005E-3</v>
      </c>
      <c r="L66" s="20">
        <f ca="1">NORMINV(RAND(),Sheet1!$G$8,Sheet1!$G$9)</f>
        <v>5.7051583826978588E-3</v>
      </c>
      <c r="M66" s="20">
        <f ca="1">NORMINV(RAND(),Sheet1!$G$8,Sheet1!$G$9)</f>
        <v>2.47868609564126E-3</v>
      </c>
      <c r="N66" s="20">
        <f ca="1">NORMINV(RAND(),Sheet1!$G$8,Sheet1!$G$9)</f>
        <v>6.6903954696130898E-3</v>
      </c>
      <c r="O66" s="21">
        <f t="shared" ca="1" si="8"/>
        <v>145.0113240845715</v>
      </c>
      <c r="P66" s="21">
        <f t="shared" ca="1" si="8"/>
        <v>144.33582591944958</v>
      </c>
      <c r="Q66" s="21">
        <f t="shared" ca="1" si="8"/>
        <v>146.5494046750818</v>
      </c>
      <c r="R66" s="21">
        <f t="shared" ca="1" si="8"/>
        <v>147.93095578540346</v>
      </c>
      <c r="S66" s="21">
        <f t="shared" ca="1" si="8"/>
        <v>147.15161187608533</v>
      </c>
      <c r="T66" s="21">
        <f t="shared" ca="1" si="8"/>
        <v>145.3838315989959</v>
      </c>
      <c r="U66" s="21">
        <f t="shared" ca="1" si="8"/>
        <v>146.75608340392063</v>
      </c>
      <c r="V66" s="21">
        <f t="shared" ca="1" si="8"/>
        <v>150.78653487034779</v>
      </c>
      <c r="W66" s="21">
        <f t="shared" ca="1" si="8"/>
        <v>146.49703218617705</v>
      </c>
      <c r="X66" s="21">
        <f t="shared" ca="1" si="8"/>
        <v>147.1598266742007</v>
      </c>
      <c r="Y66" s="21">
        <f t="shared" ca="1" si="2"/>
        <v>146.75624310742336</v>
      </c>
    </row>
    <row r="67" spans="1:25" x14ac:dyDescent="0.25">
      <c r="A67" s="2" t="s">
        <v>104</v>
      </c>
      <c r="B67" s="2">
        <v>65</v>
      </c>
      <c r="C67" s="19"/>
      <c r="D67" s="19"/>
      <c r="E67" s="20">
        <f ca="1">NORMINV(RAND(),Sheet1!$G$8,Sheet1!$G$9)</f>
        <v>1.1610791498544977E-2</v>
      </c>
      <c r="F67" s="20">
        <f ca="1">NORMINV(RAND(),Sheet1!$G$8,Sheet1!$G$9)</f>
        <v>-7.268061772304304E-4</v>
      </c>
      <c r="G67" s="20">
        <f ca="1">NORMINV(RAND(),Sheet1!$G$8,Sheet1!$G$9)</f>
        <v>8.2725352025021792E-4</v>
      </c>
      <c r="H67" s="20">
        <f ca="1">NORMINV(RAND(),Sheet1!$G$8,Sheet1!$G$9)</f>
        <v>6.5673746561286939E-3</v>
      </c>
      <c r="I67" s="20">
        <f ca="1">NORMINV(RAND(),Sheet1!$G$8,Sheet1!$G$9)</f>
        <v>1.5174135657197436E-3</v>
      </c>
      <c r="J67" s="20">
        <f ca="1">NORMINV(RAND(),Sheet1!$G$8,Sheet1!$G$9)</f>
        <v>7.2101078409337882E-3</v>
      </c>
      <c r="K67" s="20">
        <f ca="1">NORMINV(RAND(),Sheet1!$G$8,Sheet1!$G$9)</f>
        <v>8.3598360855373713E-3</v>
      </c>
      <c r="L67" s="20">
        <f ca="1">NORMINV(RAND(),Sheet1!$G$8,Sheet1!$G$9)</f>
        <v>-1.6863153596021773E-3</v>
      </c>
      <c r="M67" s="20">
        <f ca="1">NORMINV(RAND(),Sheet1!$G$8,Sheet1!$G$9)</f>
        <v>5.0352731921741757E-3</v>
      </c>
      <c r="N67" s="20">
        <f ca="1">NORMINV(RAND(),Sheet1!$G$8,Sheet1!$G$9)</f>
        <v>-5.9560087746188609E-3</v>
      </c>
      <c r="O67" s="21">
        <f t="shared" ca="1" si="8"/>
        <v>146.6950203334454</v>
      </c>
      <c r="P67" s="21">
        <f t="shared" ca="1" si="8"/>
        <v>144.23092174957566</v>
      </c>
      <c r="Q67" s="21">
        <f t="shared" ca="1" si="8"/>
        <v>146.67063818598984</v>
      </c>
      <c r="R67" s="21">
        <f t="shared" ca="1" si="8"/>
        <v>148.90247379528543</v>
      </c>
      <c r="S67" s="21">
        <f t="shared" ca="1" si="8"/>
        <v>147.37490172816362</v>
      </c>
      <c r="T67" s="21">
        <f t="shared" ca="1" si="8"/>
        <v>146.4320647031528</v>
      </c>
      <c r="U67" s="21">
        <f t="shared" ca="1" si="8"/>
        <v>147.98294020573286</v>
      </c>
      <c r="V67" s="21">
        <f t="shared" ca="1" si="8"/>
        <v>150.53226122057472</v>
      </c>
      <c r="W67" s="21">
        <f t="shared" ca="1" si="8"/>
        <v>147.23468476507719</v>
      </c>
      <c r="X67" s="21">
        <f t="shared" ca="1" si="8"/>
        <v>146.28334145525776</v>
      </c>
      <c r="Y67" s="21">
        <f t="shared" ca="1" si="2"/>
        <v>147.23392481422553</v>
      </c>
    </row>
    <row r="68" spans="1:25" x14ac:dyDescent="0.25">
      <c r="A68" s="2" t="s">
        <v>105</v>
      </c>
      <c r="B68" s="2">
        <v>66</v>
      </c>
      <c r="C68" s="19"/>
      <c r="D68" s="19"/>
      <c r="E68" s="20">
        <f ca="1">NORMINV(RAND(),Sheet1!$G$8,Sheet1!$G$9)</f>
        <v>-1.5259166959194627E-3</v>
      </c>
      <c r="F68" s="20">
        <f ca="1">NORMINV(RAND(),Sheet1!$G$8,Sheet1!$G$9)</f>
        <v>1.2564759866088883E-3</v>
      </c>
      <c r="G68" s="20">
        <f ca="1">NORMINV(RAND(),Sheet1!$G$8,Sheet1!$G$9)</f>
        <v>-2.9143987854863989E-3</v>
      </c>
      <c r="H68" s="20">
        <f ca="1">NORMINV(RAND(),Sheet1!$G$8,Sheet1!$G$9)</f>
        <v>5.3226916632037671E-3</v>
      </c>
      <c r="I68" s="20">
        <f ca="1">NORMINV(RAND(),Sheet1!$G$8,Sheet1!$G$9)</f>
        <v>1.1528648519662895E-2</v>
      </c>
      <c r="J68" s="20">
        <f ca="1">NORMINV(RAND(),Sheet1!$G$8,Sheet1!$G$9)</f>
        <v>4.7482703681347221E-3</v>
      </c>
      <c r="K68" s="20">
        <f ca="1">NORMINV(RAND(),Sheet1!$G$8,Sheet1!$G$9)</f>
        <v>-6.5308044071092693E-3</v>
      </c>
      <c r="L68" s="20">
        <f ca="1">NORMINV(RAND(),Sheet1!$G$8,Sheet1!$G$9)</f>
        <v>7.7120068367589594E-4</v>
      </c>
      <c r="M68" s="20">
        <f ca="1">NORMINV(RAND(),Sheet1!$G$8,Sheet1!$G$9)</f>
        <v>7.8699115567085025E-3</v>
      </c>
      <c r="N68" s="20">
        <f ca="1">NORMINV(RAND(),Sheet1!$G$8,Sheet1!$G$9)</f>
        <v>8.1840927661539428E-3</v>
      </c>
      <c r="O68" s="21">
        <f t="shared" ca="1" si="8"/>
        <v>146.47117595271035</v>
      </c>
      <c r="P68" s="21">
        <f t="shared" ca="1" si="8"/>
        <v>144.41214443928047</v>
      </c>
      <c r="Q68" s="21">
        <f t="shared" ca="1" si="8"/>
        <v>146.24318145619409</v>
      </c>
      <c r="R68" s="21">
        <f t="shared" ca="1" si="8"/>
        <v>149.69503575118603</v>
      </c>
      <c r="S68" s="21">
        <f t="shared" ca="1" si="8"/>
        <v>149.07393517080746</v>
      </c>
      <c r="T68" s="21">
        <f t="shared" ca="1" si="8"/>
        <v>147.12736373692758</v>
      </c>
      <c r="U68" s="21">
        <f t="shared" ca="1" si="8"/>
        <v>147.01649256766026</v>
      </c>
      <c r="V68" s="21">
        <f t="shared" ca="1" si="8"/>
        <v>150.64835180334333</v>
      </c>
      <c r="W68" s="21">
        <f t="shared" ca="1" si="8"/>
        <v>148.39340871225821</v>
      </c>
      <c r="X68" s="21">
        <f t="shared" ca="1" si="8"/>
        <v>147.48053789187054</v>
      </c>
      <c r="Y68" s="21">
        <f t="shared" ref="Y68:Y73" ca="1" si="10">AVERAGE(O68:X68)</f>
        <v>147.65616274822384</v>
      </c>
    </row>
    <row r="69" spans="1:25" x14ac:dyDescent="0.25">
      <c r="A69" s="2" t="s">
        <v>106</v>
      </c>
      <c r="B69" s="2">
        <v>67</v>
      </c>
      <c r="C69" s="19"/>
      <c r="D69" s="19"/>
      <c r="E69" s="20">
        <f ca="1">NORMINV(RAND(),Sheet1!$G$8,Sheet1!$G$9)</f>
        <v>4.5922571755766112E-3</v>
      </c>
      <c r="F69" s="20">
        <f ca="1">NORMINV(RAND(),Sheet1!$G$8,Sheet1!$G$9)</f>
        <v>3.9494436729392846E-3</v>
      </c>
      <c r="G69" s="20">
        <f ca="1">NORMINV(RAND(),Sheet1!$G$8,Sheet1!$G$9)</f>
        <v>3.9468231551359895E-3</v>
      </c>
      <c r="H69" s="20">
        <f ca="1">NORMINV(RAND(),Sheet1!$G$8,Sheet1!$G$9)</f>
        <v>4.0730984118810655E-3</v>
      </c>
      <c r="I69" s="20">
        <f ca="1">NORMINV(RAND(),Sheet1!$G$8,Sheet1!$G$9)</f>
        <v>1.4508265402038191E-3</v>
      </c>
      <c r="J69" s="20">
        <f ca="1">NORMINV(RAND(),Sheet1!$G$8,Sheet1!$G$9)</f>
        <v>-6.2930076625808996E-3</v>
      </c>
      <c r="K69" s="20">
        <f ca="1">NORMINV(RAND(),Sheet1!$G$8,Sheet1!$G$9)</f>
        <v>1.7098318828125221E-3</v>
      </c>
      <c r="L69" s="20">
        <f ca="1">NORMINV(RAND(),Sheet1!$G$8,Sheet1!$G$9)</f>
        <v>1.0497591191505005E-2</v>
      </c>
      <c r="M69" s="20">
        <f ca="1">NORMINV(RAND(),Sheet1!$G$8,Sheet1!$G$9)</f>
        <v>8.0518211342690028E-3</v>
      </c>
      <c r="N69" s="20">
        <f ca="1">NORMINV(RAND(),Sheet1!$G$8,Sheet1!$G$9)</f>
        <v>4.9658319706428825E-3</v>
      </c>
      <c r="O69" s="21">
        <f t="shared" ca="1" si="8"/>
        <v>147.14380926149431</v>
      </c>
      <c r="P69" s="21">
        <f t="shared" ca="1" si="8"/>
        <v>144.98249206943177</v>
      </c>
      <c r="Q69" s="21">
        <f t="shared" ca="1" si="8"/>
        <v>146.82037743104615</v>
      </c>
      <c r="R69" s="21">
        <f t="shared" ca="1" si="8"/>
        <v>150.30475836357067</v>
      </c>
      <c r="S69" s="21">
        <f t="shared" ca="1" si="8"/>
        <v>149.29021559240587</v>
      </c>
      <c r="T69" s="21">
        <f t="shared" ref="T69:X73" ca="1" si="11">T68*(1+J69)</f>
        <v>146.20149010955578</v>
      </c>
      <c r="U69" s="21">
        <f t="shared" ca="1" si="11"/>
        <v>147.26786605395174</v>
      </c>
      <c r="V69" s="21">
        <f t="shared" ca="1" si="11"/>
        <v>152.22979661424887</v>
      </c>
      <c r="W69" s="21">
        <f t="shared" ca="1" si="11"/>
        <v>149.5882458967138</v>
      </c>
      <c r="X69" s="21">
        <f t="shared" ca="1" si="11"/>
        <v>148.2129014619816</v>
      </c>
      <c r="Y69" s="21">
        <f t="shared" ca="1" si="10"/>
        <v>148.20419528544005</v>
      </c>
    </row>
    <row r="70" spans="1:25" x14ac:dyDescent="0.25">
      <c r="A70" s="2" t="s">
        <v>107</v>
      </c>
      <c r="B70" s="2">
        <v>68</v>
      </c>
      <c r="C70" s="19"/>
      <c r="D70" s="19"/>
      <c r="E70" s="20">
        <f ca="1">NORMINV(RAND(),Sheet1!$G$8,Sheet1!$G$9)</f>
        <v>6.6106082223416508E-3</v>
      </c>
      <c r="F70" s="20">
        <f ca="1">NORMINV(RAND(),Sheet1!$G$8,Sheet1!$G$9)</f>
        <v>1.1346940815197701E-2</v>
      </c>
      <c r="G70" s="20">
        <f ca="1">NORMINV(RAND(),Sheet1!$G$8,Sheet1!$G$9)</f>
        <v>5.6517937799157626E-3</v>
      </c>
      <c r="H70" s="20">
        <f ca="1">NORMINV(RAND(),Sheet1!$G$8,Sheet1!$G$9)</f>
        <v>1.6906102088116298E-4</v>
      </c>
      <c r="I70" s="20">
        <f ca="1">NORMINV(RAND(),Sheet1!$G$8,Sheet1!$G$9)</f>
        <v>7.2078242358454125E-3</v>
      </c>
      <c r="J70" s="20">
        <f ca="1">NORMINV(RAND(),Sheet1!$G$8,Sheet1!$G$9)</f>
        <v>7.7061655521296632E-4</v>
      </c>
      <c r="K70" s="20">
        <f ca="1">NORMINV(RAND(),Sheet1!$G$8,Sheet1!$G$9)</f>
        <v>1.283464435764085E-2</v>
      </c>
      <c r="L70" s="20">
        <f ca="1">NORMINV(RAND(),Sheet1!$G$8,Sheet1!$G$9)</f>
        <v>1.7622308906070983E-3</v>
      </c>
      <c r="M70" s="20">
        <f ca="1">NORMINV(RAND(),Sheet1!$G$8,Sheet1!$G$9)</f>
        <v>7.3639738361923057E-3</v>
      </c>
      <c r="N70" s="20">
        <f ca="1">NORMINV(RAND(),Sheet1!$G$8,Sheet1!$G$9)</f>
        <v>7.9772020903693501E-3</v>
      </c>
      <c r="O70" s="21">
        <f t="shared" ref="O70:S74" ca="1" si="12">O69*(1+E70)</f>
        <v>148.11651933686503</v>
      </c>
      <c r="P70" s="21">
        <f t="shared" ca="1" si="12"/>
        <v>146.62759982618346</v>
      </c>
      <c r="Q70" s="21">
        <f t="shared" ca="1" si="12"/>
        <v>147.65017592697583</v>
      </c>
      <c r="R70" s="21">
        <f t="shared" ca="1" si="12"/>
        <v>150.3301690394629</v>
      </c>
      <c r="S70" s="21">
        <f t="shared" ca="1" si="12"/>
        <v>150.3662732265274</v>
      </c>
      <c r="T70" s="21">
        <f t="shared" ca="1" si="11"/>
        <v>146.31415539823101</v>
      </c>
      <c r="U70" s="21">
        <f t="shared" ca="1" si="11"/>
        <v>149.15799674006288</v>
      </c>
      <c r="V70" s="21">
        <f t="shared" ca="1" si="11"/>
        <v>152.49806066431333</v>
      </c>
      <c r="W70" s="21">
        <f t="shared" ca="1" si="11"/>
        <v>150.68980982569911</v>
      </c>
      <c r="X70" s="21">
        <f t="shared" ca="1" si="11"/>
        <v>149.39522572934385</v>
      </c>
      <c r="Y70" s="21">
        <f t="shared" ca="1" si="10"/>
        <v>149.11459857136646</v>
      </c>
    </row>
    <row r="71" spans="1:25" x14ac:dyDescent="0.25">
      <c r="A71" s="2" t="s">
        <v>108</v>
      </c>
      <c r="B71" s="2">
        <v>69</v>
      </c>
      <c r="C71" s="19"/>
      <c r="D71" s="19"/>
      <c r="E71" s="20">
        <f ca="1">NORMINV(RAND(),Sheet1!$G$8,Sheet1!$G$9)</f>
        <v>3.0580639278978113E-3</v>
      </c>
      <c r="F71" s="20">
        <f ca="1">NORMINV(RAND(),Sheet1!$G$8,Sheet1!$G$9)</f>
        <v>-1.4344879778263636E-3</v>
      </c>
      <c r="G71" s="20">
        <f ca="1">NORMINV(RAND(),Sheet1!$G$8,Sheet1!$G$9)</f>
        <v>-4.9901308780638046E-3</v>
      </c>
      <c r="H71" s="20">
        <f ca="1">NORMINV(RAND(),Sheet1!$G$8,Sheet1!$G$9)</f>
        <v>1.0505532004233462E-2</v>
      </c>
      <c r="I71" s="20">
        <f ca="1">NORMINV(RAND(),Sheet1!$G$8,Sheet1!$G$9)</f>
        <v>1.1521970454819522E-2</v>
      </c>
      <c r="J71" s="20">
        <f ca="1">NORMINV(RAND(),Sheet1!$G$8,Sheet1!$G$9)</f>
        <v>-3.744458189911874E-3</v>
      </c>
      <c r="K71" s="20">
        <f ca="1">NORMINV(RAND(),Sheet1!$G$8,Sheet1!$G$9)</f>
        <v>-9.7977704112065097E-4</v>
      </c>
      <c r="L71" s="20">
        <f ca="1">NORMINV(RAND(),Sheet1!$G$8,Sheet1!$G$9)</f>
        <v>6.4729263831203475E-3</v>
      </c>
      <c r="M71" s="20">
        <f ca="1">NORMINV(RAND(),Sheet1!$G$8,Sheet1!$G$9)</f>
        <v>-7.6911749453174392E-3</v>
      </c>
      <c r="N71" s="20">
        <f ca="1">NORMINV(RAND(),Sheet1!$G$8,Sheet1!$G$9)</f>
        <v>9.6506735407702942E-4</v>
      </c>
      <c r="O71" s="21">
        <f t="shared" ca="1" si="12"/>
        <v>148.56946912177489</v>
      </c>
      <c r="P71" s="21">
        <f t="shared" ca="1" si="12"/>
        <v>146.41726429701527</v>
      </c>
      <c r="Q71" s="21">
        <f t="shared" ca="1" si="12"/>
        <v>146.91338222493107</v>
      </c>
      <c r="R71" s="21">
        <f t="shared" ca="1" si="12"/>
        <v>151.90946744150881</v>
      </c>
      <c r="S71" s="21">
        <f t="shared" ca="1" si="12"/>
        <v>152.09878898404477</v>
      </c>
      <c r="T71" s="21">
        <f t="shared" ca="1" si="11"/>
        <v>145.76628816075007</v>
      </c>
      <c r="U71" s="21">
        <f t="shared" ca="1" si="11"/>
        <v>149.01185515935742</v>
      </c>
      <c r="V71" s="21">
        <f t="shared" ca="1" si="11"/>
        <v>153.48516938456203</v>
      </c>
      <c r="W71" s="21">
        <f t="shared" ca="1" si="11"/>
        <v>149.53082813585306</v>
      </c>
      <c r="X71" s="21">
        <f t="shared" ca="1" si="11"/>
        <v>149.53940218455023</v>
      </c>
      <c r="Y71" s="21">
        <f t="shared" ca="1" si="10"/>
        <v>149.32419150943477</v>
      </c>
    </row>
    <row r="72" spans="1:25" x14ac:dyDescent="0.25">
      <c r="A72" s="2" t="s">
        <v>109</v>
      </c>
      <c r="B72" s="2">
        <v>70</v>
      </c>
      <c r="C72" s="19"/>
      <c r="D72" s="19"/>
      <c r="E72" s="20">
        <f ca="1">NORMINV(RAND(),Sheet1!$G$8,Sheet1!$G$9)</f>
        <v>5.8007389303371066E-3</v>
      </c>
      <c r="F72" s="20">
        <f ca="1">NORMINV(RAND(),Sheet1!$G$8,Sheet1!$G$9)</f>
        <v>-5.7428976333805878E-3</v>
      </c>
      <c r="G72" s="20">
        <f ca="1">NORMINV(RAND(),Sheet1!$G$8,Sheet1!$G$9)</f>
        <v>4.9093180552915909E-3</v>
      </c>
      <c r="H72" s="20">
        <f ca="1">NORMINV(RAND(),Sheet1!$G$8,Sheet1!$G$9)</f>
        <v>5.9876039087003634E-3</v>
      </c>
      <c r="I72" s="20">
        <f ca="1">NORMINV(RAND(),Sheet1!$G$8,Sheet1!$G$9)</f>
        <v>-5.6657908709616886E-3</v>
      </c>
      <c r="J72" s="20">
        <f ca="1">NORMINV(RAND(),Sheet1!$G$8,Sheet1!$G$9)</f>
        <v>4.2173302637618214E-3</v>
      </c>
      <c r="K72" s="20">
        <f ca="1">NORMINV(RAND(),Sheet1!$G$8,Sheet1!$G$9)</f>
        <v>6.1298206909266842E-3</v>
      </c>
      <c r="L72" s="20">
        <f ca="1">NORMINV(RAND(),Sheet1!$G$8,Sheet1!$G$9)</f>
        <v>2.3585600141937274E-3</v>
      </c>
      <c r="M72" s="20">
        <f ca="1">NORMINV(RAND(),Sheet1!$G$8,Sheet1!$G$9)</f>
        <v>6.1934002846223812E-3</v>
      </c>
      <c r="N72" s="20">
        <f ca="1">NORMINV(RAND(),Sheet1!$G$8,Sheet1!$G$9)</f>
        <v>1.7649091595810283E-4</v>
      </c>
      <c r="O72" s="21">
        <f t="shared" ca="1" si="12"/>
        <v>149.43128182516909</v>
      </c>
      <c r="P72" s="21">
        <f t="shared" ca="1" si="12"/>
        <v>145.57640493639789</v>
      </c>
      <c r="Q72" s="21">
        <f t="shared" ca="1" si="12"/>
        <v>147.63462674485186</v>
      </c>
      <c r="R72" s="21">
        <f t="shared" ca="1" si="12"/>
        <v>152.81904116253017</v>
      </c>
      <c r="S72" s="21">
        <f t="shared" ca="1" si="12"/>
        <v>151.23702905393466</v>
      </c>
      <c r="T72" s="21">
        <f t="shared" ca="1" si="11"/>
        <v>146.38103273924662</v>
      </c>
      <c r="U72" s="21">
        <f t="shared" ca="1" si="11"/>
        <v>149.9252711123066</v>
      </c>
      <c r="V72" s="21">
        <f t="shared" ca="1" si="11"/>
        <v>153.84717336784422</v>
      </c>
      <c r="W72" s="21">
        <f t="shared" ca="1" si="11"/>
        <v>150.45693240938948</v>
      </c>
      <c r="X72" s="21">
        <f t="shared" ca="1" si="11"/>
        <v>149.5657945306136</v>
      </c>
      <c r="Y72" s="21">
        <f t="shared" ca="1" si="10"/>
        <v>149.68745878822844</v>
      </c>
    </row>
    <row r="73" spans="1:25" x14ac:dyDescent="0.25">
      <c r="A73" s="2" t="s">
        <v>110</v>
      </c>
      <c r="B73" s="2">
        <v>71</v>
      </c>
      <c r="C73" s="19"/>
      <c r="D73" s="19"/>
      <c r="E73" s="20">
        <f ca="1">NORMINV(RAND(),Sheet1!$G$8,Sheet1!$G$9)</f>
        <v>1.2551355917543422E-2</v>
      </c>
      <c r="F73" s="20">
        <f ca="1">NORMINV(RAND(),Sheet1!$G$8,Sheet1!$G$9)</f>
        <v>-3.328463531025228E-3</v>
      </c>
      <c r="G73" s="20">
        <f ca="1">NORMINV(RAND(),Sheet1!$G$8,Sheet1!$G$9)</f>
        <v>3.5900144718848423E-3</v>
      </c>
      <c r="H73" s="20">
        <f ca="1">NORMINV(RAND(),Sheet1!$G$8,Sheet1!$G$9)</f>
        <v>-1.025441625589586E-3</v>
      </c>
      <c r="I73" s="20">
        <f ca="1">NORMINV(RAND(),Sheet1!$G$8,Sheet1!$G$9)</f>
        <v>6.3648634562560183E-3</v>
      </c>
      <c r="J73" s="20">
        <f ca="1">NORMINV(RAND(),Sheet1!$G$8,Sheet1!$G$9)</f>
        <v>-8.6690789160262299E-4</v>
      </c>
      <c r="K73" s="20">
        <f ca="1">NORMINV(RAND(),Sheet1!$G$8,Sheet1!$G$9)</f>
        <v>7.8736444991886825E-3</v>
      </c>
      <c r="L73" s="20">
        <f ca="1">NORMINV(RAND(),Sheet1!$G$8,Sheet1!$G$9)</f>
        <v>-7.8461732609241795E-3</v>
      </c>
      <c r="M73" s="20">
        <f ca="1">NORMINV(RAND(),Sheet1!$G$8,Sheet1!$G$9)</f>
        <v>6.1629397559298128E-3</v>
      </c>
      <c r="N73" s="20">
        <f ca="1">NORMINV(RAND(),Sheet1!$G$8,Sheet1!$G$9)</f>
        <v>4.9557811434909442E-3</v>
      </c>
      <c r="O73" s="21">
        <f t="shared" ca="1" si="12"/>
        <v>151.30684702857153</v>
      </c>
      <c r="P73" s="21">
        <f t="shared" ca="1" si="12"/>
        <v>145.09185918158934</v>
      </c>
      <c r="Q73" s="21">
        <f t="shared" ca="1" si="12"/>
        <v>148.16463719141717</v>
      </c>
      <c r="R73" s="21">
        <f t="shared" ca="1" si="12"/>
        <v>152.66233415653943</v>
      </c>
      <c r="S73" s="21">
        <f t="shared" ca="1" si="12"/>
        <v>152.19963209339278</v>
      </c>
      <c r="T73" s="21">
        <f t="shared" ca="1" si="11"/>
        <v>146.25413386678403</v>
      </c>
      <c r="U73" s="21">
        <f t="shared" ca="1" si="11"/>
        <v>151.10572939848939</v>
      </c>
      <c r="V73" s="21">
        <f t="shared" ca="1" si="11"/>
        <v>152.64006178989666</v>
      </c>
      <c r="W73" s="21">
        <f t="shared" ca="1" si="11"/>
        <v>151.38418941969053</v>
      </c>
      <c r="X73" s="21">
        <f t="shared" ca="1" si="11"/>
        <v>150.30700987485966</v>
      </c>
      <c r="Y73" s="21">
        <f t="shared" ca="1" si="10"/>
        <v>150.11164340012306</v>
      </c>
    </row>
  </sheetData>
  <mergeCells count="2">
    <mergeCell ref="E1:N1"/>
    <mergeCell ref="O1:X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topLeftCell="T1" workbookViewId="0">
      <selection activeCell="AN3" sqref="AN3"/>
    </sheetView>
  </sheetViews>
  <sheetFormatPr defaultRowHeight="15" x14ac:dyDescent="0.25"/>
  <cols>
    <col min="1" max="1" width="5" bestFit="1" customWidth="1"/>
    <col min="2" max="2" width="6" bestFit="1" customWidth="1"/>
    <col min="3" max="3" width="10.7109375" bestFit="1" customWidth="1"/>
    <col min="4" max="4" width="7.28515625" bestFit="1" customWidth="1"/>
    <col min="5" max="14" width="6.7109375" bestFit="1" customWidth="1"/>
    <col min="15" max="24" width="8" bestFit="1" customWidth="1"/>
    <col min="25" max="25" width="8.42578125" bestFit="1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85</v>
      </c>
      <c r="F1" s="15"/>
      <c r="G1" s="15"/>
      <c r="H1" s="15"/>
      <c r="I1" s="15"/>
      <c r="J1" s="15"/>
      <c r="K1" s="15"/>
      <c r="L1" s="15"/>
      <c r="M1" s="15"/>
      <c r="N1" s="15"/>
      <c r="O1" s="15" t="s">
        <v>86</v>
      </c>
      <c r="P1" s="15"/>
      <c r="Q1" s="15"/>
      <c r="R1" s="15"/>
      <c r="S1" s="15"/>
      <c r="T1" s="15"/>
      <c r="U1" s="15"/>
      <c r="V1" s="15"/>
      <c r="W1" s="15"/>
      <c r="X1" s="15"/>
      <c r="Y1" s="1" t="s">
        <v>87</v>
      </c>
    </row>
    <row r="2" spans="1:25" x14ac:dyDescent="0.25">
      <c r="A2" s="1"/>
      <c r="B2" s="1"/>
      <c r="C2" s="1"/>
      <c r="D2" s="1"/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94</v>
      </c>
      <c r="V2" s="2" t="s">
        <v>95</v>
      </c>
      <c r="W2" s="2" t="s">
        <v>96</v>
      </c>
      <c r="X2" s="2" t="s">
        <v>97</v>
      </c>
      <c r="Y2" s="16" t="s">
        <v>98</v>
      </c>
    </row>
    <row r="3" spans="1:25" x14ac:dyDescent="0.25">
      <c r="A3" s="2" t="s">
        <v>4</v>
      </c>
      <c r="B3" s="2">
        <v>1</v>
      </c>
      <c r="C3" s="17">
        <v>119.89700000000001</v>
      </c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>
        <f>C3</f>
        <v>119.89700000000001</v>
      </c>
      <c r="P3" s="19">
        <v>119.89700000000001</v>
      </c>
      <c r="Q3" s="19">
        <v>119.89700000000001</v>
      </c>
      <c r="R3" s="19">
        <v>119.89700000000001</v>
      </c>
      <c r="S3" s="19">
        <v>119.89700000000001</v>
      </c>
      <c r="T3" s="19">
        <v>119.89700000000001</v>
      </c>
      <c r="U3" s="19">
        <v>119.89700000000001</v>
      </c>
      <c r="V3" s="19">
        <v>119.89700000000001</v>
      </c>
      <c r="W3" s="19">
        <v>119.89700000000001</v>
      </c>
      <c r="X3" s="19">
        <v>119.89700000000001</v>
      </c>
      <c r="Y3" s="19">
        <f>AVERAGE(O3:X3)</f>
        <v>119.89700000000001</v>
      </c>
    </row>
    <row r="4" spans="1:25" x14ac:dyDescent="0.25">
      <c r="A4" s="2" t="s">
        <v>5</v>
      </c>
      <c r="B4" s="2">
        <v>2</v>
      </c>
      <c r="C4" s="17">
        <v>121.236</v>
      </c>
      <c r="D4" s="18">
        <f>(C4-C3)/C3</f>
        <v>1.1167919130587076E-2</v>
      </c>
      <c r="E4" s="19">
        <f>D4</f>
        <v>1.1167919130587076E-2</v>
      </c>
      <c r="F4" s="19">
        <f>E4</f>
        <v>1.1167919130587076E-2</v>
      </c>
      <c r="G4" s="19">
        <f>F4</f>
        <v>1.1167919130587076E-2</v>
      </c>
      <c r="H4" s="19">
        <f>G4</f>
        <v>1.1167919130587076E-2</v>
      </c>
      <c r="I4" s="19">
        <f>H4</f>
        <v>1.1167919130587076E-2</v>
      </c>
      <c r="J4" s="19">
        <f>I4</f>
        <v>1.1167919130587076E-2</v>
      </c>
      <c r="K4" s="19">
        <f>J4</f>
        <v>1.1167919130587076E-2</v>
      </c>
      <c r="L4" s="19">
        <f>K4</f>
        <v>1.1167919130587076E-2</v>
      </c>
      <c r="M4" s="19">
        <f>L4</f>
        <v>1.1167919130587076E-2</v>
      </c>
      <c r="N4" s="19">
        <f>M4</f>
        <v>1.1167919130587076E-2</v>
      </c>
      <c r="O4" s="19">
        <f>O3*(1+E4)</f>
        <v>121.236</v>
      </c>
      <c r="P4" s="19">
        <f>P3*(1+F4)</f>
        <v>121.236</v>
      </c>
      <c r="Q4" s="19">
        <f>Q3*(1+G4)</f>
        <v>121.236</v>
      </c>
      <c r="R4" s="19">
        <f>R3*(1+H4)</f>
        <v>121.236</v>
      </c>
      <c r="S4" s="19">
        <f>S3*(1+I4)</f>
        <v>121.236</v>
      </c>
      <c r="T4" s="19">
        <f>T3*(1+J4)</f>
        <v>121.236</v>
      </c>
      <c r="U4" s="19">
        <f>U3*(1+K4)</f>
        <v>121.236</v>
      </c>
      <c r="V4" s="19">
        <f>V3*(1+L4)</f>
        <v>121.236</v>
      </c>
      <c r="W4" s="19">
        <f>W3*(1+M4)</f>
        <v>121.236</v>
      </c>
      <c r="X4" s="19">
        <f>X3*(1+N4)</f>
        <v>121.236</v>
      </c>
      <c r="Y4" s="19">
        <f>AVERAGE(O4:X4)</f>
        <v>121.23600000000002</v>
      </c>
    </row>
    <row r="5" spans="1:25" x14ac:dyDescent="0.25">
      <c r="A5" s="2" t="s">
        <v>6</v>
      </c>
      <c r="B5" s="2">
        <v>3</v>
      </c>
      <c r="C5" s="17">
        <v>122.59099999999999</v>
      </c>
      <c r="D5" s="18">
        <f>(C5-C4)/C4</f>
        <v>1.1176548220000575E-2</v>
      </c>
      <c r="E5" s="19">
        <f>D5</f>
        <v>1.1176548220000575E-2</v>
      </c>
      <c r="F5" s="19">
        <f>E5</f>
        <v>1.1176548220000575E-2</v>
      </c>
      <c r="G5" s="19">
        <f>F5</f>
        <v>1.1176548220000575E-2</v>
      </c>
      <c r="H5" s="19">
        <f>G5</f>
        <v>1.1176548220000575E-2</v>
      </c>
      <c r="I5" s="19">
        <f>H5</f>
        <v>1.1176548220000575E-2</v>
      </c>
      <c r="J5" s="19">
        <f>I5</f>
        <v>1.1176548220000575E-2</v>
      </c>
      <c r="K5" s="19">
        <f>J5</f>
        <v>1.1176548220000575E-2</v>
      </c>
      <c r="L5" s="19">
        <f>K5</f>
        <v>1.1176548220000575E-2</v>
      </c>
      <c r="M5" s="19">
        <f>L5</f>
        <v>1.1176548220000575E-2</v>
      </c>
      <c r="N5" s="19">
        <f>M5</f>
        <v>1.1176548220000575E-2</v>
      </c>
      <c r="O5" s="19">
        <f>O4*(1+E5)</f>
        <v>122.59099999999999</v>
      </c>
      <c r="P5" s="19">
        <f>P4*(1+F5)</f>
        <v>122.59099999999999</v>
      </c>
      <c r="Q5" s="19">
        <f>Q4*(1+G5)</f>
        <v>122.59099999999999</v>
      </c>
      <c r="R5" s="19">
        <f>R4*(1+H5)</f>
        <v>122.59099999999999</v>
      </c>
      <c r="S5" s="19">
        <f>S4*(1+I5)</f>
        <v>122.59099999999999</v>
      </c>
      <c r="T5" s="19">
        <f>T4*(1+J5)</f>
        <v>122.59099999999999</v>
      </c>
      <c r="U5" s="19">
        <f>U4*(1+K5)</f>
        <v>122.59099999999999</v>
      </c>
      <c r="V5" s="19">
        <f>V4*(1+L5)</f>
        <v>122.59099999999999</v>
      </c>
      <c r="W5" s="19">
        <f>W4*(1+M5)</f>
        <v>122.59099999999999</v>
      </c>
      <c r="X5" s="19">
        <f>X4*(1+N5)</f>
        <v>122.59099999999999</v>
      </c>
      <c r="Y5" s="19">
        <f>AVERAGE(O5:X5)</f>
        <v>122.59099999999998</v>
      </c>
    </row>
    <row r="6" spans="1:25" x14ac:dyDescent="0.25">
      <c r="A6" s="2" t="s">
        <v>7</v>
      </c>
      <c r="B6" s="2">
        <v>4</v>
      </c>
      <c r="C6" s="17">
        <v>123.96</v>
      </c>
      <c r="D6" s="18">
        <f>(C6-C5)/C5</f>
        <v>1.1167214558980674E-2</v>
      </c>
      <c r="E6" s="19">
        <f>D6</f>
        <v>1.1167214558980674E-2</v>
      </c>
      <c r="F6" s="19">
        <f>E6</f>
        <v>1.1167214558980674E-2</v>
      </c>
      <c r="G6" s="19">
        <f>F6</f>
        <v>1.1167214558980674E-2</v>
      </c>
      <c r="H6" s="19">
        <f>G6</f>
        <v>1.1167214558980674E-2</v>
      </c>
      <c r="I6" s="19">
        <f>H6</f>
        <v>1.1167214558980674E-2</v>
      </c>
      <c r="J6" s="19">
        <f>I6</f>
        <v>1.1167214558980674E-2</v>
      </c>
      <c r="K6" s="19">
        <f>J6</f>
        <v>1.1167214558980674E-2</v>
      </c>
      <c r="L6" s="19">
        <f>K6</f>
        <v>1.1167214558980674E-2</v>
      </c>
      <c r="M6" s="19">
        <f>L6</f>
        <v>1.1167214558980674E-2</v>
      </c>
      <c r="N6" s="19">
        <f>M6</f>
        <v>1.1167214558980674E-2</v>
      </c>
      <c r="O6" s="19">
        <f>O5*(1+E6)</f>
        <v>123.96</v>
      </c>
      <c r="P6" s="19">
        <f>P5*(1+F6)</f>
        <v>123.96</v>
      </c>
      <c r="Q6" s="19">
        <f>Q5*(1+G6)</f>
        <v>123.96</v>
      </c>
      <c r="R6" s="19">
        <f>R5*(1+H6)</f>
        <v>123.96</v>
      </c>
      <c r="S6" s="19">
        <f>S5*(1+I6)</f>
        <v>123.96</v>
      </c>
      <c r="T6" s="19">
        <f>T5*(1+J6)</f>
        <v>123.96</v>
      </c>
      <c r="U6" s="19">
        <f>U5*(1+K6)</f>
        <v>123.96</v>
      </c>
      <c r="V6" s="19">
        <f>V5*(1+L6)</f>
        <v>123.96</v>
      </c>
      <c r="W6" s="19">
        <f>W5*(1+M6)</f>
        <v>123.96</v>
      </c>
      <c r="X6" s="19">
        <f>X5*(1+N6)</f>
        <v>123.96</v>
      </c>
      <c r="Y6" s="19">
        <f>AVERAGE(O6:X6)</f>
        <v>123.96000000000001</v>
      </c>
    </row>
    <row r="7" spans="1:25" x14ac:dyDescent="0.25">
      <c r="A7" s="2" t="s">
        <v>8</v>
      </c>
      <c r="B7" s="2">
        <v>5</v>
      </c>
      <c r="C7" s="17">
        <v>125.345</v>
      </c>
      <c r="D7" s="18">
        <f>(C7-C6)/C6</f>
        <v>1.1172959019038441E-2</v>
      </c>
      <c r="E7" s="19">
        <f>D7</f>
        <v>1.1172959019038441E-2</v>
      </c>
      <c r="F7" s="19">
        <f>E7</f>
        <v>1.1172959019038441E-2</v>
      </c>
      <c r="G7" s="19">
        <f>F7</f>
        <v>1.1172959019038441E-2</v>
      </c>
      <c r="H7" s="19">
        <f>G7</f>
        <v>1.1172959019038441E-2</v>
      </c>
      <c r="I7" s="19">
        <f>H7</f>
        <v>1.1172959019038441E-2</v>
      </c>
      <c r="J7" s="19">
        <f>I7</f>
        <v>1.1172959019038441E-2</v>
      </c>
      <c r="K7" s="19">
        <f>J7</f>
        <v>1.1172959019038441E-2</v>
      </c>
      <c r="L7" s="19">
        <f>K7</f>
        <v>1.1172959019038441E-2</v>
      </c>
      <c r="M7" s="19">
        <f>L7</f>
        <v>1.1172959019038441E-2</v>
      </c>
      <c r="N7" s="19">
        <f>M7</f>
        <v>1.1172959019038441E-2</v>
      </c>
      <c r="O7" s="19">
        <f>O6*(1+E7)</f>
        <v>125.34499999999998</v>
      </c>
      <c r="P7" s="19">
        <f>P6*(1+F7)</f>
        <v>125.34499999999998</v>
      </c>
      <c r="Q7" s="19">
        <f>Q6*(1+G7)</f>
        <v>125.34499999999998</v>
      </c>
      <c r="R7" s="19">
        <f>R6*(1+H7)</f>
        <v>125.34499999999998</v>
      </c>
      <c r="S7" s="19">
        <f>S6*(1+I7)</f>
        <v>125.34499999999998</v>
      </c>
      <c r="T7" s="19">
        <f>T6*(1+J7)</f>
        <v>125.34499999999998</v>
      </c>
      <c r="U7" s="19">
        <f>U6*(1+K7)</f>
        <v>125.34499999999998</v>
      </c>
      <c r="V7" s="19">
        <f>V6*(1+L7)</f>
        <v>125.34499999999998</v>
      </c>
      <c r="W7" s="19">
        <f>W6*(1+M7)</f>
        <v>125.34499999999998</v>
      </c>
      <c r="X7" s="19">
        <f>X6*(1+N7)</f>
        <v>125.34499999999998</v>
      </c>
      <c r="Y7" s="19">
        <f>AVERAGE(O7:X7)</f>
        <v>125.345</v>
      </c>
    </row>
    <row r="8" spans="1:25" x14ac:dyDescent="0.25">
      <c r="A8" s="2" t="s">
        <v>9</v>
      </c>
      <c r="B8" s="2">
        <v>6</v>
      </c>
      <c r="C8" s="17">
        <v>126.745</v>
      </c>
      <c r="D8" s="18">
        <f>(C8-C7)/C7</f>
        <v>1.1169173082292917E-2</v>
      </c>
      <c r="E8" s="19">
        <f>D8</f>
        <v>1.1169173082292917E-2</v>
      </c>
      <c r="F8" s="19">
        <f>E8</f>
        <v>1.1169173082292917E-2</v>
      </c>
      <c r="G8" s="19">
        <f>F8</f>
        <v>1.1169173082292917E-2</v>
      </c>
      <c r="H8" s="19">
        <f>G8</f>
        <v>1.1169173082292917E-2</v>
      </c>
      <c r="I8" s="19">
        <f>H8</f>
        <v>1.1169173082292917E-2</v>
      </c>
      <c r="J8" s="19">
        <f>I8</f>
        <v>1.1169173082292917E-2</v>
      </c>
      <c r="K8" s="19">
        <f>J8</f>
        <v>1.1169173082292917E-2</v>
      </c>
      <c r="L8" s="19">
        <f>K8</f>
        <v>1.1169173082292917E-2</v>
      </c>
      <c r="M8" s="19">
        <f>L8</f>
        <v>1.1169173082292917E-2</v>
      </c>
      <c r="N8" s="19">
        <f>M8</f>
        <v>1.1169173082292917E-2</v>
      </c>
      <c r="O8" s="19">
        <f>O7*(1+E8)</f>
        <v>126.74499999999999</v>
      </c>
      <c r="P8" s="19">
        <f>P7*(1+F8)</f>
        <v>126.74499999999999</v>
      </c>
      <c r="Q8" s="19">
        <f>Q7*(1+G8)</f>
        <v>126.74499999999999</v>
      </c>
      <c r="R8" s="19">
        <f>R7*(1+H8)</f>
        <v>126.74499999999999</v>
      </c>
      <c r="S8" s="19">
        <f>S7*(1+I8)</f>
        <v>126.74499999999999</v>
      </c>
      <c r="T8" s="19">
        <f>T7*(1+J8)</f>
        <v>126.74499999999999</v>
      </c>
      <c r="U8" s="19">
        <f>U7*(1+K8)</f>
        <v>126.74499999999999</v>
      </c>
      <c r="V8" s="19">
        <f>V7*(1+L8)</f>
        <v>126.74499999999999</v>
      </c>
      <c r="W8" s="19">
        <f>W7*(1+M8)</f>
        <v>126.74499999999999</v>
      </c>
      <c r="X8" s="19">
        <f>X7*(1+N8)</f>
        <v>126.74499999999999</v>
      </c>
      <c r="Y8" s="19">
        <f>AVERAGE(O8:X8)</f>
        <v>126.74499999999998</v>
      </c>
    </row>
    <row r="9" spans="1:25" x14ac:dyDescent="0.25">
      <c r="A9" s="2" t="s">
        <v>10</v>
      </c>
      <c r="B9" s="2">
        <v>7</v>
      </c>
      <c r="C9" s="17">
        <v>127.468</v>
      </c>
      <c r="D9" s="18">
        <f>(C9-C8)/C8</f>
        <v>5.7043670361749885E-3</v>
      </c>
      <c r="E9" s="19">
        <f>D9</f>
        <v>5.7043670361749885E-3</v>
      </c>
      <c r="F9" s="19">
        <f>E9</f>
        <v>5.7043670361749885E-3</v>
      </c>
      <c r="G9" s="19">
        <f>F9</f>
        <v>5.7043670361749885E-3</v>
      </c>
      <c r="H9" s="19">
        <f>G9</f>
        <v>5.7043670361749885E-3</v>
      </c>
      <c r="I9" s="19">
        <f>H9</f>
        <v>5.7043670361749885E-3</v>
      </c>
      <c r="J9" s="19">
        <f>I9</f>
        <v>5.7043670361749885E-3</v>
      </c>
      <c r="K9" s="19">
        <f>J9</f>
        <v>5.7043670361749885E-3</v>
      </c>
      <c r="L9" s="19">
        <f>K9</f>
        <v>5.7043670361749885E-3</v>
      </c>
      <c r="M9" s="19">
        <f>L9</f>
        <v>5.7043670361749885E-3</v>
      </c>
      <c r="N9" s="19">
        <f>M9</f>
        <v>5.7043670361749885E-3</v>
      </c>
      <c r="O9" s="19">
        <f>O8*(1+E9)</f>
        <v>127.46799999999999</v>
      </c>
      <c r="P9" s="19">
        <f>P8*(1+F9)</f>
        <v>127.46799999999999</v>
      </c>
      <c r="Q9" s="19">
        <f>Q8*(1+G9)</f>
        <v>127.46799999999999</v>
      </c>
      <c r="R9" s="19">
        <f>R8*(1+H9)</f>
        <v>127.46799999999999</v>
      </c>
      <c r="S9" s="19">
        <f>S8*(1+I9)</f>
        <v>127.46799999999999</v>
      </c>
      <c r="T9" s="19">
        <f>T8*(1+J9)</f>
        <v>127.46799999999999</v>
      </c>
      <c r="U9" s="19">
        <f>U8*(1+K9)</f>
        <v>127.46799999999999</v>
      </c>
      <c r="V9" s="19">
        <f>V8*(1+L9)</f>
        <v>127.46799999999999</v>
      </c>
      <c r="W9" s="19">
        <f>W8*(1+M9)</f>
        <v>127.46799999999999</v>
      </c>
      <c r="X9" s="19">
        <f>X8*(1+N9)</f>
        <v>127.46799999999999</v>
      </c>
      <c r="Y9" s="19">
        <f>AVERAGE(O9:X9)</f>
        <v>127.46799999999999</v>
      </c>
    </row>
    <row r="10" spans="1:25" x14ac:dyDescent="0.25">
      <c r="A10" s="2" t="s">
        <v>11</v>
      </c>
      <c r="B10" s="2">
        <v>8</v>
      </c>
      <c r="C10" s="17">
        <v>128.196</v>
      </c>
      <c r="D10" s="18">
        <f>(C10-C9)/C9</f>
        <v>5.7112373301534064E-3</v>
      </c>
      <c r="E10" s="19">
        <f>D10</f>
        <v>5.7112373301534064E-3</v>
      </c>
      <c r="F10" s="19">
        <f>E10</f>
        <v>5.7112373301534064E-3</v>
      </c>
      <c r="G10" s="19">
        <f>F10</f>
        <v>5.7112373301534064E-3</v>
      </c>
      <c r="H10" s="19">
        <f>G10</f>
        <v>5.7112373301534064E-3</v>
      </c>
      <c r="I10" s="19">
        <f>H10</f>
        <v>5.7112373301534064E-3</v>
      </c>
      <c r="J10" s="19">
        <f>I10</f>
        <v>5.7112373301534064E-3</v>
      </c>
      <c r="K10" s="19">
        <f>J10</f>
        <v>5.7112373301534064E-3</v>
      </c>
      <c r="L10" s="19">
        <f>K10</f>
        <v>5.7112373301534064E-3</v>
      </c>
      <c r="M10" s="19">
        <f>L10</f>
        <v>5.7112373301534064E-3</v>
      </c>
      <c r="N10" s="19">
        <f>M10</f>
        <v>5.7112373301534064E-3</v>
      </c>
      <c r="O10" s="19">
        <f>O9*(1+E10)</f>
        <v>128.19599999999997</v>
      </c>
      <c r="P10" s="19">
        <f>P9*(1+F10)</f>
        <v>128.19599999999997</v>
      </c>
      <c r="Q10" s="19">
        <f>Q9*(1+G10)</f>
        <v>128.19599999999997</v>
      </c>
      <c r="R10" s="19">
        <f>R9*(1+H10)</f>
        <v>128.19599999999997</v>
      </c>
      <c r="S10" s="19">
        <f>S9*(1+I10)</f>
        <v>128.19599999999997</v>
      </c>
      <c r="T10" s="19">
        <f>T9*(1+J10)</f>
        <v>128.19599999999997</v>
      </c>
      <c r="U10" s="19">
        <f>U9*(1+K10)</f>
        <v>128.19599999999997</v>
      </c>
      <c r="V10" s="19">
        <f>V9*(1+L10)</f>
        <v>128.19599999999997</v>
      </c>
      <c r="W10" s="19">
        <f>W9*(1+M10)</f>
        <v>128.19599999999997</v>
      </c>
      <c r="X10" s="19">
        <f>X9*(1+N10)</f>
        <v>128.19599999999997</v>
      </c>
      <c r="Y10" s="19">
        <f>AVERAGE(O10:X10)</f>
        <v>128.19599999999994</v>
      </c>
    </row>
    <row r="11" spans="1:25" x14ac:dyDescent="0.25">
      <c r="A11" s="2" t="s">
        <v>12</v>
      </c>
      <c r="B11" s="2">
        <v>9</v>
      </c>
      <c r="C11" s="17">
        <v>128.928</v>
      </c>
      <c r="D11" s="18">
        <f>(C11-C10)/C10</f>
        <v>5.7100065524665301E-3</v>
      </c>
      <c r="E11" s="19">
        <f>D11</f>
        <v>5.7100065524665301E-3</v>
      </c>
      <c r="F11" s="19">
        <f>E11</f>
        <v>5.7100065524665301E-3</v>
      </c>
      <c r="G11" s="19">
        <f>F11</f>
        <v>5.7100065524665301E-3</v>
      </c>
      <c r="H11" s="19">
        <f>G11</f>
        <v>5.7100065524665301E-3</v>
      </c>
      <c r="I11" s="19">
        <f>H11</f>
        <v>5.7100065524665301E-3</v>
      </c>
      <c r="J11" s="19">
        <f>I11</f>
        <v>5.7100065524665301E-3</v>
      </c>
      <c r="K11" s="19">
        <f>J11</f>
        <v>5.7100065524665301E-3</v>
      </c>
      <c r="L11" s="19">
        <f>K11</f>
        <v>5.7100065524665301E-3</v>
      </c>
      <c r="M11" s="19">
        <f>L11</f>
        <v>5.7100065524665301E-3</v>
      </c>
      <c r="N11" s="19">
        <f>M11</f>
        <v>5.7100065524665301E-3</v>
      </c>
      <c r="O11" s="19">
        <f>O10*(1+E11)</f>
        <v>128.92799999999997</v>
      </c>
      <c r="P11" s="19">
        <f>P10*(1+F11)</f>
        <v>128.92799999999997</v>
      </c>
      <c r="Q11" s="19">
        <f>Q10*(1+G11)</f>
        <v>128.92799999999997</v>
      </c>
      <c r="R11" s="19">
        <f>R10*(1+H11)</f>
        <v>128.92799999999997</v>
      </c>
      <c r="S11" s="19">
        <f>S10*(1+I11)</f>
        <v>128.92799999999997</v>
      </c>
      <c r="T11" s="19">
        <f>T10*(1+J11)</f>
        <v>128.92799999999997</v>
      </c>
      <c r="U11" s="19">
        <f>U10*(1+K11)</f>
        <v>128.92799999999997</v>
      </c>
      <c r="V11" s="19">
        <f>V10*(1+L11)</f>
        <v>128.92799999999997</v>
      </c>
      <c r="W11" s="19">
        <f>W10*(1+M11)</f>
        <v>128.92799999999997</v>
      </c>
      <c r="X11" s="19">
        <f>X10*(1+N11)</f>
        <v>128.92799999999997</v>
      </c>
      <c r="Y11" s="19">
        <f>AVERAGE(O11:X11)</f>
        <v>128.92799999999994</v>
      </c>
    </row>
    <row r="12" spans="1:25" x14ac:dyDescent="0.25">
      <c r="A12" s="2" t="s">
        <v>13</v>
      </c>
      <c r="B12" s="2">
        <v>10</v>
      </c>
      <c r="C12" s="17">
        <v>129.66399999999999</v>
      </c>
      <c r="D12" s="18">
        <f>(C12-C11)/C11</f>
        <v>5.7086125589475524E-3</v>
      </c>
      <c r="E12" s="19">
        <f>D12</f>
        <v>5.7086125589475524E-3</v>
      </c>
      <c r="F12" s="19">
        <f>E12</f>
        <v>5.7086125589475524E-3</v>
      </c>
      <c r="G12" s="19">
        <f>F12</f>
        <v>5.7086125589475524E-3</v>
      </c>
      <c r="H12" s="19">
        <f>G12</f>
        <v>5.7086125589475524E-3</v>
      </c>
      <c r="I12" s="19">
        <f>H12</f>
        <v>5.7086125589475524E-3</v>
      </c>
      <c r="J12" s="19">
        <f>I12</f>
        <v>5.7086125589475524E-3</v>
      </c>
      <c r="K12" s="19">
        <f>J12</f>
        <v>5.7086125589475524E-3</v>
      </c>
      <c r="L12" s="19">
        <f>K12</f>
        <v>5.7086125589475524E-3</v>
      </c>
      <c r="M12" s="19">
        <f>L12</f>
        <v>5.7086125589475524E-3</v>
      </c>
      <c r="N12" s="19">
        <f>M12</f>
        <v>5.7086125589475524E-3</v>
      </c>
      <c r="O12" s="19">
        <f>O11*(1+E12)</f>
        <v>129.66399999999996</v>
      </c>
      <c r="P12" s="19">
        <f>P11*(1+F12)</f>
        <v>129.66399999999996</v>
      </c>
      <c r="Q12" s="19">
        <f>Q11*(1+G12)</f>
        <v>129.66399999999996</v>
      </c>
      <c r="R12" s="19">
        <f>R11*(1+H12)</f>
        <v>129.66399999999996</v>
      </c>
      <c r="S12" s="19">
        <f>S11*(1+I12)</f>
        <v>129.66399999999996</v>
      </c>
      <c r="T12" s="19">
        <f>T11*(1+J12)</f>
        <v>129.66399999999996</v>
      </c>
      <c r="U12" s="19">
        <f>U11*(1+K12)</f>
        <v>129.66399999999996</v>
      </c>
      <c r="V12" s="19">
        <f>V11*(1+L12)</f>
        <v>129.66399999999996</v>
      </c>
      <c r="W12" s="19">
        <f>W11*(1+M12)</f>
        <v>129.66399999999996</v>
      </c>
      <c r="X12" s="19">
        <f>X11*(1+N12)</f>
        <v>129.66399999999996</v>
      </c>
      <c r="Y12" s="19">
        <f>AVERAGE(O12:X12)</f>
        <v>129.66399999999996</v>
      </c>
    </row>
    <row r="13" spans="1:25" x14ac:dyDescent="0.25">
      <c r="A13" s="2" t="s">
        <v>14</v>
      </c>
      <c r="B13" s="2">
        <v>11</v>
      </c>
      <c r="C13" s="17">
        <v>130.404</v>
      </c>
      <c r="D13" s="18">
        <f>(C13-C12)/C12</f>
        <v>5.7070582428431112E-3</v>
      </c>
      <c r="E13" s="19">
        <f>D13</f>
        <v>5.7070582428431112E-3</v>
      </c>
      <c r="F13" s="19">
        <f>E13</f>
        <v>5.7070582428431112E-3</v>
      </c>
      <c r="G13" s="19">
        <f>F13</f>
        <v>5.7070582428431112E-3</v>
      </c>
      <c r="H13" s="19">
        <f>G13</f>
        <v>5.7070582428431112E-3</v>
      </c>
      <c r="I13" s="19">
        <f>H13</f>
        <v>5.7070582428431112E-3</v>
      </c>
      <c r="J13" s="19">
        <f>I13</f>
        <v>5.7070582428431112E-3</v>
      </c>
      <c r="K13" s="19">
        <f>J13</f>
        <v>5.7070582428431112E-3</v>
      </c>
      <c r="L13" s="19">
        <f>K13</f>
        <v>5.7070582428431112E-3</v>
      </c>
      <c r="M13" s="19">
        <f>L13</f>
        <v>5.7070582428431112E-3</v>
      </c>
      <c r="N13" s="19">
        <f>M13</f>
        <v>5.7070582428431112E-3</v>
      </c>
      <c r="O13" s="19">
        <f>O12*(1+E13)</f>
        <v>130.40399999999997</v>
      </c>
      <c r="P13" s="19">
        <f>P12*(1+F13)</f>
        <v>130.40399999999997</v>
      </c>
      <c r="Q13" s="19">
        <f>Q12*(1+G13)</f>
        <v>130.40399999999997</v>
      </c>
      <c r="R13" s="19">
        <f>R12*(1+H13)</f>
        <v>130.40399999999997</v>
      </c>
      <c r="S13" s="19">
        <f>S12*(1+I13)</f>
        <v>130.40399999999997</v>
      </c>
      <c r="T13" s="19">
        <f>T12*(1+J13)</f>
        <v>130.40399999999997</v>
      </c>
      <c r="U13" s="19">
        <f>U12*(1+K13)</f>
        <v>130.40399999999997</v>
      </c>
      <c r="V13" s="19">
        <f>V12*(1+L13)</f>
        <v>130.40399999999997</v>
      </c>
      <c r="W13" s="19">
        <f>W12*(1+M13)</f>
        <v>130.40399999999997</v>
      </c>
      <c r="X13" s="19">
        <f>X12*(1+N13)</f>
        <v>130.40399999999997</v>
      </c>
      <c r="Y13" s="19">
        <f>AVERAGE(O13:X13)</f>
        <v>130.40399999999997</v>
      </c>
    </row>
    <row r="14" spans="1:25" x14ac:dyDescent="0.25">
      <c r="A14" s="2" t="s">
        <v>15</v>
      </c>
      <c r="B14" s="2">
        <v>12</v>
      </c>
      <c r="C14" s="17">
        <v>131.155</v>
      </c>
      <c r="D14" s="18">
        <f>(C14-C13)/C13</f>
        <v>5.7590257967547378E-3</v>
      </c>
      <c r="E14" s="19">
        <f>D14</f>
        <v>5.7590257967547378E-3</v>
      </c>
      <c r="F14" s="19">
        <f>E14</f>
        <v>5.7590257967547378E-3</v>
      </c>
      <c r="G14" s="19">
        <f>F14</f>
        <v>5.7590257967547378E-3</v>
      </c>
      <c r="H14" s="19">
        <f>G14</f>
        <v>5.7590257967547378E-3</v>
      </c>
      <c r="I14" s="19">
        <f>H14</f>
        <v>5.7590257967547378E-3</v>
      </c>
      <c r="J14" s="19">
        <f>I14</f>
        <v>5.7590257967547378E-3</v>
      </c>
      <c r="K14" s="19">
        <f>J14</f>
        <v>5.7590257967547378E-3</v>
      </c>
      <c r="L14" s="19">
        <f>K14</f>
        <v>5.7590257967547378E-3</v>
      </c>
      <c r="M14" s="19">
        <f>L14</f>
        <v>5.7590257967547378E-3</v>
      </c>
      <c r="N14" s="19">
        <f>M14</f>
        <v>5.7590257967547378E-3</v>
      </c>
      <c r="O14" s="19">
        <f>O13*(1+E14)</f>
        <v>131.15499999999997</v>
      </c>
      <c r="P14" s="19">
        <f>P13*(1+F14)</f>
        <v>131.15499999999997</v>
      </c>
      <c r="Q14" s="19">
        <f>Q13*(1+G14)</f>
        <v>131.15499999999997</v>
      </c>
      <c r="R14" s="19">
        <f>R13*(1+H14)</f>
        <v>131.15499999999997</v>
      </c>
      <c r="S14" s="19">
        <f>S13*(1+I14)</f>
        <v>131.15499999999997</v>
      </c>
      <c r="T14" s="19">
        <f>T13*(1+J14)</f>
        <v>131.15499999999997</v>
      </c>
      <c r="U14" s="19">
        <f>U13*(1+K14)</f>
        <v>131.15499999999997</v>
      </c>
      <c r="V14" s="19">
        <f>V13*(1+L14)</f>
        <v>131.15499999999997</v>
      </c>
      <c r="W14" s="19">
        <f>W13*(1+M14)</f>
        <v>131.15499999999997</v>
      </c>
      <c r="X14" s="19">
        <f>X13*(1+N14)</f>
        <v>131.15499999999997</v>
      </c>
      <c r="Y14" s="19">
        <f>AVERAGE(O14:X14)</f>
        <v>131.15499999999997</v>
      </c>
    </row>
    <row r="15" spans="1:25" x14ac:dyDescent="0.25">
      <c r="A15" s="2" t="s">
        <v>16</v>
      </c>
      <c r="B15" s="2">
        <v>13</v>
      </c>
      <c r="C15" s="17">
        <v>131.90899999999999</v>
      </c>
      <c r="D15" s="18">
        <f>(C15-C14)/C14</f>
        <v>5.7489230300025972E-3</v>
      </c>
      <c r="E15" s="19">
        <f>D15</f>
        <v>5.7489230300025972E-3</v>
      </c>
      <c r="F15" s="19">
        <f>E15</f>
        <v>5.7489230300025972E-3</v>
      </c>
      <c r="G15" s="19">
        <f>F15</f>
        <v>5.7489230300025972E-3</v>
      </c>
      <c r="H15" s="19">
        <f>G15</f>
        <v>5.7489230300025972E-3</v>
      </c>
      <c r="I15" s="19">
        <f>H15</f>
        <v>5.7489230300025972E-3</v>
      </c>
      <c r="J15" s="19">
        <f>I15</f>
        <v>5.7489230300025972E-3</v>
      </c>
      <c r="K15" s="19">
        <f>J15</f>
        <v>5.7489230300025972E-3</v>
      </c>
      <c r="L15" s="19">
        <f>K15</f>
        <v>5.7489230300025972E-3</v>
      </c>
      <c r="M15" s="19">
        <f>L15</f>
        <v>5.7489230300025972E-3</v>
      </c>
      <c r="N15" s="19">
        <f>M15</f>
        <v>5.7489230300025972E-3</v>
      </c>
      <c r="O15" s="19">
        <f>O14*(1+E15)</f>
        <v>131.90899999999996</v>
      </c>
      <c r="P15" s="19">
        <f>P14*(1+F15)</f>
        <v>131.90899999999996</v>
      </c>
      <c r="Q15" s="19">
        <f>Q14*(1+G15)</f>
        <v>131.90899999999996</v>
      </c>
      <c r="R15" s="19">
        <f>R14*(1+H15)</f>
        <v>131.90899999999996</v>
      </c>
      <c r="S15" s="19">
        <f>S14*(1+I15)</f>
        <v>131.90899999999996</v>
      </c>
      <c r="T15" s="19">
        <f>T14*(1+J15)</f>
        <v>131.90899999999996</v>
      </c>
      <c r="U15" s="19">
        <f>U14*(1+K15)</f>
        <v>131.90899999999996</v>
      </c>
      <c r="V15" s="19">
        <f>V14*(1+L15)</f>
        <v>131.90899999999996</v>
      </c>
      <c r="W15" s="19">
        <f>W14*(1+M15)</f>
        <v>131.90899999999996</v>
      </c>
      <c r="X15" s="19">
        <f>X14*(1+N15)</f>
        <v>131.90899999999996</v>
      </c>
      <c r="Y15" s="19">
        <f>AVERAGE(O15:X15)</f>
        <v>131.90899999999993</v>
      </c>
    </row>
    <row r="16" spans="1:25" x14ac:dyDescent="0.25">
      <c r="A16" s="2" t="s">
        <v>17</v>
      </c>
      <c r="B16" s="2">
        <v>14</v>
      </c>
      <c r="C16" s="17">
        <v>132.66900000000001</v>
      </c>
      <c r="D16" s="18">
        <f>(C16-C15)/C15</f>
        <v>5.7615477336650216E-3</v>
      </c>
      <c r="E16" s="19">
        <f>D16</f>
        <v>5.7615477336650216E-3</v>
      </c>
      <c r="F16" s="19">
        <f>E16</f>
        <v>5.7615477336650216E-3</v>
      </c>
      <c r="G16" s="19">
        <f>F16</f>
        <v>5.7615477336650216E-3</v>
      </c>
      <c r="H16" s="19">
        <f>G16</f>
        <v>5.7615477336650216E-3</v>
      </c>
      <c r="I16" s="19">
        <f>H16</f>
        <v>5.7615477336650216E-3</v>
      </c>
      <c r="J16" s="19">
        <f>I16</f>
        <v>5.7615477336650216E-3</v>
      </c>
      <c r="K16" s="19">
        <f>J16</f>
        <v>5.7615477336650216E-3</v>
      </c>
      <c r="L16" s="19">
        <f>K16</f>
        <v>5.7615477336650216E-3</v>
      </c>
      <c r="M16" s="19">
        <f>L16</f>
        <v>5.7615477336650216E-3</v>
      </c>
      <c r="N16" s="19">
        <f>M16</f>
        <v>5.7615477336650216E-3</v>
      </c>
      <c r="O16" s="19">
        <f>O15*(1+E16)</f>
        <v>132.66899999999998</v>
      </c>
      <c r="P16" s="19">
        <f>P15*(1+F16)</f>
        <v>132.66899999999998</v>
      </c>
      <c r="Q16" s="19">
        <f>Q15*(1+G16)</f>
        <v>132.66899999999998</v>
      </c>
      <c r="R16" s="19">
        <f>R15*(1+H16)</f>
        <v>132.66899999999998</v>
      </c>
      <c r="S16" s="19">
        <f>S15*(1+I16)</f>
        <v>132.66899999999998</v>
      </c>
      <c r="T16" s="19">
        <f>T15*(1+J16)</f>
        <v>132.66899999999998</v>
      </c>
      <c r="U16" s="19">
        <f>U15*(1+K16)</f>
        <v>132.66899999999998</v>
      </c>
      <c r="V16" s="19">
        <f>V15*(1+L16)</f>
        <v>132.66899999999998</v>
      </c>
      <c r="W16" s="19">
        <f>W15*(1+M16)</f>
        <v>132.66899999999998</v>
      </c>
      <c r="X16" s="19">
        <f>X15*(1+N16)</f>
        <v>132.66899999999998</v>
      </c>
      <c r="Y16" s="19">
        <f>AVERAGE(O16:X16)</f>
        <v>132.66899999999995</v>
      </c>
    </row>
    <row r="17" spans="1:25" x14ac:dyDescent="0.25">
      <c r="A17" s="2" t="s">
        <v>18</v>
      </c>
      <c r="B17" s="2">
        <v>15</v>
      </c>
      <c r="C17" s="17">
        <v>133.43199999999999</v>
      </c>
      <c r="D17" s="18">
        <f>(C17-C16)/C16</f>
        <v>5.7511551304372287E-3</v>
      </c>
      <c r="E17" s="19">
        <f>D17</f>
        <v>5.7511551304372287E-3</v>
      </c>
      <c r="F17" s="19">
        <f>E17</f>
        <v>5.7511551304372287E-3</v>
      </c>
      <c r="G17" s="19">
        <f>F17</f>
        <v>5.7511551304372287E-3</v>
      </c>
      <c r="H17" s="19">
        <f>G17</f>
        <v>5.7511551304372287E-3</v>
      </c>
      <c r="I17" s="19">
        <f>H17</f>
        <v>5.7511551304372287E-3</v>
      </c>
      <c r="J17" s="19">
        <f>I17</f>
        <v>5.7511551304372287E-3</v>
      </c>
      <c r="K17" s="19">
        <f>J17</f>
        <v>5.7511551304372287E-3</v>
      </c>
      <c r="L17" s="19">
        <f>K17</f>
        <v>5.7511551304372287E-3</v>
      </c>
      <c r="M17" s="19">
        <f>L17</f>
        <v>5.7511551304372287E-3</v>
      </c>
      <c r="N17" s="19">
        <f>M17</f>
        <v>5.7511551304372287E-3</v>
      </c>
      <c r="O17" s="19">
        <f>O16*(1+E17)</f>
        <v>133.43199999999996</v>
      </c>
      <c r="P17" s="19">
        <f>P16*(1+F17)</f>
        <v>133.43199999999996</v>
      </c>
      <c r="Q17" s="19">
        <f>Q16*(1+G17)</f>
        <v>133.43199999999996</v>
      </c>
      <c r="R17" s="19">
        <f>R16*(1+H17)</f>
        <v>133.43199999999996</v>
      </c>
      <c r="S17" s="19">
        <f>S16*(1+I17)</f>
        <v>133.43199999999996</v>
      </c>
      <c r="T17" s="19">
        <f>T16*(1+J17)</f>
        <v>133.43199999999996</v>
      </c>
      <c r="U17" s="19">
        <f>U16*(1+K17)</f>
        <v>133.43199999999996</v>
      </c>
      <c r="V17" s="19">
        <f>V16*(1+L17)</f>
        <v>133.43199999999996</v>
      </c>
      <c r="W17" s="19">
        <f>W16*(1+M17)</f>
        <v>133.43199999999996</v>
      </c>
      <c r="X17" s="19">
        <f>X16*(1+N17)</f>
        <v>133.43199999999996</v>
      </c>
      <c r="Y17" s="19">
        <f>AVERAGE(O17:X17)</f>
        <v>133.43199999999999</v>
      </c>
    </row>
    <row r="18" spans="1:25" x14ac:dyDescent="0.25">
      <c r="A18" s="2" t="s">
        <v>19</v>
      </c>
      <c r="B18" s="2">
        <v>16</v>
      </c>
      <c r="C18" s="17">
        <v>134.19999999999999</v>
      </c>
      <c r="D18" s="18">
        <f>(C18-C17)/C17</f>
        <v>5.7557407518436417E-3</v>
      </c>
      <c r="E18" s="19">
        <f>D18</f>
        <v>5.7557407518436417E-3</v>
      </c>
      <c r="F18" s="19">
        <f>E18</f>
        <v>5.7557407518436417E-3</v>
      </c>
      <c r="G18" s="19">
        <f>F18</f>
        <v>5.7557407518436417E-3</v>
      </c>
      <c r="H18" s="19">
        <f>G18</f>
        <v>5.7557407518436417E-3</v>
      </c>
      <c r="I18" s="19">
        <f>H18</f>
        <v>5.7557407518436417E-3</v>
      </c>
      <c r="J18" s="19">
        <f>I18</f>
        <v>5.7557407518436417E-3</v>
      </c>
      <c r="K18" s="19">
        <f>J18</f>
        <v>5.7557407518436417E-3</v>
      </c>
      <c r="L18" s="19">
        <f>K18</f>
        <v>5.7557407518436417E-3</v>
      </c>
      <c r="M18" s="19">
        <f>L18</f>
        <v>5.7557407518436417E-3</v>
      </c>
      <c r="N18" s="19">
        <f>M18</f>
        <v>5.7557407518436417E-3</v>
      </c>
      <c r="O18" s="19">
        <f>O17*(1+E18)</f>
        <v>134.19999999999996</v>
      </c>
      <c r="P18" s="19">
        <f>P17*(1+F18)</f>
        <v>134.19999999999996</v>
      </c>
      <c r="Q18" s="19">
        <f>Q17*(1+G18)</f>
        <v>134.19999999999996</v>
      </c>
      <c r="R18" s="19">
        <f>R17*(1+H18)</f>
        <v>134.19999999999996</v>
      </c>
      <c r="S18" s="19">
        <f>S17*(1+I18)</f>
        <v>134.19999999999996</v>
      </c>
      <c r="T18" s="19">
        <f>T17*(1+J18)</f>
        <v>134.19999999999996</v>
      </c>
      <c r="U18" s="19">
        <f>U17*(1+K18)</f>
        <v>134.19999999999996</v>
      </c>
      <c r="V18" s="19">
        <f>V17*(1+L18)</f>
        <v>134.19999999999996</v>
      </c>
      <c r="W18" s="19">
        <f>W17*(1+M18)</f>
        <v>134.19999999999996</v>
      </c>
      <c r="X18" s="19">
        <f>X17*(1+N18)</f>
        <v>134.19999999999996</v>
      </c>
      <c r="Y18" s="19">
        <f>AVERAGE(O18:X18)</f>
        <v>134.19999999999999</v>
      </c>
    </row>
    <row r="19" spans="1:25" x14ac:dyDescent="0.25">
      <c r="A19" s="2" t="s">
        <v>20</v>
      </c>
      <c r="B19" s="2">
        <v>17</v>
      </c>
      <c r="C19" s="17">
        <v>135.14699999999999</v>
      </c>
      <c r="D19" s="18">
        <f>(C19-C18)/C18</f>
        <v>7.0566318926974878E-3</v>
      </c>
      <c r="E19" s="19">
        <f>D19</f>
        <v>7.0566318926974878E-3</v>
      </c>
      <c r="F19" s="19">
        <f>E19</f>
        <v>7.0566318926974878E-3</v>
      </c>
      <c r="G19" s="19">
        <f>F19</f>
        <v>7.0566318926974878E-3</v>
      </c>
      <c r="H19" s="19">
        <f>G19</f>
        <v>7.0566318926974878E-3</v>
      </c>
      <c r="I19" s="19">
        <f>H19</f>
        <v>7.0566318926974878E-3</v>
      </c>
      <c r="J19" s="19">
        <f>I19</f>
        <v>7.0566318926974878E-3</v>
      </c>
      <c r="K19" s="19">
        <f>J19</f>
        <v>7.0566318926974878E-3</v>
      </c>
      <c r="L19" s="19">
        <f>K19</f>
        <v>7.0566318926974878E-3</v>
      </c>
      <c r="M19" s="19">
        <f>L19</f>
        <v>7.0566318926974878E-3</v>
      </c>
      <c r="N19" s="19">
        <f>M19</f>
        <v>7.0566318926974878E-3</v>
      </c>
      <c r="O19" s="19">
        <f>O18*(1+E19)</f>
        <v>135.14699999999996</v>
      </c>
      <c r="P19" s="19">
        <f>P18*(1+F19)</f>
        <v>135.14699999999996</v>
      </c>
      <c r="Q19" s="19">
        <f>Q18*(1+G19)</f>
        <v>135.14699999999996</v>
      </c>
      <c r="R19" s="19">
        <f>R18*(1+H19)</f>
        <v>135.14699999999996</v>
      </c>
      <c r="S19" s="19">
        <f>S18*(1+I19)</f>
        <v>135.14699999999996</v>
      </c>
      <c r="T19" s="19">
        <f>T18*(1+J19)</f>
        <v>135.14699999999996</v>
      </c>
      <c r="U19" s="19">
        <f>U18*(1+K19)</f>
        <v>135.14699999999996</v>
      </c>
      <c r="V19" s="19">
        <f>V18*(1+L19)</f>
        <v>135.14699999999996</v>
      </c>
      <c r="W19" s="19">
        <f>W18*(1+M19)</f>
        <v>135.14699999999996</v>
      </c>
      <c r="X19" s="19">
        <f>X18*(1+N19)</f>
        <v>135.14699999999996</v>
      </c>
      <c r="Y19" s="19">
        <f>AVERAGE(O19:X19)</f>
        <v>135.14699999999996</v>
      </c>
    </row>
    <row r="20" spans="1:25" x14ac:dyDescent="0.25">
      <c r="A20" s="2" t="s">
        <v>21</v>
      </c>
      <c r="B20" s="2">
        <v>18</v>
      </c>
      <c r="C20" s="17">
        <v>136.1</v>
      </c>
      <c r="D20" s="18">
        <f>(C20-C19)/C19</f>
        <v>7.0515808711995309E-3</v>
      </c>
      <c r="E20" s="19">
        <f>D20</f>
        <v>7.0515808711995309E-3</v>
      </c>
      <c r="F20" s="19">
        <f>E20</f>
        <v>7.0515808711995309E-3</v>
      </c>
      <c r="G20" s="19">
        <f>F20</f>
        <v>7.0515808711995309E-3</v>
      </c>
      <c r="H20" s="19">
        <f>G20</f>
        <v>7.0515808711995309E-3</v>
      </c>
      <c r="I20" s="19">
        <f>H20</f>
        <v>7.0515808711995309E-3</v>
      </c>
      <c r="J20" s="19">
        <f>I20</f>
        <v>7.0515808711995309E-3</v>
      </c>
      <c r="K20" s="19">
        <f>J20</f>
        <v>7.0515808711995309E-3</v>
      </c>
      <c r="L20" s="19">
        <f>K20</f>
        <v>7.0515808711995309E-3</v>
      </c>
      <c r="M20" s="19">
        <f>L20</f>
        <v>7.0515808711995309E-3</v>
      </c>
      <c r="N20" s="19">
        <f>M20</f>
        <v>7.0515808711995309E-3</v>
      </c>
      <c r="O20" s="19">
        <f>O19*(1+E20)</f>
        <v>136.09999999999997</v>
      </c>
      <c r="P20" s="19">
        <f>P19*(1+F20)</f>
        <v>136.09999999999997</v>
      </c>
      <c r="Q20" s="19">
        <f>Q19*(1+G20)</f>
        <v>136.09999999999997</v>
      </c>
      <c r="R20" s="19">
        <f>R19*(1+H20)</f>
        <v>136.09999999999997</v>
      </c>
      <c r="S20" s="19">
        <f>S19*(1+I20)</f>
        <v>136.09999999999997</v>
      </c>
      <c r="T20" s="19">
        <f>T19*(1+J20)</f>
        <v>136.09999999999997</v>
      </c>
      <c r="U20" s="19">
        <f>U19*(1+K20)</f>
        <v>136.09999999999997</v>
      </c>
      <c r="V20" s="19">
        <f>V19*(1+L20)</f>
        <v>136.09999999999997</v>
      </c>
      <c r="W20" s="19">
        <f>W19*(1+M20)</f>
        <v>136.09999999999997</v>
      </c>
      <c r="X20" s="19">
        <f>X19*(1+N20)</f>
        <v>136.09999999999997</v>
      </c>
      <c r="Y20" s="19">
        <f>AVERAGE(O20:X20)</f>
        <v>136.09999999999994</v>
      </c>
    </row>
    <row r="21" spans="1:25" x14ac:dyDescent="0.25">
      <c r="A21" s="2" t="s">
        <v>22</v>
      </c>
      <c r="B21" s="2">
        <v>19</v>
      </c>
      <c r="C21" s="17">
        <v>137.06</v>
      </c>
      <c r="D21" s="18">
        <f>(C21-C20)/C20</f>
        <v>7.0536370315944751E-3</v>
      </c>
      <c r="E21" s="19">
        <f>D21</f>
        <v>7.0536370315944751E-3</v>
      </c>
      <c r="F21" s="19">
        <f>E21</f>
        <v>7.0536370315944751E-3</v>
      </c>
      <c r="G21" s="19">
        <f>F21</f>
        <v>7.0536370315944751E-3</v>
      </c>
      <c r="H21" s="19">
        <f>G21</f>
        <v>7.0536370315944751E-3</v>
      </c>
      <c r="I21" s="19">
        <f>H21</f>
        <v>7.0536370315944751E-3</v>
      </c>
      <c r="J21" s="19">
        <f>I21</f>
        <v>7.0536370315944751E-3</v>
      </c>
      <c r="K21" s="19">
        <f>J21</f>
        <v>7.0536370315944751E-3</v>
      </c>
      <c r="L21" s="19">
        <f>K21</f>
        <v>7.0536370315944751E-3</v>
      </c>
      <c r="M21" s="19">
        <f>L21</f>
        <v>7.0536370315944751E-3</v>
      </c>
      <c r="N21" s="19">
        <f>M21</f>
        <v>7.0536370315944751E-3</v>
      </c>
      <c r="O21" s="19">
        <f>O20*(1+E21)</f>
        <v>137.05999999999997</v>
      </c>
      <c r="P21" s="19">
        <f>P20*(1+F21)</f>
        <v>137.05999999999997</v>
      </c>
      <c r="Q21" s="19">
        <f>Q20*(1+G21)</f>
        <v>137.05999999999997</v>
      </c>
      <c r="R21" s="19">
        <f>R20*(1+H21)</f>
        <v>137.05999999999997</v>
      </c>
      <c r="S21" s="19">
        <f>S20*(1+I21)</f>
        <v>137.05999999999997</v>
      </c>
      <c r="T21" s="19">
        <f>T20*(1+J21)</f>
        <v>137.05999999999997</v>
      </c>
      <c r="U21" s="19">
        <f>U20*(1+K21)</f>
        <v>137.05999999999997</v>
      </c>
      <c r="V21" s="19">
        <f>V20*(1+L21)</f>
        <v>137.05999999999997</v>
      </c>
      <c r="W21" s="19">
        <f>W20*(1+M21)</f>
        <v>137.05999999999997</v>
      </c>
      <c r="X21" s="19">
        <f>X20*(1+N21)</f>
        <v>137.05999999999997</v>
      </c>
      <c r="Y21" s="19">
        <f>AVERAGE(O21:X21)</f>
        <v>137.05999999999997</v>
      </c>
    </row>
    <row r="22" spans="1:25" x14ac:dyDescent="0.25">
      <c r="A22" s="2" t="s">
        <v>23</v>
      </c>
      <c r="B22" s="2">
        <v>20</v>
      </c>
      <c r="C22" s="17">
        <v>138.02699999999999</v>
      </c>
      <c r="D22" s="18">
        <f>(C22-C21)/C21</f>
        <v>7.0553042463153692E-3</v>
      </c>
      <c r="E22" s="19">
        <f>D22</f>
        <v>7.0553042463153692E-3</v>
      </c>
      <c r="F22" s="19">
        <f>E22</f>
        <v>7.0553042463153692E-3</v>
      </c>
      <c r="G22" s="19">
        <f>F22</f>
        <v>7.0553042463153692E-3</v>
      </c>
      <c r="H22" s="19">
        <f>G22</f>
        <v>7.0553042463153692E-3</v>
      </c>
      <c r="I22" s="19">
        <f>H22</f>
        <v>7.0553042463153692E-3</v>
      </c>
      <c r="J22" s="19">
        <f>I22</f>
        <v>7.0553042463153692E-3</v>
      </c>
      <c r="K22" s="19">
        <f>J22</f>
        <v>7.0553042463153692E-3</v>
      </c>
      <c r="L22" s="19">
        <f>K22</f>
        <v>7.0553042463153692E-3</v>
      </c>
      <c r="M22" s="19">
        <f>L22</f>
        <v>7.0553042463153692E-3</v>
      </c>
      <c r="N22" s="19">
        <f>M22</f>
        <v>7.0553042463153692E-3</v>
      </c>
      <c r="O22" s="19">
        <f>O21*(1+E22)</f>
        <v>138.02699999999996</v>
      </c>
      <c r="P22" s="19">
        <f>P21*(1+F22)</f>
        <v>138.02699999999996</v>
      </c>
      <c r="Q22" s="19">
        <f>Q21*(1+G22)</f>
        <v>138.02699999999996</v>
      </c>
      <c r="R22" s="19">
        <f>R21*(1+H22)</f>
        <v>138.02699999999996</v>
      </c>
      <c r="S22" s="19">
        <f>S21*(1+I22)</f>
        <v>138.02699999999996</v>
      </c>
      <c r="T22" s="19">
        <f>T21*(1+J22)</f>
        <v>138.02699999999996</v>
      </c>
      <c r="U22" s="19">
        <f>U21*(1+K22)</f>
        <v>138.02699999999996</v>
      </c>
      <c r="V22" s="19">
        <f>V21*(1+L22)</f>
        <v>138.02699999999996</v>
      </c>
      <c r="W22" s="19">
        <f>W21*(1+M22)</f>
        <v>138.02699999999996</v>
      </c>
      <c r="X22" s="19">
        <f>X21*(1+N22)</f>
        <v>138.02699999999996</v>
      </c>
      <c r="Y22" s="19">
        <f>AVERAGE(O22:X22)</f>
        <v>138.02699999999999</v>
      </c>
    </row>
    <row r="23" spans="1:25" x14ac:dyDescent="0.25">
      <c r="A23" s="2" t="s">
        <v>24</v>
      </c>
      <c r="B23" s="2">
        <v>21</v>
      </c>
      <c r="C23" s="17">
        <v>139.01</v>
      </c>
      <c r="D23" s="18">
        <f>(C23-C22)/C22</f>
        <v>7.1217950111210427E-3</v>
      </c>
      <c r="E23" s="19">
        <f>D23</f>
        <v>7.1217950111210427E-3</v>
      </c>
      <c r="F23" s="19">
        <f>E23</f>
        <v>7.1217950111210427E-3</v>
      </c>
      <c r="G23" s="19">
        <f>F23</f>
        <v>7.1217950111210427E-3</v>
      </c>
      <c r="H23" s="19">
        <f>G23</f>
        <v>7.1217950111210427E-3</v>
      </c>
      <c r="I23" s="19">
        <f>H23</f>
        <v>7.1217950111210427E-3</v>
      </c>
      <c r="J23" s="19">
        <f>I23</f>
        <v>7.1217950111210427E-3</v>
      </c>
      <c r="K23" s="19">
        <f>J23</f>
        <v>7.1217950111210427E-3</v>
      </c>
      <c r="L23" s="19">
        <f>K23</f>
        <v>7.1217950111210427E-3</v>
      </c>
      <c r="M23" s="19">
        <f>L23</f>
        <v>7.1217950111210427E-3</v>
      </c>
      <c r="N23" s="19">
        <f>M23</f>
        <v>7.1217950111210427E-3</v>
      </c>
      <c r="O23" s="19">
        <f>O22*(1+E23)</f>
        <v>139.00999999999996</v>
      </c>
      <c r="P23" s="19">
        <f>P22*(1+F23)</f>
        <v>139.00999999999996</v>
      </c>
      <c r="Q23" s="19">
        <f>Q22*(1+G23)</f>
        <v>139.00999999999996</v>
      </c>
      <c r="R23" s="19">
        <f>R22*(1+H23)</f>
        <v>139.00999999999996</v>
      </c>
      <c r="S23" s="19">
        <f>S22*(1+I23)</f>
        <v>139.00999999999996</v>
      </c>
      <c r="T23" s="19">
        <f>T22*(1+J23)</f>
        <v>139.00999999999996</v>
      </c>
      <c r="U23" s="19">
        <f>U22*(1+K23)</f>
        <v>139.00999999999996</v>
      </c>
      <c r="V23" s="19">
        <f>V22*(1+L23)</f>
        <v>139.00999999999996</v>
      </c>
      <c r="W23" s="19">
        <f>W22*(1+M23)</f>
        <v>139.00999999999996</v>
      </c>
      <c r="X23" s="19">
        <f>X22*(1+N23)</f>
        <v>139.00999999999996</v>
      </c>
      <c r="Y23" s="19">
        <f>AVERAGE(O23:X23)</f>
        <v>139.00999999999996</v>
      </c>
    </row>
    <row r="24" spans="1:25" x14ac:dyDescent="0.25">
      <c r="A24" s="2" t="s">
        <v>25</v>
      </c>
      <c r="B24" s="2">
        <v>22</v>
      </c>
      <c r="C24" s="17">
        <v>139.941</v>
      </c>
      <c r="D24" s="18">
        <f>(C24-C23)/C23</f>
        <v>6.6973599021653953E-3</v>
      </c>
      <c r="E24" s="19">
        <f>D24</f>
        <v>6.6973599021653953E-3</v>
      </c>
      <c r="F24" s="19">
        <f>E24</f>
        <v>6.6973599021653953E-3</v>
      </c>
      <c r="G24" s="19">
        <f>F24</f>
        <v>6.6973599021653953E-3</v>
      </c>
      <c r="H24" s="19">
        <f>G24</f>
        <v>6.6973599021653953E-3</v>
      </c>
      <c r="I24" s="19">
        <f>H24</f>
        <v>6.6973599021653953E-3</v>
      </c>
      <c r="J24" s="19">
        <f>I24</f>
        <v>6.6973599021653953E-3</v>
      </c>
      <c r="K24" s="19">
        <f>J24</f>
        <v>6.6973599021653953E-3</v>
      </c>
      <c r="L24" s="19">
        <f>K24</f>
        <v>6.6973599021653953E-3</v>
      </c>
      <c r="M24" s="19">
        <f>L24</f>
        <v>6.6973599021653953E-3</v>
      </c>
      <c r="N24" s="19">
        <f>M24</f>
        <v>6.6973599021653953E-3</v>
      </c>
      <c r="O24" s="19">
        <f>O23*(1+E24)</f>
        <v>139.94099999999997</v>
      </c>
      <c r="P24" s="19">
        <f>P23*(1+F24)</f>
        <v>139.94099999999997</v>
      </c>
      <c r="Q24" s="19">
        <f>Q23*(1+G24)</f>
        <v>139.94099999999997</v>
      </c>
      <c r="R24" s="19">
        <f>R23*(1+H24)</f>
        <v>139.94099999999997</v>
      </c>
      <c r="S24" s="19">
        <f>S23*(1+I24)</f>
        <v>139.94099999999997</v>
      </c>
      <c r="T24" s="19">
        <f>T23*(1+J24)</f>
        <v>139.94099999999997</v>
      </c>
      <c r="U24" s="19">
        <f>U23*(1+K24)</f>
        <v>139.94099999999997</v>
      </c>
      <c r="V24" s="19">
        <f>V23*(1+L24)</f>
        <v>139.94099999999997</v>
      </c>
      <c r="W24" s="19">
        <f>W23*(1+M24)</f>
        <v>139.94099999999997</v>
      </c>
      <c r="X24" s="19">
        <f>X23*(1+N24)</f>
        <v>139.94099999999997</v>
      </c>
      <c r="Y24" s="19">
        <f>AVERAGE(O24:X24)</f>
        <v>139.941</v>
      </c>
    </row>
    <row r="25" spans="1:25" x14ac:dyDescent="0.25">
      <c r="A25" s="2" t="s">
        <v>26</v>
      </c>
      <c r="B25" s="2">
        <v>23</v>
      </c>
      <c r="C25" s="17">
        <v>140.82300000000001</v>
      </c>
      <c r="D25" s="18">
        <f>(C25-C24)/C24</f>
        <v>6.3026561193646252E-3</v>
      </c>
      <c r="E25" s="19">
        <f>D25</f>
        <v>6.3026561193646252E-3</v>
      </c>
      <c r="F25" s="19">
        <f>E25</f>
        <v>6.3026561193646252E-3</v>
      </c>
      <c r="G25" s="19">
        <f>F25</f>
        <v>6.3026561193646252E-3</v>
      </c>
      <c r="H25" s="19">
        <f>G25</f>
        <v>6.3026561193646252E-3</v>
      </c>
      <c r="I25" s="19">
        <f>H25</f>
        <v>6.3026561193646252E-3</v>
      </c>
      <c r="J25" s="19">
        <f>I25</f>
        <v>6.3026561193646252E-3</v>
      </c>
      <c r="K25" s="19">
        <f>J25</f>
        <v>6.3026561193646252E-3</v>
      </c>
      <c r="L25" s="19">
        <f>K25</f>
        <v>6.3026561193646252E-3</v>
      </c>
      <c r="M25" s="19">
        <f>L25</f>
        <v>6.3026561193646252E-3</v>
      </c>
      <c r="N25" s="19">
        <f>M25</f>
        <v>6.3026561193646252E-3</v>
      </c>
      <c r="O25" s="19">
        <f>O24*(1+E25)</f>
        <v>140.82299999999998</v>
      </c>
      <c r="P25" s="19">
        <f>P24*(1+F25)</f>
        <v>140.82299999999998</v>
      </c>
      <c r="Q25" s="19">
        <f>Q24*(1+G25)</f>
        <v>140.82299999999998</v>
      </c>
      <c r="R25" s="19">
        <f>R24*(1+H25)</f>
        <v>140.82299999999998</v>
      </c>
      <c r="S25" s="19">
        <f>S24*(1+I25)</f>
        <v>140.82299999999998</v>
      </c>
      <c r="T25" s="19">
        <f>T24*(1+J25)</f>
        <v>140.82299999999998</v>
      </c>
      <c r="U25" s="19">
        <f>U24*(1+K25)</f>
        <v>140.82299999999998</v>
      </c>
      <c r="V25" s="19">
        <f>V24*(1+L25)</f>
        <v>140.82299999999998</v>
      </c>
      <c r="W25" s="19">
        <f>W24*(1+M25)</f>
        <v>140.82299999999998</v>
      </c>
      <c r="X25" s="19">
        <f>X24*(1+N25)</f>
        <v>140.82299999999998</v>
      </c>
      <c r="Y25" s="19">
        <f>AVERAGE(O25:X25)</f>
        <v>140.82299999999995</v>
      </c>
    </row>
    <row r="26" spans="1:25" x14ac:dyDescent="0.25">
      <c r="A26" s="2" t="s">
        <v>27</v>
      </c>
      <c r="B26" s="2">
        <v>24</v>
      </c>
      <c r="C26" s="17">
        <v>141.66800000000001</v>
      </c>
      <c r="D26" s="18">
        <f>(C26-C25)/C25</f>
        <v>6.0004402689901428E-3</v>
      </c>
      <c r="E26" s="19">
        <f>D26</f>
        <v>6.0004402689901428E-3</v>
      </c>
      <c r="F26" s="19">
        <f>E26</f>
        <v>6.0004402689901428E-3</v>
      </c>
      <c r="G26" s="19">
        <f>F26</f>
        <v>6.0004402689901428E-3</v>
      </c>
      <c r="H26" s="19">
        <f>G26</f>
        <v>6.0004402689901428E-3</v>
      </c>
      <c r="I26" s="19">
        <f>H26</f>
        <v>6.0004402689901428E-3</v>
      </c>
      <c r="J26" s="19">
        <f>I26</f>
        <v>6.0004402689901428E-3</v>
      </c>
      <c r="K26" s="19">
        <f>J26</f>
        <v>6.0004402689901428E-3</v>
      </c>
      <c r="L26" s="19">
        <f>K26</f>
        <v>6.0004402689901428E-3</v>
      </c>
      <c r="M26" s="19">
        <f>L26</f>
        <v>6.0004402689901428E-3</v>
      </c>
      <c r="N26" s="19">
        <f>M26</f>
        <v>6.0004402689901428E-3</v>
      </c>
      <c r="O26" s="19">
        <f>O25*(1+E26)</f>
        <v>141.66799999999998</v>
      </c>
      <c r="P26" s="19">
        <f>P25*(1+F26)</f>
        <v>141.66799999999998</v>
      </c>
      <c r="Q26" s="19">
        <f>Q25*(1+G26)</f>
        <v>141.66799999999998</v>
      </c>
      <c r="R26" s="19">
        <f>R25*(1+H26)</f>
        <v>141.66799999999998</v>
      </c>
      <c r="S26" s="19">
        <f>S25*(1+I26)</f>
        <v>141.66799999999998</v>
      </c>
      <c r="T26" s="19">
        <f>T25*(1+J26)</f>
        <v>141.66799999999998</v>
      </c>
      <c r="U26" s="19">
        <f>U25*(1+K26)</f>
        <v>141.66799999999998</v>
      </c>
      <c r="V26" s="19">
        <f>V25*(1+L26)</f>
        <v>141.66799999999998</v>
      </c>
      <c r="W26" s="19">
        <f>W25*(1+M26)</f>
        <v>141.66799999999998</v>
      </c>
      <c r="X26" s="19">
        <f>X25*(1+N26)</f>
        <v>141.66799999999998</v>
      </c>
      <c r="Y26" s="19">
        <f>AVERAGE(O26:X26)</f>
        <v>141.66799999999995</v>
      </c>
    </row>
    <row r="27" spans="1:25" x14ac:dyDescent="0.25">
      <c r="A27" s="2" t="s">
        <v>28</v>
      </c>
      <c r="B27" s="2">
        <v>25</v>
      </c>
      <c r="C27" s="17">
        <v>142.745</v>
      </c>
      <c r="D27" s="18">
        <f>(C27-C26)/C26</f>
        <v>7.602281390292784E-3</v>
      </c>
      <c r="E27" s="19">
        <f>D27</f>
        <v>7.602281390292784E-3</v>
      </c>
      <c r="F27" s="19">
        <f>E27</f>
        <v>7.602281390292784E-3</v>
      </c>
      <c r="G27" s="19">
        <f>F27</f>
        <v>7.602281390292784E-3</v>
      </c>
      <c r="H27" s="19">
        <f>G27</f>
        <v>7.602281390292784E-3</v>
      </c>
      <c r="I27" s="19">
        <f>H27</f>
        <v>7.602281390292784E-3</v>
      </c>
      <c r="J27" s="19">
        <f>I27</f>
        <v>7.602281390292784E-3</v>
      </c>
      <c r="K27" s="19">
        <f>J27</f>
        <v>7.602281390292784E-3</v>
      </c>
      <c r="L27" s="19">
        <f>K27</f>
        <v>7.602281390292784E-3</v>
      </c>
      <c r="M27" s="19">
        <f>L27</f>
        <v>7.602281390292784E-3</v>
      </c>
      <c r="N27" s="19">
        <f>M27</f>
        <v>7.602281390292784E-3</v>
      </c>
      <c r="O27" s="19">
        <f>O26*(1+E27)</f>
        <v>142.74499999999998</v>
      </c>
      <c r="P27" s="19">
        <f>P26*(1+F27)</f>
        <v>142.74499999999998</v>
      </c>
      <c r="Q27" s="19">
        <f>Q26*(1+G27)</f>
        <v>142.74499999999998</v>
      </c>
      <c r="R27" s="19">
        <f>R26*(1+H27)</f>
        <v>142.74499999999998</v>
      </c>
      <c r="S27" s="19">
        <f>S26*(1+I27)</f>
        <v>142.74499999999998</v>
      </c>
      <c r="T27" s="19">
        <f>T26*(1+J27)</f>
        <v>142.74499999999998</v>
      </c>
      <c r="U27" s="19">
        <f>U26*(1+K27)</f>
        <v>142.74499999999998</v>
      </c>
      <c r="V27" s="19">
        <f>V26*(1+L27)</f>
        <v>142.74499999999998</v>
      </c>
      <c r="W27" s="19">
        <f>W26*(1+M27)</f>
        <v>142.74499999999998</v>
      </c>
      <c r="X27" s="19">
        <f>X26*(1+N27)</f>
        <v>142.74499999999998</v>
      </c>
      <c r="Y27" s="19">
        <f>AVERAGE(O27:X27)</f>
        <v>142.74499999999995</v>
      </c>
    </row>
    <row r="28" spans="1:25" x14ac:dyDescent="0.25">
      <c r="A28" s="2" t="s">
        <v>29</v>
      </c>
      <c r="B28" s="2">
        <v>26</v>
      </c>
      <c r="C28" s="17">
        <v>143.858</v>
      </c>
      <c r="D28" s="18">
        <f>(C28-C27)/C27</f>
        <v>7.7971207397807248E-3</v>
      </c>
      <c r="E28" s="19">
        <f>D28</f>
        <v>7.7971207397807248E-3</v>
      </c>
      <c r="F28" s="19">
        <f>E28</f>
        <v>7.7971207397807248E-3</v>
      </c>
      <c r="G28" s="19">
        <f>F28</f>
        <v>7.7971207397807248E-3</v>
      </c>
      <c r="H28" s="19">
        <f>G28</f>
        <v>7.7971207397807248E-3</v>
      </c>
      <c r="I28" s="19">
        <f>H28</f>
        <v>7.7971207397807248E-3</v>
      </c>
      <c r="J28" s="19">
        <f>I28</f>
        <v>7.7971207397807248E-3</v>
      </c>
      <c r="K28" s="19">
        <f>J28</f>
        <v>7.7971207397807248E-3</v>
      </c>
      <c r="L28" s="19">
        <f>K28</f>
        <v>7.7971207397807248E-3</v>
      </c>
      <c r="M28" s="19">
        <f>L28</f>
        <v>7.7971207397807248E-3</v>
      </c>
      <c r="N28" s="19">
        <f>M28</f>
        <v>7.7971207397807248E-3</v>
      </c>
      <c r="O28" s="19">
        <f>O27*(1+E28)</f>
        <v>143.85799999999998</v>
      </c>
      <c r="P28" s="19">
        <f>P27*(1+F28)</f>
        <v>143.85799999999998</v>
      </c>
      <c r="Q28" s="19">
        <f>Q27*(1+G28)</f>
        <v>143.85799999999998</v>
      </c>
      <c r="R28" s="19">
        <f>R27*(1+H28)</f>
        <v>143.85799999999998</v>
      </c>
      <c r="S28" s="19">
        <f>S27*(1+I28)</f>
        <v>143.85799999999998</v>
      </c>
      <c r="T28" s="19">
        <f>T27*(1+J28)</f>
        <v>143.85799999999998</v>
      </c>
      <c r="U28" s="19">
        <f>U27*(1+K28)</f>
        <v>143.85799999999998</v>
      </c>
      <c r="V28" s="19">
        <f>V27*(1+L28)</f>
        <v>143.85799999999998</v>
      </c>
      <c r="W28" s="19">
        <f>W27*(1+M28)</f>
        <v>143.85799999999998</v>
      </c>
      <c r="X28" s="19">
        <f>X27*(1+N28)</f>
        <v>143.85799999999998</v>
      </c>
      <c r="Y28" s="19">
        <f>AVERAGE(O28:X28)</f>
        <v>143.85799999999998</v>
      </c>
    </row>
    <row r="29" spans="1:25" x14ac:dyDescent="0.25">
      <c r="A29" s="2" t="s">
        <v>30</v>
      </c>
      <c r="B29" s="2">
        <v>27</v>
      </c>
      <c r="C29" s="17">
        <v>144.89400000000001</v>
      </c>
      <c r="D29" s="18">
        <f>(C29-C28)/C28</f>
        <v>7.2015459689416042E-3</v>
      </c>
      <c r="E29" s="19">
        <f>D29</f>
        <v>7.2015459689416042E-3</v>
      </c>
      <c r="F29" s="19">
        <f>E29</f>
        <v>7.2015459689416042E-3</v>
      </c>
      <c r="G29" s="19">
        <f>F29</f>
        <v>7.2015459689416042E-3</v>
      </c>
      <c r="H29" s="19">
        <f>G29</f>
        <v>7.2015459689416042E-3</v>
      </c>
      <c r="I29" s="19">
        <f>H29</f>
        <v>7.2015459689416042E-3</v>
      </c>
      <c r="J29" s="19">
        <f>I29</f>
        <v>7.2015459689416042E-3</v>
      </c>
      <c r="K29" s="19">
        <f>J29</f>
        <v>7.2015459689416042E-3</v>
      </c>
      <c r="L29" s="19">
        <f>K29</f>
        <v>7.2015459689416042E-3</v>
      </c>
      <c r="M29" s="19">
        <f>L29</f>
        <v>7.2015459689416042E-3</v>
      </c>
      <c r="N29" s="19">
        <f>M29</f>
        <v>7.2015459689416042E-3</v>
      </c>
      <c r="O29" s="19">
        <f>O28*(1+E29)</f>
        <v>144.89399999999998</v>
      </c>
      <c r="P29" s="19">
        <f>P28*(1+F29)</f>
        <v>144.89399999999998</v>
      </c>
      <c r="Q29" s="19">
        <f>Q28*(1+G29)</f>
        <v>144.89399999999998</v>
      </c>
      <c r="R29" s="19">
        <f>R28*(1+H29)</f>
        <v>144.89399999999998</v>
      </c>
      <c r="S29" s="19">
        <f>S28*(1+I29)</f>
        <v>144.89399999999998</v>
      </c>
      <c r="T29" s="19">
        <f>T28*(1+J29)</f>
        <v>144.89399999999998</v>
      </c>
      <c r="U29" s="19">
        <f>U28*(1+K29)</f>
        <v>144.89399999999998</v>
      </c>
      <c r="V29" s="19">
        <f>V28*(1+L29)</f>
        <v>144.89399999999998</v>
      </c>
      <c r="W29" s="19">
        <f>W28*(1+M29)</f>
        <v>144.89399999999998</v>
      </c>
      <c r="X29" s="19">
        <f>X28*(1+N29)</f>
        <v>144.89399999999998</v>
      </c>
      <c r="Y29" s="19">
        <f>AVERAGE(O29:X29)</f>
        <v>144.89399999999998</v>
      </c>
    </row>
    <row r="30" spans="1:25" x14ac:dyDescent="0.25">
      <c r="A30" s="2" t="s">
        <v>31</v>
      </c>
      <c r="B30" s="2">
        <v>28</v>
      </c>
      <c r="C30" s="17">
        <v>145.90799999999999</v>
      </c>
      <c r="D30" s="18">
        <f>(C30-C29)/C29</f>
        <v>6.9982193879662476E-3</v>
      </c>
      <c r="E30" s="19">
        <f>D30</f>
        <v>6.9982193879662476E-3</v>
      </c>
      <c r="F30" s="19">
        <f>E30</f>
        <v>6.9982193879662476E-3</v>
      </c>
      <c r="G30" s="19">
        <f>F30</f>
        <v>6.9982193879662476E-3</v>
      </c>
      <c r="H30" s="19">
        <f>G30</f>
        <v>6.9982193879662476E-3</v>
      </c>
      <c r="I30" s="19">
        <f>H30</f>
        <v>6.9982193879662476E-3</v>
      </c>
      <c r="J30" s="19">
        <f>I30</f>
        <v>6.9982193879662476E-3</v>
      </c>
      <c r="K30" s="19">
        <f>J30</f>
        <v>6.9982193879662476E-3</v>
      </c>
      <c r="L30" s="19">
        <f>K30</f>
        <v>6.9982193879662476E-3</v>
      </c>
      <c r="M30" s="19">
        <f>L30</f>
        <v>6.9982193879662476E-3</v>
      </c>
      <c r="N30" s="19">
        <f>M30</f>
        <v>6.9982193879662476E-3</v>
      </c>
      <c r="O30" s="19">
        <f>O29*(1+E30)</f>
        <v>145.90799999999996</v>
      </c>
      <c r="P30" s="19">
        <f>P29*(1+F30)</f>
        <v>145.90799999999996</v>
      </c>
      <c r="Q30" s="19">
        <f>Q29*(1+G30)</f>
        <v>145.90799999999996</v>
      </c>
      <c r="R30" s="19">
        <f>R29*(1+H30)</f>
        <v>145.90799999999996</v>
      </c>
      <c r="S30" s="19">
        <f>S29*(1+I30)</f>
        <v>145.90799999999996</v>
      </c>
      <c r="T30" s="19">
        <f>T29*(1+J30)</f>
        <v>145.90799999999996</v>
      </c>
      <c r="U30" s="19">
        <f>U29*(1+K30)</f>
        <v>145.90799999999996</v>
      </c>
      <c r="V30" s="19">
        <f>V29*(1+L30)</f>
        <v>145.90799999999996</v>
      </c>
      <c r="W30" s="19">
        <f>W29*(1+M30)</f>
        <v>145.90799999999996</v>
      </c>
      <c r="X30" s="19">
        <f>X29*(1+N30)</f>
        <v>145.90799999999996</v>
      </c>
      <c r="Y30" s="19">
        <f>AVERAGE(O30:X30)</f>
        <v>145.90799999999993</v>
      </c>
    </row>
    <row r="31" spans="1:25" x14ac:dyDescent="0.25">
      <c r="A31" s="2" t="s">
        <v>32</v>
      </c>
      <c r="B31" s="2">
        <v>29</v>
      </c>
      <c r="C31" s="17">
        <v>146.857</v>
      </c>
      <c r="D31" s="18">
        <f>(C31-C30)/C30</f>
        <v>6.5040984730104752E-3</v>
      </c>
      <c r="E31" s="19">
        <f>D31</f>
        <v>6.5040984730104752E-3</v>
      </c>
      <c r="F31" s="19">
        <f>E31</f>
        <v>6.5040984730104752E-3</v>
      </c>
      <c r="G31" s="19">
        <f>F31</f>
        <v>6.5040984730104752E-3</v>
      </c>
      <c r="H31" s="19">
        <f>G31</f>
        <v>6.5040984730104752E-3</v>
      </c>
      <c r="I31" s="19">
        <f>H31</f>
        <v>6.5040984730104752E-3</v>
      </c>
      <c r="J31" s="19">
        <f>I31</f>
        <v>6.5040984730104752E-3</v>
      </c>
      <c r="K31" s="19">
        <f>J31</f>
        <v>6.5040984730104752E-3</v>
      </c>
      <c r="L31" s="19">
        <f>K31</f>
        <v>6.5040984730104752E-3</v>
      </c>
      <c r="M31" s="19">
        <f>L31</f>
        <v>6.5040984730104752E-3</v>
      </c>
      <c r="N31" s="19">
        <f>M31</f>
        <v>6.5040984730104752E-3</v>
      </c>
      <c r="O31" s="19">
        <f>O30*(1+E31)</f>
        <v>146.85699999999997</v>
      </c>
      <c r="P31" s="19">
        <f>P30*(1+F31)</f>
        <v>146.85699999999997</v>
      </c>
      <c r="Q31" s="19">
        <f>Q30*(1+G31)</f>
        <v>146.85699999999997</v>
      </c>
      <c r="R31" s="19">
        <f>R30*(1+H31)</f>
        <v>146.85699999999997</v>
      </c>
      <c r="S31" s="19">
        <f>S30*(1+I31)</f>
        <v>146.85699999999997</v>
      </c>
      <c r="T31" s="19">
        <f>T30*(1+J31)</f>
        <v>146.85699999999997</v>
      </c>
      <c r="U31" s="19">
        <f>U30*(1+K31)</f>
        <v>146.85699999999997</v>
      </c>
      <c r="V31" s="19">
        <f>V30*(1+L31)</f>
        <v>146.85699999999997</v>
      </c>
      <c r="W31" s="19">
        <f>W30*(1+M31)</f>
        <v>146.85699999999997</v>
      </c>
      <c r="X31" s="19">
        <f>X30*(1+N31)</f>
        <v>146.85699999999997</v>
      </c>
      <c r="Y31" s="19">
        <f>AVERAGE(O31:X31)</f>
        <v>146.85699999999997</v>
      </c>
    </row>
    <row r="32" spans="1:25" x14ac:dyDescent="0.25">
      <c r="A32" s="2" t="s">
        <v>33</v>
      </c>
      <c r="B32" s="2">
        <v>30</v>
      </c>
      <c r="C32" s="17">
        <v>147.721</v>
      </c>
      <c r="D32" s="18">
        <f>(C32-C31)/C31</f>
        <v>5.8832742055196846E-3</v>
      </c>
      <c r="E32" s="19">
        <f>D32</f>
        <v>5.8832742055196846E-3</v>
      </c>
      <c r="F32" s="19">
        <f>E32</f>
        <v>5.8832742055196846E-3</v>
      </c>
      <c r="G32" s="19">
        <f>F32</f>
        <v>5.8832742055196846E-3</v>
      </c>
      <c r="H32" s="19">
        <f>G32</f>
        <v>5.8832742055196846E-3</v>
      </c>
      <c r="I32" s="19">
        <f>H32</f>
        <v>5.8832742055196846E-3</v>
      </c>
      <c r="J32" s="19">
        <f>I32</f>
        <v>5.8832742055196846E-3</v>
      </c>
      <c r="K32" s="19">
        <f>J32</f>
        <v>5.8832742055196846E-3</v>
      </c>
      <c r="L32" s="19">
        <f>K32</f>
        <v>5.8832742055196846E-3</v>
      </c>
      <c r="M32" s="19">
        <f>L32</f>
        <v>5.8832742055196846E-3</v>
      </c>
      <c r="N32" s="19">
        <f>M32</f>
        <v>5.8832742055196846E-3</v>
      </c>
      <c r="O32" s="19">
        <f>O31*(1+E32)</f>
        <v>147.72099999999998</v>
      </c>
      <c r="P32" s="19">
        <f>P31*(1+F32)</f>
        <v>147.72099999999998</v>
      </c>
      <c r="Q32" s="19">
        <f>Q31*(1+G32)</f>
        <v>147.72099999999998</v>
      </c>
      <c r="R32" s="19">
        <f>R31*(1+H32)</f>
        <v>147.72099999999998</v>
      </c>
      <c r="S32" s="19">
        <f>S31*(1+I32)</f>
        <v>147.72099999999998</v>
      </c>
      <c r="T32" s="19">
        <f>T31*(1+J32)</f>
        <v>147.72099999999998</v>
      </c>
      <c r="U32" s="19">
        <f>U31*(1+K32)</f>
        <v>147.72099999999998</v>
      </c>
      <c r="V32" s="19">
        <f>V31*(1+L32)</f>
        <v>147.72099999999998</v>
      </c>
      <c r="W32" s="19">
        <f>W31*(1+M32)</f>
        <v>147.72099999999998</v>
      </c>
      <c r="X32" s="19">
        <f>X31*(1+N32)</f>
        <v>147.72099999999998</v>
      </c>
      <c r="Y32" s="19">
        <f>AVERAGE(O32:X32)</f>
        <v>147.72099999999998</v>
      </c>
    </row>
    <row r="33" spans="1:25" x14ac:dyDescent="0.25">
      <c r="A33" s="2" t="s">
        <v>34</v>
      </c>
      <c r="B33" s="2">
        <v>31</v>
      </c>
      <c r="C33" s="17">
        <v>148.292</v>
      </c>
      <c r="D33" s="18">
        <f>(C33-C32)/C32</f>
        <v>3.865394899844964E-3</v>
      </c>
      <c r="E33" s="19">
        <f>D33</f>
        <v>3.865394899844964E-3</v>
      </c>
      <c r="F33" s="19">
        <f>E33</f>
        <v>3.865394899844964E-3</v>
      </c>
      <c r="G33" s="19">
        <f>F33</f>
        <v>3.865394899844964E-3</v>
      </c>
      <c r="H33" s="19">
        <f>G33</f>
        <v>3.865394899844964E-3</v>
      </c>
      <c r="I33" s="19">
        <f>H33</f>
        <v>3.865394899844964E-3</v>
      </c>
      <c r="J33" s="19">
        <f>I33</f>
        <v>3.865394899844964E-3</v>
      </c>
      <c r="K33" s="19">
        <f>J33</f>
        <v>3.865394899844964E-3</v>
      </c>
      <c r="L33" s="19">
        <f>K33</f>
        <v>3.865394899844964E-3</v>
      </c>
      <c r="M33" s="19">
        <f>L33</f>
        <v>3.865394899844964E-3</v>
      </c>
      <c r="N33" s="19">
        <f>M33</f>
        <v>3.865394899844964E-3</v>
      </c>
      <c r="O33" s="19">
        <f>O32*(1+E33)</f>
        <v>148.29199999999997</v>
      </c>
      <c r="P33" s="19">
        <f>P32*(1+F33)</f>
        <v>148.29199999999997</v>
      </c>
      <c r="Q33" s="19">
        <f>Q32*(1+G33)</f>
        <v>148.29199999999997</v>
      </c>
      <c r="R33" s="19">
        <f>R32*(1+H33)</f>
        <v>148.29199999999997</v>
      </c>
      <c r="S33" s="19">
        <f>S32*(1+I33)</f>
        <v>148.29199999999997</v>
      </c>
      <c r="T33" s="19">
        <f>T32*(1+J33)</f>
        <v>148.29199999999997</v>
      </c>
      <c r="U33" s="19">
        <f>U32*(1+K33)</f>
        <v>148.29199999999997</v>
      </c>
      <c r="V33" s="19">
        <f>V32*(1+L33)</f>
        <v>148.29199999999997</v>
      </c>
      <c r="W33" s="19">
        <f>W32*(1+M33)</f>
        <v>148.29199999999997</v>
      </c>
      <c r="X33" s="19">
        <f>X32*(1+N33)</f>
        <v>148.29199999999997</v>
      </c>
      <c r="Y33" s="19">
        <f>AVERAGE(O33:X33)</f>
        <v>148.29199999999994</v>
      </c>
    </row>
    <row r="34" spans="1:25" x14ac:dyDescent="0.25">
      <c r="A34" s="2" t="s">
        <v>35</v>
      </c>
      <c r="B34" s="2">
        <v>32</v>
      </c>
      <c r="C34" s="17">
        <v>148.624</v>
      </c>
      <c r="D34" s="18">
        <f>(C34-C33)/C33</f>
        <v>2.2388260998569957E-3</v>
      </c>
      <c r="E34" s="19">
        <f>D34</f>
        <v>2.2388260998569957E-3</v>
      </c>
      <c r="F34" s="19">
        <f>E34</f>
        <v>2.2388260998569957E-3</v>
      </c>
      <c r="G34" s="19">
        <f>F34</f>
        <v>2.2388260998569957E-3</v>
      </c>
      <c r="H34" s="19">
        <f>G34</f>
        <v>2.2388260998569957E-3</v>
      </c>
      <c r="I34" s="19">
        <f>H34</f>
        <v>2.2388260998569957E-3</v>
      </c>
      <c r="J34" s="19">
        <f>I34</f>
        <v>2.2388260998569957E-3</v>
      </c>
      <c r="K34" s="19">
        <f>J34</f>
        <v>2.2388260998569957E-3</v>
      </c>
      <c r="L34" s="19">
        <f>K34</f>
        <v>2.2388260998569957E-3</v>
      </c>
      <c r="M34" s="19">
        <f>L34</f>
        <v>2.2388260998569957E-3</v>
      </c>
      <c r="N34" s="19">
        <f>M34</f>
        <v>2.2388260998569957E-3</v>
      </c>
      <c r="O34" s="19">
        <f>O33*(1+E34)</f>
        <v>148.62399999999997</v>
      </c>
      <c r="P34" s="19">
        <f>P33*(1+F34)</f>
        <v>148.62399999999997</v>
      </c>
      <c r="Q34" s="19">
        <f>Q33*(1+G34)</f>
        <v>148.62399999999997</v>
      </c>
      <c r="R34" s="19">
        <f>R33*(1+H34)</f>
        <v>148.62399999999997</v>
      </c>
      <c r="S34" s="19">
        <f>S33*(1+I34)</f>
        <v>148.62399999999997</v>
      </c>
      <c r="T34" s="19">
        <f>T33*(1+J34)</f>
        <v>148.62399999999997</v>
      </c>
      <c r="U34" s="19">
        <f>U33*(1+K34)</f>
        <v>148.62399999999997</v>
      </c>
      <c r="V34" s="19">
        <f>V33*(1+L34)</f>
        <v>148.62399999999997</v>
      </c>
      <c r="W34" s="19">
        <f>W33*(1+M34)</f>
        <v>148.62399999999997</v>
      </c>
      <c r="X34" s="19">
        <f>X33*(1+N34)</f>
        <v>148.62399999999997</v>
      </c>
      <c r="Y34" s="19">
        <f>AVERAGE(O34:X34)</f>
        <v>148.624</v>
      </c>
    </row>
    <row r="35" spans="1:25" x14ac:dyDescent="0.25">
      <c r="A35" s="2" t="s">
        <v>36</v>
      </c>
      <c r="B35" s="2">
        <v>33</v>
      </c>
      <c r="C35" s="17">
        <v>148.68899999999999</v>
      </c>
      <c r="D35" s="18">
        <f>(C35-C34)/C34</f>
        <v>4.3734524706640738E-4</v>
      </c>
      <c r="E35" s="19">
        <f>D35</f>
        <v>4.3734524706640738E-4</v>
      </c>
      <c r="F35" s="19">
        <f>E35</f>
        <v>4.3734524706640738E-4</v>
      </c>
      <c r="G35" s="19">
        <f>F35</f>
        <v>4.3734524706640738E-4</v>
      </c>
      <c r="H35" s="19">
        <f>G35</f>
        <v>4.3734524706640738E-4</v>
      </c>
      <c r="I35" s="19">
        <f>H35</f>
        <v>4.3734524706640738E-4</v>
      </c>
      <c r="J35" s="19">
        <f>I35</f>
        <v>4.3734524706640738E-4</v>
      </c>
      <c r="K35" s="19">
        <f>J35</f>
        <v>4.3734524706640738E-4</v>
      </c>
      <c r="L35" s="19">
        <f>K35</f>
        <v>4.3734524706640738E-4</v>
      </c>
      <c r="M35" s="19">
        <f>L35</f>
        <v>4.3734524706640738E-4</v>
      </c>
      <c r="N35" s="19">
        <f>M35</f>
        <v>4.3734524706640738E-4</v>
      </c>
      <c r="O35" s="19">
        <f>O34*(1+E35)</f>
        <v>148.68899999999999</v>
      </c>
      <c r="P35" s="19">
        <f>P34*(1+F35)</f>
        <v>148.68899999999999</v>
      </c>
      <c r="Q35" s="19">
        <f>Q34*(1+G35)</f>
        <v>148.68899999999999</v>
      </c>
      <c r="R35" s="19">
        <f>R34*(1+H35)</f>
        <v>148.68899999999999</v>
      </c>
      <c r="S35" s="19">
        <f>S34*(1+I35)</f>
        <v>148.68899999999999</v>
      </c>
      <c r="T35" s="19">
        <f>T34*(1+J35)</f>
        <v>148.68899999999999</v>
      </c>
      <c r="U35" s="19">
        <f>U34*(1+K35)</f>
        <v>148.68899999999999</v>
      </c>
      <c r="V35" s="19">
        <f>V34*(1+L35)</f>
        <v>148.68899999999999</v>
      </c>
      <c r="W35" s="19">
        <f>W34*(1+M35)</f>
        <v>148.68899999999999</v>
      </c>
      <c r="X35" s="19">
        <f>X34*(1+N35)</f>
        <v>148.68899999999999</v>
      </c>
      <c r="Y35" s="19">
        <f>AVERAGE(O35:X35)</f>
        <v>148.68900000000002</v>
      </c>
    </row>
    <row r="36" spans="1:25" x14ac:dyDescent="0.25">
      <c r="A36" s="2" t="s">
        <v>37</v>
      </c>
      <c r="B36" s="2">
        <v>34</v>
      </c>
      <c r="C36" s="17">
        <v>148.52000000000001</v>
      </c>
      <c r="D36" s="18">
        <f>(C36-C35)/C35</f>
        <v>-1.1366005555218121E-3</v>
      </c>
      <c r="E36" s="19">
        <f>D36</f>
        <v>-1.1366005555218121E-3</v>
      </c>
      <c r="F36" s="19">
        <f>E36</f>
        <v>-1.1366005555218121E-3</v>
      </c>
      <c r="G36" s="19">
        <f>F36</f>
        <v>-1.1366005555218121E-3</v>
      </c>
      <c r="H36" s="19">
        <f>G36</f>
        <v>-1.1366005555218121E-3</v>
      </c>
      <c r="I36" s="19">
        <f>H36</f>
        <v>-1.1366005555218121E-3</v>
      </c>
      <c r="J36" s="19">
        <f>I36</f>
        <v>-1.1366005555218121E-3</v>
      </c>
      <c r="K36" s="19">
        <f>J36</f>
        <v>-1.1366005555218121E-3</v>
      </c>
      <c r="L36" s="19">
        <f>K36</f>
        <v>-1.1366005555218121E-3</v>
      </c>
      <c r="M36" s="19">
        <f>L36</f>
        <v>-1.1366005555218121E-3</v>
      </c>
      <c r="N36" s="19">
        <f>M36</f>
        <v>-1.1366005555218121E-3</v>
      </c>
      <c r="O36" s="19">
        <f>O35*(1+E36)</f>
        <v>148.52000000000001</v>
      </c>
      <c r="P36" s="19">
        <f>P35*(1+F36)</f>
        <v>148.52000000000001</v>
      </c>
      <c r="Q36" s="19">
        <f>Q35*(1+G36)</f>
        <v>148.52000000000001</v>
      </c>
      <c r="R36" s="19">
        <f>R35*(1+H36)</f>
        <v>148.52000000000001</v>
      </c>
      <c r="S36" s="19">
        <f>S35*(1+I36)</f>
        <v>148.52000000000001</v>
      </c>
      <c r="T36" s="19">
        <f>T35*(1+J36)</f>
        <v>148.52000000000001</v>
      </c>
      <c r="U36" s="19">
        <f>U35*(1+K36)</f>
        <v>148.52000000000001</v>
      </c>
      <c r="V36" s="19">
        <f>V35*(1+L36)</f>
        <v>148.52000000000001</v>
      </c>
      <c r="W36" s="19">
        <f>W35*(1+M36)</f>
        <v>148.52000000000001</v>
      </c>
      <c r="X36" s="19">
        <f>X35*(1+N36)</f>
        <v>148.52000000000001</v>
      </c>
      <c r="Y36" s="19">
        <f>AVERAGE(O36:X36)</f>
        <v>148.52000000000001</v>
      </c>
    </row>
    <row r="37" spans="1:25" x14ac:dyDescent="0.25">
      <c r="A37" s="2" t="s">
        <v>38</v>
      </c>
      <c r="B37" s="2">
        <v>35</v>
      </c>
      <c r="C37" s="17">
        <v>148.33600000000001</v>
      </c>
      <c r="D37" s="18">
        <f>(C37-C36)/C36</f>
        <v>-1.2388903851332984E-3</v>
      </c>
      <c r="E37" s="19">
        <f>D37</f>
        <v>-1.2388903851332984E-3</v>
      </c>
      <c r="F37" s="19">
        <f>E37</f>
        <v>-1.2388903851332984E-3</v>
      </c>
      <c r="G37" s="19">
        <f>F37</f>
        <v>-1.2388903851332984E-3</v>
      </c>
      <c r="H37" s="19">
        <f>G37</f>
        <v>-1.2388903851332984E-3</v>
      </c>
      <c r="I37" s="19">
        <f>H37</f>
        <v>-1.2388903851332984E-3</v>
      </c>
      <c r="J37" s="19">
        <f>I37</f>
        <v>-1.2388903851332984E-3</v>
      </c>
      <c r="K37" s="19">
        <f>J37</f>
        <v>-1.2388903851332984E-3</v>
      </c>
      <c r="L37" s="19">
        <f>K37</f>
        <v>-1.2388903851332984E-3</v>
      </c>
      <c r="M37" s="19">
        <f>L37</f>
        <v>-1.2388903851332984E-3</v>
      </c>
      <c r="N37" s="19">
        <f>M37</f>
        <v>-1.2388903851332984E-3</v>
      </c>
      <c r="O37" s="19">
        <f>O36*(1+E37)</f>
        <v>148.33600000000001</v>
      </c>
      <c r="P37" s="19">
        <f>P36*(1+F37)</f>
        <v>148.33600000000001</v>
      </c>
      <c r="Q37" s="19">
        <f>Q36*(1+G37)</f>
        <v>148.33600000000001</v>
      </c>
      <c r="R37" s="19">
        <f>R36*(1+H37)</f>
        <v>148.33600000000001</v>
      </c>
      <c r="S37" s="19">
        <f>S36*(1+I37)</f>
        <v>148.33600000000001</v>
      </c>
      <c r="T37" s="19">
        <f>T36*(1+J37)</f>
        <v>148.33600000000001</v>
      </c>
      <c r="U37" s="19">
        <f>U36*(1+K37)</f>
        <v>148.33600000000001</v>
      </c>
      <c r="V37" s="19">
        <f>V36*(1+L37)</f>
        <v>148.33600000000001</v>
      </c>
      <c r="W37" s="19">
        <f>W36*(1+M37)</f>
        <v>148.33600000000001</v>
      </c>
      <c r="X37" s="19">
        <f>X36*(1+N37)</f>
        <v>148.33600000000001</v>
      </c>
      <c r="Y37" s="19">
        <f>AVERAGE(O37:X37)</f>
        <v>148.33600000000001</v>
      </c>
    </row>
    <row r="38" spans="1:25" x14ac:dyDescent="0.25">
      <c r="A38" s="2" t="s">
        <v>39</v>
      </c>
      <c r="B38" s="2">
        <v>36</v>
      </c>
      <c r="C38" s="17">
        <v>148.37572599999999</v>
      </c>
      <c r="D38" s="18">
        <f>(C38-C37)/C37</f>
        <v>2.678109157586377E-4</v>
      </c>
      <c r="E38" s="19">
        <f>D38</f>
        <v>2.678109157586377E-4</v>
      </c>
      <c r="F38" s="19">
        <f>E38</f>
        <v>2.678109157586377E-4</v>
      </c>
      <c r="G38" s="19">
        <f>F38</f>
        <v>2.678109157586377E-4</v>
      </c>
      <c r="H38" s="19">
        <f>G38</f>
        <v>2.678109157586377E-4</v>
      </c>
      <c r="I38" s="19">
        <f>H38</f>
        <v>2.678109157586377E-4</v>
      </c>
      <c r="J38" s="19">
        <f>I38</f>
        <v>2.678109157586377E-4</v>
      </c>
      <c r="K38" s="19">
        <f>J38</f>
        <v>2.678109157586377E-4</v>
      </c>
      <c r="L38" s="19">
        <f>K38</f>
        <v>2.678109157586377E-4</v>
      </c>
      <c r="M38" s="19">
        <f>L38</f>
        <v>2.678109157586377E-4</v>
      </c>
      <c r="N38" s="19">
        <f>M38</f>
        <v>2.678109157586377E-4</v>
      </c>
      <c r="O38" s="19">
        <f>O37*(1+E38)</f>
        <v>148.37572599999999</v>
      </c>
      <c r="P38" s="19">
        <f>P37*(1+F38)</f>
        <v>148.37572599999999</v>
      </c>
      <c r="Q38" s="19">
        <f>Q37*(1+G38)</f>
        <v>148.37572599999999</v>
      </c>
      <c r="R38" s="19">
        <f>R37*(1+H38)</f>
        <v>148.37572599999999</v>
      </c>
      <c r="S38" s="19">
        <f>S37*(1+I38)</f>
        <v>148.37572599999999</v>
      </c>
      <c r="T38" s="19">
        <f>T37*(1+J38)</f>
        <v>148.37572599999999</v>
      </c>
      <c r="U38" s="19">
        <f>U37*(1+K38)</f>
        <v>148.37572599999999</v>
      </c>
      <c r="V38" s="19">
        <f>V37*(1+L38)</f>
        <v>148.37572599999999</v>
      </c>
      <c r="W38" s="19">
        <f>W37*(1+M38)</f>
        <v>148.37572599999999</v>
      </c>
      <c r="X38" s="19">
        <f>X37*(1+N38)</f>
        <v>148.37572599999999</v>
      </c>
      <c r="Y38" s="19">
        <f>AVERAGE(O38:X38)</f>
        <v>148.37572599999999</v>
      </c>
    </row>
    <row r="39" spans="1:25" x14ac:dyDescent="0.25">
      <c r="A39" s="2" t="s">
        <v>40</v>
      </c>
      <c r="B39" s="2">
        <v>37</v>
      </c>
      <c r="C39" s="17">
        <v>148.160042</v>
      </c>
      <c r="D39" s="18">
        <f>(C39-C38)/C38</f>
        <v>-1.4536339994048744E-3</v>
      </c>
      <c r="E39" s="19">
        <f>D39</f>
        <v>-1.4536339994048744E-3</v>
      </c>
      <c r="F39" s="19">
        <f>E39</f>
        <v>-1.4536339994048744E-3</v>
      </c>
      <c r="G39" s="19">
        <f>F39</f>
        <v>-1.4536339994048744E-3</v>
      </c>
      <c r="H39" s="19">
        <f>G39</f>
        <v>-1.4536339994048744E-3</v>
      </c>
      <c r="I39" s="19">
        <f>H39</f>
        <v>-1.4536339994048744E-3</v>
      </c>
      <c r="J39" s="19">
        <f>I39</f>
        <v>-1.4536339994048744E-3</v>
      </c>
      <c r="K39" s="19">
        <f>J39</f>
        <v>-1.4536339994048744E-3</v>
      </c>
      <c r="L39" s="19">
        <f>K39</f>
        <v>-1.4536339994048744E-3</v>
      </c>
      <c r="M39" s="19">
        <f>L39</f>
        <v>-1.4536339994048744E-3</v>
      </c>
      <c r="N39" s="19">
        <f>M39</f>
        <v>-1.4536339994048744E-3</v>
      </c>
      <c r="O39" s="19">
        <f>O38*(1+E39)</f>
        <v>148.160042</v>
      </c>
      <c r="P39" s="19">
        <f>P38*(1+F39)</f>
        <v>148.160042</v>
      </c>
      <c r="Q39" s="19">
        <f>Q38*(1+G39)</f>
        <v>148.160042</v>
      </c>
      <c r="R39" s="19">
        <f>R38*(1+H39)</f>
        <v>148.160042</v>
      </c>
      <c r="S39" s="19">
        <f>S38*(1+I39)</f>
        <v>148.160042</v>
      </c>
      <c r="T39" s="19">
        <f>T38*(1+J39)</f>
        <v>148.160042</v>
      </c>
      <c r="U39" s="19">
        <f>U38*(1+K39)</f>
        <v>148.160042</v>
      </c>
      <c r="V39" s="19">
        <f>V38*(1+L39)</f>
        <v>148.160042</v>
      </c>
      <c r="W39" s="19">
        <f>W38*(1+M39)</f>
        <v>148.160042</v>
      </c>
      <c r="X39" s="19">
        <f>X38*(1+N39)</f>
        <v>148.160042</v>
      </c>
      <c r="Y39" s="19">
        <f>AVERAGE(O39:X39)</f>
        <v>148.160042</v>
      </c>
    </row>
    <row r="40" spans="1:25" x14ac:dyDescent="0.25">
      <c r="A40" s="2" t="s">
        <v>41</v>
      </c>
      <c r="B40" s="2">
        <v>38</v>
      </c>
      <c r="C40" s="17">
        <v>147.91530700000001</v>
      </c>
      <c r="D40" s="18">
        <f>(C40-C39)/C39</f>
        <v>-1.6518286354156911E-3</v>
      </c>
      <c r="E40" s="19">
        <f>D40</f>
        <v>-1.6518286354156911E-3</v>
      </c>
      <c r="F40" s="19">
        <f>E40</f>
        <v>-1.6518286354156911E-3</v>
      </c>
      <c r="G40" s="19">
        <f>F40</f>
        <v>-1.6518286354156911E-3</v>
      </c>
      <c r="H40" s="19">
        <f>G40</f>
        <v>-1.6518286354156911E-3</v>
      </c>
      <c r="I40" s="19">
        <f>H40</f>
        <v>-1.6518286354156911E-3</v>
      </c>
      <c r="J40" s="19">
        <f>I40</f>
        <v>-1.6518286354156911E-3</v>
      </c>
      <c r="K40" s="19">
        <f>J40</f>
        <v>-1.6518286354156911E-3</v>
      </c>
      <c r="L40" s="19">
        <f>K40</f>
        <v>-1.6518286354156911E-3</v>
      </c>
      <c r="M40" s="19">
        <f>L40</f>
        <v>-1.6518286354156911E-3</v>
      </c>
      <c r="N40" s="19">
        <f>M40</f>
        <v>-1.6518286354156911E-3</v>
      </c>
      <c r="O40" s="19">
        <f>O39*(1+E40)</f>
        <v>147.91530700000001</v>
      </c>
      <c r="P40" s="19">
        <f>P39*(1+F40)</f>
        <v>147.91530700000001</v>
      </c>
      <c r="Q40" s="19">
        <f>Q39*(1+G40)</f>
        <v>147.91530700000001</v>
      </c>
      <c r="R40" s="19">
        <f>R39*(1+H40)</f>
        <v>147.91530700000001</v>
      </c>
      <c r="S40" s="19">
        <f>S39*(1+I40)</f>
        <v>147.91530700000001</v>
      </c>
      <c r="T40" s="19">
        <f>T39*(1+J40)</f>
        <v>147.91530700000001</v>
      </c>
      <c r="U40" s="19">
        <f>U39*(1+K40)</f>
        <v>147.91530700000001</v>
      </c>
      <c r="V40" s="19">
        <f>V39*(1+L40)</f>
        <v>147.91530700000001</v>
      </c>
      <c r="W40" s="19">
        <f>W39*(1+M40)</f>
        <v>147.91530700000001</v>
      </c>
      <c r="X40" s="19">
        <f>X39*(1+N40)</f>
        <v>147.91530700000001</v>
      </c>
      <c r="Y40" s="19">
        <f>AVERAGE(O40:X40)</f>
        <v>147.91530700000001</v>
      </c>
    </row>
    <row r="41" spans="1:25" x14ac:dyDescent="0.25">
      <c r="A41" s="2" t="s">
        <v>42</v>
      </c>
      <c r="B41" s="2">
        <v>39</v>
      </c>
      <c r="C41" s="17">
        <v>147.670692</v>
      </c>
      <c r="D41" s="18">
        <f>(C41-C40)/C40</f>
        <v>-1.6537504127278066E-3</v>
      </c>
      <c r="E41" s="19">
        <f>D41</f>
        <v>-1.6537504127278066E-3</v>
      </c>
      <c r="F41" s="19">
        <f>E41</f>
        <v>-1.6537504127278066E-3</v>
      </c>
      <c r="G41" s="19">
        <f>F41</f>
        <v>-1.6537504127278066E-3</v>
      </c>
      <c r="H41" s="19">
        <f>G41</f>
        <v>-1.6537504127278066E-3</v>
      </c>
      <c r="I41" s="19">
        <f>H41</f>
        <v>-1.6537504127278066E-3</v>
      </c>
      <c r="J41" s="19">
        <f>I41</f>
        <v>-1.6537504127278066E-3</v>
      </c>
      <c r="K41" s="19">
        <f>J41</f>
        <v>-1.6537504127278066E-3</v>
      </c>
      <c r="L41" s="19">
        <f>K41</f>
        <v>-1.6537504127278066E-3</v>
      </c>
      <c r="M41" s="19">
        <f>L41</f>
        <v>-1.6537504127278066E-3</v>
      </c>
      <c r="N41" s="19">
        <f>M41</f>
        <v>-1.6537504127278066E-3</v>
      </c>
      <c r="O41" s="19">
        <f>O40*(1+E41)</f>
        <v>147.670692</v>
      </c>
      <c r="P41" s="19">
        <f>P40*(1+F41)</f>
        <v>147.670692</v>
      </c>
      <c r="Q41" s="19">
        <f>Q40*(1+G41)</f>
        <v>147.670692</v>
      </c>
      <c r="R41" s="19">
        <f>R40*(1+H41)</f>
        <v>147.670692</v>
      </c>
      <c r="S41" s="19">
        <f>S40*(1+I41)</f>
        <v>147.670692</v>
      </c>
      <c r="T41" s="19">
        <f>T40*(1+J41)</f>
        <v>147.670692</v>
      </c>
      <c r="U41" s="19">
        <f>U40*(1+K41)</f>
        <v>147.670692</v>
      </c>
      <c r="V41" s="19">
        <f>V40*(1+L41)</f>
        <v>147.670692</v>
      </c>
      <c r="W41" s="19">
        <f>W40*(1+M41)</f>
        <v>147.670692</v>
      </c>
      <c r="X41" s="19">
        <f>X40*(1+N41)</f>
        <v>147.670692</v>
      </c>
      <c r="Y41" s="19">
        <f>AVERAGE(O41:X41)</f>
        <v>147.67069199999997</v>
      </c>
    </row>
    <row r="42" spans="1:25" x14ac:dyDescent="0.25">
      <c r="A42" s="2" t="s">
        <v>43</v>
      </c>
      <c r="B42" s="2">
        <v>40</v>
      </c>
      <c r="C42" s="17">
        <v>147.214392</v>
      </c>
      <c r="D42" s="18">
        <f>(C42-C41)/C41</f>
        <v>-3.0899834883959154E-3</v>
      </c>
      <c r="E42" s="19">
        <f>D42</f>
        <v>-3.0899834883959154E-3</v>
      </c>
      <c r="F42" s="19">
        <f>E42</f>
        <v>-3.0899834883959154E-3</v>
      </c>
      <c r="G42" s="19">
        <f>F42</f>
        <v>-3.0899834883959154E-3</v>
      </c>
      <c r="H42" s="19">
        <f>G42</f>
        <v>-3.0899834883959154E-3</v>
      </c>
      <c r="I42" s="19">
        <f>H42</f>
        <v>-3.0899834883959154E-3</v>
      </c>
      <c r="J42" s="19">
        <f>I42</f>
        <v>-3.0899834883959154E-3</v>
      </c>
      <c r="K42" s="19">
        <f>J42</f>
        <v>-3.0899834883959154E-3</v>
      </c>
      <c r="L42" s="19">
        <f>K42</f>
        <v>-3.0899834883959154E-3</v>
      </c>
      <c r="M42" s="19">
        <f>L42</f>
        <v>-3.0899834883959154E-3</v>
      </c>
      <c r="N42" s="19">
        <f>M42</f>
        <v>-3.0899834883959154E-3</v>
      </c>
      <c r="O42" s="19">
        <f>O41*(1+E42)</f>
        <v>147.214392</v>
      </c>
      <c r="P42" s="19">
        <f>P41*(1+F42)</f>
        <v>147.214392</v>
      </c>
      <c r="Q42" s="19">
        <f>Q41*(1+G42)</f>
        <v>147.214392</v>
      </c>
      <c r="R42" s="19">
        <f>R41*(1+H42)</f>
        <v>147.214392</v>
      </c>
      <c r="S42" s="19">
        <f>S41*(1+I42)</f>
        <v>147.214392</v>
      </c>
      <c r="T42" s="19">
        <f>T41*(1+J42)</f>
        <v>147.214392</v>
      </c>
      <c r="U42" s="19">
        <f>U41*(1+K42)</f>
        <v>147.214392</v>
      </c>
      <c r="V42" s="19">
        <f>V41*(1+L42)</f>
        <v>147.214392</v>
      </c>
      <c r="W42" s="19">
        <f>W41*(1+M42)</f>
        <v>147.214392</v>
      </c>
      <c r="X42" s="19">
        <f>X41*(1+N42)</f>
        <v>147.214392</v>
      </c>
      <c r="Y42" s="19">
        <f>AVERAGE(O42:X42)</f>
        <v>147.21439200000003</v>
      </c>
    </row>
    <row r="43" spans="1:25" x14ac:dyDescent="0.25">
      <c r="A43" s="2" t="s">
        <v>44</v>
      </c>
      <c r="B43" s="2">
        <v>41</v>
      </c>
      <c r="C43" s="17">
        <v>146.59655699999999</v>
      </c>
      <c r="D43" s="18">
        <f>(C43-C42)/C42</f>
        <v>-4.1968383091241087E-3</v>
      </c>
      <c r="E43" s="19">
        <f>D43</f>
        <v>-4.1968383091241087E-3</v>
      </c>
      <c r="F43" s="19">
        <f>E43</f>
        <v>-4.1968383091241087E-3</v>
      </c>
      <c r="G43" s="19">
        <f>F43</f>
        <v>-4.1968383091241087E-3</v>
      </c>
      <c r="H43" s="19">
        <f>G43</f>
        <v>-4.1968383091241087E-3</v>
      </c>
      <c r="I43" s="19">
        <f>H43</f>
        <v>-4.1968383091241087E-3</v>
      </c>
      <c r="J43" s="19">
        <f>I43</f>
        <v>-4.1968383091241087E-3</v>
      </c>
      <c r="K43" s="19">
        <f>J43</f>
        <v>-4.1968383091241087E-3</v>
      </c>
      <c r="L43" s="19">
        <f>K43</f>
        <v>-4.1968383091241087E-3</v>
      </c>
      <c r="M43" s="19">
        <f>L43</f>
        <v>-4.1968383091241087E-3</v>
      </c>
      <c r="N43" s="19">
        <f>M43</f>
        <v>-4.1968383091241087E-3</v>
      </c>
      <c r="O43" s="19">
        <f>O42*(1+E43)</f>
        <v>146.59655699999999</v>
      </c>
      <c r="P43" s="19">
        <f>P42*(1+F43)</f>
        <v>146.59655699999999</v>
      </c>
      <c r="Q43" s="19">
        <f>Q42*(1+G43)</f>
        <v>146.59655699999999</v>
      </c>
      <c r="R43" s="19">
        <f>R42*(1+H43)</f>
        <v>146.59655699999999</v>
      </c>
      <c r="S43" s="19">
        <f>S42*(1+I43)</f>
        <v>146.59655699999999</v>
      </c>
      <c r="T43" s="19">
        <f>T42*(1+J43)</f>
        <v>146.59655699999999</v>
      </c>
      <c r="U43" s="19">
        <f>U42*(1+K43)</f>
        <v>146.59655699999999</v>
      </c>
      <c r="V43" s="19">
        <f>V42*(1+L43)</f>
        <v>146.59655699999999</v>
      </c>
      <c r="W43" s="19">
        <f>W42*(1+M43)</f>
        <v>146.59655699999999</v>
      </c>
      <c r="X43" s="19">
        <f>X42*(1+N43)</f>
        <v>146.59655699999999</v>
      </c>
      <c r="Y43" s="19">
        <f>AVERAGE(O43:X43)</f>
        <v>146.59655700000002</v>
      </c>
    </row>
    <row r="44" spans="1:25" x14ac:dyDescent="0.25">
      <c r="A44" s="2" t="s">
        <v>45</v>
      </c>
      <c r="B44" s="2">
        <v>42</v>
      </c>
      <c r="C44" s="17">
        <v>145.97608299999999</v>
      </c>
      <c r="D44" s="18">
        <f>(C44-C43)/C43</f>
        <v>-4.2325277803079752E-3</v>
      </c>
      <c r="E44" s="19">
        <f>D44</f>
        <v>-4.2325277803079752E-3</v>
      </c>
      <c r="F44" s="19">
        <f>E44</f>
        <v>-4.2325277803079752E-3</v>
      </c>
      <c r="G44" s="19">
        <f>F44</f>
        <v>-4.2325277803079752E-3</v>
      </c>
      <c r="H44" s="19">
        <f>G44</f>
        <v>-4.2325277803079752E-3</v>
      </c>
      <c r="I44" s="19">
        <f>H44</f>
        <v>-4.2325277803079752E-3</v>
      </c>
      <c r="J44" s="19">
        <f>I44</f>
        <v>-4.2325277803079752E-3</v>
      </c>
      <c r="K44" s="19">
        <f>J44</f>
        <v>-4.2325277803079752E-3</v>
      </c>
      <c r="L44" s="19">
        <f>K44</f>
        <v>-4.2325277803079752E-3</v>
      </c>
      <c r="M44" s="19">
        <f>L44</f>
        <v>-4.2325277803079752E-3</v>
      </c>
      <c r="N44" s="19">
        <f>M44</f>
        <v>-4.2325277803079752E-3</v>
      </c>
      <c r="O44" s="19">
        <f>O43*(1+E44)</f>
        <v>145.97608299999999</v>
      </c>
      <c r="P44" s="19">
        <f>P43*(1+F44)</f>
        <v>145.97608299999999</v>
      </c>
      <c r="Q44" s="19">
        <f>Q43*(1+G44)</f>
        <v>145.97608299999999</v>
      </c>
      <c r="R44" s="19">
        <f>R43*(1+H44)</f>
        <v>145.97608299999999</v>
      </c>
      <c r="S44" s="19">
        <f>S43*(1+I44)</f>
        <v>145.97608299999999</v>
      </c>
      <c r="T44" s="19">
        <f>T43*(1+J44)</f>
        <v>145.97608299999999</v>
      </c>
      <c r="U44" s="19">
        <f>U43*(1+K44)</f>
        <v>145.97608299999999</v>
      </c>
      <c r="V44" s="19">
        <f>V43*(1+L44)</f>
        <v>145.97608299999999</v>
      </c>
      <c r="W44" s="19">
        <f>W43*(1+M44)</f>
        <v>145.97608299999999</v>
      </c>
      <c r="X44" s="19">
        <f>X43*(1+N44)</f>
        <v>145.97608299999999</v>
      </c>
      <c r="Y44" s="19">
        <f>AVERAGE(O44:X44)</f>
        <v>145.97608299999999</v>
      </c>
    </row>
    <row r="45" spans="1:25" x14ac:dyDescent="0.25">
      <c r="A45" s="2" t="s">
        <v>46</v>
      </c>
      <c r="B45" s="2">
        <v>43</v>
      </c>
      <c r="C45" s="17">
        <v>145.30604600000001</v>
      </c>
      <c r="D45" s="18">
        <f>(C45-C44)/C44</f>
        <v>-4.5900464393196479E-3</v>
      </c>
      <c r="E45" s="19">
        <f>D45</f>
        <v>-4.5900464393196479E-3</v>
      </c>
      <c r="F45" s="19">
        <f>E45</f>
        <v>-4.5900464393196479E-3</v>
      </c>
      <c r="G45" s="19">
        <f>F45</f>
        <v>-4.5900464393196479E-3</v>
      </c>
      <c r="H45" s="19">
        <f>G45</f>
        <v>-4.5900464393196479E-3</v>
      </c>
      <c r="I45" s="19">
        <f>H45</f>
        <v>-4.5900464393196479E-3</v>
      </c>
      <c r="J45" s="19">
        <f>I45</f>
        <v>-4.5900464393196479E-3</v>
      </c>
      <c r="K45" s="19">
        <f>J45</f>
        <v>-4.5900464393196479E-3</v>
      </c>
      <c r="L45" s="19">
        <f>K45</f>
        <v>-4.5900464393196479E-3</v>
      </c>
      <c r="M45" s="19">
        <f>L45</f>
        <v>-4.5900464393196479E-3</v>
      </c>
      <c r="N45" s="19">
        <f>M45</f>
        <v>-4.5900464393196479E-3</v>
      </c>
      <c r="O45" s="19">
        <f>O44*(1+E45)</f>
        <v>145.30604600000001</v>
      </c>
      <c r="P45" s="19">
        <f>P44*(1+F45)</f>
        <v>145.30604600000001</v>
      </c>
      <c r="Q45" s="19">
        <f>Q44*(1+G45)</f>
        <v>145.30604600000001</v>
      </c>
      <c r="R45" s="19">
        <f>R44*(1+H45)</f>
        <v>145.30604600000001</v>
      </c>
      <c r="S45" s="19">
        <f>S44*(1+I45)</f>
        <v>145.30604600000001</v>
      </c>
      <c r="T45" s="19">
        <f>T44*(1+J45)</f>
        <v>145.30604600000001</v>
      </c>
      <c r="U45" s="19">
        <f>U44*(1+K45)</f>
        <v>145.30604600000001</v>
      </c>
      <c r="V45" s="19">
        <f>V44*(1+L45)</f>
        <v>145.30604600000001</v>
      </c>
      <c r="W45" s="19">
        <f>W44*(1+M45)</f>
        <v>145.30604600000001</v>
      </c>
      <c r="X45" s="19">
        <f>X44*(1+N45)</f>
        <v>145.30604600000001</v>
      </c>
      <c r="Y45" s="19">
        <f>AVERAGE(O45:X45)</f>
        <v>145.30604599999998</v>
      </c>
    </row>
    <row r="46" spans="1:25" x14ac:dyDescent="0.25">
      <c r="A46" s="2" t="s">
        <v>47</v>
      </c>
      <c r="B46" s="2">
        <v>44</v>
      </c>
      <c r="C46" s="17">
        <v>144.648257</v>
      </c>
      <c r="D46" s="18">
        <f>(C46-C45)/C45</f>
        <v>-4.5269210614953224E-3</v>
      </c>
      <c r="E46" s="19">
        <f>D46</f>
        <v>-4.5269210614953224E-3</v>
      </c>
      <c r="F46" s="19">
        <f>E46</f>
        <v>-4.5269210614953224E-3</v>
      </c>
      <c r="G46" s="19">
        <f>F46</f>
        <v>-4.5269210614953224E-3</v>
      </c>
      <c r="H46" s="19">
        <f>G46</f>
        <v>-4.5269210614953224E-3</v>
      </c>
      <c r="I46" s="19">
        <f>H46</f>
        <v>-4.5269210614953224E-3</v>
      </c>
      <c r="J46" s="19">
        <f>I46</f>
        <v>-4.5269210614953224E-3</v>
      </c>
      <c r="K46" s="19">
        <f>J46</f>
        <v>-4.5269210614953224E-3</v>
      </c>
      <c r="L46" s="19">
        <f>K46</f>
        <v>-4.5269210614953224E-3</v>
      </c>
      <c r="M46" s="19">
        <f>L46</f>
        <v>-4.5269210614953224E-3</v>
      </c>
      <c r="N46" s="19">
        <f>M46</f>
        <v>-4.5269210614953224E-3</v>
      </c>
      <c r="O46" s="19">
        <f>O45*(1+E46)</f>
        <v>144.648257</v>
      </c>
      <c r="P46" s="19">
        <f>P45*(1+F46)</f>
        <v>144.648257</v>
      </c>
      <c r="Q46" s="19">
        <f>Q45*(1+G46)</f>
        <v>144.648257</v>
      </c>
      <c r="R46" s="19">
        <f>R45*(1+H46)</f>
        <v>144.648257</v>
      </c>
      <c r="S46" s="19">
        <f>S45*(1+I46)</f>
        <v>144.648257</v>
      </c>
      <c r="T46" s="19">
        <f>T45*(1+J46)</f>
        <v>144.648257</v>
      </c>
      <c r="U46" s="19">
        <f>U45*(1+K46)</f>
        <v>144.648257</v>
      </c>
      <c r="V46" s="19">
        <f>V45*(1+L46)</f>
        <v>144.648257</v>
      </c>
      <c r="W46" s="19">
        <f>W45*(1+M46)</f>
        <v>144.648257</v>
      </c>
      <c r="X46" s="19">
        <f>X45*(1+N46)</f>
        <v>144.648257</v>
      </c>
      <c r="Y46" s="19">
        <f>AVERAGE(O46:X46)</f>
        <v>144.64825700000003</v>
      </c>
    </row>
    <row r="47" spans="1:25" x14ac:dyDescent="0.25">
      <c r="A47" s="2" t="s">
        <v>48</v>
      </c>
      <c r="B47" s="2">
        <v>45</v>
      </c>
      <c r="C47" s="17">
        <v>144.06705400000001</v>
      </c>
      <c r="D47" s="18">
        <f>(C47-C46)/C46</f>
        <v>-4.0180435772550508E-3</v>
      </c>
      <c r="E47" s="19">
        <f>D47</f>
        <v>-4.0180435772550508E-3</v>
      </c>
      <c r="F47" s="19">
        <f>E47</f>
        <v>-4.0180435772550508E-3</v>
      </c>
      <c r="G47" s="19">
        <f>F47</f>
        <v>-4.0180435772550508E-3</v>
      </c>
      <c r="H47" s="19">
        <f>G47</f>
        <v>-4.0180435772550508E-3</v>
      </c>
      <c r="I47" s="19">
        <f>H47</f>
        <v>-4.0180435772550508E-3</v>
      </c>
      <c r="J47" s="19">
        <f>I47</f>
        <v>-4.0180435772550508E-3</v>
      </c>
      <c r="K47" s="19">
        <f>J47</f>
        <v>-4.0180435772550508E-3</v>
      </c>
      <c r="L47" s="19">
        <f>K47</f>
        <v>-4.0180435772550508E-3</v>
      </c>
      <c r="M47" s="19">
        <f>L47</f>
        <v>-4.0180435772550508E-3</v>
      </c>
      <c r="N47" s="19">
        <f>M47</f>
        <v>-4.0180435772550508E-3</v>
      </c>
      <c r="O47" s="19">
        <f>O46*(1+E47)</f>
        <v>144.06705400000001</v>
      </c>
      <c r="P47" s="19">
        <f>P46*(1+F47)</f>
        <v>144.06705400000001</v>
      </c>
      <c r="Q47" s="19">
        <f>Q46*(1+G47)</f>
        <v>144.06705400000001</v>
      </c>
      <c r="R47" s="19">
        <f>R46*(1+H47)</f>
        <v>144.06705400000001</v>
      </c>
      <c r="S47" s="19">
        <f>S46*(1+I47)</f>
        <v>144.06705400000001</v>
      </c>
      <c r="T47" s="19">
        <f>T46*(1+J47)</f>
        <v>144.06705400000001</v>
      </c>
      <c r="U47" s="19">
        <f>U46*(1+K47)</f>
        <v>144.06705400000001</v>
      </c>
      <c r="V47" s="19">
        <f>V46*(1+L47)</f>
        <v>144.06705400000001</v>
      </c>
      <c r="W47" s="19">
        <f>W46*(1+M47)</f>
        <v>144.06705400000001</v>
      </c>
      <c r="X47" s="19">
        <f>X46*(1+N47)</f>
        <v>144.06705400000001</v>
      </c>
      <c r="Y47" s="19">
        <f>AVERAGE(O47:X47)</f>
        <v>144.06705400000004</v>
      </c>
    </row>
    <row r="48" spans="1:25" x14ac:dyDescent="0.25">
      <c r="A48" s="2" t="s">
        <v>49</v>
      </c>
      <c r="B48" s="2">
        <v>46</v>
      </c>
      <c r="C48" s="17">
        <v>143.51852299999999</v>
      </c>
      <c r="D48" s="18">
        <f>(C48-C47)/C47</f>
        <v>-3.807470096528977E-3</v>
      </c>
      <c r="E48" s="19">
        <f>D48</f>
        <v>-3.807470096528977E-3</v>
      </c>
      <c r="F48" s="19">
        <f>E48</f>
        <v>-3.807470096528977E-3</v>
      </c>
      <c r="G48" s="19">
        <f>F48</f>
        <v>-3.807470096528977E-3</v>
      </c>
      <c r="H48" s="19">
        <f>G48</f>
        <v>-3.807470096528977E-3</v>
      </c>
      <c r="I48" s="19">
        <f>H48</f>
        <v>-3.807470096528977E-3</v>
      </c>
      <c r="J48" s="19">
        <f>I48</f>
        <v>-3.807470096528977E-3</v>
      </c>
      <c r="K48" s="19">
        <f>J48</f>
        <v>-3.807470096528977E-3</v>
      </c>
      <c r="L48" s="19">
        <f>K48</f>
        <v>-3.807470096528977E-3</v>
      </c>
      <c r="M48" s="19">
        <f>L48</f>
        <v>-3.807470096528977E-3</v>
      </c>
      <c r="N48" s="19">
        <f>M48</f>
        <v>-3.807470096528977E-3</v>
      </c>
      <c r="O48" s="19">
        <f>O47*(1+E48)</f>
        <v>143.51852299999999</v>
      </c>
      <c r="P48" s="19">
        <f>P47*(1+F48)</f>
        <v>143.51852299999999</v>
      </c>
      <c r="Q48" s="19">
        <f>Q47*(1+G48)</f>
        <v>143.51852299999999</v>
      </c>
      <c r="R48" s="19">
        <f>R47*(1+H48)</f>
        <v>143.51852299999999</v>
      </c>
      <c r="S48" s="19">
        <f>S47*(1+I48)</f>
        <v>143.51852299999999</v>
      </c>
      <c r="T48" s="19">
        <f>T47*(1+J48)</f>
        <v>143.51852299999999</v>
      </c>
      <c r="U48" s="19">
        <f>U47*(1+K48)</f>
        <v>143.51852299999999</v>
      </c>
      <c r="V48" s="19">
        <f>V47*(1+L48)</f>
        <v>143.51852299999999</v>
      </c>
      <c r="W48" s="19">
        <f>W47*(1+M48)</f>
        <v>143.51852299999999</v>
      </c>
      <c r="X48" s="19">
        <f>X47*(1+N48)</f>
        <v>143.51852299999999</v>
      </c>
      <c r="Y48" s="19">
        <f>AVERAGE(O48:X48)</f>
        <v>143.51852299999999</v>
      </c>
    </row>
    <row r="49" spans="1:25" x14ac:dyDescent="0.25">
      <c r="A49" s="2" t="s">
        <v>50</v>
      </c>
      <c r="B49" s="2">
        <v>47</v>
      </c>
      <c r="C49" s="17">
        <v>143.04952800000001</v>
      </c>
      <c r="D49" s="18">
        <f>(C49-C48)/C48</f>
        <v>-3.2678360269912917E-3</v>
      </c>
      <c r="E49" s="19">
        <f>D49</f>
        <v>-3.2678360269912917E-3</v>
      </c>
      <c r="F49" s="19">
        <f>E49</f>
        <v>-3.2678360269912917E-3</v>
      </c>
      <c r="G49" s="19">
        <f>F49</f>
        <v>-3.2678360269912917E-3</v>
      </c>
      <c r="H49" s="19">
        <f>G49</f>
        <v>-3.2678360269912917E-3</v>
      </c>
      <c r="I49" s="19">
        <f>H49</f>
        <v>-3.2678360269912917E-3</v>
      </c>
      <c r="J49" s="19">
        <f>I49</f>
        <v>-3.2678360269912917E-3</v>
      </c>
      <c r="K49" s="19">
        <f>J49</f>
        <v>-3.2678360269912917E-3</v>
      </c>
      <c r="L49" s="19">
        <f>K49</f>
        <v>-3.2678360269912917E-3</v>
      </c>
      <c r="M49" s="19">
        <f>L49</f>
        <v>-3.2678360269912917E-3</v>
      </c>
      <c r="N49" s="19">
        <f>M49</f>
        <v>-3.2678360269912917E-3</v>
      </c>
      <c r="O49" s="19">
        <f>O48*(1+E49)</f>
        <v>143.04952800000001</v>
      </c>
      <c r="P49" s="19">
        <f>P48*(1+F49)</f>
        <v>143.04952800000001</v>
      </c>
      <c r="Q49" s="19">
        <f>Q48*(1+G49)</f>
        <v>143.04952800000001</v>
      </c>
      <c r="R49" s="19">
        <f>R48*(1+H49)</f>
        <v>143.04952800000001</v>
      </c>
      <c r="S49" s="19">
        <f>S48*(1+I49)</f>
        <v>143.04952800000001</v>
      </c>
      <c r="T49" s="19">
        <f>T48*(1+J49)</f>
        <v>143.04952800000001</v>
      </c>
      <c r="U49" s="19">
        <f>U48*(1+K49)</f>
        <v>143.04952800000001</v>
      </c>
      <c r="V49" s="19">
        <f>V48*(1+L49)</f>
        <v>143.04952800000001</v>
      </c>
      <c r="W49" s="19">
        <f>W48*(1+M49)</f>
        <v>143.04952800000001</v>
      </c>
      <c r="X49" s="19">
        <f>X48*(1+N49)</f>
        <v>143.04952800000001</v>
      </c>
      <c r="Y49" s="19">
        <f>AVERAGE(O49:X49)</f>
        <v>143.04952800000001</v>
      </c>
    </row>
    <row r="50" spans="1:25" x14ac:dyDescent="0.25">
      <c r="A50" s="2" t="s">
        <v>51</v>
      </c>
      <c r="B50" s="2">
        <v>48</v>
      </c>
      <c r="C50" s="17">
        <v>142.80508800000001</v>
      </c>
      <c r="D50" s="18">
        <f>(C50-C49)/C49</f>
        <v>-1.7087787944326338E-3</v>
      </c>
      <c r="E50" s="19">
        <f>D50</f>
        <v>-1.7087787944326338E-3</v>
      </c>
      <c r="F50" s="19">
        <f>E50</f>
        <v>-1.7087787944326338E-3</v>
      </c>
      <c r="G50" s="19">
        <f>F50</f>
        <v>-1.7087787944326338E-3</v>
      </c>
      <c r="H50" s="19">
        <f>G50</f>
        <v>-1.7087787944326338E-3</v>
      </c>
      <c r="I50" s="19">
        <f>H50</f>
        <v>-1.7087787944326338E-3</v>
      </c>
      <c r="J50" s="19">
        <f>I50</f>
        <v>-1.7087787944326338E-3</v>
      </c>
      <c r="K50" s="19">
        <f>J50</f>
        <v>-1.7087787944326338E-3</v>
      </c>
      <c r="L50" s="19">
        <f>K50</f>
        <v>-1.7087787944326338E-3</v>
      </c>
      <c r="M50" s="19">
        <f>L50</f>
        <v>-1.7087787944326338E-3</v>
      </c>
      <c r="N50" s="19">
        <f>M50</f>
        <v>-1.7087787944326338E-3</v>
      </c>
      <c r="O50" s="19">
        <f>O49*(1+E50)</f>
        <v>142.80508800000001</v>
      </c>
      <c r="P50" s="19">
        <f>P49*(1+F50)</f>
        <v>142.80508800000001</v>
      </c>
      <c r="Q50" s="19">
        <f>Q49*(1+G50)</f>
        <v>142.80508800000001</v>
      </c>
      <c r="R50" s="19">
        <f>R49*(1+H50)</f>
        <v>142.80508800000001</v>
      </c>
      <c r="S50" s="19">
        <f>S49*(1+I50)</f>
        <v>142.80508800000001</v>
      </c>
      <c r="T50" s="19">
        <f>T49*(1+J50)</f>
        <v>142.80508800000001</v>
      </c>
      <c r="U50" s="19">
        <f>U49*(1+K50)</f>
        <v>142.80508800000001</v>
      </c>
      <c r="V50" s="19">
        <f>V49*(1+L50)</f>
        <v>142.80508800000001</v>
      </c>
      <c r="W50" s="19">
        <f>W49*(1+M50)</f>
        <v>142.80508800000001</v>
      </c>
      <c r="X50" s="19">
        <f>X49*(1+N50)</f>
        <v>142.80508800000001</v>
      </c>
      <c r="Y50" s="19">
        <f>AVERAGE(O50:X50)</f>
        <v>142.80508800000004</v>
      </c>
    </row>
    <row r="51" spans="1:25" x14ac:dyDescent="0.25">
      <c r="A51" s="2" t="s">
        <v>52</v>
      </c>
      <c r="B51" s="2">
        <v>49</v>
      </c>
      <c r="C51" s="17">
        <v>142.74234999999999</v>
      </c>
      <c r="D51" s="18">
        <f>(C51-C50)/C50</f>
        <v>-4.3932608339574276E-4</v>
      </c>
      <c r="E51" s="19">
        <f>D51</f>
        <v>-4.3932608339574276E-4</v>
      </c>
      <c r="F51" s="19">
        <f>E51</f>
        <v>-4.3932608339574276E-4</v>
      </c>
      <c r="G51" s="19">
        <f>F51</f>
        <v>-4.3932608339574276E-4</v>
      </c>
      <c r="H51" s="19">
        <f>G51</f>
        <v>-4.3932608339574276E-4</v>
      </c>
      <c r="I51" s="19">
        <f>H51</f>
        <v>-4.3932608339574276E-4</v>
      </c>
      <c r="J51" s="19">
        <f>I51</f>
        <v>-4.3932608339574276E-4</v>
      </c>
      <c r="K51" s="19">
        <f>J51</f>
        <v>-4.3932608339574276E-4</v>
      </c>
      <c r="L51" s="19">
        <f>K51</f>
        <v>-4.3932608339574276E-4</v>
      </c>
      <c r="M51" s="19">
        <f>L51</f>
        <v>-4.3932608339574276E-4</v>
      </c>
      <c r="N51" s="19">
        <f>M51</f>
        <v>-4.3932608339574276E-4</v>
      </c>
      <c r="O51" s="19">
        <f>O50*(1+E51)</f>
        <v>142.74234999999999</v>
      </c>
      <c r="P51" s="19">
        <f>P50*(1+F51)</f>
        <v>142.74234999999999</v>
      </c>
      <c r="Q51" s="19">
        <f>Q50*(1+G51)</f>
        <v>142.74234999999999</v>
      </c>
      <c r="R51" s="19">
        <f>R50*(1+H51)</f>
        <v>142.74234999999999</v>
      </c>
      <c r="S51" s="19">
        <f>S50*(1+I51)</f>
        <v>142.74234999999999</v>
      </c>
      <c r="T51" s="19">
        <f>T50*(1+J51)</f>
        <v>142.74234999999999</v>
      </c>
      <c r="U51" s="19">
        <f>U50*(1+K51)</f>
        <v>142.74234999999999</v>
      </c>
      <c r="V51" s="19">
        <f>V50*(1+L51)</f>
        <v>142.74234999999999</v>
      </c>
      <c r="W51" s="19">
        <f>W50*(1+M51)</f>
        <v>142.74234999999999</v>
      </c>
      <c r="X51" s="19">
        <f>X50*(1+N51)</f>
        <v>142.74234999999999</v>
      </c>
      <c r="Y51" s="19">
        <f>AVERAGE(O51:X51)</f>
        <v>142.74234999999999</v>
      </c>
    </row>
    <row r="52" spans="1:25" x14ac:dyDescent="0.25">
      <c r="A52" s="2" t="s">
        <v>53</v>
      </c>
      <c r="B52" s="2">
        <v>50</v>
      </c>
      <c r="C52" s="17">
        <v>142.78534200000001</v>
      </c>
      <c r="D52" s="18">
        <f>(C52-C51)/C51</f>
        <v>3.0118601802496992E-4</v>
      </c>
      <c r="E52" s="19">
        <f>D52</f>
        <v>3.0118601802496992E-4</v>
      </c>
      <c r="F52" s="19">
        <f>E52</f>
        <v>3.0118601802496992E-4</v>
      </c>
      <c r="G52" s="19">
        <f>F52</f>
        <v>3.0118601802496992E-4</v>
      </c>
      <c r="H52" s="19">
        <f>G52</f>
        <v>3.0118601802496992E-4</v>
      </c>
      <c r="I52" s="19">
        <f>H52</f>
        <v>3.0118601802496992E-4</v>
      </c>
      <c r="J52" s="19">
        <f>I52</f>
        <v>3.0118601802496992E-4</v>
      </c>
      <c r="K52" s="19">
        <f>J52</f>
        <v>3.0118601802496992E-4</v>
      </c>
      <c r="L52" s="19">
        <f>K52</f>
        <v>3.0118601802496992E-4</v>
      </c>
      <c r="M52" s="19">
        <f>L52</f>
        <v>3.0118601802496992E-4</v>
      </c>
      <c r="N52" s="19">
        <f>M52</f>
        <v>3.0118601802496992E-4</v>
      </c>
      <c r="O52" s="19">
        <f>O51*(1+E52)</f>
        <v>142.78534199999999</v>
      </c>
      <c r="P52" s="19">
        <f>P51*(1+F52)</f>
        <v>142.78534199999999</v>
      </c>
      <c r="Q52" s="19">
        <f>Q51*(1+G52)</f>
        <v>142.78534199999999</v>
      </c>
      <c r="R52" s="19">
        <f>R51*(1+H52)</f>
        <v>142.78534199999999</v>
      </c>
      <c r="S52" s="19">
        <f>S51*(1+I52)</f>
        <v>142.78534199999999</v>
      </c>
      <c r="T52" s="19">
        <f>T51*(1+J52)</f>
        <v>142.78534199999999</v>
      </c>
      <c r="U52" s="19">
        <f>U51*(1+K52)</f>
        <v>142.78534199999999</v>
      </c>
      <c r="V52" s="19">
        <f>V51*(1+L52)</f>
        <v>142.78534199999999</v>
      </c>
      <c r="W52" s="19">
        <f>W51*(1+M52)</f>
        <v>142.78534199999999</v>
      </c>
      <c r="X52" s="19">
        <f>X51*(1+N52)</f>
        <v>142.78534199999999</v>
      </c>
      <c r="Y52" s="19">
        <f>AVERAGE(O52:X52)</f>
        <v>142.78534199999996</v>
      </c>
    </row>
    <row r="53" spans="1:25" x14ac:dyDescent="0.25">
      <c r="A53" s="2" t="s">
        <v>54</v>
      </c>
      <c r="B53" s="2">
        <v>51</v>
      </c>
      <c r="C53" s="17">
        <v>142.84944899999999</v>
      </c>
      <c r="D53" s="18">
        <f>(C53-C52)/C52</f>
        <v>4.4897465735648548E-4</v>
      </c>
      <c r="E53" s="19">
        <f>D53</f>
        <v>4.4897465735648548E-4</v>
      </c>
      <c r="F53" s="19">
        <f>E53</f>
        <v>4.4897465735648548E-4</v>
      </c>
      <c r="G53" s="19">
        <f>F53</f>
        <v>4.4897465735648548E-4</v>
      </c>
      <c r="H53" s="19">
        <f>G53</f>
        <v>4.4897465735648548E-4</v>
      </c>
      <c r="I53" s="19">
        <f>H53</f>
        <v>4.4897465735648548E-4</v>
      </c>
      <c r="J53" s="19">
        <f>I53</f>
        <v>4.4897465735648548E-4</v>
      </c>
      <c r="K53" s="19">
        <f>J53</f>
        <v>4.4897465735648548E-4</v>
      </c>
      <c r="L53" s="19">
        <f>K53</f>
        <v>4.4897465735648548E-4</v>
      </c>
      <c r="M53" s="19">
        <f>L53</f>
        <v>4.4897465735648548E-4</v>
      </c>
      <c r="N53" s="19">
        <f>M53</f>
        <v>4.4897465735648548E-4</v>
      </c>
      <c r="O53" s="19">
        <f>O52*(1+E53)</f>
        <v>142.84944899999994</v>
      </c>
      <c r="P53" s="19">
        <f>P52*(1+F53)</f>
        <v>142.84944899999994</v>
      </c>
      <c r="Q53" s="19">
        <f>Q52*(1+G53)</f>
        <v>142.84944899999994</v>
      </c>
      <c r="R53" s="19">
        <f>R52*(1+H53)</f>
        <v>142.84944899999994</v>
      </c>
      <c r="S53" s="19">
        <f>S52*(1+I53)</f>
        <v>142.84944899999994</v>
      </c>
      <c r="T53" s="19">
        <f>T52*(1+J53)</f>
        <v>142.84944899999994</v>
      </c>
      <c r="U53" s="19">
        <f>U52*(1+K53)</f>
        <v>142.84944899999994</v>
      </c>
      <c r="V53" s="19">
        <f>V52*(1+L53)</f>
        <v>142.84944899999994</v>
      </c>
      <c r="W53" s="19">
        <f>W52*(1+M53)</f>
        <v>142.84944899999994</v>
      </c>
      <c r="X53" s="19">
        <f>X52*(1+N53)</f>
        <v>142.84944899999994</v>
      </c>
      <c r="Y53" s="19">
        <f>AVERAGE(O53:X53)</f>
        <v>142.84944899999991</v>
      </c>
    </row>
    <row r="54" spans="1:25" x14ac:dyDescent="0.25">
      <c r="A54" s="2" t="s">
        <v>55</v>
      </c>
      <c r="B54" s="2">
        <v>52</v>
      </c>
      <c r="C54" s="17">
        <v>142.960868</v>
      </c>
      <c r="D54" s="18">
        <f>(C54-C53)/C53</f>
        <v>7.7997500711404321E-4</v>
      </c>
      <c r="E54" s="19">
        <f>D54</f>
        <v>7.7997500711404321E-4</v>
      </c>
      <c r="F54" s="19">
        <f>E54</f>
        <v>7.7997500711404321E-4</v>
      </c>
      <c r="G54" s="19">
        <f>F54</f>
        <v>7.7997500711404321E-4</v>
      </c>
      <c r="H54" s="19">
        <f>G54</f>
        <v>7.7997500711404321E-4</v>
      </c>
      <c r="I54" s="19">
        <f>H54</f>
        <v>7.7997500711404321E-4</v>
      </c>
      <c r="J54" s="19">
        <f>I54</f>
        <v>7.7997500711404321E-4</v>
      </c>
      <c r="K54" s="19">
        <f>J54</f>
        <v>7.7997500711404321E-4</v>
      </c>
      <c r="L54" s="19">
        <f>K54</f>
        <v>7.7997500711404321E-4</v>
      </c>
      <c r="M54" s="19">
        <f>L54</f>
        <v>7.7997500711404321E-4</v>
      </c>
      <c r="N54" s="19">
        <f>M54</f>
        <v>7.7997500711404321E-4</v>
      </c>
      <c r="O54" s="19">
        <f>O53*(1+E54)</f>
        <v>142.96086799999995</v>
      </c>
      <c r="P54" s="19">
        <f>P53*(1+F54)</f>
        <v>142.96086799999995</v>
      </c>
      <c r="Q54" s="19">
        <f>Q53*(1+G54)</f>
        <v>142.96086799999995</v>
      </c>
      <c r="R54" s="19">
        <f>R53*(1+H54)</f>
        <v>142.96086799999995</v>
      </c>
      <c r="S54" s="19">
        <f>S53*(1+I54)</f>
        <v>142.96086799999995</v>
      </c>
      <c r="T54" s="19">
        <f>T53*(1+J54)</f>
        <v>142.96086799999995</v>
      </c>
      <c r="U54" s="19">
        <f>U53*(1+K54)</f>
        <v>142.96086799999995</v>
      </c>
      <c r="V54" s="19">
        <f>V53*(1+L54)</f>
        <v>142.96086799999995</v>
      </c>
      <c r="W54" s="19">
        <f>W53*(1+M54)</f>
        <v>142.96086799999995</v>
      </c>
      <c r="X54" s="19">
        <f>X53*(1+N54)</f>
        <v>142.96086799999995</v>
      </c>
      <c r="Y54" s="19">
        <f>AVERAGE(O54:X54)</f>
        <v>142.96086799999992</v>
      </c>
    </row>
    <row r="55" spans="1:25" x14ac:dyDescent="0.25">
      <c r="A55" s="2" t="s">
        <v>56</v>
      </c>
      <c r="B55" s="2">
        <v>53</v>
      </c>
      <c r="C55" s="17">
        <v>143.20167599999999</v>
      </c>
      <c r="D55" s="18">
        <f>(C55-C54)/C54</f>
        <v>1.6844329736441376E-3</v>
      </c>
      <c r="E55" s="19">
        <f>D55</f>
        <v>1.6844329736441376E-3</v>
      </c>
      <c r="F55" s="19">
        <f>E55</f>
        <v>1.6844329736441376E-3</v>
      </c>
      <c r="G55" s="19">
        <f>F55</f>
        <v>1.6844329736441376E-3</v>
      </c>
      <c r="H55" s="19">
        <f>G55</f>
        <v>1.6844329736441376E-3</v>
      </c>
      <c r="I55" s="19">
        <f>H55</f>
        <v>1.6844329736441376E-3</v>
      </c>
      <c r="J55" s="19">
        <f>I55</f>
        <v>1.6844329736441376E-3</v>
      </c>
      <c r="K55" s="19">
        <f>J55</f>
        <v>1.6844329736441376E-3</v>
      </c>
      <c r="L55" s="19">
        <f>K55</f>
        <v>1.6844329736441376E-3</v>
      </c>
      <c r="M55" s="19">
        <f>L55</f>
        <v>1.6844329736441376E-3</v>
      </c>
      <c r="N55" s="19">
        <f>M55</f>
        <v>1.6844329736441376E-3</v>
      </c>
      <c r="O55" s="19">
        <f>O54*(1+E55)</f>
        <v>143.20167599999994</v>
      </c>
      <c r="P55" s="19">
        <f>P54*(1+F55)</f>
        <v>143.20167599999994</v>
      </c>
      <c r="Q55" s="19">
        <f>Q54*(1+G55)</f>
        <v>143.20167599999994</v>
      </c>
      <c r="R55" s="19">
        <f>R54*(1+H55)</f>
        <v>143.20167599999994</v>
      </c>
      <c r="S55" s="19">
        <f>S54*(1+I55)</f>
        <v>143.20167599999994</v>
      </c>
      <c r="T55" s="19">
        <f>T54*(1+J55)</f>
        <v>143.20167599999994</v>
      </c>
      <c r="U55" s="19">
        <f>U54*(1+K55)</f>
        <v>143.20167599999994</v>
      </c>
      <c r="V55" s="19">
        <f>V54*(1+L55)</f>
        <v>143.20167599999994</v>
      </c>
      <c r="W55" s="19">
        <f>W54*(1+M55)</f>
        <v>143.20167599999994</v>
      </c>
      <c r="X55" s="19">
        <f>X54*(1+N55)</f>
        <v>143.20167599999994</v>
      </c>
      <c r="Y55" s="19">
        <f>AVERAGE(O55:X55)</f>
        <v>143.20167599999994</v>
      </c>
    </row>
    <row r="56" spans="1:25" x14ac:dyDescent="0.25">
      <c r="A56" s="2" t="s">
        <v>57</v>
      </c>
      <c r="B56" s="2">
        <v>54</v>
      </c>
      <c r="C56" s="17">
        <v>143.506911</v>
      </c>
      <c r="D56" s="18">
        <f>(C56-C55)/C55</f>
        <v>2.1315043826722418E-3</v>
      </c>
      <c r="E56" s="19">
        <f>D56</f>
        <v>2.1315043826722418E-3</v>
      </c>
      <c r="F56" s="19">
        <f>E56</f>
        <v>2.1315043826722418E-3</v>
      </c>
      <c r="G56" s="19">
        <f>F56</f>
        <v>2.1315043826722418E-3</v>
      </c>
      <c r="H56" s="19">
        <f>G56</f>
        <v>2.1315043826722418E-3</v>
      </c>
      <c r="I56" s="19">
        <f>H56</f>
        <v>2.1315043826722418E-3</v>
      </c>
      <c r="J56" s="19">
        <f>I56</f>
        <v>2.1315043826722418E-3</v>
      </c>
      <c r="K56" s="19">
        <f>J56</f>
        <v>2.1315043826722418E-3</v>
      </c>
      <c r="L56" s="19">
        <f>K56</f>
        <v>2.1315043826722418E-3</v>
      </c>
      <c r="M56" s="19">
        <f>L56</f>
        <v>2.1315043826722418E-3</v>
      </c>
      <c r="N56" s="19">
        <f>M56</f>
        <v>2.1315043826722418E-3</v>
      </c>
      <c r="O56" s="19">
        <f>O55*(1+E56)</f>
        <v>143.50691099999995</v>
      </c>
      <c r="P56" s="19">
        <f>P55*(1+F56)</f>
        <v>143.50691099999995</v>
      </c>
      <c r="Q56" s="19">
        <f>Q55*(1+G56)</f>
        <v>143.50691099999995</v>
      </c>
      <c r="R56" s="19">
        <f>R55*(1+H56)</f>
        <v>143.50691099999995</v>
      </c>
      <c r="S56" s="19">
        <f>S55*(1+I56)</f>
        <v>143.50691099999995</v>
      </c>
      <c r="T56" s="19">
        <f>T55*(1+J56)</f>
        <v>143.50691099999995</v>
      </c>
      <c r="U56" s="19">
        <f>U55*(1+K56)</f>
        <v>143.50691099999995</v>
      </c>
      <c r="V56" s="19">
        <f>V55*(1+L56)</f>
        <v>143.50691099999995</v>
      </c>
      <c r="W56" s="19">
        <f>W55*(1+M56)</f>
        <v>143.50691099999995</v>
      </c>
      <c r="X56" s="19">
        <f>X55*(1+N56)</f>
        <v>143.50691099999995</v>
      </c>
      <c r="Y56" s="19">
        <f>AVERAGE(O56:X56)</f>
        <v>143.50691099999995</v>
      </c>
    </row>
    <row r="57" spans="1:25" x14ac:dyDescent="0.25">
      <c r="A57" s="2" t="s">
        <v>58</v>
      </c>
      <c r="B57" s="2">
        <v>55</v>
      </c>
      <c r="C57" s="17">
        <v>143.81966600000001</v>
      </c>
      <c r="D57" s="18">
        <f>(C57-C56)/C56</f>
        <v>2.1793723927345204E-3</v>
      </c>
      <c r="E57" s="19">
        <f>D57</f>
        <v>2.1793723927345204E-3</v>
      </c>
      <c r="F57" s="19">
        <f>E57</f>
        <v>2.1793723927345204E-3</v>
      </c>
      <c r="G57" s="19">
        <f>F57</f>
        <v>2.1793723927345204E-3</v>
      </c>
      <c r="H57" s="19">
        <f>G57</f>
        <v>2.1793723927345204E-3</v>
      </c>
      <c r="I57" s="19">
        <f>H57</f>
        <v>2.1793723927345204E-3</v>
      </c>
      <c r="J57" s="19">
        <f>I57</f>
        <v>2.1793723927345204E-3</v>
      </c>
      <c r="K57" s="19">
        <f>J57</f>
        <v>2.1793723927345204E-3</v>
      </c>
      <c r="L57" s="19">
        <f>K57</f>
        <v>2.1793723927345204E-3</v>
      </c>
      <c r="M57" s="19">
        <f>L57</f>
        <v>2.1793723927345204E-3</v>
      </c>
      <c r="N57" s="19">
        <f>M57</f>
        <v>2.1793723927345204E-3</v>
      </c>
      <c r="O57" s="19">
        <f>O56*(1+E57)</f>
        <v>143.81966599999996</v>
      </c>
      <c r="P57" s="19">
        <f>P56*(1+F57)</f>
        <v>143.81966599999996</v>
      </c>
      <c r="Q57" s="19">
        <f>Q56*(1+G57)</f>
        <v>143.81966599999996</v>
      </c>
      <c r="R57" s="19">
        <f>R56*(1+H57)</f>
        <v>143.81966599999996</v>
      </c>
      <c r="S57" s="19">
        <f>S56*(1+I57)</f>
        <v>143.81966599999996</v>
      </c>
      <c r="T57" s="19">
        <f>T56*(1+J57)</f>
        <v>143.81966599999996</v>
      </c>
      <c r="U57" s="19">
        <f>U56*(1+K57)</f>
        <v>143.81966599999996</v>
      </c>
      <c r="V57" s="19">
        <f>V56*(1+L57)</f>
        <v>143.81966599999996</v>
      </c>
      <c r="W57" s="19">
        <f>W56*(1+M57)</f>
        <v>143.81966599999996</v>
      </c>
      <c r="X57" s="19">
        <f>X56*(1+N57)</f>
        <v>143.81966599999996</v>
      </c>
      <c r="Y57" s="19">
        <f>AVERAGE(O57:X57)</f>
        <v>143.81966599999993</v>
      </c>
    </row>
    <row r="58" spans="1:25" x14ac:dyDescent="0.25">
      <c r="A58" s="2" t="s">
        <v>59</v>
      </c>
      <c r="B58" s="2">
        <v>56</v>
      </c>
      <c r="C58" s="17">
        <v>144.09687</v>
      </c>
      <c r="D58" s="18">
        <f>(C58-C57)/C57</f>
        <v>1.9274415503091444E-3</v>
      </c>
      <c r="E58" s="19">
        <f>D58</f>
        <v>1.9274415503091444E-3</v>
      </c>
      <c r="F58" s="19">
        <f>E58</f>
        <v>1.9274415503091444E-3</v>
      </c>
      <c r="G58" s="19">
        <f>F58</f>
        <v>1.9274415503091444E-3</v>
      </c>
      <c r="H58" s="19">
        <f>G58</f>
        <v>1.9274415503091444E-3</v>
      </c>
      <c r="I58" s="19">
        <f>H58</f>
        <v>1.9274415503091444E-3</v>
      </c>
      <c r="J58" s="19">
        <f>I58</f>
        <v>1.9274415503091444E-3</v>
      </c>
      <c r="K58" s="19">
        <f>J58</f>
        <v>1.9274415503091444E-3</v>
      </c>
      <c r="L58" s="19">
        <f>K58</f>
        <v>1.9274415503091444E-3</v>
      </c>
      <c r="M58" s="19">
        <f>L58</f>
        <v>1.9274415503091444E-3</v>
      </c>
      <c r="N58" s="19">
        <f>M58</f>
        <v>1.9274415503091444E-3</v>
      </c>
      <c r="O58" s="19">
        <f>O57*(1+E58)</f>
        <v>144.09686999999994</v>
      </c>
      <c r="P58" s="19">
        <f>P57*(1+F58)</f>
        <v>144.09686999999994</v>
      </c>
      <c r="Q58" s="19">
        <f>Q57*(1+G58)</f>
        <v>144.09686999999994</v>
      </c>
      <c r="R58" s="19">
        <f>R57*(1+H58)</f>
        <v>144.09686999999994</v>
      </c>
      <c r="S58" s="19">
        <f>S57*(1+I58)</f>
        <v>144.09686999999994</v>
      </c>
      <c r="T58" s="19">
        <f>T57*(1+J58)</f>
        <v>144.09686999999994</v>
      </c>
      <c r="U58" s="19">
        <f>U57*(1+K58)</f>
        <v>144.09686999999994</v>
      </c>
      <c r="V58" s="19">
        <f>V57*(1+L58)</f>
        <v>144.09686999999994</v>
      </c>
      <c r="W58" s="19">
        <f>W57*(1+M58)</f>
        <v>144.09686999999994</v>
      </c>
      <c r="X58" s="19">
        <f>X57*(1+N58)</f>
        <v>144.09686999999994</v>
      </c>
      <c r="Y58" s="19">
        <f>AVERAGE(O58:X58)</f>
        <v>144.09686999999991</v>
      </c>
    </row>
    <row r="59" spans="1:25" x14ac:dyDescent="0.25">
      <c r="A59" s="2" t="s">
        <v>60</v>
      </c>
      <c r="B59" s="2">
        <v>57</v>
      </c>
      <c r="C59" s="17">
        <v>144.34239600000001</v>
      </c>
      <c r="D59" s="18">
        <f>(C59-C58)/C58</f>
        <v>1.7038954420037877E-3</v>
      </c>
      <c r="E59" s="19">
        <f>D59</f>
        <v>1.7038954420037877E-3</v>
      </c>
      <c r="F59" s="19">
        <f>E59</f>
        <v>1.7038954420037877E-3</v>
      </c>
      <c r="G59" s="19">
        <f>F59</f>
        <v>1.7038954420037877E-3</v>
      </c>
      <c r="H59" s="19">
        <f>G59</f>
        <v>1.7038954420037877E-3</v>
      </c>
      <c r="I59" s="19">
        <f>H59</f>
        <v>1.7038954420037877E-3</v>
      </c>
      <c r="J59" s="19">
        <f>I59</f>
        <v>1.7038954420037877E-3</v>
      </c>
      <c r="K59" s="19">
        <f>J59</f>
        <v>1.7038954420037877E-3</v>
      </c>
      <c r="L59" s="19">
        <f>K59</f>
        <v>1.7038954420037877E-3</v>
      </c>
      <c r="M59" s="19">
        <f>L59</f>
        <v>1.7038954420037877E-3</v>
      </c>
      <c r="N59" s="19">
        <f>M59</f>
        <v>1.7038954420037877E-3</v>
      </c>
      <c r="O59" s="19">
        <f>O58*(1+E59)</f>
        <v>144.34239599999998</v>
      </c>
      <c r="P59" s="19">
        <f>P58*(1+F59)</f>
        <v>144.34239599999998</v>
      </c>
      <c r="Q59" s="19">
        <f>Q58*(1+G59)</f>
        <v>144.34239599999998</v>
      </c>
      <c r="R59" s="19">
        <f>R58*(1+H59)</f>
        <v>144.34239599999998</v>
      </c>
      <c r="S59" s="19">
        <f>S58*(1+I59)</f>
        <v>144.34239599999998</v>
      </c>
      <c r="T59" s="19">
        <f>T58*(1+J59)</f>
        <v>144.34239599999998</v>
      </c>
      <c r="U59" s="19">
        <f>U58*(1+K59)</f>
        <v>144.34239599999998</v>
      </c>
      <c r="V59" s="19">
        <f>V58*(1+L59)</f>
        <v>144.34239599999998</v>
      </c>
      <c r="W59" s="19">
        <f>W58*(1+M59)</f>
        <v>144.34239599999998</v>
      </c>
      <c r="X59" s="19">
        <f>X58*(1+N59)</f>
        <v>144.34239599999998</v>
      </c>
      <c r="Y59" s="19">
        <f>AVERAGE(O59:X59)</f>
        <v>144.34239599999998</v>
      </c>
    </row>
    <row r="60" spans="1:25" x14ac:dyDescent="0.25">
      <c r="A60" s="2" t="s">
        <v>61</v>
      </c>
      <c r="B60" s="2">
        <v>58</v>
      </c>
      <c r="C60" s="17">
        <v>144.49673999999999</v>
      </c>
      <c r="D60" s="18">
        <f>(C60-C59)/C59</f>
        <v>1.0692908270691342E-3</v>
      </c>
      <c r="E60" s="19">
        <f>D60</f>
        <v>1.0692908270691342E-3</v>
      </c>
      <c r="F60" s="19">
        <f>E60</f>
        <v>1.0692908270691342E-3</v>
      </c>
      <c r="G60" s="19">
        <f>F60</f>
        <v>1.0692908270691342E-3</v>
      </c>
      <c r="H60" s="19">
        <f>G60</f>
        <v>1.0692908270691342E-3</v>
      </c>
      <c r="I60" s="19">
        <f>H60</f>
        <v>1.0692908270691342E-3</v>
      </c>
      <c r="J60" s="19">
        <f>I60</f>
        <v>1.0692908270691342E-3</v>
      </c>
      <c r="K60" s="19">
        <f>J60</f>
        <v>1.0692908270691342E-3</v>
      </c>
      <c r="L60" s="19">
        <f>K60</f>
        <v>1.0692908270691342E-3</v>
      </c>
      <c r="M60" s="19">
        <f>L60</f>
        <v>1.0692908270691342E-3</v>
      </c>
      <c r="N60" s="19">
        <f>M60</f>
        <v>1.0692908270691342E-3</v>
      </c>
      <c r="O60" s="19">
        <f>O59*(1+E60)</f>
        <v>144.49673999999996</v>
      </c>
      <c r="P60" s="19">
        <f>P59*(1+F60)</f>
        <v>144.49673999999996</v>
      </c>
      <c r="Q60" s="19">
        <f>Q59*(1+G60)</f>
        <v>144.49673999999996</v>
      </c>
      <c r="R60" s="19">
        <f>R59*(1+H60)</f>
        <v>144.49673999999996</v>
      </c>
      <c r="S60" s="19">
        <f>S59*(1+I60)</f>
        <v>144.49673999999996</v>
      </c>
      <c r="T60" s="19">
        <f>T59*(1+J60)</f>
        <v>144.49673999999996</v>
      </c>
      <c r="U60" s="19">
        <f>U59*(1+K60)</f>
        <v>144.49673999999996</v>
      </c>
      <c r="V60" s="19">
        <f>V59*(1+L60)</f>
        <v>144.49673999999996</v>
      </c>
      <c r="W60" s="19">
        <f>W59*(1+M60)</f>
        <v>144.49673999999996</v>
      </c>
      <c r="X60" s="19">
        <f>X59*(1+N60)</f>
        <v>144.49673999999996</v>
      </c>
      <c r="Y60" s="19">
        <f>AVERAGE(O60:X60)</f>
        <v>144.49673999999999</v>
      </c>
    </row>
    <row r="61" spans="1:25" x14ac:dyDescent="0.25">
      <c r="A61" s="2" t="s">
        <v>62</v>
      </c>
      <c r="B61" s="2">
        <v>59</v>
      </c>
      <c r="C61" s="17">
        <v>144.47805</v>
      </c>
      <c r="D61" s="18">
        <f>(C61-C60)/C60</f>
        <v>-1.2934547865918862E-4</v>
      </c>
      <c r="E61" s="19">
        <f>D61</f>
        <v>-1.2934547865918862E-4</v>
      </c>
      <c r="F61" s="19">
        <f>E61</f>
        <v>-1.2934547865918862E-4</v>
      </c>
      <c r="G61" s="19">
        <f>F61</f>
        <v>-1.2934547865918862E-4</v>
      </c>
      <c r="H61" s="19">
        <f>G61</f>
        <v>-1.2934547865918862E-4</v>
      </c>
      <c r="I61" s="19">
        <f>H61</f>
        <v>-1.2934547865918862E-4</v>
      </c>
      <c r="J61" s="19">
        <f>I61</f>
        <v>-1.2934547865918862E-4</v>
      </c>
      <c r="K61" s="19">
        <f>J61</f>
        <v>-1.2934547865918862E-4</v>
      </c>
      <c r="L61" s="19">
        <f>K61</f>
        <v>-1.2934547865918862E-4</v>
      </c>
      <c r="M61" s="19">
        <f>L61</f>
        <v>-1.2934547865918862E-4</v>
      </c>
      <c r="N61" s="19">
        <f>M61</f>
        <v>-1.2934547865918862E-4</v>
      </c>
      <c r="O61" s="19">
        <f>O60*(1+E61)</f>
        <v>144.47804999999997</v>
      </c>
      <c r="P61" s="19">
        <f>P60*(1+F61)</f>
        <v>144.47804999999997</v>
      </c>
      <c r="Q61" s="19">
        <f>Q60*(1+G61)</f>
        <v>144.47804999999997</v>
      </c>
      <c r="R61" s="19">
        <f>R60*(1+H61)</f>
        <v>144.47804999999997</v>
      </c>
      <c r="S61" s="19">
        <f>S60*(1+I61)</f>
        <v>144.47804999999997</v>
      </c>
      <c r="T61" s="19">
        <f>T60*(1+J61)</f>
        <v>144.47804999999997</v>
      </c>
      <c r="U61" s="19">
        <f>U60*(1+K61)</f>
        <v>144.47804999999997</v>
      </c>
      <c r="V61" s="19">
        <f>V60*(1+L61)</f>
        <v>144.47804999999997</v>
      </c>
      <c r="W61" s="19">
        <f>W60*(1+M61)</f>
        <v>144.47804999999997</v>
      </c>
      <c r="X61" s="19">
        <f>X60*(1+N61)</f>
        <v>144.47804999999997</v>
      </c>
      <c r="Y61" s="19">
        <f>AVERAGE(O61:X61)</f>
        <v>144.47804999999997</v>
      </c>
    </row>
    <row r="62" spans="1:25" x14ac:dyDescent="0.25">
      <c r="A62" s="2" t="s">
        <v>99</v>
      </c>
      <c r="B62" s="2">
        <v>60</v>
      </c>
      <c r="C62" s="19"/>
      <c r="D62" s="19"/>
      <c r="E62" s="20">
        <f ca="1">NORMINV(RAND(),Sheet1!$G$8,Sheet1!$G$9)</f>
        <v>3.6125667286240636E-3</v>
      </c>
      <c r="F62" s="20">
        <f ca="1">NORMINV(RAND(),Sheet1!$G$8,Sheet1!$G$9)</f>
        <v>2.445990126784666E-3</v>
      </c>
      <c r="G62" s="20">
        <f ca="1">NORMINV(RAND(),Sheet1!$G$8,Sheet1!$G$9)</f>
        <v>4.1030973206532591E-3</v>
      </c>
      <c r="H62" s="20">
        <f ca="1">NORMINV(RAND(),Sheet1!$G$8,Sheet1!$G$9)</f>
        <v>6.1174874735162553E-4</v>
      </c>
      <c r="I62" s="20">
        <f ca="1">NORMINV(RAND(),Sheet1!$G$8,Sheet1!$G$9)</f>
        <v>-1.9103351392799842E-4</v>
      </c>
      <c r="J62" s="20">
        <f ca="1">NORMINV(RAND(),Sheet1!$G$8,Sheet1!$G$9)</f>
        <v>4.8869736778659285E-3</v>
      </c>
      <c r="K62" s="20">
        <f ca="1">NORMINV(RAND(),Sheet1!$G$8,Sheet1!$G$9)</f>
        <v>6.765676819636521E-3</v>
      </c>
      <c r="L62" s="20">
        <f ca="1">NORMINV(RAND(),Sheet1!$G$8,Sheet1!$G$9)</f>
        <v>4.516066850038367E-3</v>
      </c>
      <c r="M62" s="20">
        <f ca="1">NORMINV(RAND(),Sheet1!$G$8,Sheet1!$G$9)</f>
        <v>5.098117355306615E-3</v>
      </c>
      <c r="N62" s="20">
        <f ca="1">NORMINV(RAND(),Sheet1!$G$8,Sheet1!$G$9)</f>
        <v>7.9878131042036013E-4</v>
      </c>
      <c r="O62" s="21">
        <f ca="1">O61*(1+E62)</f>
        <v>144.99998659644643</v>
      </c>
      <c r="P62" s="21">
        <f ca="1">P61*(1+F62)</f>
        <v>144.83144188383704</v>
      </c>
      <c r="Q62" s="21">
        <f ca="1">Q61*(1+G62)</f>
        <v>145.07085749984819</v>
      </c>
      <c r="R62" s="21">
        <f ca="1">R61*(1+H62)</f>
        <v>144.56643426610728</v>
      </c>
      <c r="S62" s="21">
        <f ca="1">S61*(1+I62)</f>
        <v>144.45044985042301</v>
      </c>
      <c r="T62" s="21">
        <f ca="1">T61*(1+J62)</f>
        <v>145.18411042737935</v>
      </c>
      <c r="U62" s="21">
        <f ca="1">U61*(1+K62)</f>
        <v>145.45554179383126</v>
      </c>
      <c r="V62" s="21">
        <f ca="1">V61*(1+L62)</f>
        <v>145.13052253216316</v>
      </c>
      <c r="W62" s="21">
        <f ca="1">W61*(1+M62)</f>
        <v>145.21461605416582</v>
      </c>
      <c r="X62" s="21">
        <f ca="1">X61*(1+N62)</f>
        <v>144.59345636610595</v>
      </c>
      <c r="Y62" s="21">
        <f ca="1">AVERAGE(O62:X62)</f>
        <v>144.94974172703076</v>
      </c>
    </row>
    <row r="63" spans="1:25" x14ac:dyDescent="0.25">
      <c r="A63" s="2" t="s">
        <v>100</v>
      </c>
      <c r="B63" s="2">
        <v>61</v>
      </c>
      <c r="C63" s="19"/>
      <c r="D63" s="19"/>
      <c r="E63" s="20">
        <f ca="1">NORMINV(RAND(),Sheet1!$G$8,Sheet1!$G$9)</f>
        <v>-4.1554097695883658E-3</v>
      </c>
      <c r="F63" s="20">
        <f ca="1">NORMINV(RAND(),Sheet1!$G$8,Sheet1!$G$9)</f>
        <v>-2.6543266508806569E-4</v>
      </c>
      <c r="G63" s="20">
        <f ca="1">NORMINV(RAND(),Sheet1!$G$8,Sheet1!$G$9)</f>
        <v>3.3043407616463773E-3</v>
      </c>
      <c r="H63" s="20">
        <f ca="1">NORMINV(RAND(),Sheet1!$G$8,Sheet1!$G$9)</f>
        <v>3.8463080711042636E-3</v>
      </c>
      <c r="I63" s="20">
        <f ca="1">NORMINV(RAND(),Sheet1!$G$8,Sheet1!$G$9)</f>
        <v>2.1260948774249966E-3</v>
      </c>
      <c r="J63" s="20">
        <f ca="1">NORMINV(RAND(),Sheet1!$G$8,Sheet1!$G$9)</f>
        <v>-3.2046588866829558E-3</v>
      </c>
      <c r="K63" s="20">
        <f ca="1">NORMINV(RAND(),Sheet1!$G$8,Sheet1!$G$9)</f>
        <v>1.9238667493475963E-3</v>
      </c>
      <c r="L63" s="20">
        <f ca="1">NORMINV(RAND(),Sheet1!$G$8,Sheet1!$G$9)</f>
        <v>-1.0844204178874985E-3</v>
      </c>
      <c r="M63" s="20">
        <f ca="1">NORMINV(RAND(),Sheet1!$G$8,Sheet1!$G$9)</f>
        <v>9.852000993864251E-3</v>
      </c>
      <c r="N63" s="20">
        <f ca="1">NORMINV(RAND(),Sheet1!$G$8,Sheet1!$G$9)</f>
        <v>-2.8022675747370776E-3</v>
      </c>
      <c r="O63" s="21">
        <f ca="1">O62*(1+E63)</f>
        <v>144.39745223555337</v>
      </c>
      <c r="P63" s="21">
        <f ca="1">P62*(1+F63)</f>
        <v>144.79299888822928</v>
      </c>
      <c r="Q63" s="21">
        <f ca="1">Q62*(1+G63)</f>
        <v>145.55022104761193</v>
      </c>
      <c r="R63" s="21">
        <f ca="1">R62*(1+H63)</f>
        <v>145.12248130903575</v>
      </c>
      <c r="S63" s="21">
        <f ca="1">S62*(1+I63)</f>
        <v>144.75756521189174</v>
      </c>
      <c r="T63" s="21">
        <f ca="1">T62*(1+J63)</f>
        <v>144.7188448776931</v>
      </c>
      <c r="U63" s="21">
        <f ca="1">U62*(1+K63)</f>
        <v>145.73537887419673</v>
      </c>
      <c r="V63" s="21">
        <f ca="1">V62*(1+L63)</f>
        <v>144.9731400302706</v>
      </c>
      <c r="W63" s="21">
        <f ca="1">W62*(1+M63)</f>
        <v>146.64527059585507</v>
      </c>
      <c r="X63" s="21">
        <f ca="1">X62*(1+N63)</f>
        <v>144.18826681181204</v>
      </c>
      <c r="Y63" s="21">
        <f ca="1">AVERAGE(O63:X63)</f>
        <v>145.08816198821495</v>
      </c>
    </row>
    <row r="64" spans="1:25" x14ac:dyDescent="0.25">
      <c r="A64" s="2" t="s">
        <v>101</v>
      </c>
      <c r="B64" s="2">
        <v>62</v>
      </c>
      <c r="C64" s="19"/>
      <c r="D64" s="19"/>
      <c r="E64" s="20">
        <f ca="1">NORMINV(RAND(),Sheet1!$G$8,Sheet1!$G$9)</f>
        <v>2.4019385907362986E-3</v>
      </c>
      <c r="F64" s="20">
        <f ca="1">NORMINV(RAND(),Sheet1!$G$8,Sheet1!$G$9)</f>
        <v>5.7852639880031486E-3</v>
      </c>
      <c r="G64" s="20">
        <f ca="1">NORMINV(RAND(),Sheet1!$G$8,Sheet1!$G$9)</f>
        <v>6.6415635467177471E-3</v>
      </c>
      <c r="H64" s="20">
        <f ca="1">NORMINV(RAND(),Sheet1!$G$8,Sheet1!$G$9)</f>
        <v>2.3425983262948128E-3</v>
      </c>
      <c r="I64" s="20">
        <f ca="1">NORMINV(RAND(),Sheet1!$G$8,Sheet1!$G$9)</f>
        <v>3.6582501415150658E-3</v>
      </c>
      <c r="J64" s="20">
        <f ca="1">NORMINV(RAND(),Sheet1!$G$8,Sheet1!$G$9)</f>
        <v>7.3598875764967382E-4</v>
      </c>
      <c r="K64" s="20">
        <f ca="1">NORMINV(RAND(),Sheet1!$G$8,Sheet1!$G$9)</f>
        <v>1.0135277852356687E-2</v>
      </c>
      <c r="L64" s="20">
        <f ca="1">NORMINV(RAND(),Sheet1!$G$8,Sheet1!$G$9)</f>
        <v>8.3293654028037852E-3</v>
      </c>
      <c r="M64" s="20">
        <f ca="1">NORMINV(RAND(),Sheet1!$G$8,Sheet1!$G$9)</f>
        <v>-2.4492946363604078E-3</v>
      </c>
      <c r="N64" s="20">
        <f ca="1">NORMINV(RAND(),Sheet1!$G$8,Sheet1!$G$9)</f>
        <v>4.4255643280269171E-3</v>
      </c>
      <c r="O64" s="21">
        <f ca="1">O63*(1+E64)</f>
        <v>144.74428604848197</v>
      </c>
      <c r="P64" s="21">
        <f ca="1">P63*(1+F64)</f>
        <v>145.63066461041234</v>
      </c>
      <c r="Q64" s="21">
        <f ca="1">Q63*(1+G64)</f>
        <v>146.51690208993847</v>
      </c>
      <c r="R64" s="21">
        <f ca="1">R63*(1+H64)</f>
        <v>145.46244499085805</v>
      </c>
      <c r="S64" s="21">
        <f ca="1">S63*(1+I64)</f>
        <v>145.28712459531351</v>
      </c>
      <c r="T64" s="21">
        <f ca="1">T63*(1+J64)</f>
        <v>144.82535632054314</v>
      </c>
      <c r="U64" s="21">
        <f ca="1">U63*(1+K64)</f>
        <v>147.21244743200518</v>
      </c>
      <c r="V64" s="21">
        <f ca="1">V63*(1+L64)</f>
        <v>146.18067428717458</v>
      </c>
      <c r="W64" s="21">
        <f ca="1">W63*(1+M64)</f>
        <v>146.28609312113701</v>
      </c>
      <c r="X64" s="21">
        <f ca="1">X63*(1+N64)</f>
        <v>144.82638126193442</v>
      </c>
      <c r="Y64" s="21">
        <f ca="1">AVERAGE(O64:X64)</f>
        <v>145.69723747577987</v>
      </c>
    </row>
    <row r="65" spans="1:25" x14ac:dyDescent="0.25">
      <c r="A65" s="2" t="s">
        <v>102</v>
      </c>
      <c r="B65" s="2">
        <v>63</v>
      </c>
      <c r="C65" s="19"/>
      <c r="D65" s="19"/>
      <c r="E65" s="20">
        <f ca="1">NORMINV(RAND(),Sheet1!$G$8,Sheet1!$G$9)</f>
        <v>4.0222095691384782E-3</v>
      </c>
      <c r="F65" s="20">
        <f ca="1">NORMINV(RAND(),Sheet1!$G$8,Sheet1!$G$9)</f>
        <v>-3.5668044324628618E-3</v>
      </c>
      <c r="G65" s="20">
        <f ca="1">NORMINV(RAND(),Sheet1!$G$8,Sheet1!$G$9)</f>
        <v>4.3534511824685831E-3</v>
      </c>
      <c r="H65" s="20">
        <f ca="1">NORMINV(RAND(),Sheet1!$G$8,Sheet1!$G$9)</f>
        <v>-3.3656149070987115E-4</v>
      </c>
      <c r="I65" s="20">
        <f ca="1">NORMINV(RAND(),Sheet1!$G$8,Sheet1!$G$9)</f>
        <v>7.2330020797752026E-4</v>
      </c>
      <c r="J65" s="20">
        <f ca="1">NORMINV(RAND(),Sheet1!$G$8,Sheet1!$G$9)</f>
        <v>3.9591920688380891E-3</v>
      </c>
      <c r="K65" s="20">
        <f ca="1">NORMINV(RAND(),Sheet1!$G$8,Sheet1!$G$9)</f>
        <v>-6.1608222233875938E-4</v>
      </c>
      <c r="L65" s="20">
        <f ca="1">NORMINV(RAND(),Sheet1!$G$8,Sheet1!$G$9)</f>
        <v>5.9207670141814437E-3</v>
      </c>
      <c r="M65" s="20">
        <f ca="1">NORMINV(RAND(),Sheet1!$G$8,Sheet1!$G$9)</f>
        <v>2.0896922918491744E-3</v>
      </c>
      <c r="N65" s="20">
        <f ca="1">NORMINV(RAND(),Sheet1!$G$8,Sheet1!$G$9)</f>
        <v>1.3549326907479644E-2</v>
      </c>
      <c r="O65" s="21">
        <f ca="1">O64*(1+E65)</f>
        <v>145.32647790090428</v>
      </c>
      <c r="P65" s="21">
        <f ca="1">P64*(1+F65)</f>
        <v>145.1112285103774</v>
      </c>
      <c r="Q65" s="21">
        <f ca="1">Q64*(1+G65)</f>
        <v>147.15475627059354</v>
      </c>
      <c r="R65" s="21">
        <f ca="1">R64*(1+H65)</f>
        <v>145.41348793352964</v>
      </c>
      <c r="S65" s="21">
        <f ca="1">S64*(1+I65)</f>
        <v>145.39221080274979</v>
      </c>
      <c r="T65" s="21">
        <f ca="1">T64*(1+J65)</f>
        <v>145.39874772265406</v>
      </c>
      <c r="U65" s="21">
        <f ca="1">U64*(1+K65)</f>
        <v>147.12175246023534</v>
      </c>
      <c r="V65" s="21">
        <f ca="1">V64*(1+L65)</f>
        <v>147.04617600160489</v>
      </c>
      <c r="W65" s="21">
        <f ca="1">W64*(1+M65)</f>
        <v>146.59178604233699</v>
      </c>
      <c r="X65" s="21">
        <f ca="1">X64*(1+N65)</f>
        <v>146.78868124647963</v>
      </c>
      <c r="Y65" s="21">
        <f ca="1">AVERAGE(O65:X65)</f>
        <v>146.13453048914656</v>
      </c>
    </row>
    <row r="66" spans="1:25" x14ac:dyDescent="0.25">
      <c r="A66" s="2" t="s">
        <v>103</v>
      </c>
      <c r="B66" s="2">
        <v>64</v>
      </c>
      <c r="C66" s="19"/>
      <c r="D66" s="19"/>
      <c r="E66" s="20">
        <f ca="1">NORMINV(RAND(),Sheet1!$G$8,Sheet1!$G$9)</f>
        <v>8.7123535698584217E-3</v>
      </c>
      <c r="F66" s="20">
        <f ca="1">NORMINV(RAND(),Sheet1!$G$8,Sheet1!$G$9)</f>
        <v>9.0849040706387652E-3</v>
      </c>
      <c r="G66" s="20">
        <f ca="1">NORMINV(RAND(),Sheet1!$G$8,Sheet1!$G$9)</f>
        <v>8.7255290977182407E-3</v>
      </c>
      <c r="H66" s="20">
        <f ca="1">NORMINV(RAND(),Sheet1!$G$8,Sheet1!$G$9)</f>
        <v>-1.9420138488749857E-3</v>
      </c>
      <c r="I66" s="20">
        <f ca="1">NORMINV(RAND(),Sheet1!$G$8,Sheet1!$G$9)</f>
        <v>1.938486476141311E-4</v>
      </c>
      <c r="J66" s="20">
        <f ca="1">NORMINV(RAND(),Sheet1!$G$8,Sheet1!$G$9)</f>
        <v>1.8814277060126543E-3</v>
      </c>
      <c r="K66" s="20">
        <f ca="1">NORMINV(RAND(),Sheet1!$G$8,Sheet1!$G$9)</f>
        <v>3.4193808109488819E-3</v>
      </c>
      <c r="L66" s="20">
        <f ca="1">NORMINV(RAND(),Sheet1!$G$8,Sheet1!$G$9)</f>
        <v>2.0667584046357435E-3</v>
      </c>
      <c r="M66" s="20">
        <f ca="1">NORMINV(RAND(),Sheet1!$G$8,Sheet1!$G$9)</f>
        <v>1.0069455422328757E-2</v>
      </c>
      <c r="N66" s="20">
        <f ca="1">NORMINV(RAND(),Sheet1!$G$8,Sheet1!$G$9)</f>
        <v>3.5545403987843061E-3</v>
      </c>
      <c r="O66" s="21">
        <f ca="1">O65*(1+E66)</f>
        <v>146.59261355943917</v>
      </c>
      <c r="P66" s="21">
        <f ca="1">P65*(1+F66)</f>
        <v>146.42955010096671</v>
      </c>
      <c r="Q66" s="21">
        <f ca="1">Q65*(1+G66)</f>
        <v>148.43875937830023</v>
      </c>
      <c r="R66" s="21">
        <f ca="1">R65*(1+H66)</f>
        <v>145.13109292614951</v>
      </c>
      <c r="S66" s="21">
        <f ca="1">S65*(1+I66)</f>
        <v>145.42039488618752</v>
      </c>
      <c r="T66" s="21">
        <f ca="1">T65*(1+J66)</f>
        <v>145.67230495503901</v>
      </c>
      <c r="U66" s="21">
        <f ca="1">U65*(1+K66)</f>
        <v>147.62481775747105</v>
      </c>
      <c r="V66" s="21">
        <f ca="1">V65*(1+L66)</f>
        <v>147.35008492172574</v>
      </c>
      <c r="W66" s="21">
        <f ca="1">W65*(1+M66)</f>
        <v>148.06788549716987</v>
      </c>
      <c r="X66" s="21">
        <f ca="1">X65*(1+N66)</f>
        <v>147.31044754405451</v>
      </c>
      <c r="Y66" s="21">
        <f ca="1">AVERAGE(O66:X66)</f>
        <v>146.80379515265031</v>
      </c>
    </row>
    <row r="67" spans="1:25" x14ac:dyDescent="0.25">
      <c r="A67" s="2" t="s">
        <v>104</v>
      </c>
      <c r="B67" s="2">
        <v>65</v>
      </c>
      <c r="C67" s="19"/>
      <c r="D67" s="19"/>
      <c r="E67" s="20">
        <f ca="1">NORMINV(RAND(),Sheet1!$G$8,Sheet1!$G$9)</f>
        <v>3.8086534041554599E-3</v>
      </c>
      <c r="F67" s="20">
        <f ca="1">NORMINV(RAND(),Sheet1!$G$8,Sheet1!$G$9)</f>
        <v>7.384239472803698E-3</v>
      </c>
      <c r="G67" s="20">
        <f ca="1">NORMINV(RAND(),Sheet1!$G$8,Sheet1!$G$9)</f>
        <v>-3.9015260742978155E-3</v>
      </c>
      <c r="H67" s="20">
        <f ca="1">NORMINV(RAND(),Sheet1!$G$8,Sheet1!$G$9)</f>
        <v>-3.700412163347259E-3</v>
      </c>
      <c r="I67" s="20">
        <f ca="1">NORMINV(RAND(),Sheet1!$G$8,Sheet1!$G$9)</f>
        <v>1.4224763187116788E-3</v>
      </c>
      <c r="J67" s="20">
        <f ca="1">NORMINV(RAND(),Sheet1!$G$8,Sheet1!$G$9)</f>
        <v>3.2384348531295116E-3</v>
      </c>
      <c r="K67" s="20">
        <f ca="1">NORMINV(RAND(),Sheet1!$G$8,Sheet1!$G$9)</f>
        <v>6.7157880598532529E-3</v>
      </c>
      <c r="L67" s="20">
        <f ca="1">NORMINV(RAND(),Sheet1!$G$8,Sheet1!$G$9)</f>
        <v>-7.9094938991202714E-3</v>
      </c>
      <c r="M67" s="20">
        <f ca="1">NORMINV(RAND(),Sheet1!$G$8,Sheet1!$G$9)</f>
        <v>5.5213113610294634E-3</v>
      </c>
      <c r="N67" s="20">
        <f ca="1">NORMINV(RAND(),Sheet1!$G$8,Sheet1!$G$9)</f>
        <v>-2.7347000036749059E-3</v>
      </c>
      <c r="O67" s="21">
        <f ca="1">O66*(1+E67)</f>
        <v>147.15093401609639</v>
      </c>
      <c r="P67" s="21">
        <f ca="1">P66*(1+F67)</f>
        <v>147.51082096480715</v>
      </c>
      <c r="Q67" s="21">
        <f ca="1">Q66*(1+G67)</f>
        <v>147.85962168814936</v>
      </c>
      <c r="R67" s="21">
        <f ca="1">R66*(1+H67)</f>
        <v>144.59404806460569</v>
      </c>
      <c r="S67" s="21">
        <f ca="1">S66*(1+I67)</f>
        <v>145.62725195417082</v>
      </c>
      <c r="T67" s="21">
        <f ca="1">T66*(1+J67)</f>
        <v>146.14405522454112</v>
      </c>
      <c r="U67" s="21">
        <f ca="1">U66*(1+K67)</f>
        <v>148.61623474590468</v>
      </c>
      <c r="V67" s="21">
        <f ca="1">V66*(1+L67)</f>
        <v>146.18462032400248</v>
      </c>
      <c r="W67" s="21">
        <f ca="1">W66*(1+M67)</f>
        <v>148.885414395569</v>
      </c>
      <c r="X67" s="21">
        <f ca="1">X66*(1+N67)</f>
        <v>146.90759766261442</v>
      </c>
      <c r="Y67" s="21">
        <f ca="1">AVERAGE(O67:X67)</f>
        <v>146.94805990404612</v>
      </c>
    </row>
    <row r="68" spans="1:25" x14ac:dyDescent="0.25">
      <c r="A68" s="2" t="s">
        <v>105</v>
      </c>
      <c r="B68" s="2">
        <v>66</v>
      </c>
      <c r="C68" s="19"/>
      <c r="D68" s="19"/>
      <c r="E68" s="20">
        <f ca="1">NORMINV(RAND(),Sheet1!$G$8,Sheet1!$G$9)</f>
        <v>1.0199012575931353E-3</v>
      </c>
      <c r="F68" s="20">
        <f ca="1">NORMINV(RAND(),Sheet1!$G$8,Sheet1!$G$9)</f>
        <v>8.6925835460890961E-3</v>
      </c>
      <c r="G68" s="20">
        <f ca="1">NORMINV(RAND(),Sheet1!$G$8,Sheet1!$G$9)</f>
        <v>3.6534303102871749E-3</v>
      </c>
      <c r="H68" s="20">
        <f ca="1">NORMINV(RAND(),Sheet1!$G$8,Sheet1!$G$9)</f>
        <v>2.7848070465226601E-4</v>
      </c>
      <c r="I68" s="20">
        <f ca="1">NORMINV(RAND(),Sheet1!$G$8,Sheet1!$G$9)</f>
        <v>1.0461655310638227E-2</v>
      </c>
      <c r="J68" s="20">
        <f ca="1">NORMINV(RAND(),Sheet1!$G$8,Sheet1!$G$9)</f>
        <v>5.1451781204838046E-3</v>
      </c>
      <c r="K68" s="20">
        <f ca="1">NORMINV(RAND(),Sheet1!$G$8,Sheet1!$G$9)</f>
        <v>6.1787997369158864E-3</v>
      </c>
      <c r="L68" s="20">
        <f ca="1">NORMINV(RAND(),Sheet1!$G$8,Sheet1!$G$9)</f>
        <v>1.5976174549755938E-2</v>
      </c>
      <c r="M68" s="20">
        <f ca="1">NORMINV(RAND(),Sheet1!$G$8,Sheet1!$G$9)</f>
        <v>7.8826265456083486E-4</v>
      </c>
      <c r="N68" s="20">
        <f ca="1">NORMINV(RAND(),Sheet1!$G$8,Sheet1!$G$9)</f>
        <v>5.9491801115317726E-3</v>
      </c>
      <c r="O68" s="21">
        <f ca="1">O67*(1+E68)</f>
        <v>147.3010134387554</v>
      </c>
      <c r="P68" s="21">
        <f ca="1">P67*(1+F68)</f>
        <v>148.79307109999593</v>
      </c>
      <c r="Q68" s="21">
        <f ca="1">Q67*(1+G68)</f>
        <v>148.39981651169242</v>
      </c>
      <c r="R68" s="21">
        <f ca="1">R67*(1+H68)</f>
        <v>144.63431471699926</v>
      </c>
      <c r="S68" s="21">
        <f ca="1">S67*(1+I68)</f>
        <v>147.15075406795083</v>
      </c>
      <c r="T68" s="21">
        <f ca="1">T67*(1+J68)</f>
        <v>146.89599241992121</v>
      </c>
      <c r="U68" s="21">
        <f ca="1">U67*(1+K68)</f>
        <v>149.53450469805409</v>
      </c>
      <c r="V68" s="21">
        <f ca="1">V67*(1+L68)</f>
        <v>148.52009133478856</v>
      </c>
      <c r="W68" s="21">
        <f ca="1">W67*(1+M68)</f>
        <v>149.00277520754582</v>
      </c>
      <c r="X68" s="21">
        <f ca="1">X67*(1+N68)</f>
        <v>147.78157742086174</v>
      </c>
      <c r="Y68" s="21">
        <f ca="1">AVERAGE(O68:X68)</f>
        <v>147.80139109165651</v>
      </c>
    </row>
    <row r="69" spans="1:25" x14ac:dyDescent="0.25">
      <c r="A69" s="2" t="s">
        <v>106</v>
      </c>
      <c r="B69" s="2">
        <v>67</v>
      </c>
      <c r="C69" s="19"/>
      <c r="D69" s="19"/>
      <c r="E69" s="20">
        <f ca="1">NORMINV(RAND(),Sheet1!$G$8,Sheet1!$G$9)</f>
        <v>2.5634835237795649E-3</v>
      </c>
      <c r="F69" s="20">
        <f ca="1">NORMINV(RAND(),Sheet1!$G$8,Sheet1!$G$9)</f>
        <v>7.5515704847613496E-3</v>
      </c>
      <c r="G69" s="20">
        <f ca="1">NORMINV(RAND(),Sheet1!$G$8,Sheet1!$G$9)</f>
        <v>-3.6754265752233844E-4</v>
      </c>
      <c r="H69" s="20">
        <f ca="1">NORMINV(RAND(),Sheet1!$G$8,Sheet1!$G$9)</f>
        <v>-3.2187523781032003E-3</v>
      </c>
      <c r="I69" s="20">
        <f ca="1">NORMINV(RAND(),Sheet1!$G$8,Sheet1!$G$9)</f>
        <v>1.1335196666046872E-3</v>
      </c>
      <c r="J69" s="20">
        <f ca="1">NORMINV(RAND(),Sheet1!$G$8,Sheet1!$G$9)</f>
        <v>-4.3730393499405891E-3</v>
      </c>
      <c r="K69" s="20">
        <f ca="1">NORMINV(RAND(),Sheet1!$G$8,Sheet1!$G$9)</f>
        <v>-2.7185258344982876E-5</v>
      </c>
      <c r="L69" s="20">
        <f ca="1">NORMINV(RAND(),Sheet1!$G$8,Sheet1!$G$9)</f>
        <v>-6.26739982335635E-4</v>
      </c>
      <c r="M69" s="20">
        <f ca="1">NORMINV(RAND(),Sheet1!$G$8,Sheet1!$G$9)</f>
        <v>1.0595627626810452E-2</v>
      </c>
      <c r="N69" s="20">
        <f ca="1">NORMINV(RAND(),Sheet1!$G$8,Sheet1!$G$9)</f>
        <v>7.9511826198140536E-4</v>
      </c>
      <c r="O69" s="21">
        <f ca="1">O68*(1+E69)</f>
        <v>147.67861715974169</v>
      </c>
      <c r="P69" s="21">
        <f ca="1">P68*(1+F69)</f>
        <v>149.91669246405164</v>
      </c>
      <c r="Q69" s="21">
        <f ca="1">Q68*(1+G69)</f>
        <v>148.34527324875589</v>
      </c>
      <c r="R69" s="21">
        <f ca="1">R68*(1+H69)</f>
        <v>144.16877267254858</v>
      </c>
      <c r="S69" s="21">
        <f ca="1">S68*(1+I69)</f>
        <v>147.31755234164257</v>
      </c>
      <c r="T69" s="21">
        <f ca="1">T68*(1+J69)</f>
        <v>146.25361046472031</v>
      </c>
      <c r="U69" s="21">
        <f ca="1">U68*(1+K69)</f>
        <v>149.53043956391238</v>
      </c>
      <c r="V69" s="21">
        <f ca="1">V68*(1+L69)</f>
        <v>148.42700785536891</v>
      </c>
      <c r="W69" s="21">
        <f ca="1">W68*(1+M69)</f>
        <v>150.58155312900632</v>
      </c>
      <c r="X69" s="21">
        <f ca="1">X68*(1+N69)</f>
        <v>147.89908125185349</v>
      </c>
      <c r="Y69" s="21">
        <f ca="1">AVERAGE(O69:X69)</f>
        <v>148.01186001516015</v>
      </c>
    </row>
    <row r="70" spans="1:25" x14ac:dyDescent="0.25">
      <c r="A70" s="2" t="s">
        <v>107</v>
      </c>
      <c r="B70" s="2">
        <v>68</v>
      </c>
      <c r="C70" s="19"/>
      <c r="D70" s="19"/>
      <c r="E70" s="20">
        <f ca="1">NORMINV(RAND(),Sheet1!$G$8,Sheet1!$G$9)</f>
        <v>4.2964100452442307E-3</v>
      </c>
      <c r="F70" s="20">
        <f ca="1">NORMINV(RAND(),Sheet1!$G$8,Sheet1!$G$9)</f>
        <v>4.7756981778167588E-4</v>
      </c>
      <c r="G70" s="20">
        <f ca="1">NORMINV(RAND(),Sheet1!$G$8,Sheet1!$G$9)</f>
        <v>5.8927670631376931E-3</v>
      </c>
      <c r="H70" s="20">
        <f ca="1">NORMINV(RAND(),Sheet1!$G$8,Sheet1!$G$9)</f>
        <v>-1.9788459073334652E-5</v>
      </c>
      <c r="I70" s="20">
        <f ca="1">NORMINV(RAND(),Sheet1!$G$8,Sheet1!$G$9)</f>
        <v>1.2924112441738071E-3</v>
      </c>
      <c r="J70" s="20">
        <f ca="1">NORMINV(RAND(),Sheet1!$G$8,Sheet1!$G$9)</f>
        <v>5.0877491161771832E-3</v>
      </c>
      <c r="K70" s="20">
        <f ca="1">NORMINV(RAND(),Sheet1!$G$8,Sheet1!$G$9)</f>
        <v>1.1612890628047299E-2</v>
      </c>
      <c r="L70" s="20">
        <f ca="1">NORMINV(RAND(),Sheet1!$G$8,Sheet1!$G$9)</f>
        <v>6.7702773148428331E-3</v>
      </c>
      <c r="M70" s="20">
        <f ca="1">NORMINV(RAND(),Sheet1!$G$8,Sheet1!$G$9)</f>
        <v>9.5274267692371292E-3</v>
      </c>
      <c r="N70" s="20">
        <f ca="1">NORMINV(RAND(),Sheet1!$G$8,Sheet1!$G$9)</f>
        <v>3.4183094072980603E-3</v>
      </c>
      <c r="O70" s="21">
        <f ca="1">O69*(1+E70)</f>
        <v>148.3131050539746</v>
      </c>
      <c r="P70" s="21">
        <f ca="1">P69*(1+F70)</f>
        <v>149.98828815155412</v>
      </c>
      <c r="Q70" s="21">
        <f ca="1">Q69*(1+G70)</f>
        <v>149.21943738892833</v>
      </c>
      <c r="R70" s="21">
        <f ca="1">R69*(1+H70)</f>
        <v>144.16591979469089</v>
      </c>
      <c r="S70" s="21">
        <f ca="1">S69*(1+I70)</f>
        <v>147.50794720275309</v>
      </c>
      <c r="T70" s="21">
        <f ca="1">T69*(1+J70)</f>
        <v>146.99771214209991</v>
      </c>
      <c r="U70" s="21">
        <f ca="1">U69*(1+K70)</f>
        <v>151.26692020413194</v>
      </c>
      <c r="V70" s="21">
        <f ca="1">V69*(1+L70)</f>
        <v>149.43189985956212</v>
      </c>
      <c r="W70" s="21">
        <f ca="1">W69*(1+M70)</f>
        <v>152.01620784924091</v>
      </c>
      <c r="X70" s="21">
        <f ca="1">X69*(1+N70)</f>
        <v>148.40464607262746</v>
      </c>
      <c r="Y70" s="21">
        <f ca="1">AVERAGE(O70:X70)</f>
        <v>148.73120837195631</v>
      </c>
    </row>
    <row r="71" spans="1:25" x14ac:dyDescent="0.25">
      <c r="A71" s="2" t="s">
        <v>108</v>
      </c>
      <c r="B71" s="2">
        <v>69</v>
      </c>
      <c r="C71" s="19"/>
      <c r="D71" s="19"/>
      <c r="E71" s="20">
        <f ca="1">NORMINV(RAND(),Sheet1!$G$8,Sheet1!$G$9)</f>
        <v>-1.9345147003009314E-3</v>
      </c>
      <c r="F71" s="20">
        <f ca="1">NORMINV(RAND(),Sheet1!$G$8,Sheet1!$G$9)</f>
        <v>8.8277455394358672E-3</v>
      </c>
      <c r="G71" s="20">
        <f ca="1">NORMINV(RAND(),Sheet1!$G$8,Sheet1!$G$9)</f>
        <v>-4.6634699654943285E-3</v>
      </c>
      <c r="H71" s="20">
        <f ca="1">NORMINV(RAND(),Sheet1!$G$8,Sheet1!$G$9)</f>
        <v>3.769839512978765E-3</v>
      </c>
      <c r="I71" s="20">
        <f ca="1">NORMINV(RAND(),Sheet1!$G$8,Sheet1!$G$9)</f>
        <v>2.6099719010975308E-3</v>
      </c>
      <c r="J71" s="20">
        <f ca="1">NORMINV(RAND(),Sheet1!$G$8,Sheet1!$G$9)</f>
        <v>-1.9075968694166876E-3</v>
      </c>
      <c r="K71" s="20">
        <f ca="1">NORMINV(RAND(),Sheet1!$G$8,Sheet1!$G$9)</f>
        <v>2.924294623951185E-3</v>
      </c>
      <c r="L71" s="20">
        <f ca="1">NORMINV(RAND(),Sheet1!$G$8,Sheet1!$G$9)</f>
        <v>6.1743282634345083E-3</v>
      </c>
      <c r="M71" s="20">
        <f ca="1">NORMINV(RAND(),Sheet1!$G$8,Sheet1!$G$9)</f>
        <v>-1.5223906221734618E-3</v>
      </c>
      <c r="N71" s="20">
        <f ca="1">NORMINV(RAND(),Sheet1!$G$8,Sheet1!$G$9)</f>
        <v>9.1634088456773455E-3</v>
      </c>
      <c r="O71" s="21">
        <f ca="1">O70*(1+E71)</f>
        <v>148.02619117200041</v>
      </c>
      <c r="P71" s="21">
        <f ca="1">P70*(1+F71)</f>
        <v>151.31234659325162</v>
      </c>
      <c r="Q71" s="21">
        <f ca="1">Q70*(1+G71)</f>
        <v>148.52355702439709</v>
      </c>
      <c r="R71" s="21">
        <f ca="1">R70*(1+H71)</f>
        <v>144.70940217555784</v>
      </c>
      <c r="S71" s="21">
        <f ca="1">S70*(1+I71)</f>
        <v>147.89293880014085</v>
      </c>
      <c r="T71" s="21">
        <f ca="1">T70*(1+J71)</f>
        <v>146.71729976660623</v>
      </c>
      <c r="U71" s="21">
        <f ca="1">U70*(1+K71)</f>
        <v>151.70926924566652</v>
      </c>
      <c r="V71" s="21">
        <f ca="1">V70*(1+L71)</f>
        <v>150.35454146232374</v>
      </c>
      <c r="W71" s="21">
        <f ca="1">W70*(1+M71)</f>
        <v>151.78477979999286</v>
      </c>
      <c r="X71" s="21">
        <f ca="1">X70*(1+N71)</f>
        <v>149.76453851918899</v>
      </c>
      <c r="Y71" s="21">
        <f ca="1">AVERAGE(O71:X71)</f>
        <v>149.07948645591264</v>
      </c>
    </row>
    <row r="72" spans="1:25" x14ac:dyDescent="0.25">
      <c r="A72" s="2" t="s">
        <v>109</v>
      </c>
      <c r="B72" s="2">
        <v>70</v>
      </c>
      <c r="C72" s="19"/>
      <c r="D72" s="19"/>
      <c r="E72" s="20">
        <f ca="1">NORMINV(RAND(),Sheet1!$G$8,Sheet1!$G$9)</f>
        <v>7.0778961422047126E-3</v>
      </c>
      <c r="F72" s="20">
        <f ca="1">NORMINV(RAND(),Sheet1!$G$8,Sheet1!$G$9)</f>
        <v>3.0932808798953383E-3</v>
      </c>
      <c r="G72" s="20">
        <f ca="1">NORMINV(RAND(),Sheet1!$G$8,Sheet1!$G$9)</f>
        <v>5.4817774506105907E-3</v>
      </c>
      <c r="H72" s="20">
        <f ca="1">NORMINV(RAND(),Sheet1!$G$8,Sheet1!$G$9)</f>
        <v>3.4514320143709783E-3</v>
      </c>
      <c r="I72" s="20">
        <f ca="1">NORMINV(RAND(),Sheet1!$G$8,Sheet1!$G$9)</f>
        <v>1.0581105315330351E-2</v>
      </c>
      <c r="J72" s="20">
        <f ca="1">NORMINV(RAND(),Sheet1!$G$8,Sheet1!$G$9)</f>
        <v>-2.1326520765150903E-3</v>
      </c>
      <c r="K72" s="20">
        <f ca="1">NORMINV(RAND(),Sheet1!$G$8,Sheet1!$G$9)</f>
        <v>7.5647764249438271E-3</v>
      </c>
      <c r="L72" s="20">
        <f ca="1">NORMINV(RAND(),Sheet1!$G$8,Sheet1!$G$9)</f>
        <v>9.7948241679313569E-3</v>
      </c>
      <c r="M72" s="20">
        <f ca="1">NORMINV(RAND(),Sheet1!$G$8,Sheet1!$G$9)</f>
        <v>7.5701634666774792E-3</v>
      </c>
      <c r="N72" s="20">
        <f ca="1">NORMINV(RAND(),Sheet1!$G$8,Sheet1!$G$9)</f>
        <v>8.3267242096398356E-3</v>
      </c>
      <c r="O72" s="21">
        <f ca="1">O71*(1+E72)</f>
        <v>149.07390517944197</v>
      </c>
      <c r="P72" s="21">
        <f ca="1">P71*(1+F72)</f>
        <v>151.78039818186062</v>
      </c>
      <c r="Q72" s="21">
        <f ca="1">Q71*(1+G72)</f>
        <v>149.33773011017792</v>
      </c>
      <c r="R72" s="21">
        <f ca="1">R71*(1+H72)</f>
        <v>145.20885683900707</v>
      </c>
      <c r="S72" s="21">
        <f ca="1">S71*(1+I72)</f>
        <v>149.45780956097886</v>
      </c>
      <c r="T72" s="21">
        <f ca="1">T71*(1+J72)</f>
        <v>146.40440281259828</v>
      </c>
      <c r="U72" s="21">
        <f ca="1">U71*(1+K72)</f>
        <v>152.85691594910159</v>
      </c>
      <c r="V72" s="21">
        <f ca="1">V71*(1+L72)</f>
        <v>151.82723775879714</v>
      </c>
      <c r="W72" s="21">
        <f ca="1">W71*(1+M72)</f>
        <v>152.93381539483244</v>
      </c>
      <c r="X72" s="21">
        <f ca="1">X71*(1+N72)</f>
        <v>151.01158652782226</v>
      </c>
      <c r="Y72" s="21">
        <f ca="1">AVERAGE(O72:X72)</f>
        <v>149.98926583146181</v>
      </c>
    </row>
    <row r="73" spans="1:25" x14ac:dyDescent="0.25">
      <c r="A73" s="2" t="s">
        <v>110</v>
      </c>
      <c r="B73" s="2">
        <v>71</v>
      </c>
      <c r="C73" s="19"/>
      <c r="D73" s="19"/>
      <c r="E73" s="20">
        <f ca="1">NORMINV(RAND(),Sheet1!$G$8,Sheet1!$G$9)</f>
        <v>3.9115855377534151E-3</v>
      </c>
      <c r="F73" s="20">
        <f ca="1">NORMINV(RAND(),Sheet1!$G$8,Sheet1!$G$9)</f>
        <v>-1.7968251960174919E-3</v>
      </c>
      <c r="G73" s="20">
        <f ca="1">NORMINV(RAND(),Sheet1!$G$8,Sheet1!$G$9)</f>
        <v>-2.5309427973410755E-4</v>
      </c>
      <c r="H73" s="20">
        <f ca="1">NORMINV(RAND(),Sheet1!$G$8,Sheet1!$G$9)</f>
        <v>6.4384551913354432E-3</v>
      </c>
      <c r="I73" s="20">
        <f ca="1">NORMINV(RAND(),Sheet1!$G$8,Sheet1!$G$9)</f>
        <v>-1.5841507699209225E-4</v>
      </c>
      <c r="J73" s="20">
        <f ca="1">NORMINV(RAND(),Sheet1!$G$8,Sheet1!$G$9)</f>
        <v>-7.7827308204697155E-4</v>
      </c>
      <c r="K73" s="20">
        <f ca="1">NORMINV(RAND(),Sheet1!$G$8,Sheet1!$G$9)</f>
        <v>3.9438740004955116E-3</v>
      </c>
      <c r="L73" s="20">
        <f ca="1">NORMINV(RAND(),Sheet1!$G$8,Sheet1!$G$9)</f>
        <v>-1.6245438805523971E-3</v>
      </c>
      <c r="M73" s="20">
        <f ca="1">NORMINV(RAND(),Sheet1!$G$8,Sheet1!$G$9)</f>
        <v>2.4160817270114016E-3</v>
      </c>
      <c r="N73" s="20">
        <f ca="1">NORMINV(RAND(),Sheet1!$G$8,Sheet1!$G$9)</f>
        <v>-2.5915428371565308E-3</v>
      </c>
      <c r="O73" s="21">
        <f ca="1">O72*(1+E73)</f>
        <v>149.65702051099828</v>
      </c>
      <c r="P73" s="21">
        <f ca="1">P72*(1+F73)</f>
        <v>151.50767533814587</v>
      </c>
      <c r="Q73" s="21">
        <f ca="1">Q72*(1+G73)</f>
        <v>149.29993358493857</v>
      </c>
      <c r="R73" s="21">
        <f ca="1">R72*(1+H73)</f>
        <v>146.14377755715006</v>
      </c>
      <c r="S73" s="21">
        <f ca="1">S72*(1+I73)</f>
        <v>149.43413319057018</v>
      </c>
      <c r="T73" s="21">
        <f ca="1">T72*(1+J73)</f>
        <v>146.29046020679607</v>
      </c>
      <c r="U73" s="21">
        <f ca="1">U72*(1+K73)</f>
        <v>153.45976436570919</v>
      </c>
      <c r="V73" s="21">
        <f ca="1">V72*(1+L73)</f>
        <v>151.5805877487949</v>
      </c>
      <c r="W73" s="21">
        <f ca="1">W72*(1+M73)</f>
        <v>153.30331599165001</v>
      </c>
      <c r="X73" s="21">
        <f ca="1">X72*(1+N73)</f>
        <v>150.62023353242844</v>
      </c>
      <c r="Y73" s="21">
        <f ca="1">AVERAGE(O73:X73)</f>
        <v>150.12969020271814</v>
      </c>
    </row>
  </sheetData>
  <mergeCells count="2">
    <mergeCell ref="E1:N1"/>
    <mergeCell ref="O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2020-02-22T13:19:26Z</dcterms:created>
  <dcterms:modified xsi:type="dcterms:W3CDTF">2020-02-22T13:24:37Z</dcterms:modified>
</cp:coreProperties>
</file>