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Hicheel\Shidwer gargalt\Homework\"/>
    </mc:Choice>
  </mc:AlternateContent>
  <bookViews>
    <workbookView xWindow="0" yWindow="0" windowWidth="20490" windowHeight="7755" activeTab="1"/>
  </bookViews>
  <sheets>
    <sheet name="Problem_23" sheetId="1" r:id="rId1"/>
    <sheet name="Data_23" sheetId="2" r:id="rId2"/>
    <sheet name="Problem_26" sheetId="3" r:id="rId3"/>
    <sheet name="Data_26" sheetId="4" r:id="rId4"/>
    <sheet name="Problem_29" sheetId="5" r:id="rId5"/>
    <sheet name="Data_29" sheetId="6" r:id="rId6"/>
    <sheet name="Problem_31" sheetId="7" r:id="rId7"/>
    <sheet name="Data_31" sheetId="8" r:id="rId8"/>
    <sheet name="Example 1" sheetId="9" r:id="rId9"/>
    <sheet name="data" sheetId="10" r:id="rId10"/>
  </sheets>
  <definedNames>
    <definedName name="solver_adj" localSheetId="9" hidden="1">'Example 1'!#REF!</definedName>
    <definedName name="solver_adj" localSheetId="8" hidden="1">'Example 1'!$C$4:$C$5</definedName>
    <definedName name="solver_adj" localSheetId="0" hidden="1">Problem_23!$C$3:$C$16</definedName>
    <definedName name="solver_adj" localSheetId="2" hidden="1">Problem_26!$C$3:$C$18</definedName>
    <definedName name="solver_adj" localSheetId="4" hidden="1">Problem_29!$C$3:$C$16</definedName>
    <definedName name="solver_adj" localSheetId="6" hidden="1">Problem_31!$C$3:$C$15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9" hidden="1">2</definedName>
    <definedName name="solver_drv" localSheetId="8" hidden="1">2</definedName>
    <definedName name="solver_drv" localSheetId="0" hidden="1">2</definedName>
    <definedName name="solver_drv" localSheetId="2" hidden="1">1</definedName>
    <definedName name="solver_drv" localSheetId="4" hidden="1">2</definedName>
    <definedName name="solver_drv" localSheetId="6" hidden="1">1</definedName>
    <definedName name="solver_eng" localSheetId="9" hidden="1">2</definedName>
    <definedName name="solver_eng" localSheetId="8" hidden="1">2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9" hidden="1">'Example 1'!#REF!</definedName>
    <definedName name="solver_lhs1" localSheetId="8" hidden="1">'Example 1'!$F$4</definedName>
    <definedName name="solver_lhs1" localSheetId="0" hidden="1">Problem_23!$I$3</definedName>
    <definedName name="solver_lhs1" localSheetId="2" hidden="1">Problem_26!$I$3</definedName>
    <definedName name="solver_lhs1" localSheetId="4" hidden="1">Problem_29!$G$10</definedName>
    <definedName name="solver_lhs1" localSheetId="6" hidden="1">Problem_31!$E$10</definedName>
    <definedName name="solver_lhs10" localSheetId="4" hidden="1">Problem_29!$G$19</definedName>
    <definedName name="solver_lhs10" localSheetId="6" hidden="1">Problem_31!$E$19</definedName>
    <definedName name="solver_lhs11" localSheetId="4" hidden="1">Problem_29!$G$20</definedName>
    <definedName name="solver_lhs11" localSheetId="6" hidden="1">Problem_31!$E$20</definedName>
    <definedName name="solver_lhs12" localSheetId="4" hidden="1">Problem_29!$G$21</definedName>
    <definedName name="solver_lhs12" localSheetId="6" hidden="1">Problem_31!$E$21</definedName>
    <definedName name="solver_lhs13" localSheetId="4" hidden="1">Problem_29!$G$3</definedName>
    <definedName name="solver_lhs13" localSheetId="6" hidden="1">Problem_31!$E$3</definedName>
    <definedName name="solver_lhs14" localSheetId="4" hidden="1">Problem_29!$G$4</definedName>
    <definedName name="solver_lhs14" localSheetId="6" hidden="1">Problem_31!$E$4</definedName>
    <definedName name="solver_lhs15" localSheetId="4" hidden="1">Problem_29!$G$5</definedName>
    <definedName name="solver_lhs15" localSheetId="6" hidden="1">Problem_31!$E$5</definedName>
    <definedName name="solver_lhs16" localSheetId="4" hidden="1">Problem_29!$G$6</definedName>
    <definedName name="solver_lhs16" localSheetId="6" hidden="1">Problem_31!$E$6</definedName>
    <definedName name="solver_lhs17" localSheetId="4" hidden="1">Problem_29!$G$7</definedName>
    <definedName name="solver_lhs17" localSheetId="6" hidden="1">Problem_31!$E$7</definedName>
    <definedName name="solver_lhs18" localSheetId="4" hidden="1">Problem_29!$G$8</definedName>
    <definedName name="solver_lhs18" localSheetId="6" hidden="1">Problem_31!$E$8</definedName>
    <definedName name="solver_lhs19" localSheetId="4" hidden="1">Problem_29!$G$9</definedName>
    <definedName name="solver_lhs19" localSheetId="6" hidden="1">Problem_31!$E$9</definedName>
    <definedName name="solver_lhs2" localSheetId="9" hidden="1">'Example 1'!#REF!</definedName>
    <definedName name="solver_lhs2" localSheetId="8" hidden="1">'Example 1'!$F$5</definedName>
    <definedName name="solver_lhs2" localSheetId="0" hidden="1">Problem_23!$I$4</definedName>
    <definedName name="solver_lhs2" localSheetId="2" hidden="1">Problem_26!$I$4</definedName>
    <definedName name="solver_lhs2" localSheetId="4" hidden="1">Problem_29!$G$11</definedName>
    <definedName name="solver_lhs2" localSheetId="6" hidden="1">Problem_31!$E$11</definedName>
    <definedName name="solver_lhs20" localSheetId="4" hidden="1">Problem_29!$H$16</definedName>
    <definedName name="solver_lhs21" localSheetId="4" hidden="1">Problem_29!$H$16</definedName>
    <definedName name="solver_lhs3" localSheetId="9" hidden="1">data!#REF!</definedName>
    <definedName name="solver_lhs3" localSheetId="8" hidden="1">'Example 1'!$F$6</definedName>
    <definedName name="solver_lhs3" localSheetId="0" hidden="1">Problem_23!$I$5</definedName>
    <definedName name="solver_lhs3" localSheetId="2" hidden="1">Problem_26!$I$5</definedName>
    <definedName name="solver_lhs3" localSheetId="4" hidden="1">Problem_29!$G$12</definedName>
    <definedName name="solver_lhs3" localSheetId="6" hidden="1">Problem_31!$E$12</definedName>
    <definedName name="solver_lhs4" localSheetId="0" hidden="1">Problem_23!$I$6</definedName>
    <definedName name="solver_lhs4" localSheetId="2" hidden="1">Problem_26!$I$6</definedName>
    <definedName name="solver_lhs4" localSheetId="4" hidden="1">Problem_29!$G$13</definedName>
    <definedName name="solver_lhs4" localSheetId="6" hidden="1">Problem_31!$E$13</definedName>
    <definedName name="solver_lhs5" localSheetId="0" hidden="1">Problem_23!$I$7</definedName>
    <definedName name="solver_lhs5" localSheetId="2" hidden="1">Problem_26!$I$7</definedName>
    <definedName name="solver_lhs5" localSheetId="4" hidden="1">Problem_29!$G$14</definedName>
    <definedName name="solver_lhs5" localSheetId="6" hidden="1">Problem_31!$E$14</definedName>
    <definedName name="solver_lhs6" localSheetId="0" hidden="1">Problem_23!$I$8</definedName>
    <definedName name="solver_lhs6" localSheetId="2" hidden="1">Problem_26!$I$8</definedName>
    <definedName name="solver_lhs6" localSheetId="4" hidden="1">Problem_29!$G$15</definedName>
    <definedName name="solver_lhs6" localSheetId="6" hidden="1">Problem_31!$E$15</definedName>
    <definedName name="solver_lhs7" localSheetId="0" hidden="1">Problem_23!$I$9</definedName>
    <definedName name="solver_lhs7" localSheetId="2" hidden="1">Problem_26!$I$9</definedName>
    <definedName name="solver_lhs7" localSheetId="4" hidden="1">Problem_29!$G$16</definedName>
    <definedName name="solver_lhs7" localSheetId="6" hidden="1">Problem_31!$E$16</definedName>
    <definedName name="solver_lhs8" localSheetId="4" hidden="1">Problem_29!$G$17</definedName>
    <definedName name="solver_lhs8" localSheetId="6" hidden="1">Problem_31!$E$17</definedName>
    <definedName name="solver_lhs9" localSheetId="4" hidden="1">Problem_29!$G$18</definedName>
    <definedName name="solver_lhs9" localSheetId="6" hidden="1">Problem_31!$E$18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9" hidden="1">2</definedName>
    <definedName name="solver_num" localSheetId="8" hidden="1">3</definedName>
    <definedName name="solver_num" localSheetId="0" hidden="1">7</definedName>
    <definedName name="solver_num" localSheetId="2" hidden="1">7</definedName>
    <definedName name="solver_num" localSheetId="4" hidden="1">19</definedName>
    <definedName name="solver_num" localSheetId="6" hidden="1">19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9" hidden="1">'Example 1'!#REF!</definedName>
    <definedName name="solver_opt" localSheetId="8" hidden="1">'Example 1'!$C$7</definedName>
    <definedName name="solver_opt" localSheetId="0" hidden="1">Problem_23!$I$11</definedName>
    <definedName name="solver_opt" localSheetId="2" hidden="1">Problem_26!$N$2</definedName>
    <definedName name="solver_opt" localSheetId="4" hidden="1">Problem_29!$L$3</definedName>
    <definedName name="solver_opt" localSheetId="6" hidden="1">Problem_31!$J$3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9" hidden="1">2</definedName>
    <definedName name="solver_rbv" localSheetId="8" hidden="1">2</definedName>
    <definedName name="solver_rbv" localSheetId="0" hidden="1">2</definedName>
    <definedName name="solver_rbv" localSheetId="2" hidden="1">1</definedName>
    <definedName name="solver_rbv" localSheetId="4" hidden="1">2</definedName>
    <definedName name="solver_rbv" localSheetId="6" hidden="1">1</definedName>
    <definedName name="solver_rel1" localSheetId="9" hidden="1">1</definedName>
    <definedName name="solver_rel1" localSheetId="8" hidden="1">1</definedName>
    <definedName name="solver_rel1" localSheetId="0" hidden="1">2</definedName>
    <definedName name="solver_rel1" localSheetId="2" hidden="1">2</definedName>
    <definedName name="solver_rel1" localSheetId="4" hidden="1">1</definedName>
    <definedName name="solver_rel1" localSheetId="6" hidden="1">1</definedName>
    <definedName name="solver_rel10" localSheetId="4" hidden="1">1</definedName>
    <definedName name="solver_rel10" localSheetId="6" hidden="1">1</definedName>
    <definedName name="solver_rel11" localSheetId="4" hidden="1">1</definedName>
    <definedName name="solver_rel11" localSheetId="6" hidden="1">1</definedName>
    <definedName name="solver_rel12" localSheetId="4" hidden="1">1</definedName>
    <definedName name="solver_rel12" localSheetId="6" hidden="1">1</definedName>
    <definedName name="solver_rel13" localSheetId="4" hidden="1">2</definedName>
    <definedName name="solver_rel13" localSheetId="6" hidden="1">2</definedName>
    <definedName name="solver_rel14" localSheetId="4" hidden="1">2</definedName>
    <definedName name="solver_rel14" localSheetId="6" hidden="1">2</definedName>
    <definedName name="solver_rel15" localSheetId="4" hidden="1">2</definedName>
    <definedName name="solver_rel15" localSheetId="6" hidden="1">2</definedName>
    <definedName name="solver_rel16" localSheetId="4" hidden="1">2</definedName>
    <definedName name="solver_rel16" localSheetId="6" hidden="1">2</definedName>
    <definedName name="solver_rel17" localSheetId="4" hidden="1">2</definedName>
    <definedName name="solver_rel17" localSheetId="6" hidden="1">2</definedName>
    <definedName name="solver_rel18" localSheetId="4" hidden="1">2</definedName>
    <definedName name="solver_rel18" localSheetId="6" hidden="1">2</definedName>
    <definedName name="solver_rel19" localSheetId="4" hidden="1">1</definedName>
    <definedName name="solver_rel19" localSheetId="6" hidden="1">2</definedName>
    <definedName name="solver_rel2" localSheetId="9" hidden="1">1</definedName>
    <definedName name="solver_rel2" localSheetId="8" hidden="1">1</definedName>
    <definedName name="solver_rel2" localSheetId="0" hidden="1">2</definedName>
    <definedName name="solver_rel2" localSheetId="2" hidden="1">2</definedName>
    <definedName name="solver_rel2" localSheetId="4" hidden="1">1</definedName>
    <definedName name="solver_rel2" localSheetId="6" hidden="1">1</definedName>
    <definedName name="solver_rel20" localSheetId="4" hidden="1">1</definedName>
    <definedName name="solver_rel21" localSheetId="4" hidden="1">1</definedName>
    <definedName name="solver_rel3" localSheetId="9" hidden="1">1</definedName>
    <definedName name="solver_rel3" localSheetId="8" hidden="1">1</definedName>
    <definedName name="solver_rel3" localSheetId="0" hidden="1">2</definedName>
    <definedName name="solver_rel3" localSheetId="2" hidden="1">2</definedName>
    <definedName name="solver_rel3" localSheetId="4" hidden="1">1</definedName>
    <definedName name="solver_rel3" localSheetId="6" hidden="1">1</definedName>
    <definedName name="solver_rel4" localSheetId="0" hidden="1">2</definedName>
    <definedName name="solver_rel4" localSheetId="2" hidden="1">2</definedName>
    <definedName name="solver_rel4" localSheetId="4" hidden="1">1</definedName>
    <definedName name="solver_rel4" localSheetId="6" hidden="1">1</definedName>
    <definedName name="solver_rel5" localSheetId="0" hidden="1">2</definedName>
    <definedName name="solver_rel5" localSheetId="2" hidden="1">2</definedName>
    <definedName name="solver_rel5" localSheetId="4" hidden="1">1</definedName>
    <definedName name="solver_rel5" localSheetId="6" hidden="1">1</definedName>
    <definedName name="solver_rel6" localSheetId="0" hidden="1">2</definedName>
    <definedName name="solver_rel6" localSheetId="2" hidden="1">2</definedName>
    <definedName name="solver_rel6" localSheetId="4" hidden="1">1</definedName>
    <definedName name="solver_rel6" localSheetId="6" hidden="1">1</definedName>
    <definedName name="solver_rel7" localSheetId="0" hidden="1">2</definedName>
    <definedName name="solver_rel7" localSheetId="2" hidden="1">2</definedName>
    <definedName name="solver_rel7" localSheetId="4" hidden="1">1</definedName>
    <definedName name="solver_rel7" localSheetId="6" hidden="1">1</definedName>
    <definedName name="solver_rel8" localSheetId="4" hidden="1">1</definedName>
    <definedName name="solver_rel8" localSheetId="6" hidden="1">1</definedName>
    <definedName name="solver_rel9" localSheetId="4" hidden="1">1</definedName>
    <definedName name="solver_rel9" localSheetId="6" hidden="1">1</definedName>
    <definedName name="solver_rhs1" localSheetId="9" hidden="1">'Example 1'!#REF!</definedName>
    <definedName name="solver_rhs1" localSheetId="8" hidden="1">9</definedName>
    <definedName name="solver_rhs1" localSheetId="0" hidden="1">Problem_23!$K$3</definedName>
    <definedName name="solver_rhs1" localSheetId="2" hidden="1">Problem_26!$K$3</definedName>
    <definedName name="solver_rhs1" localSheetId="4" hidden="1">Problem_29!$I$10</definedName>
    <definedName name="solver_rhs1" localSheetId="6" hidden="1">Problem_31!$G$10</definedName>
    <definedName name="solver_rhs10" localSheetId="4" hidden="1">Problem_29!$I$19</definedName>
    <definedName name="solver_rhs10" localSheetId="6" hidden="1">Problem_31!$G$19</definedName>
    <definedName name="solver_rhs11" localSheetId="4" hidden="1">Problem_29!$I$20</definedName>
    <definedName name="solver_rhs11" localSheetId="6" hidden="1">Problem_31!$G$20</definedName>
    <definedName name="solver_rhs12" localSheetId="4" hidden="1">Problem_29!$I$21</definedName>
    <definedName name="solver_rhs12" localSheetId="6" hidden="1">Problem_31!$G$21</definedName>
    <definedName name="solver_rhs13" localSheetId="4" hidden="1">Problem_29!$I$3</definedName>
    <definedName name="solver_rhs13" localSheetId="6" hidden="1">Problem_31!$G$3</definedName>
    <definedName name="solver_rhs14" localSheetId="4" hidden="1">Problem_29!$I$4</definedName>
    <definedName name="solver_rhs14" localSheetId="6" hidden="1">Problem_31!$G$4</definedName>
    <definedName name="solver_rhs15" localSheetId="4" hidden="1">Problem_29!$I$5</definedName>
    <definedName name="solver_rhs15" localSheetId="6" hidden="1">Problem_31!$G$5</definedName>
    <definedName name="solver_rhs16" localSheetId="4" hidden="1">Problem_29!$I$6</definedName>
    <definedName name="solver_rhs16" localSheetId="6" hidden="1">Problem_31!$G$6</definedName>
    <definedName name="solver_rhs17" localSheetId="4" hidden="1">Problem_29!$I$7</definedName>
    <definedName name="solver_rhs17" localSheetId="6" hidden="1">Problem_31!$G$7</definedName>
    <definedName name="solver_rhs18" localSheetId="4" hidden="1">Problem_29!$I$8</definedName>
    <definedName name="solver_rhs18" localSheetId="6" hidden="1">Problem_31!$G$8</definedName>
    <definedName name="solver_rhs19" localSheetId="4" hidden="1">Problem_29!$I$9</definedName>
    <definedName name="solver_rhs19" localSheetId="6" hidden="1">Problem_31!$G$9</definedName>
    <definedName name="solver_rhs2" localSheetId="9" hidden="1">'Example 1'!#REF!</definedName>
    <definedName name="solver_rhs2" localSheetId="8" hidden="1">8</definedName>
    <definedName name="solver_rhs2" localSheetId="0" hidden="1">Problem_23!$K$4</definedName>
    <definedName name="solver_rhs2" localSheetId="2" hidden="1">Problem_26!$K$4</definedName>
    <definedName name="solver_rhs2" localSheetId="4" hidden="1">Problem_29!$I$11</definedName>
    <definedName name="solver_rhs2" localSheetId="6" hidden="1">Problem_31!$G$11</definedName>
    <definedName name="solver_rhs20" localSheetId="4" hidden="1">Problem_29!$I$16</definedName>
    <definedName name="solver_rhs21" localSheetId="4" hidden="1">Problem_29!$I$16</definedName>
    <definedName name="solver_rhs3" localSheetId="9" hidden="1">data!#REF!</definedName>
    <definedName name="solver_rhs3" localSheetId="8" hidden="1">21</definedName>
    <definedName name="solver_rhs3" localSheetId="0" hidden="1">Problem_23!$K$5</definedName>
    <definedName name="solver_rhs3" localSheetId="2" hidden="1">Problem_26!$K$5</definedName>
    <definedName name="solver_rhs3" localSheetId="4" hidden="1">Problem_29!$I$12</definedName>
    <definedName name="solver_rhs3" localSheetId="6" hidden="1">Problem_31!$G$12</definedName>
    <definedName name="solver_rhs4" localSheetId="0" hidden="1">Problem_23!$K$6</definedName>
    <definedName name="solver_rhs4" localSheetId="2" hidden="1">Problem_26!$K$6</definedName>
    <definedName name="solver_rhs4" localSheetId="4" hidden="1">Problem_29!$I$13</definedName>
    <definedName name="solver_rhs4" localSheetId="6" hidden="1">Problem_31!$G$13</definedName>
    <definedName name="solver_rhs5" localSheetId="0" hidden="1">Problem_23!$K$7</definedName>
    <definedName name="solver_rhs5" localSheetId="2" hidden="1">Problem_26!$K$7</definedName>
    <definedName name="solver_rhs5" localSheetId="4" hidden="1">Problem_29!$I$14</definedName>
    <definedName name="solver_rhs5" localSheetId="6" hidden="1">Problem_31!$G$14</definedName>
    <definedName name="solver_rhs6" localSheetId="0" hidden="1">Problem_23!$K$8</definedName>
    <definedName name="solver_rhs6" localSheetId="2" hidden="1">Problem_26!$K$8</definedName>
    <definedName name="solver_rhs6" localSheetId="4" hidden="1">Problem_29!$I$15</definedName>
    <definedName name="solver_rhs6" localSheetId="6" hidden="1">Problem_31!$G$15</definedName>
    <definedName name="solver_rhs7" localSheetId="0" hidden="1">Problem_23!$K$9</definedName>
    <definedName name="solver_rhs7" localSheetId="2" hidden="1">Problem_26!$K$9</definedName>
    <definedName name="solver_rhs7" localSheetId="4" hidden="1">Problem_29!$I$16</definedName>
    <definedName name="solver_rhs7" localSheetId="6" hidden="1">Problem_31!$G$16</definedName>
    <definedName name="solver_rhs8" localSheetId="4" hidden="1">Problem_29!$I$17</definedName>
    <definedName name="solver_rhs8" localSheetId="6" hidden="1">Problem_31!$G$17</definedName>
    <definedName name="solver_rhs9" localSheetId="4" hidden="1">Problem_29!$I$18</definedName>
    <definedName name="solver_rhs9" localSheetId="6" hidden="1">Problem_31!$G$18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9" hidden="1">2</definedName>
    <definedName name="solver_scl" localSheetId="8" hidden="1">2</definedName>
    <definedName name="solver_scl" localSheetId="0" hidden="1">2</definedName>
    <definedName name="solver_scl" localSheetId="2" hidden="1">1</definedName>
    <definedName name="solver_scl" localSheetId="4" hidden="1">2</definedName>
    <definedName name="solver_scl" localSheetId="6" hidden="1">1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9" hidden="1">1</definedName>
    <definedName name="solver_typ" localSheetId="8" hidden="1">1</definedName>
    <definedName name="solver_typ" localSheetId="0" hidden="1">2</definedName>
    <definedName name="solver_typ" localSheetId="2" hidden="1">2</definedName>
    <definedName name="solver_typ" localSheetId="4" hidden="1">1</definedName>
    <definedName name="solver_typ" localSheetId="6" hidden="1">1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F6" i="9"/>
  <c r="F5" i="9"/>
  <c r="F4" i="9"/>
  <c r="E3" i="7" l="1"/>
  <c r="J3" i="7"/>
  <c r="L3" i="5"/>
  <c r="E21" i="7"/>
  <c r="E19" i="7"/>
  <c r="E11" i="7"/>
  <c r="E12" i="7"/>
  <c r="E13" i="7"/>
  <c r="E14" i="7"/>
  <c r="E15" i="7"/>
  <c r="E16" i="7"/>
  <c r="E17" i="7"/>
  <c r="E18" i="7"/>
  <c r="E20" i="7"/>
  <c r="E10" i="7"/>
  <c r="E9" i="7"/>
  <c r="E8" i="7"/>
  <c r="E7" i="7"/>
  <c r="E6" i="7"/>
  <c r="E5" i="7"/>
  <c r="E4" i="7"/>
  <c r="G10" i="5"/>
  <c r="G9" i="5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I11" i="1"/>
  <c r="I9" i="3"/>
  <c r="I8" i="3"/>
  <c r="I7" i="3"/>
  <c r="I6" i="3"/>
  <c r="I5" i="3"/>
  <c r="I4" i="3"/>
  <c r="I3" i="3"/>
  <c r="G12" i="5"/>
  <c r="G11" i="5"/>
  <c r="G21" i="5"/>
  <c r="G20" i="5"/>
  <c r="G13" i="5"/>
  <c r="G14" i="5"/>
  <c r="G15" i="5"/>
  <c r="G16" i="5"/>
  <c r="G17" i="5"/>
  <c r="G18" i="5"/>
  <c r="G19" i="5"/>
  <c r="G6" i="5"/>
  <c r="G5" i="5"/>
  <c r="G4" i="5"/>
  <c r="G3" i="5"/>
  <c r="G8" i="5"/>
  <c r="G7" i="5"/>
  <c r="N2" i="3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<sst xmlns="http://schemas.openxmlformats.org/spreadsheetml/2006/main" count="265" uniqueCount="43">
  <si>
    <t>Variables</t>
  </si>
  <si>
    <t>x12</t>
  </si>
  <si>
    <t>x13</t>
  </si>
  <si>
    <t>x14</t>
  </si>
  <si>
    <t>x23</t>
  </si>
  <si>
    <t>x32</t>
  </si>
  <si>
    <t>x25</t>
  </si>
  <si>
    <t>x52</t>
  </si>
  <si>
    <t>x35</t>
  </si>
  <si>
    <t>x53</t>
  </si>
  <si>
    <t>x57</t>
  </si>
  <si>
    <t>x56</t>
  </si>
  <si>
    <t>x65</t>
  </si>
  <si>
    <t>x46</t>
  </si>
  <si>
    <t>x67</t>
  </si>
  <si>
    <t>Constrains</t>
  </si>
  <si>
    <t>dir</t>
  </si>
  <si>
    <t>=</t>
  </si>
  <si>
    <t>Object</t>
  </si>
  <si>
    <t>RHS</t>
  </si>
  <si>
    <t>C</t>
  </si>
  <si>
    <t>==</t>
  </si>
  <si>
    <t>rhs</t>
  </si>
  <si>
    <t>x24</t>
  </si>
  <si>
    <t>x42</t>
  </si>
  <si>
    <t>x45</t>
  </si>
  <si>
    <t>x34</t>
  </si>
  <si>
    <t>x43</t>
  </si>
  <si>
    <t>x36</t>
  </si>
  <si>
    <t>variables</t>
  </si>
  <si>
    <t>x61</t>
  </si>
  <si>
    <t>x54</t>
  </si>
  <si>
    <t>obj</t>
  </si>
  <si>
    <t>&lt;=</t>
  </si>
  <si>
    <t>x47</t>
  </si>
  <si>
    <t>x63</t>
  </si>
  <si>
    <t>x26</t>
  </si>
  <si>
    <t>x71</t>
  </si>
  <si>
    <t>x1</t>
  </si>
  <si>
    <t>x2</t>
  </si>
  <si>
    <t>rsh</t>
  </si>
  <si>
    <t>var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</si>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</sst>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4" borderId="2" xfId="0" applyFont="1" applyFill="1" applyBorder="1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0" fillId="5" borderId="2" xfId="0" applyFill="1" applyBorder="1"/>
    <xf numFmtId="0" fontId="0" fillId="0" borderId="2" xfId="0" applyBorder="1"/>
    <xf numFmtId="0" fontId="0" fillId="0" borderId="2" xfId="0" quotePrefix="1" applyBorder="1"/>
    <xf numFmtId="0" fontId="0" fillId="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opLeftCell="B1" workbookViewId="0">
      <selection activeCell="J3" sqref="J3:J9"/>
    </sheetView>
  </sheetViews>
  <sheetFormatPr defaultRowHeight="15" x14ac:dyDescent="0.25"/>
  <sheetData>
    <row r="2" spans="2:11" x14ac:dyDescent="0.25">
      <c r="B2" s="1" t="s">
        <v>0</v>
      </c>
      <c r="E2" s="2" t="s">
        <v>20</v>
      </c>
      <c r="H2" s="1" t="s">
        <v>15</v>
      </c>
      <c r="J2" s="1" t="s">
        <v>16</v>
      </c>
      <c r="K2" s="1" t="s">
        <v>19</v>
      </c>
    </row>
    <row r="3" spans="2:11" x14ac:dyDescent="0.25">
      <c r="B3" t="s">
        <v>1</v>
      </c>
      <c r="C3">
        <v>1</v>
      </c>
      <c r="D3">
        <v>7</v>
      </c>
      <c r="E3">
        <f>C3*D3</f>
        <v>7</v>
      </c>
      <c r="H3">
        <v>1</v>
      </c>
      <c r="I3">
        <f>C3+C4+C5</f>
        <v>1</v>
      </c>
      <c r="J3" t="s">
        <v>17</v>
      </c>
      <c r="K3">
        <v>1</v>
      </c>
    </row>
    <row r="4" spans="2:11" x14ac:dyDescent="0.25">
      <c r="B4" t="s">
        <v>2</v>
      </c>
      <c r="C4">
        <v>0</v>
      </c>
      <c r="D4">
        <v>9</v>
      </c>
      <c r="E4">
        <f t="shared" ref="E4:E16" si="0">C4*D4</f>
        <v>0</v>
      </c>
      <c r="H4">
        <v>2</v>
      </c>
      <c r="I4">
        <f>C6+C8-C3-C7-C9</f>
        <v>0</v>
      </c>
      <c r="J4" t="s">
        <v>17</v>
      </c>
      <c r="K4">
        <v>0</v>
      </c>
    </row>
    <row r="5" spans="2:11" x14ac:dyDescent="0.25">
      <c r="B5" t="s">
        <v>3</v>
      </c>
      <c r="C5">
        <v>0</v>
      </c>
      <c r="D5">
        <v>18</v>
      </c>
      <c r="E5">
        <f t="shared" si="0"/>
        <v>0</v>
      </c>
      <c r="H5">
        <v>3</v>
      </c>
      <c r="I5">
        <f>C9+C11+C13+C12-C8-C10-C14</f>
        <v>0</v>
      </c>
      <c r="J5" t="s">
        <v>17</v>
      </c>
      <c r="K5">
        <v>0</v>
      </c>
    </row>
    <row r="6" spans="2:11" x14ac:dyDescent="0.25">
      <c r="B6" t="s">
        <v>4</v>
      </c>
      <c r="C6">
        <v>0</v>
      </c>
      <c r="D6">
        <v>3</v>
      </c>
      <c r="E6">
        <f t="shared" si="0"/>
        <v>0</v>
      </c>
      <c r="H6">
        <v>4</v>
      </c>
      <c r="I6">
        <f>C7+C10-C6-C11-C4</f>
        <v>0</v>
      </c>
      <c r="J6" t="s">
        <v>17</v>
      </c>
      <c r="K6">
        <v>0</v>
      </c>
    </row>
    <row r="7" spans="2:11" x14ac:dyDescent="0.25">
      <c r="B7" t="s">
        <v>5</v>
      </c>
      <c r="C7">
        <v>0</v>
      </c>
      <c r="D7">
        <v>3</v>
      </c>
      <c r="E7">
        <f t="shared" si="0"/>
        <v>0</v>
      </c>
      <c r="H7">
        <v>5</v>
      </c>
      <c r="I7">
        <f>C15-C5</f>
        <v>0</v>
      </c>
      <c r="J7" t="s">
        <v>17</v>
      </c>
      <c r="K7">
        <v>0</v>
      </c>
    </row>
    <row r="8" spans="2:11" x14ac:dyDescent="0.25">
      <c r="B8" t="s">
        <v>6</v>
      </c>
      <c r="C8">
        <v>1</v>
      </c>
      <c r="D8">
        <v>5</v>
      </c>
      <c r="E8">
        <f t="shared" si="0"/>
        <v>5</v>
      </c>
      <c r="H8">
        <v>6</v>
      </c>
      <c r="I8">
        <f>C14+C16-C15-C13</f>
        <v>0</v>
      </c>
      <c r="J8" t="s">
        <v>17</v>
      </c>
      <c r="K8">
        <v>0</v>
      </c>
    </row>
    <row r="9" spans="2:11" x14ac:dyDescent="0.25">
      <c r="B9" t="s">
        <v>7</v>
      </c>
      <c r="C9">
        <v>0</v>
      </c>
      <c r="D9">
        <v>5</v>
      </c>
      <c r="E9">
        <f t="shared" si="0"/>
        <v>0</v>
      </c>
      <c r="H9">
        <v>7</v>
      </c>
      <c r="I9">
        <f>C12+C16</f>
        <v>1</v>
      </c>
      <c r="J9" t="s">
        <v>17</v>
      </c>
      <c r="K9">
        <v>1</v>
      </c>
    </row>
    <row r="10" spans="2:11" x14ac:dyDescent="0.25">
      <c r="B10" t="s">
        <v>8</v>
      </c>
      <c r="C10">
        <v>0</v>
      </c>
      <c r="D10">
        <v>4</v>
      </c>
      <c r="E10">
        <f t="shared" si="0"/>
        <v>0</v>
      </c>
    </row>
    <row r="11" spans="2:11" x14ac:dyDescent="0.25">
      <c r="B11" t="s">
        <v>9</v>
      </c>
      <c r="C11">
        <v>0</v>
      </c>
      <c r="D11">
        <v>4</v>
      </c>
      <c r="E11">
        <f t="shared" si="0"/>
        <v>0</v>
      </c>
      <c r="H11" s="3" t="s">
        <v>18</v>
      </c>
      <c r="I11" s="3">
        <f>SUM(E3:E16)</f>
        <v>17</v>
      </c>
    </row>
    <row r="12" spans="2:11" x14ac:dyDescent="0.25">
      <c r="B12" t="s">
        <v>10</v>
      </c>
      <c r="C12">
        <v>0</v>
      </c>
      <c r="D12">
        <v>6</v>
      </c>
      <c r="E12">
        <f t="shared" si="0"/>
        <v>0</v>
      </c>
    </row>
    <row r="13" spans="2:11" x14ac:dyDescent="0.25">
      <c r="B13" t="s">
        <v>11</v>
      </c>
      <c r="C13">
        <v>1</v>
      </c>
      <c r="D13">
        <v>2</v>
      </c>
      <c r="E13">
        <f t="shared" si="0"/>
        <v>2</v>
      </c>
    </row>
    <row r="14" spans="2:11" x14ac:dyDescent="0.25">
      <c r="B14" t="s">
        <v>12</v>
      </c>
      <c r="C14">
        <v>0</v>
      </c>
      <c r="D14">
        <v>2</v>
      </c>
      <c r="E14">
        <f t="shared" si="0"/>
        <v>0</v>
      </c>
    </row>
    <row r="15" spans="2:11" x14ac:dyDescent="0.25">
      <c r="B15" t="s">
        <v>13</v>
      </c>
      <c r="C15">
        <v>0</v>
      </c>
      <c r="D15">
        <v>3</v>
      </c>
      <c r="E15">
        <f t="shared" si="0"/>
        <v>0</v>
      </c>
    </row>
    <row r="16" spans="2:11" x14ac:dyDescent="0.25">
      <c r="B16" t="s">
        <v>14</v>
      </c>
      <c r="C16">
        <v>1</v>
      </c>
      <c r="D16">
        <v>3</v>
      </c>
      <c r="E16">
        <f t="shared" si="0"/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C7" sqref="C7"/>
    </sheetView>
  </sheetViews>
  <sheetFormatPr defaultRowHeight="15" x14ac:dyDescent="0.25"/>
  <sheetData>
    <row r="2" spans="2:5" x14ac:dyDescent="0.25">
      <c r="B2" s="12" t="s">
        <v>38</v>
      </c>
      <c r="C2" s="12" t="s">
        <v>39</v>
      </c>
      <c r="D2" s="12" t="s">
        <v>16</v>
      </c>
      <c r="E2" s="12" t="s">
        <v>40</v>
      </c>
    </row>
    <row r="3" spans="2:5" x14ac:dyDescent="0.25">
      <c r="B3" s="9">
        <v>-2</v>
      </c>
      <c r="C3" s="9">
        <v>3</v>
      </c>
      <c r="D3" s="9" t="s">
        <v>33</v>
      </c>
      <c r="E3" s="9">
        <v>9</v>
      </c>
    </row>
    <row r="4" spans="2:5" x14ac:dyDescent="0.25">
      <c r="B4" s="9">
        <v>1</v>
      </c>
      <c r="C4" s="9">
        <v>1</v>
      </c>
      <c r="D4" s="9" t="s">
        <v>33</v>
      </c>
      <c r="E4" s="9">
        <v>8</v>
      </c>
    </row>
    <row r="5" spans="2:5" x14ac:dyDescent="0.25">
      <c r="B5" s="9">
        <v>3</v>
      </c>
      <c r="C5" s="9">
        <v>2</v>
      </c>
      <c r="D5" s="9" t="s">
        <v>33</v>
      </c>
      <c r="E5" s="9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tabSelected="1" zoomScale="85" zoomScaleNormal="85" workbookViewId="0">
      <selection activeCell="Q3" sqref="Q3:Q9"/>
    </sheetView>
  </sheetViews>
  <sheetFormatPr defaultRowHeight="15" x14ac:dyDescent="0.25"/>
  <sheetData>
    <row r="3" spans="2:1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16</v>
      </c>
      <c r="Q3" s="4" t="s">
        <v>22</v>
      </c>
    </row>
    <row r="4" spans="2:17" x14ac:dyDescent="0.25">
      <c r="B4" s="8">
        <v>1</v>
      </c>
      <c r="C4" s="8">
        <v>1</v>
      </c>
      <c r="D4" s="8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10" t="s">
        <v>21</v>
      </c>
      <c r="Q4" s="9">
        <v>1</v>
      </c>
    </row>
    <row r="5" spans="2:17" x14ac:dyDescent="0.25">
      <c r="B5" s="11">
        <v>-1</v>
      </c>
      <c r="C5" s="9">
        <v>0</v>
      </c>
      <c r="D5" s="9">
        <v>0</v>
      </c>
      <c r="E5" s="8">
        <v>1</v>
      </c>
      <c r="F5" s="11">
        <v>-1</v>
      </c>
      <c r="G5" s="8">
        <v>1</v>
      </c>
      <c r="H5" s="11">
        <v>-1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10" t="s">
        <v>21</v>
      </c>
      <c r="Q5" s="9">
        <v>0</v>
      </c>
    </row>
    <row r="6" spans="2:17" x14ac:dyDescent="0.25">
      <c r="B6" s="9">
        <v>0</v>
      </c>
      <c r="C6" s="9">
        <v>0</v>
      </c>
      <c r="D6" s="9">
        <v>0</v>
      </c>
      <c r="E6" s="9">
        <v>0</v>
      </c>
      <c r="F6" s="9">
        <v>0</v>
      </c>
      <c r="G6" s="11">
        <v>-1</v>
      </c>
      <c r="H6" s="8">
        <v>1</v>
      </c>
      <c r="I6" s="11">
        <v>-1</v>
      </c>
      <c r="J6" s="8">
        <v>1</v>
      </c>
      <c r="K6" s="9">
        <v>0</v>
      </c>
      <c r="L6" s="8">
        <v>1</v>
      </c>
      <c r="M6" s="11">
        <v>-1</v>
      </c>
      <c r="N6" s="9">
        <v>0</v>
      </c>
      <c r="O6" s="9">
        <v>0</v>
      </c>
      <c r="P6" s="10" t="s">
        <v>21</v>
      </c>
      <c r="Q6" s="9">
        <v>0</v>
      </c>
    </row>
    <row r="7" spans="2:17" x14ac:dyDescent="0.25">
      <c r="B7" s="9">
        <v>0</v>
      </c>
      <c r="C7" s="11">
        <v>-1</v>
      </c>
      <c r="D7" s="9">
        <v>0</v>
      </c>
      <c r="E7" s="11">
        <v>-1</v>
      </c>
      <c r="F7" s="8">
        <v>1</v>
      </c>
      <c r="G7" s="9">
        <v>0</v>
      </c>
      <c r="H7" s="9">
        <v>0</v>
      </c>
      <c r="I7" s="8">
        <v>1</v>
      </c>
      <c r="J7" s="11">
        <v>-1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10" t="s">
        <v>21</v>
      </c>
      <c r="Q7" s="9">
        <v>0</v>
      </c>
    </row>
    <row r="8" spans="2:17" x14ac:dyDescent="0.25">
      <c r="B8" s="9">
        <v>0</v>
      </c>
      <c r="C8" s="9">
        <v>0</v>
      </c>
      <c r="D8" s="11">
        <v>-1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8">
        <v>1</v>
      </c>
      <c r="O8" s="9">
        <v>0</v>
      </c>
      <c r="P8" s="10" t="s">
        <v>21</v>
      </c>
      <c r="Q8" s="9">
        <v>0</v>
      </c>
    </row>
    <row r="9" spans="2:17" x14ac:dyDescent="0.25"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1">
        <v>-1</v>
      </c>
      <c r="M9" s="8">
        <v>1</v>
      </c>
      <c r="N9" s="11">
        <v>-1</v>
      </c>
      <c r="O9" s="8">
        <v>1</v>
      </c>
      <c r="P9" s="10" t="s">
        <v>21</v>
      </c>
      <c r="Q9" s="9">
        <v>0</v>
      </c>
    </row>
    <row r="10" spans="2:17" x14ac:dyDescent="0.25"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8">
        <v>1</v>
      </c>
      <c r="L10" s="9">
        <v>0</v>
      </c>
      <c r="M10" s="9">
        <v>0</v>
      </c>
      <c r="N10" s="9">
        <v>0</v>
      </c>
      <c r="O10" s="8">
        <v>1</v>
      </c>
      <c r="P10" s="10" t="s">
        <v>21</v>
      </c>
      <c r="Q10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workbookViewId="0">
      <selection activeCell="B2" sqref="B2"/>
    </sheetView>
  </sheetViews>
  <sheetFormatPr defaultRowHeight="15" x14ac:dyDescent="0.25"/>
  <sheetData>
    <row r="2" spans="2:14" x14ac:dyDescent="0.25">
      <c r="B2" s="1" t="s">
        <v>0</v>
      </c>
      <c r="E2" s="2" t="s">
        <v>20</v>
      </c>
      <c r="H2" s="1" t="s">
        <v>15</v>
      </c>
      <c r="J2" s="1" t="s">
        <v>16</v>
      </c>
      <c r="K2" s="1" t="s">
        <v>19</v>
      </c>
      <c r="M2" s="3" t="s">
        <v>18</v>
      </c>
      <c r="N2" s="3">
        <f>SUM(E3:E18)</f>
        <v>35</v>
      </c>
    </row>
    <row r="3" spans="2:14" x14ac:dyDescent="0.25">
      <c r="B3" t="s">
        <v>1</v>
      </c>
      <c r="C3">
        <v>0</v>
      </c>
      <c r="D3">
        <v>35</v>
      </c>
      <c r="E3">
        <f>C3*D3</f>
        <v>0</v>
      </c>
      <c r="H3">
        <v>1</v>
      </c>
      <c r="I3">
        <f>C3+C4+C5</f>
        <v>1</v>
      </c>
      <c r="J3" t="s">
        <v>17</v>
      </c>
      <c r="K3">
        <v>1</v>
      </c>
    </row>
    <row r="4" spans="2:14" x14ac:dyDescent="0.25">
      <c r="B4" t="s">
        <v>2</v>
      </c>
      <c r="C4">
        <v>0</v>
      </c>
      <c r="D4">
        <v>30</v>
      </c>
      <c r="E4">
        <f t="shared" ref="E4:E18" si="0">C4*D4</f>
        <v>0</v>
      </c>
      <c r="H4">
        <v>2</v>
      </c>
      <c r="I4">
        <f>C6-C3-C12</f>
        <v>0</v>
      </c>
      <c r="J4" t="s">
        <v>17</v>
      </c>
      <c r="K4">
        <v>0</v>
      </c>
    </row>
    <row r="5" spans="2:14" x14ac:dyDescent="0.25">
      <c r="B5" t="s">
        <v>3</v>
      </c>
      <c r="C5">
        <v>1</v>
      </c>
      <c r="D5">
        <v>20</v>
      </c>
      <c r="E5">
        <f t="shared" si="0"/>
        <v>20</v>
      </c>
      <c r="H5">
        <v>3</v>
      </c>
      <c r="I5">
        <f>C13+C14+C15+C12-C6-C7-C17</f>
        <v>0</v>
      </c>
      <c r="J5" t="s">
        <v>17</v>
      </c>
      <c r="K5">
        <v>0</v>
      </c>
    </row>
    <row r="6" spans="2:14" x14ac:dyDescent="0.25">
      <c r="B6" t="s">
        <v>6</v>
      </c>
      <c r="C6">
        <v>0</v>
      </c>
      <c r="D6">
        <v>12</v>
      </c>
      <c r="E6">
        <f t="shared" si="0"/>
        <v>0</v>
      </c>
      <c r="H6">
        <v>4</v>
      </c>
      <c r="I6">
        <f>C7+C8+C9-C4-C10-C13-C16</f>
        <v>0</v>
      </c>
      <c r="J6" t="s">
        <v>17</v>
      </c>
      <c r="K6">
        <v>0</v>
      </c>
    </row>
    <row r="7" spans="2:14" x14ac:dyDescent="0.25">
      <c r="B7" t="s">
        <v>8</v>
      </c>
      <c r="C7">
        <v>0</v>
      </c>
      <c r="D7">
        <v>10</v>
      </c>
      <c r="E7">
        <f t="shared" si="0"/>
        <v>0</v>
      </c>
      <c r="H7">
        <v>5</v>
      </c>
      <c r="I7">
        <f>C17+C18+C16-C8-C14</f>
        <v>0</v>
      </c>
      <c r="J7" t="s">
        <v>17</v>
      </c>
      <c r="K7">
        <v>0</v>
      </c>
    </row>
    <row r="8" spans="2:14" x14ac:dyDescent="0.25">
      <c r="B8" t="s">
        <v>28</v>
      </c>
      <c r="C8">
        <v>0</v>
      </c>
      <c r="D8">
        <v>20</v>
      </c>
      <c r="E8">
        <f t="shared" si="0"/>
        <v>0</v>
      </c>
      <c r="H8">
        <v>6</v>
      </c>
      <c r="I8">
        <f>C10+C11-C9-C5</f>
        <v>0</v>
      </c>
      <c r="J8" t="s">
        <v>17</v>
      </c>
      <c r="K8">
        <v>0</v>
      </c>
    </row>
    <row r="9" spans="2:14" x14ac:dyDescent="0.25">
      <c r="B9" t="s">
        <v>26</v>
      </c>
      <c r="C9">
        <v>0</v>
      </c>
      <c r="D9">
        <v>9</v>
      </c>
      <c r="E9">
        <f t="shared" si="0"/>
        <v>0</v>
      </c>
      <c r="H9">
        <v>7</v>
      </c>
      <c r="I9">
        <f>C11+C18+C15</f>
        <v>1</v>
      </c>
      <c r="J9" t="s">
        <v>17</v>
      </c>
      <c r="K9">
        <v>1</v>
      </c>
    </row>
    <row r="10" spans="2:14" x14ac:dyDescent="0.25">
      <c r="B10" t="s">
        <v>27</v>
      </c>
      <c r="C10">
        <v>0</v>
      </c>
      <c r="D10">
        <v>9</v>
      </c>
      <c r="E10">
        <f t="shared" si="0"/>
        <v>0</v>
      </c>
    </row>
    <row r="11" spans="2:14" x14ac:dyDescent="0.25">
      <c r="B11" t="s">
        <v>34</v>
      </c>
      <c r="C11">
        <v>1</v>
      </c>
      <c r="D11">
        <v>15</v>
      </c>
      <c r="E11">
        <f t="shared" si="0"/>
        <v>15</v>
      </c>
    </row>
    <row r="12" spans="2:14" x14ac:dyDescent="0.25">
      <c r="B12" t="s">
        <v>7</v>
      </c>
      <c r="C12">
        <v>0</v>
      </c>
      <c r="D12">
        <v>12</v>
      </c>
      <c r="E12">
        <f t="shared" si="0"/>
        <v>0</v>
      </c>
    </row>
    <row r="13" spans="2:14" x14ac:dyDescent="0.25">
      <c r="B13" t="s">
        <v>9</v>
      </c>
      <c r="C13">
        <v>0</v>
      </c>
      <c r="D13">
        <v>10</v>
      </c>
      <c r="E13">
        <f t="shared" si="0"/>
        <v>0</v>
      </c>
    </row>
    <row r="14" spans="2:14" x14ac:dyDescent="0.25">
      <c r="B14" t="s">
        <v>11</v>
      </c>
      <c r="C14">
        <v>0</v>
      </c>
      <c r="D14">
        <v>5</v>
      </c>
      <c r="E14">
        <f t="shared" si="0"/>
        <v>0</v>
      </c>
    </row>
    <row r="15" spans="2:14" x14ac:dyDescent="0.25">
      <c r="B15" t="s">
        <v>10</v>
      </c>
      <c r="C15">
        <v>0</v>
      </c>
      <c r="D15">
        <v>20</v>
      </c>
      <c r="E15">
        <f t="shared" si="0"/>
        <v>0</v>
      </c>
    </row>
    <row r="16" spans="2:14" x14ac:dyDescent="0.25">
      <c r="B16" t="s">
        <v>35</v>
      </c>
      <c r="C16">
        <v>0</v>
      </c>
      <c r="D16">
        <v>20</v>
      </c>
      <c r="E16">
        <f t="shared" si="0"/>
        <v>0</v>
      </c>
    </row>
    <row r="17" spans="2:5" x14ac:dyDescent="0.25">
      <c r="B17" t="s">
        <v>12</v>
      </c>
      <c r="C17">
        <v>0</v>
      </c>
      <c r="D17">
        <v>5</v>
      </c>
      <c r="E17">
        <f t="shared" si="0"/>
        <v>0</v>
      </c>
    </row>
    <row r="18" spans="2:5" x14ac:dyDescent="0.25">
      <c r="B18" t="s">
        <v>14</v>
      </c>
      <c r="C18">
        <v>0</v>
      </c>
      <c r="D18">
        <v>5</v>
      </c>
      <c r="E1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0"/>
  <sheetViews>
    <sheetView workbookViewId="0">
      <selection activeCell="B5" sqref="B5"/>
    </sheetView>
  </sheetViews>
  <sheetFormatPr defaultRowHeight="15" x14ac:dyDescent="0.25"/>
  <sheetData>
    <row r="3" spans="2:19" x14ac:dyDescent="0.25">
      <c r="B3" s="13" t="s">
        <v>1</v>
      </c>
      <c r="C3" s="13" t="s">
        <v>2</v>
      </c>
      <c r="D3" s="13" t="s">
        <v>3</v>
      </c>
      <c r="E3" s="13" t="s">
        <v>6</v>
      </c>
      <c r="F3" s="13" t="s">
        <v>8</v>
      </c>
      <c r="G3" s="13" t="s">
        <v>28</v>
      </c>
      <c r="H3" s="13" t="s">
        <v>26</v>
      </c>
      <c r="I3" s="13" t="s">
        <v>27</v>
      </c>
      <c r="J3" s="13" t="s">
        <v>34</v>
      </c>
      <c r="K3" s="13" t="s">
        <v>7</v>
      </c>
      <c r="L3" s="13" t="s">
        <v>9</v>
      </c>
      <c r="M3" s="13" t="s">
        <v>11</v>
      </c>
      <c r="N3" s="13" t="s">
        <v>10</v>
      </c>
      <c r="O3" s="13" t="s">
        <v>35</v>
      </c>
      <c r="P3" s="13" t="s">
        <v>12</v>
      </c>
      <c r="Q3" s="13" t="s">
        <v>14</v>
      </c>
      <c r="R3" s="4" t="s">
        <v>16</v>
      </c>
      <c r="S3" s="4" t="s">
        <v>22</v>
      </c>
    </row>
    <row r="4" spans="2:19" x14ac:dyDescent="0.25">
      <c r="B4" s="8">
        <v>1</v>
      </c>
      <c r="C4" s="8">
        <v>1</v>
      </c>
      <c r="D4" s="8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10" t="s">
        <v>21</v>
      </c>
      <c r="S4" s="9">
        <v>1</v>
      </c>
    </row>
    <row r="5" spans="2:19" x14ac:dyDescent="0.25">
      <c r="B5" s="12">
        <v>-1</v>
      </c>
      <c r="C5" s="9">
        <v>0</v>
      </c>
      <c r="D5" s="9">
        <v>0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12">
        <v>-1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10" t="s">
        <v>21</v>
      </c>
      <c r="S5" s="9">
        <v>0</v>
      </c>
    </row>
    <row r="6" spans="2:19" x14ac:dyDescent="0.25">
      <c r="B6" s="9">
        <v>0</v>
      </c>
      <c r="C6" s="9">
        <v>0</v>
      </c>
      <c r="D6" s="9">
        <v>0</v>
      </c>
      <c r="E6" s="12">
        <v>-1</v>
      </c>
      <c r="F6" s="12">
        <v>-1</v>
      </c>
      <c r="G6" s="9">
        <v>0</v>
      </c>
      <c r="H6" s="9">
        <v>0</v>
      </c>
      <c r="I6" s="9">
        <v>0</v>
      </c>
      <c r="J6" s="9">
        <v>0</v>
      </c>
      <c r="K6" s="8">
        <v>1</v>
      </c>
      <c r="L6" s="8">
        <v>1</v>
      </c>
      <c r="M6" s="8">
        <v>1</v>
      </c>
      <c r="N6" s="8">
        <v>1</v>
      </c>
      <c r="O6" s="9">
        <v>0</v>
      </c>
      <c r="P6" s="12">
        <v>-1</v>
      </c>
      <c r="Q6" s="9">
        <v>0</v>
      </c>
      <c r="R6" s="10" t="s">
        <v>21</v>
      </c>
      <c r="S6" s="9">
        <v>0</v>
      </c>
    </row>
    <row r="7" spans="2:19" x14ac:dyDescent="0.25">
      <c r="B7" s="9">
        <v>0</v>
      </c>
      <c r="C7" s="12">
        <v>-1</v>
      </c>
      <c r="D7" s="9">
        <v>0</v>
      </c>
      <c r="E7" s="9">
        <v>0</v>
      </c>
      <c r="F7" s="8">
        <v>1</v>
      </c>
      <c r="G7" s="8">
        <v>1</v>
      </c>
      <c r="H7" s="8">
        <v>1</v>
      </c>
      <c r="I7" s="12">
        <v>-1</v>
      </c>
      <c r="J7" s="9">
        <v>0</v>
      </c>
      <c r="K7" s="9">
        <v>0</v>
      </c>
      <c r="L7" s="12">
        <v>-1</v>
      </c>
      <c r="M7" s="9">
        <v>0</v>
      </c>
      <c r="N7" s="9">
        <v>0</v>
      </c>
      <c r="O7" s="12">
        <v>-1</v>
      </c>
      <c r="P7" s="9">
        <v>0</v>
      </c>
      <c r="Q7" s="9">
        <v>0</v>
      </c>
      <c r="R7" s="10" t="s">
        <v>21</v>
      </c>
      <c r="S7" s="9">
        <v>0</v>
      </c>
    </row>
    <row r="8" spans="2:19" x14ac:dyDescent="0.25">
      <c r="B8" s="9">
        <v>0</v>
      </c>
      <c r="C8" s="9">
        <v>0</v>
      </c>
      <c r="D8" s="9">
        <v>0</v>
      </c>
      <c r="E8" s="9">
        <v>0</v>
      </c>
      <c r="F8" s="9">
        <v>0</v>
      </c>
      <c r="G8" s="12">
        <v>-1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2">
        <v>-1</v>
      </c>
      <c r="N8" s="9">
        <v>0</v>
      </c>
      <c r="O8" s="8">
        <v>1</v>
      </c>
      <c r="P8" s="8">
        <v>1</v>
      </c>
      <c r="Q8" s="8">
        <v>1</v>
      </c>
      <c r="R8" s="10" t="s">
        <v>21</v>
      </c>
      <c r="S8" s="9">
        <v>0</v>
      </c>
    </row>
    <row r="9" spans="2:19" x14ac:dyDescent="0.25">
      <c r="B9" s="9">
        <v>0</v>
      </c>
      <c r="C9" s="9">
        <v>0</v>
      </c>
      <c r="D9" s="12">
        <v>-1</v>
      </c>
      <c r="E9" s="9">
        <v>0</v>
      </c>
      <c r="F9" s="9">
        <v>0</v>
      </c>
      <c r="G9" s="9">
        <v>0</v>
      </c>
      <c r="H9" s="12">
        <v>-1</v>
      </c>
      <c r="I9" s="8">
        <v>1</v>
      </c>
      <c r="J9" s="8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10" t="s">
        <v>21</v>
      </c>
      <c r="S9" s="9">
        <v>0</v>
      </c>
    </row>
    <row r="10" spans="2:19" x14ac:dyDescent="0.25"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8">
        <v>1</v>
      </c>
      <c r="K10" s="9">
        <v>0</v>
      </c>
      <c r="L10" s="9">
        <v>0</v>
      </c>
      <c r="M10" s="9">
        <v>0</v>
      </c>
      <c r="N10" s="8">
        <v>1</v>
      </c>
      <c r="O10" s="9">
        <v>0</v>
      </c>
      <c r="P10" s="9">
        <v>0</v>
      </c>
      <c r="Q10" s="8">
        <v>1</v>
      </c>
      <c r="R10" s="10" t="s">
        <v>21</v>
      </c>
      <c r="S10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L4" sqref="L4"/>
    </sheetView>
  </sheetViews>
  <sheetFormatPr defaultRowHeight="15" x14ac:dyDescent="0.25"/>
  <cols>
    <col min="3" max="3" width="12" bestFit="1" customWidth="1"/>
    <col min="7" max="7" width="12" bestFit="1" customWidth="1"/>
  </cols>
  <sheetData>
    <row r="2" spans="2:12" x14ac:dyDescent="0.25">
      <c r="B2" s="6" t="s">
        <v>29</v>
      </c>
      <c r="F2" s="6" t="s">
        <v>15</v>
      </c>
      <c r="H2" s="6" t="s">
        <v>16</v>
      </c>
      <c r="I2" s="6" t="s">
        <v>19</v>
      </c>
    </row>
    <row r="3" spans="2:12" x14ac:dyDescent="0.25">
      <c r="B3" t="s">
        <v>1</v>
      </c>
      <c r="C3">
        <v>2</v>
      </c>
      <c r="F3">
        <v>1</v>
      </c>
      <c r="G3">
        <f>C3+C4+C5-C16</f>
        <v>0</v>
      </c>
      <c r="H3" t="s">
        <v>17</v>
      </c>
      <c r="I3">
        <v>0</v>
      </c>
      <c r="K3" s="6" t="s">
        <v>32</v>
      </c>
      <c r="L3" s="7">
        <f>C16</f>
        <v>9</v>
      </c>
    </row>
    <row r="4" spans="2:12" x14ac:dyDescent="0.25">
      <c r="B4" t="s">
        <v>2</v>
      </c>
      <c r="C4">
        <v>2</v>
      </c>
      <c r="F4">
        <v>2</v>
      </c>
      <c r="G4">
        <f>C6+C7-C3-C8</f>
        <v>0</v>
      </c>
      <c r="H4" t="s">
        <v>17</v>
      </c>
      <c r="I4">
        <v>0</v>
      </c>
    </row>
    <row r="5" spans="2:12" x14ac:dyDescent="0.25">
      <c r="B5" t="s">
        <v>3</v>
      </c>
      <c r="C5">
        <v>5</v>
      </c>
      <c r="F5">
        <v>3</v>
      </c>
      <c r="G5">
        <f>C9+C10-C7-C11</f>
        <v>0</v>
      </c>
      <c r="H5" t="s">
        <v>17</v>
      </c>
      <c r="I5">
        <v>0</v>
      </c>
    </row>
    <row r="6" spans="2:12" x14ac:dyDescent="0.25">
      <c r="B6" t="s">
        <v>23</v>
      </c>
      <c r="C6">
        <v>0</v>
      </c>
      <c r="F6">
        <v>4</v>
      </c>
      <c r="G6">
        <f>C8+C11+C14+C12-C6-C9-C13-C5</f>
        <v>0</v>
      </c>
      <c r="H6" t="s">
        <v>17</v>
      </c>
      <c r="I6">
        <v>0</v>
      </c>
    </row>
    <row r="7" spans="2:12" x14ac:dyDescent="0.25">
      <c r="B7" t="s">
        <v>6</v>
      </c>
      <c r="C7">
        <v>3</v>
      </c>
      <c r="F7">
        <v>5</v>
      </c>
      <c r="G7">
        <f>C13+C15-C4-C14</f>
        <v>0</v>
      </c>
      <c r="H7" t="s">
        <v>17</v>
      </c>
      <c r="I7">
        <v>0</v>
      </c>
    </row>
    <row r="8" spans="2:12" x14ac:dyDescent="0.25">
      <c r="B8" t="s">
        <v>24</v>
      </c>
      <c r="C8">
        <v>1</v>
      </c>
      <c r="F8">
        <v>6</v>
      </c>
      <c r="G8">
        <f>C16-C12-C15-C10</f>
        <v>0</v>
      </c>
      <c r="H8" t="s">
        <v>17</v>
      </c>
      <c r="I8">
        <v>0</v>
      </c>
    </row>
    <row r="9" spans="2:12" x14ac:dyDescent="0.25">
      <c r="B9" t="s">
        <v>31</v>
      </c>
      <c r="C9">
        <v>0</v>
      </c>
      <c r="F9">
        <v>7</v>
      </c>
      <c r="G9">
        <f>C3</f>
        <v>2</v>
      </c>
      <c r="H9" t="s">
        <v>33</v>
      </c>
      <c r="I9">
        <v>2</v>
      </c>
    </row>
    <row r="10" spans="2:12" x14ac:dyDescent="0.25">
      <c r="B10" t="s">
        <v>11</v>
      </c>
      <c r="C10">
        <v>4</v>
      </c>
      <c r="F10">
        <v>8</v>
      </c>
      <c r="G10">
        <f>C4</f>
        <v>2</v>
      </c>
      <c r="H10" t="s">
        <v>33</v>
      </c>
      <c r="I10">
        <v>3</v>
      </c>
    </row>
    <row r="11" spans="2:12" x14ac:dyDescent="0.25">
      <c r="B11" t="s">
        <v>25</v>
      </c>
      <c r="C11">
        <v>1</v>
      </c>
      <c r="F11">
        <v>9</v>
      </c>
      <c r="G11">
        <f>C5</f>
        <v>5</v>
      </c>
      <c r="H11" t="s">
        <v>33</v>
      </c>
      <c r="I11">
        <v>6</v>
      </c>
    </row>
    <row r="12" spans="2:12" x14ac:dyDescent="0.25">
      <c r="B12" t="s">
        <v>13</v>
      </c>
      <c r="C12">
        <v>3</v>
      </c>
      <c r="F12">
        <v>10</v>
      </c>
      <c r="G12">
        <f>C6</f>
        <v>0</v>
      </c>
      <c r="H12" t="s">
        <v>33</v>
      </c>
      <c r="I12">
        <v>1</v>
      </c>
    </row>
    <row r="13" spans="2:12" x14ac:dyDescent="0.25">
      <c r="B13" t="s">
        <v>26</v>
      </c>
      <c r="C13">
        <v>0</v>
      </c>
      <c r="F13">
        <v>11</v>
      </c>
      <c r="G13">
        <f t="shared" ref="G13:G19" si="0">C7</f>
        <v>3</v>
      </c>
      <c r="H13" t="s">
        <v>33</v>
      </c>
      <c r="I13">
        <v>4</v>
      </c>
    </row>
    <row r="14" spans="2:12" x14ac:dyDescent="0.25">
      <c r="B14" t="s">
        <v>27</v>
      </c>
      <c r="C14">
        <v>0</v>
      </c>
      <c r="F14">
        <v>12</v>
      </c>
      <c r="G14">
        <f t="shared" si="0"/>
        <v>1</v>
      </c>
      <c r="H14" t="s">
        <v>33</v>
      </c>
      <c r="I14">
        <v>1</v>
      </c>
    </row>
    <row r="15" spans="2:12" x14ac:dyDescent="0.25">
      <c r="B15" t="s">
        <v>28</v>
      </c>
      <c r="C15">
        <v>2</v>
      </c>
      <c r="F15">
        <v>13</v>
      </c>
      <c r="G15">
        <f t="shared" si="0"/>
        <v>0</v>
      </c>
      <c r="H15" t="s">
        <v>33</v>
      </c>
      <c r="I15">
        <v>1</v>
      </c>
    </row>
    <row r="16" spans="2:12" x14ac:dyDescent="0.25">
      <c r="B16" t="s">
        <v>30</v>
      </c>
      <c r="C16">
        <v>9</v>
      </c>
      <c r="F16">
        <v>14</v>
      </c>
      <c r="G16">
        <f t="shared" si="0"/>
        <v>4</v>
      </c>
      <c r="H16" t="s">
        <v>33</v>
      </c>
      <c r="I16">
        <v>6</v>
      </c>
    </row>
    <row r="17" spans="6:9" x14ac:dyDescent="0.25">
      <c r="F17">
        <v>15</v>
      </c>
      <c r="G17">
        <f t="shared" si="0"/>
        <v>1</v>
      </c>
      <c r="H17" t="s">
        <v>33</v>
      </c>
      <c r="I17">
        <v>1</v>
      </c>
    </row>
    <row r="18" spans="6:9" x14ac:dyDescent="0.25">
      <c r="F18">
        <v>16</v>
      </c>
      <c r="G18">
        <f t="shared" si="0"/>
        <v>3</v>
      </c>
      <c r="H18" t="s">
        <v>33</v>
      </c>
      <c r="I18">
        <v>3</v>
      </c>
    </row>
    <row r="19" spans="6:9" x14ac:dyDescent="0.25">
      <c r="F19">
        <v>17</v>
      </c>
      <c r="G19">
        <f t="shared" si="0"/>
        <v>0</v>
      </c>
      <c r="H19" t="s">
        <v>33</v>
      </c>
      <c r="I19">
        <v>3</v>
      </c>
    </row>
    <row r="20" spans="6:9" x14ac:dyDescent="0.25">
      <c r="F20">
        <v>18</v>
      </c>
      <c r="G20">
        <f>C14</f>
        <v>0</v>
      </c>
      <c r="H20" t="s">
        <v>33</v>
      </c>
      <c r="I20">
        <v>3</v>
      </c>
    </row>
    <row r="21" spans="6:9" x14ac:dyDescent="0.25">
      <c r="F21">
        <v>19</v>
      </c>
      <c r="G21">
        <f t="shared" ref="G21" si="1">C15</f>
        <v>2</v>
      </c>
      <c r="H21" t="s">
        <v>33</v>
      </c>
      <c r="I2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B9" sqref="B9:O21"/>
    </sheetView>
  </sheetViews>
  <sheetFormatPr defaultRowHeight="15" x14ac:dyDescent="0.25"/>
  <sheetData>
    <row r="2" spans="2:17" x14ac:dyDescent="0.25">
      <c r="B2" s="13" t="s">
        <v>1</v>
      </c>
      <c r="C2" s="13" t="s">
        <v>2</v>
      </c>
      <c r="D2" s="13" t="s">
        <v>3</v>
      </c>
      <c r="E2" s="13" t="s">
        <v>23</v>
      </c>
      <c r="F2" s="13" t="s">
        <v>6</v>
      </c>
      <c r="G2" s="13" t="s">
        <v>24</v>
      </c>
      <c r="H2" s="13" t="s">
        <v>31</v>
      </c>
      <c r="I2" s="13" t="s">
        <v>11</v>
      </c>
      <c r="J2" s="13" t="s">
        <v>25</v>
      </c>
      <c r="K2" s="13" t="s">
        <v>13</v>
      </c>
      <c r="L2" s="13" t="s">
        <v>26</v>
      </c>
      <c r="M2" s="13" t="s">
        <v>27</v>
      </c>
      <c r="N2" s="13" t="s">
        <v>28</v>
      </c>
      <c r="O2" s="13" t="s">
        <v>30</v>
      </c>
      <c r="P2" s="4" t="s">
        <v>16</v>
      </c>
      <c r="Q2" s="4" t="s">
        <v>22</v>
      </c>
    </row>
    <row r="3" spans="2:17" x14ac:dyDescent="0.25">
      <c r="B3" s="8">
        <v>1</v>
      </c>
      <c r="C3" s="8">
        <v>1</v>
      </c>
      <c r="D3" s="8">
        <v>1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12">
        <v>-1</v>
      </c>
      <c r="P3" s="10" t="s">
        <v>21</v>
      </c>
      <c r="Q3" s="9">
        <v>0</v>
      </c>
    </row>
    <row r="4" spans="2:17" x14ac:dyDescent="0.25">
      <c r="B4" s="12">
        <v>-1</v>
      </c>
      <c r="C4" s="9">
        <v>0</v>
      </c>
      <c r="D4" s="9">
        <v>0</v>
      </c>
      <c r="E4" s="8">
        <v>1</v>
      </c>
      <c r="F4" s="8">
        <v>1</v>
      </c>
      <c r="G4" s="12">
        <v>-1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10" t="s">
        <v>21</v>
      </c>
      <c r="Q4" s="9">
        <v>0</v>
      </c>
    </row>
    <row r="5" spans="2:17" x14ac:dyDescent="0.25">
      <c r="B5" s="9">
        <v>0</v>
      </c>
      <c r="C5" s="9">
        <v>0</v>
      </c>
      <c r="D5" s="9">
        <v>0</v>
      </c>
      <c r="E5" s="9">
        <v>0</v>
      </c>
      <c r="F5" s="12">
        <v>-1</v>
      </c>
      <c r="G5" s="9">
        <v>0</v>
      </c>
      <c r="H5" s="8">
        <v>1</v>
      </c>
      <c r="I5" s="8">
        <v>1</v>
      </c>
      <c r="J5" s="12">
        <v>-1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10" t="s">
        <v>21</v>
      </c>
      <c r="Q5" s="9">
        <v>0</v>
      </c>
    </row>
    <row r="6" spans="2:17" x14ac:dyDescent="0.25">
      <c r="B6" s="9">
        <v>0</v>
      </c>
      <c r="C6" s="9">
        <v>0</v>
      </c>
      <c r="D6" s="12">
        <v>-1</v>
      </c>
      <c r="E6" s="12">
        <v>-1</v>
      </c>
      <c r="F6" s="9">
        <v>0</v>
      </c>
      <c r="G6" s="8">
        <v>1</v>
      </c>
      <c r="H6" s="12">
        <v>-1</v>
      </c>
      <c r="I6" s="9">
        <v>0</v>
      </c>
      <c r="J6" s="8">
        <v>1</v>
      </c>
      <c r="K6" s="8">
        <v>1</v>
      </c>
      <c r="L6" s="12">
        <v>-1</v>
      </c>
      <c r="M6" s="8">
        <v>1</v>
      </c>
      <c r="N6" s="9">
        <v>0</v>
      </c>
      <c r="O6" s="9">
        <v>0</v>
      </c>
      <c r="P6" s="10" t="s">
        <v>21</v>
      </c>
      <c r="Q6" s="9">
        <v>0</v>
      </c>
    </row>
    <row r="7" spans="2:17" x14ac:dyDescent="0.25">
      <c r="B7" s="9">
        <v>0</v>
      </c>
      <c r="C7" s="12">
        <v>-1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8">
        <v>1</v>
      </c>
      <c r="M7" s="12">
        <v>-1</v>
      </c>
      <c r="N7" s="8">
        <v>1</v>
      </c>
      <c r="O7" s="9">
        <v>0</v>
      </c>
      <c r="P7" s="10" t="s">
        <v>21</v>
      </c>
      <c r="Q7" s="9">
        <v>0</v>
      </c>
    </row>
    <row r="8" spans="2:17" x14ac:dyDescent="0.25"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2">
        <v>-1</v>
      </c>
      <c r="J8" s="9">
        <v>0</v>
      </c>
      <c r="K8" s="12">
        <v>-1</v>
      </c>
      <c r="L8" s="9">
        <v>0</v>
      </c>
      <c r="M8" s="9">
        <v>0</v>
      </c>
      <c r="N8" s="12">
        <v>-1</v>
      </c>
      <c r="O8" s="8">
        <v>1</v>
      </c>
      <c r="P8" s="10" t="s">
        <v>21</v>
      </c>
      <c r="Q8" s="9">
        <v>0</v>
      </c>
    </row>
    <row r="9" spans="2:17" x14ac:dyDescent="0.25">
      <c r="B9" s="8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14" t="s">
        <v>33</v>
      </c>
      <c r="Q9" s="9">
        <v>2</v>
      </c>
    </row>
    <row r="10" spans="2:17" x14ac:dyDescent="0.25">
      <c r="B10" s="9">
        <v>0</v>
      </c>
      <c r="C10" s="8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14" t="s">
        <v>33</v>
      </c>
      <c r="Q10" s="9">
        <v>3</v>
      </c>
    </row>
    <row r="11" spans="2:17" x14ac:dyDescent="0.25">
      <c r="B11" s="9">
        <v>0</v>
      </c>
      <c r="C11" s="9">
        <v>0</v>
      </c>
      <c r="D11" s="8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14" t="s">
        <v>33</v>
      </c>
      <c r="Q11" s="9">
        <v>6</v>
      </c>
    </row>
    <row r="12" spans="2:17" x14ac:dyDescent="0.25">
      <c r="B12" s="9">
        <v>0</v>
      </c>
      <c r="C12" s="9">
        <v>0</v>
      </c>
      <c r="D12" s="9">
        <v>0</v>
      </c>
      <c r="E12" s="8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14" t="s">
        <v>33</v>
      </c>
      <c r="Q12" s="9">
        <v>1</v>
      </c>
    </row>
    <row r="13" spans="2:17" x14ac:dyDescent="0.25">
      <c r="B13" s="9">
        <v>0</v>
      </c>
      <c r="C13" s="9">
        <v>0</v>
      </c>
      <c r="D13" s="9">
        <v>0</v>
      </c>
      <c r="E13" s="9">
        <v>0</v>
      </c>
      <c r="F13" s="8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14" t="s">
        <v>33</v>
      </c>
      <c r="Q13" s="9">
        <v>4</v>
      </c>
    </row>
    <row r="14" spans="2:17" x14ac:dyDescent="0.25"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8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14" t="s">
        <v>33</v>
      </c>
      <c r="Q14" s="9">
        <v>1</v>
      </c>
    </row>
    <row r="15" spans="2:17" x14ac:dyDescent="0.25"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8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14" t="s">
        <v>33</v>
      </c>
      <c r="Q15" s="9">
        <v>1</v>
      </c>
    </row>
    <row r="16" spans="2:17" x14ac:dyDescent="0.25"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8">
        <v>1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14" t="s">
        <v>33</v>
      </c>
      <c r="Q16" s="9">
        <v>6</v>
      </c>
    </row>
    <row r="17" spans="2:17" x14ac:dyDescent="0.25"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8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14" t="s">
        <v>33</v>
      </c>
      <c r="Q17" s="9">
        <v>1</v>
      </c>
    </row>
    <row r="18" spans="2:17" x14ac:dyDescent="0.25"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8">
        <v>1</v>
      </c>
      <c r="L18" s="9">
        <v>0</v>
      </c>
      <c r="M18" s="9">
        <v>0</v>
      </c>
      <c r="N18" s="9">
        <v>0</v>
      </c>
      <c r="O18" s="9">
        <v>0</v>
      </c>
      <c r="P18" s="14" t="s">
        <v>33</v>
      </c>
      <c r="Q18" s="9">
        <v>3</v>
      </c>
    </row>
    <row r="19" spans="2:17" x14ac:dyDescent="0.25"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8">
        <v>1</v>
      </c>
      <c r="M19" s="9">
        <v>0</v>
      </c>
      <c r="N19" s="9">
        <v>0</v>
      </c>
      <c r="O19" s="9">
        <v>0</v>
      </c>
      <c r="P19" s="14" t="s">
        <v>33</v>
      </c>
      <c r="Q19" s="9">
        <v>3</v>
      </c>
    </row>
    <row r="20" spans="2:17" x14ac:dyDescent="0.25"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>
        <v>1</v>
      </c>
      <c r="N20" s="9">
        <v>0</v>
      </c>
      <c r="O20" s="9">
        <v>0</v>
      </c>
      <c r="P20" s="14" t="s">
        <v>33</v>
      </c>
      <c r="Q20" s="9">
        <v>3</v>
      </c>
    </row>
    <row r="21" spans="2:17" x14ac:dyDescent="0.25"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8">
        <v>1</v>
      </c>
      <c r="O21" s="9">
        <v>0</v>
      </c>
      <c r="P21" s="14" t="s">
        <v>33</v>
      </c>
      <c r="Q21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Normal="100" workbookViewId="0">
      <selection activeCell="C3" sqref="C3"/>
    </sheetView>
  </sheetViews>
  <sheetFormatPr defaultRowHeight="15" x14ac:dyDescent="0.25"/>
  <sheetData>
    <row r="2" spans="2:10" x14ac:dyDescent="0.25">
      <c r="B2" s="6" t="s">
        <v>29</v>
      </c>
      <c r="D2" s="6" t="s">
        <v>15</v>
      </c>
      <c r="F2" s="6" t="s">
        <v>16</v>
      </c>
      <c r="G2" s="6" t="s">
        <v>19</v>
      </c>
    </row>
    <row r="3" spans="2:10" x14ac:dyDescent="0.25">
      <c r="B3" t="s">
        <v>1</v>
      </c>
      <c r="C3">
        <v>3</v>
      </c>
      <c r="D3">
        <v>1</v>
      </c>
      <c r="E3">
        <f>C3+C4+C5-C15</f>
        <v>0</v>
      </c>
      <c r="F3" s="5" t="s">
        <v>17</v>
      </c>
      <c r="G3">
        <v>0</v>
      </c>
      <c r="I3" s="6" t="s">
        <v>32</v>
      </c>
      <c r="J3" s="7">
        <f>C15</f>
        <v>10</v>
      </c>
    </row>
    <row r="4" spans="2:10" x14ac:dyDescent="0.25">
      <c r="B4" t="s">
        <v>2</v>
      </c>
      <c r="C4">
        <v>3</v>
      </c>
      <c r="D4">
        <v>2</v>
      </c>
      <c r="E4">
        <f>C7+C6-C3</f>
        <v>0</v>
      </c>
      <c r="F4" s="5" t="s">
        <v>17</v>
      </c>
      <c r="G4">
        <v>0</v>
      </c>
    </row>
    <row r="5" spans="2:10" x14ac:dyDescent="0.25">
      <c r="B5" t="s">
        <v>3</v>
      </c>
      <c r="C5">
        <v>4</v>
      </c>
      <c r="D5">
        <v>3</v>
      </c>
      <c r="E5">
        <f>C14-C7-C9</f>
        <v>0</v>
      </c>
      <c r="F5" s="5" t="s">
        <v>17</v>
      </c>
      <c r="G5">
        <v>0</v>
      </c>
    </row>
    <row r="6" spans="2:10" x14ac:dyDescent="0.25">
      <c r="B6" t="s">
        <v>4</v>
      </c>
      <c r="C6">
        <v>0</v>
      </c>
      <c r="D6">
        <v>4</v>
      </c>
      <c r="E6">
        <f>C8+C9+C10-C4-C6</f>
        <v>0</v>
      </c>
      <c r="F6" s="5" t="s">
        <v>17</v>
      </c>
      <c r="G6">
        <v>0</v>
      </c>
    </row>
    <row r="7" spans="2:10" x14ac:dyDescent="0.25">
      <c r="B7" t="s">
        <v>36</v>
      </c>
      <c r="C7">
        <v>3</v>
      </c>
      <c r="D7">
        <v>5</v>
      </c>
      <c r="E7">
        <f>C11+C12-C5-C8</f>
        <v>0</v>
      </c>
      <c r="F7" s="5" t="s">
        <v>17</v>
      </c>
      <c r="G7">
        <v>0</v>
      </c>
    </row>
    <row r="8" spans="2:10" x14ac:dyDescent="0.25">
      <c r="B8" t="s">
        <v>26</v>
      </c>
      <c r="C8">
        <v>2</v>
      </c>
      <c r="D8">
        <v>6</v>
      </c>
      <c r="E8">
        <f>C13-C10-C11</f>
        <v>0</v>
      </c>
      <c r="F8" s="5" t="s">
        <v>17</v>
      </c>
      <c r="G8">
        <v>0</v>
      </c>
    </row>
    <row r="9" spans="2:10" x14ac:dyDescent="0.25">
      <c r="B9" t="s">
        <v>28</v>
      </c>
      <c r="C9">
        <v>0</v>
      </c>
      <c r="D9">
        <v>7</v>
      </c>
      <c r="E9">
        <f>C15-C14-C13-C12</f>
        <v>0</v>
      </c>
      <c r="F9" s="5" t="s">
        <v>17</v>
      </c>
      <c r="G9">
        <v>0</v>
      </c>
    </row>
    <row r="10" spans="2:10" x14ac:dyDescent="0.25">
      <c r="B10" t="s">
        <v>8</v>
      </c>
      <c r="C10">
        <v>1</v>
      </c>
      <c r="D10">
        <v>8</v>
      </c>
      <c r="E10">
        <f>C3</f>
        <v>3</v>
      </c>
      <c r="F10" t="s">
        <v>33</v>
      </c>
      <c r="G10">
        <v>4</v>
      </c>
    </row>
    <row r="11" spans="2:10" x14ac:dyDescent="0.25">
      <c r="B11" t="s">
        <v>25</v>
      </c>
      <c r="C11">
        <v>1</v>
      </c>
      <c r="D11">
        <v>9</v>
      </c>
      <c r="E11">
        <f t="shared" ref="E11:E20" si="0">C4</f>
        <v>3</v>
      </c>
      <c r="F11" t="s">
        <v>33</v>
      </c>
      <c r="G11">
        <v>3</v>
      </c>
    </row>
    <row r="12" spans="2:10" x14ac:dyDescent="0.25">
      <c r="B12" t="s">
        <v>34</v>
      </c>
      <c r="C12">
        <v>5</v>
      </c>
      <c r="D12">
        <v>10</v>
      </c>
      <c r="E12">
        <f t="shared" si="0"/>
        <v>4</v>
      </c>
      <c r="F12" t="s">
        <v>33</v>
      </c>
      <c r="G12">
        <v>4</v>
      </c>
    </row>
    <row r="13" spans="2:10" x14ac:dyDescent="0.25">
      <c r="B13" t="s">
        <v>10</v>
      </c>
      <c r="C13">
        <v>2</v>
      </c>
      <c r="D13">
        <v>11</v>
      </c>
      <c r="E13">
        <f t="shared" si="0"/>
        <v>0</v>
      </c>
      <c r="F13" t="s">
        <v>33</v>
      </c>
      <c r="G13">
        <v>2</v>
      </c>
    </row>
    <row r="14" spans="2:10" x14ac:dyDescent="0.25">
      <c r="B14" t="s">
        <v>14</v>
      </c>
      <c r="C14">
        <v>3</v>
      </c>
      <c r="D14">
        <v>12</v>
      </c>
      <c r="E14">
        <f t="shared" si="0"/>
        <v>3</v>
      </c>
      <c r="F14" t="s">
        <v>33</v>
      </c>
      <c r="G14">
        <v>3</v>
      </c>
    </row>
    <row r="15" spans="2:10" x14ac:dyDescent="0.25">
      <c r="B15" t="s">
        <v>37</v>
      </c>
      <c r="C15">
        <v>10</v>
      </c>
      <c r="D15">
        <v>13</v>
      </c>
      <c r="E15">
        <f t="shared" si="0"/>
        <v>2</v>
      </c>
      <c r="F15" t="s">
        <v>33</v>
      </c>
      <c r="G15">
        <v>3</v>
      </c>
    </row>
    <row r="16" spans="2:10" x14ac:dyDescent="0.25">
      <c r="D16">
        <v>14</v>
      </c>
      <c r="E16">
        <f t="shared" si="0"/>
        <v>0</v>
      </c>
      <c r="F16" t="s">
        <v>33</v>
      </c>
      <c r="G16">
        <v>2</v>
      </c>
    </row>
    <row r="17" spans="4:7" x14ac:dyDescent="0.25">
      <c r="D17">
        <v>15</v>
      </c>
      <c r="E17">
        <f t="shared" si="0"/>
        <v>1</v>
      </c>
      <c r="F17" t="s">
        <v>33</v>
      </c>
      <c r="G17">
        <v>1</v>
      </c>
    </row>
    <row r="18" spans="4:7" x14ac:dyDescent="0.25">
      <c r="D18">
        <v>16</v>
      </c>
      <c r="E18">
        <f t="shared" si="0"/>
        <v>1</v>
      </c>
      <c r="F18" t="s">
        <v>33</v>
      </c>
      <c r="G18">
        <v>2</v>
      </c>
    </row>
    <row r="19" spans="4:7" x14ac:dyDescent="0.25">
      <c r="D19">
        <v>17</v>
      </c>
      <c r="E19">
        <f>C12</f>
        <v>5</v>
      </c>
      <c r="F19" t="s">
        <v>33</v>
      </c>
      <c r="G19">
        <v>5</v>
      </c>
    </row>
    <row r="20" spans="4:7" x14ac:dyDescent="0.25">
      <c r="D20">
        <v>18</v>
      </c>
      <c r="E20">
        <f t="shared" si="0"/>
        <v>2</v>
      </c>
      <c r="F20" t="s">
        <v>33</v>
      </c>
      <c r="G20">
        <v>2</v>
      </c>
    </row>
    <row r="21" spans="4:7" x14ac:dyDescent="0.25">
      <c r="D21">
        <v>19</v>
      </c>
      <c r="E21">
        <f>C14</f>
        <v>3</v>
      </c>
      <c r="F21" t="s">
        <v>33</v>
      </c>
      <c r="G2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workbookViewId="0">
      <selection activeCell="F3" sqref="F3"/>
    </sheetView>
  </sheetViews>
  <sheetFormatPr defaultRowHeight="15" x14ac:dyDescent="0.25"/>
  <sheetData>
    <row r="2" spans="2:16" x14ac:dyDescent="0.25">
      <c r="B2" s="13" t="s">
        <v>1</v>
      </c>
      <c r="C2" s="13" t="s">
        <v>2</v>
      </c>
      <c r="D2" s="13" t="s">
        <v>3</v>
      </c>
      <c r="E2" s="13" t="s">
        <v>4</v>
      </c>
      <c r="F2" s="13" t="s">
        <v>36</v>
      </c>
      <c r="G2" s="13" t="s">
        <v>26</v>
      </c>
      <c r="H2" s="13" t="s">
        <v>28</v>
      </c>
      <c r="I2" s="13" t="s">
        <v>8</v>
      </c>
      <c r="J2" s="13" t="s">
        <v>25</v>
      </c>
      <c r="K2" s="13" t="s">
        <v>34</v>
      </c>
      <c r="L2" s="13" t="s">
        <v>10</v>
      </c>
      <c r="M2" s="13" t="s">
        <v>14</v>
      </c>
      <c r="N2" s="13" t="s">
        <v>37</v>
      </c>
      <c r="O2" s="4" t="s">
        <v>16</v>
      </c>
      <c r="P2" s="4" t="s">
        <v>22</v>
      </c>
    </row>
    <row r="3" spans="2:16" x14ac:dyDescent="0.25">
      <c r="B3" s="8">
        <v>1</v>
      </c>
      <c r="C3" s="8">
        <v>1</v>
      </c>
      <c r="D3" s="8">
        <v>1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12">
        <v>-1</v>
      </c>
      <c r="O3" s="10" t="s">
        <v>17</v>
      </c>
      <c r="P3" s="9">
        <v>0</v>
      </c>
    </row>
    <row r="4" spans="2:16" x14ac:dyDescent="0.25">
      <c r="B4" s="12">
        <v>-1</v>
      </c>
      <c r="C4" s="9">
        <v>0</v>
      </c>
      <c r="D4" s="9">
        <v>0</v>
      </c>
      <c r="E4" s="8">
        <v>1</v>
      </c>
      <c r="F4" s="8">
        <v>1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0" t="s">
        <v>17</v>
      </c>
      <c r="P4" s="9">
        <v>0</v>
      </c>
    </row>
    <row r="5" spans="2:16" x14ac:dyDescent="0.25">
      <c r="B5" s="9">
        <v>0</v>
      </c>
      <c r="C5" s="9">
        <v>0</v>
      </c>
      <c r="D5" s="9">
        <v>0</v>
      </c>
      <c r="E5" s="9">
        <v>0</v>
      </c>
      <c r="F5" s="12">
        <v>-1</v>
      </c>
      <c r="G5" s="9">
        <v>0</v>
      </c>
      <c r="H5" s="12">
        <v>-1</v>
      </c>
      <c r="I5" s="9">
        <v>0</v>
      </c>
      <c r="J5" s="9">
        <v>0</v>
      </c>
      <c r="K5" s="9">
        <v>0</v>
      </c>
      <c r="L5" s="9">
        <v>0</v>
      </c>
      <c r="M5" s="8">
        <v>1</v>
      </c>
      <c r="N5" s="9">
        <v>0</v>
      </c>
      <c r="O5" s="10" t="s">
        <v>17</v>
      </c>
      <c r="P5" s="9">
        <v>0</v>
      </c>
    </row>
    <row r="6" spans="2:16" x14ac:dyDescent="0.25">
      <c r="B6" s="9">
        <v>0</v>
      </c>
      <c r="C6" s="12">
        <v>-1</v>
      </c>
      <c r="D6" s="9">
        <v>0</v>
      </c>
      <c r="E6" s="12">
        <v>-1</v>
      </c>
      <c r="F6" s="9">
        <v>0</v>
      </c>
      <c r="G6" s="8">
        <v>1</v>
      </c>
      <c r="H6" s="8">
        <v>1</v>
      </c>
      <c r="I6" s="8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 t="s">
        <v>17</v>
      </c>
      <c r="P6" s="9">
        <v>0</v>
      </c>
    </row>
    <row r="7" spans="2:16" x14ac:dyDescent="0.25">
      <c r="B7" s="9">
        <v>0</v>
      </c>
      <c r="C7" s="9">
        <v>0</v>
      </c>
      <c r="D7" s="12">
        <v>-1</v>
      </c>
      <c r="E7" s="9">
        <v>0</v>
      </c>
      <c r="F7" s="9">
        <v>0</v>
      </c>
      <c r="G7" s="12">
        <v>-1</v>
      </c>
      <c r="H7" s="9">
        <v>0</v>
      </c>
      <c r="I7" s="9">
        <v>0</v>
      </c>
      <c r="J7" s="8">
        <v>1</v>
      </c>
      <c r="K7" s="8">
        <v>1</v>
      </c>
      <c r="L7" s="9">
        <v>0</v>
      </c>
      <c r="M7" s="9">
        <v>0</v>
      </c>
      <c r="N7" s="9">
        <v>0</v>
      </c>
      <c r="O7" s="10" t="s">
        <v>17</v>
      </c>
      <c r="P7" s="9">
        <v>0</v>
      </c>
    </row>
    <row r="8" spans="2:16" x14ac:dyDescent="0.25"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2">
        <v>-1</v>
      </c>
      <c r="J8" s="12">
        <v>-1</v>
      </c>
      <c r="K8" s="9">
        <v>0</v>
      </c>
      <c r="L8" s="8">
        <v>1</v>
      </c>
      <c r="M8" s="9">
        <v>0</v>
      </c>
      <c r="N8" s="9">
        <v>0</v>
      </c>
      <c r="O8" s="10" t="s">
        <v>17</v>
      </c>
      <c r="P8" s="9">
        <v>0</v>
      </c>
    </row>
    <row r="9" spans="2:16" x14ac:dyDescent="0.25"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2">
        <v>-1</v>
      </c>
      <c r="L9" s="12">
        <v>-1</v>
      </c>
      <c r="M9" s="12">
        <v>-1</v>
      </c>
      <c r="N9" s="8">
        <v>1</v>
      </c>
      <c r="O9" s="10" t="s">
        <v>17</v>
      </c>
      <c r="P9" s="9">
        <v>0</v>
      </c>
    </row>
    <row r="10" spans="2:16" x14ac:dyDescent="0.25">
      <c r="B10" s="8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 t="s">
        <v>33</v>
      </c>
      <c r="P10" s="9">
        <v>4</v>
      </c>
    </row>
    <row r="11" spans="2:16" x14ac:dyDescent="0.25">
      <c r="B11" s="9">
        <v>0</v>
      </c>
      <c r="C11" s="8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 t="s">
        <v>33</v>
      </c>
      <c r="P11" s="9">
        <v>3</v>
      </c>
    </row>
    <row r="12" spans="2:16" x14ac:dyDescent="0.25">
      <c r="B12" s="9">
        <v>0</v>
      </c>
      <c r="C12" s="9">
        <v>0</v>
      </c>
      <c r="D12" s="8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 t="s">
        <v>33</v>
      </c>
      <c r="P12" s="9">
        <v>4</v>
      </c>
    </row>
    <row r="13" spans="2:16" x14ac:dyDescent="0.25">
      <c r="B13" s="9">
        <v>0</v>
      </c>
      <c r="C13" s="9">
        <v>0</v>
      </c>
      <c r="D13" s="9">
        <v>0</v>
      </c>
      <c r="E13" s="8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 t="s">
        <v>33</v>
      </c>
      <c r="P13" s="9">
        <v>2</v>
      </c>
    </row>
    <row r="14" spans="2:16" x14ac:dyDescent="0.25">
      <c r="B14" s="9">
        <v>0</v>
      </c>
      <c r="C14" s="9">
        <v>0</v>
      </c>
      <c r="D14" s="9">
        <v>0</v>
      </c>
      <c r="E14" s="9">
        <v>0</v>
      </c>
      <c r="F14" s="8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 t="s">
        <v>33</v>
      </c>
      <c r="P14" s="9">
        <v>3</v>
      </c>
    </row>
    <row r="15" spans="2:16" x14ac:dyDescent="0.25"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8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 t="s">
        <v>33</v>
      </c>
      <c r="P15" s="9">
        <v>3</v>
      </c>
    </row>
    <row r="16" spans="2:16" x14ac:dyDescent="0.25"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8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 t="s">
        <v>33</v>
      </c>
      <c r="P16" s="9">
        <v>2</v>
      </c>
    </row>
    <row r="17" spans="2:16" x14ac:dyDescent="0.25"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8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 t="s">
        <v>33</v>
      </c>
      <c r="P17" s="9">
        <v>1</v>
      </c>
    </row>
    <row r="18" spans="2:16" x14ac:dyDescent="0.25"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8">
        <v>1</v>
      </c>
      <c r="K18" s="9">
        <v>0</v>
      </c>
      <c r="L18" s="9">
        <v>0</v>
      </c>
      <c r="M18" s="9">
        <v>0</v>
      </c>
      <c r="N18" s="9">
        <v>0</v>
      </c>
      <c r="O18" s="9" t="s">
        <v>33</v>
      </c>
      <c r="P18" s="9">
        <v>2</v>
      </c>
    </row>
    <row r="19" spans="2:16" x14ac:dyDescent="0.25"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8">
        <v>1</v>
      </c>
      <c r="L19" s="9">
        <v>0</v>
      </c>
      <c r="M19" s="9">
        <v>0</v>
      </c>
      <c r="N19" s="9">
        <v>0</v>
      </c>
      <c r="O19" s="9" t="s">
        <v>33</v>
      </c>
      <c r="P19" s="9">
        <v>5</v>
      </c>
    </row>
    <row r="20" spans="2:16" x14ac:dyDescent="0.25"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8">
        <v>1</v>
      </c>
      <c r="M20" s="9">
        <v>0</v>
      </c>
      <c r="N20" s="9">
        <v>0</v>
      </c>
      <c r="O20" s="9" t="s">
        <v>33</v>
      </c>
      <c r="P20" s="9">
        <v>2</v>
      </c>
    </row>
    <row r="21" spans="2:16" x14ac:dyDescent="0.25"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8">
        <v>1</v>
      </c>
      <c r="N21" s="9">
        <v>0</v>
      </c>
      <c r="O21" s="9" t="s">
        <v>33</v>
      </c>
      <c r="P21" s="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D10" sqref="D10"/>
    </sheetView>
  </sheetViews>
  <sheetFormatPr defaultRowHeight="15" x14ac:dyDescent="0.25"/>
  <sheetData>
    <row r="3" spans="2:8" x14ac:dyDescent="0.25">
      <c r="B3" s="2" t="s">
        <v>41</v>
      </c>
      <c r="F3" s="2" t="s">
        <v>42</v>
      </c>
      <c r="G3" s="2" t="s">
        <v>16</v>
      </c>
      <c r="H3" s="2" t="s">
        <v>40</v>
      </c>
    </row>
    <row r="4" spans="2:8" x14ac:dyDescent="0.25">
      <c r="B4" t="s">
        <v>38</v>
      </c>
      <c r="C4">
        <v>3.0000000000000004</v>
      </c>
      <c r="E4">
        <v>1</v>
      </c>
      <c r="F4">
        <f>-2*C4+3*C5</f>
        <v>9</v>
      </c>
      <c r="G4" t="s">
        <v>33</v>
      </c>
      <c r="H4">
        <v>9</v>
      </c>
    </row>
    <row r="5" spans="2:8" x14ac:dyDescent="0.25">
      <c r="B5" t="s">
        <v>39</v>
      </c>
      <c r="C5">
        <v>5</v>
      </c>
      <c r="E5">
        <v>2</v>
      </c>
      <c r="F5">
        <f>C4+C5</f>
        <v>8</v>
      </c>
      <c r="G5" t="s">
        <v>33</v>
      </c>
      <c r="H5">
        <v>8</v>
      </c>
    </row>
    <row r="6" spans="2:8" x14ac:dyDescent="0.25">
      <c r="E6">
        <v>3</v>
      </c>
      <c r="F6">
        <f>3*C4+2*C5</f>
        <v>19</v>
      </c>
      <c r="G6" t="s">
        <v>33</v>
      </c>
      <c r="H6">
        <v>21</v>
      </c>
    </row>
    <row r="7" spans="2:8" x14ac:dyDescent="0.25">
      <c r="B7" s="2" t="s">
        <v>32</v>
      </c>
      <c r="C7" s="2">
        <f>5*C4+30*C5</f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Problem_23</vt:lpstr>
      <vt:lpstr>Data_23</vt:lpstr>
      <vt:lpstr>Problem_26</vt:lpstr>
      <vt:lpstr>Data_26</vt:lpstr>
      <vt:lpstr>Problem_29</vt:lpstr>
      <vt:lpstr>Data_29</vt:lpstr>
      <vt:lpstr>Problem_31</vt:lpstr>
      <vt:lpstr>Data_31</vt:lpstr>
      <vt:lpstr>Example 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2019-10-29T14:02:38Z</dcterms:created>
  <dcterms:modified xsi:type="dcterms:W3CDTF">2019-11-06T02:11:16Z</dcterms:modified>
</cp:coreProperties>
</file>