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hagvaa\Documents\GitHub\Youtube-channel\UFE\Markowitz\"/>
    </mc:Choice>
  </mc:AlternateContent>
  <xr:revisionPtr revIDLastSave="0" documentId="13_ncr:1_{A7BF4251-6C56-4490-8442-D7D046BABB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rtfolia" sheetId="1" r:id="rId1"/>
  </sheets>
  <definedNames>
    <definedName name="solver_adj" localSheetId="0" hidden="1">Portfolia!$S$23:$X$23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Portfolia!$S$23:$X$23</definedName>
    <definedName name="solver_lhs2" localSheetId="0" hidden="1">Portfolia!$S$28</definedName>
    <definedName name="solver_lhs3" localSheetId="0" hidden="1">Portfolia!$S$29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Portfolia!$S$25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hs1" localSheetId="0" hidden="1">0</definedName>
    <definedName name="solver_rhs2" localSheetId="0" hidden="1">Portfolia!$U$28</definedName>
    <definedName name="solver_rhs3" localSheetId="0" hidden="1">Portfolia!$U$29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9" i="1" l="1"/>
  <c r="S28" i="1" a="1"/>
  <c r="S28" i="1" s="1"/>
  <c r="S25" i="1" a="1"/>
  <c r="S25" i="1" s="1"/>
  <c r="Y16" i="1"/>
  <c r="X15" i="1"/>
  <c r="W14" i="1"/>
  <c r="V13" i="1"/>
  <c r="U12" i="1"/>
  <c r="T11" i="1"/>
  <c r="S10" i="1"/>
  <c r="Y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3" i="1"/>
  <c r="J4" i="1" l="1"/>
  <c r="K4" i="1"/>
  <c r="L4" i="1"/>
  <c r="M4" i="1"/>
  <c r="N4" i="1"/>
  <c r="O4" i="1"/>
  <c r="J5" i="1"/>
  <c r="K5" i="1"/>
  <c r="L5" i="1"/>
  <c r="M5" i="1"/>
  <c r="N5" i="1"/>
  <c r="O5" i="1"/>
  <c r="J6" i="1"/>
  <c r="K6" i="1"/>
  <c r="L6" i="1"/>
  <c r="M6" i="1"/>
  <c r="N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N9" i="1"/>
  <c r="O9" i="1"/>
  <c r="J10" i="1"/>
  <c r="K10" i="1"/>
  <c r="L10" i="1"/>
  <c r="M10" i="1"/>
  <c r="N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N21" i="1"/>
  <c r="O21" i="1"/>
  <c r="J22" i="1"/>
  <c r="K22" i="1"/>
  <c r="L22" i="1"/>
  <c r="M22" i="1"/>
  <c r="N22" i="1"/>
  <c r="O22" i="1"/>
  <c r="J23" i="1"/>
  <c r="K23" i="1"/>
  <c r="L23" i="1"/>
  <c r="M23" i="1"/>
  <c r="N23" i="1"/>
  <c r="O23" i="1"/>
  <c r="J24" i="1"/>
  <c r="K24" i="1"/>
  <c r="L24" i="1"/>
  <c r="M24" i="1"/>
  <c r="N24" i="1"/>
  <c r="O24" i="1"/>
  <c r="J25" i="1"/>
  <c r="K25" i="1"/>
  <c r="L25" i="1"/>
  <c r="M25" i="1"/>
  <c r="N25" i="1"/>
  <c r="O25" i="1"/>
  <c r="J26" i="1"/>
  <c r="K26" i="1"/>
  <c r="L26" i="1"/>
  <c r="M26" i="1"/>
  <c r="N26" i="1"/>
  <c r="O26" i="1"/>
  <c r="J27" i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0" i="1"/>
  <c r="K30" i="1"/>
  <c r="L30" i="1"/>
  <c r="M30" i="1"/>
  <c r="N30" i="1"/>
  <c r="O30" i="1"/>
  <c r="J31" i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J34" i="1"/>
  <c r="K34" i="1"/>
  <c r="L34" i="1"/>
  <c r="M34" i="1"/>
  <c r="N34" i="1"/>
  <c r="O34" i="1"/>
  <c r="J35" i="1"/>
  <c r="K35" i="1"/>
  <c r="L35" i="1"/>
  <c r="M35" i="1"/>
  <c r="N35" i="1"/>
  <c r="O35" i="1"/>
  <c r="J36" i="1"/>
  <c r="K36" i="1"/>
  <c r="L36" i="1"/>
  <c r="M36" i="1"/>
  <c r="N36" i="1"/>
  <c r="O36" i="1"/>
  <c r="J37" i="1"/>
  <c r="K37" i="1"/>
  <c r="L37" i="1"/>
  <c r="M37" i="1"/>
  <c r="N37" i="1"/>
  <c r="O37" i="1"/>
  <c r="J38" i="1"/>
  <c r="K38" i="1"/>
  <c r="L38" i="1"/>
  <c r="M38" i="1"/>
  <c r="N38" i="1"/>
  <c r="O38" i="1"/>
  <c r="J39" i="1"/>
  <c r="K39" i="1"/>
  <c r="L39" i="1"/>
  <c r="M39" i="1"/>
  <c r="N39" i="1"/>
  <c r="O39" i="1"/>
  <c r="J40" i="1"/>
  <c r="K40" i="1"/>
  <c r="L40" i="1"/>
  <c r="M40" i="1"/>
  <c r="N40" i="1"/>
  <c r="O40" i="1"/>
  <c r="J41" i="1"/>
  <c r="K41" i="1"/>
  <c r="L41" i="1"/>
  <c r="M41" i="1"/>
  <c r="N41" i="1"/>
  <c r="O41" i="1"/>
  <c r="J42" i="1"/>
  <c r="K42" i="1"/>
  <c r="L42" i="1"/>
  <c r="M42" i="1"/>
  <c r="N42" i="1"/>
  <c r="O42" i="1"/>
  <c r="J43" i="1"/>
  <c r="K43" i="1"/>
  <c r="L43" i="1"/>
  <c r="M43" i="1"/>
  <c r="N43" i="1"/>
  <c r="O43" i="1"/>
  <c r="J44" i="1"/>
  <c r="K44" i="1"/>
  <c r="L44" i="1"/>
  <c r="M44" i="1"/>
  <c r="N44" i="1"/>
  <c r="O44" i="1"/>
  <c r="J45" i="1"/>
  <c r="K45" i="1"/>
  <c r="L45" i="1"/>
  <c r="M45" i="1"/>
  <c r="N45" i="1"/>
  <c r="O45" i="1"/>
  <c r="J46" i="1"/>
  <c r="K46" i="1"/>
  <c r="L46" i="1"/>
  <c r="M46" i="1"/>
  <c r="N46" i="1"/>
  <c r="O46" i="1"/>
  <c r="J47" i="1"/>
  <c r="K47" i="1"/>
  <c r="L47" i="1"/>
  <c r="M47" i="1"/>
  <c r="N47" i="1"/>
  <c r="O47" i="1"/>
  <c r="J48" i="1"/>
  <c r="K48" i="1"/>
  <c r="L48" i="1"/>
  <c r="M48" i="1"/>
  <c r="N48" i="1"/>
  <c r="O48" i="1"/>
  <c r="J49" i="1"/>
  <c r="K49" i="1"/>
  <c r="L49" i="1"/>
  <c r="M49" i="1"/>
  <c r="N49" i="1"/>
  <c r="O49" i="1"/>
  <c r="J50" i="1"/>
  <c r="K50" i="1"/>
  <c r="L50" i="1"/>
  <c r="M50" i="1"/>
  <c r="N50" i="1"/>
  <c r="O50" i="1"/>
  <c r="J51" i="1"/>
  <c r="K51" i="1"/>
  <c r="L51" i="1"/>
  <c r="M51" i="1"/>
  <c r="N51" i="1"/>
  <c r="O51" i="1"/>
  <c r="J52" i="1"/>
  <c r="K52" i="1"/>
  <c r="L52" i="1"/>
  <c r="M52" i="1"/>
  <c r="N52" i="1"/>
  <c r="O52" i="1"/>
  <c r="J53" i="1"/>
  <c r="K53" i="1"/>
  <c r="L53" i="1"/>
  <c r="M53" i="1"/>
  <c r="N53" i="1"/>
  <c r="O53" i="1"/>
  <c r="J54" i="1"/>
  <c r="K54" i="1"/>
  <c r="L54" i="1"/>
  <c r="M54" i="1"/>
  <c r="N54" i="1"/>
  <c r="O54" i="1"/>
  <c r="J55" i="1"/>
  <c r="K55" i="1"/>
  <c r="L55" i="1"/>
  <c r="M55" i="1"/>
  <c r="N55" i="1"/>
  <c r="O55" i="1"/>
  <c r="J56" i="1"/>
  <c r="K56" i="1"/>
  <c r="L56" i="1"/>
  <c r="M56" i="1"/>
  <c r="N56" i="1"/>
  <c r="O56" i="1"/>
  <c r="J57" i="1"/>
  <c r="K57" i="1"/>
  <c r="L57" i="1"/>
  <c r="M57" i="1"/>
  <c r="N57" i="1"/>
  <c r="O57" i="1"/>
  <c r="J58" i="1"/>
  <c r="K58" i="1"/>
  <c r="L58" i="1"/>
  <c r="M58" i="1"/>
  <c r="N58" i="1"/>
  <c r="O58" i="1"/>
  <c r="J59" i="1"/>
  <c r="K59" i="1"/>
  <c r="L59" i="1"/>
  <c r="M59" i="1"/>
  <c r="N59" i="1"/>
  <c r="O59" i="1"/>
  <c r="J60" i="1"/>
  <c r="K60" i="1"/>
  <c r="L60" i="1"/>
  <c r="M60" i="1"/>
  <c r="N60" i="1"/>
  <c r="O60" i="1"/>
  <c r="J61" i="1"/>
  <c r="K61" i="1"/>
  <c r="L61" i="1"/>
  <c r="M61" i="1"/>
  <c r="N61" i="1"/>
  <c r="O61" i="1"/>
  <c r="J62" i="1"/>
  <c r="K62" i="1"/>
  <c r="L62" i="1"/>
  <c r="M62" i="1"/>
  <c r="N62" i="1"/>
  <c r="O62" i="1"/>
  <c r="J63" i="1"/>
  <c r="K63" i="1"/>
  <c r="L63" i="1"/>
  <c r="M63" i="1"/>
  <c r="N63" i="1"/>
  <c r="O63" i="1"/>
  <c r="J64" i="1"/>
  <c r="K64" i="1"/>
  <c r="L64" i="1"/>
  <c r="M64" i="1"/>
  <c r="N64" i="1"/>
  <c r="O64" i="1"/>
  <c r="J65" i="1"/>
  <c r="K65" i="1"/>
  <c r="L65" i="1"/>
  <c r="M65" i="1"/>
  <c r="N65" i="1"/>
  <c r="O65" i="1"/>
  <c r="J66" i="1"/>
  <c r="K66" i="1"/>
  <c r="L66" i="1"/>
  <c r="M66" i="1"/>
  <c r="N66" i="1"/>
  <c r="O66" i="1"/>
  <c r="J67" i="1"/>
  <c r="K67" i="1"/>
  <c r="L67" i="1"/>
  <c r="M67" i="1"/>
  <c r="N67" i="1"/>
  <c r="O67" i="1"/>
  <c r="J68" i="1"/>
  <c r="K68" i="1"/>
  <c r="L68" i="1"/>
  <c r="M68" i="1"/>
  <c r="N68" i="1"/>
  <c r="O68" i="1"/>
  <c r="J69" i="1"/>
  <c r="K69" i="1"/>
  <c r="L69" i="1"/>
  <c r="M69" i="1"/>
  <c r="N69" i="1"/>
  <c r="O69" i="1"/>
  <c r="J70" i="1"/>
  <c r="K70" i="1"/>
  <c r="L70" i="1"/>
  <c r="M70" i="1"/>
  <c r="N70" i="1"/>
  <c r="O70" i="1"/>
  <c r="J71" i="1"/>
  <c r="K71" i="1"/>
  <c r="L71" i="1"/>
  <c r="M71" i="1"/>
  <c r="N71" i="1"/>
  <c r="O71" i="1"/>
  <c r="J72" i="1"/>
  <c r="K72" i="1"/>
  <c r="L72" i="1"/>
  <c r="M72" i="1"/>
  <c r="N72" i="1"/>
  <c r="O72" i="1"/>
  <c r="J73" i="1"/>
  <c r="K73" i="1"/>
  <c r="L73" i="1"/>
  <c r="M73" i="1"/>
  <c r="N73" i="1"/>
  <c r="O73" i="1"/>
  <c r="J74" i="1"/>
  <c r="K74" i="1"/>
  <c r="L74" i="1"/>
  <c r="M74" i="1"/>
  <c r="N74" i="1"/>
  <c r="O74" i="1"/>
  <c r="J75" i="1"/>
  <c r="K75" i="1"/>
  <c r="L75" i="1"/>
  <c r="M75" i="1"/>
  <c r="N75" i="1"/>
  <c r="O75" i="1"/>
  <c r="J76" i="1"/>
  <c r="K76" i="1"/>
  <c r="L76" i="1"/>
  <c r="M76" i="1"/>
  <c r="N76" i="1"/>
  <c r="O76" i="1"/>
  <c r="J77" i="1"/>
  <c r="K77" i="1"/>
  <c r="L77" i="1"/>
  <c r="M77" i="1"/>
  <c r="N77" i="1"/>
  <c r="O77" i="1"/>
  <c r="J78" i="1"/>
  <c r="K78" i="1"/>
  <c r="L78" i="1"/>
  <c r="M78" i="1"/>
  <c r="N78" i="1"/>
  <c r="O78" i="1"/>
  <c r="J79" i="1"/>
  <c r="K79" i="1"/>
  <c r="L79" i="1"/>
  <c r="M79" i="1"/>
  <c r="N79" i="1"/>
  <c r="O79" i="1"/>
  <c r="J80" i="1"/>
  <c r="K80" i="1"/>
  <c r="L80" i="1"/>
  <c r="M80" i="1"/>
  <c r="N80" i="1"/>
  <c r="O80" i="1"/>
  <c r="J81" i="1"/>
  <c r="K81" i="1"/>
  <c r="L81" i="1"/>
  <c r="M81" i="1"/>
  <c r="N81" i="1"/>
  <c r="O81" i="1"/>
  <c r="J82" i="1"/>
  <c r="K82" i="1"/>
  <c r="L82" i="1"/>
  <c r="M82" i="1"/>
  <c r="N82" i="1"/>
  <c r="O82" i="1"/>
  <c r="J83" i="1"/>
  <c r="K83" i="1"/>
  <c r="L83" i="1"/>
  <c r="M83" i="1"/>
  <c r="N83" i="1"/>
  <c r="O83" i="1"/>
  <c r="J84" i="1"/>
  <c r="K84" i="1"/>
  <c r="L84" i="1"/>
  <c r="M84" i="1"/>
  <c r="N84" i="1"/>
  <c r="O84" i="1"/>
  <c r="J85" i="1"/>
  <c r="K85" i="1"/>
  <c r="L85" i="1"/>
  <c r="M85" i="1"/>
  <c r="N85" i="1"/>
  <c r="O85" i="1"/>
  <c r="J86" i="1"/>
  <c r="K86" i="1"/>
  <c r="L86" i="1"/>
  <c r="M86" i="1"/>
  <c r="N86" i="1"/>
  <c r="O86" i="1"/>
  <c r="J87" i="1"/>
  <c r="K87" i="1"/>
  <c r="L87" i="1"/>
  <c r="M87" i="1"/>
  <c r="N87" i="1"/>
  <c r="O87" i="1"/>
  <c r="J88" i="1"/>
  <c r="K88" i="1"/>
  <c r="L88" i="1"/>
  <c r="M88" i="1"/>
  <c r="N88" i="1"/>
  <c r="O88" i="1"/>
  <c r="J89" i="1"/>
  <c r="K89" i="1"/>
  <c r="L89" i="1"/>
  <c r="M89" i="1"/>
  <c r="N89" i="1"/>
  <c r="O89" i="1"/>
  <c r="J90" i="1"/>
  <c r="K90" i="1"/>
  <c r="L90" i="1"/>
  <c r="M90" i="1"/>
  <c r="N90" i="1"/>
  <c r="O90" i="1"/>
  <c r="J91" i="1"/>
  <c r="K91" i="1"/>
  <c r="L91" i="1"/>
  <c r="M91" i="1"/>
  <c r="N91" i="1"/>
  <c r="O91" i="1"/>
  <c r="J92" i="1"/>
  <c r="K92" i="1"/>
  <c r="L92" i="1"/>
  <c r="M92" i="1"/>
  <c r="N92" i="1"/>
  <c r="O92" i="1"/>
  <c r="J93" i="1"/>
  <c r="K93" i="1"/>
  <c r="L93" i="1"/>
  <c r="M93" i="1"/>
  <c r="N93" i="1"/>
  <c r="O93" i="1"/>
  <c r="J94" i="1"/>
  <c r="K94" i="1"/>
  <c r="L94" i="1"/>
  <c r="M94" i="1"/>
  <c r="N94" i="1"/>
  <c r="O94" i="1"/>
  <c r="J95" i="1"/>
  <c r="K95" i="1"/>
  <c r="L95" i="1"/>
  <c r="M95" i="1"/>
  <c r="N95" i="1"/>
  <c r="O95" i="1"/>
  <c r="J96" i="1"/>
  <c r="K96" i="1"/>
  <c r="L96" i="1"/>
  <c r="M96" i="1"/>
  <c r="N96" i="1"/>
  <c r="O96" i="1"/>
  <c r="J97" i="1"/>
  <c r="K97" i="1"/>
  <c r="L97" i="1"/>
  <c r="M97" i="1"/>
  <c r="N97" i="1"/>
  <c r="O97" i="1"/>
  <c r="J98" i="1"/>
  <c r="K98" i="1"/>
  <c r="L98" i="1"/>
  <c r="M98" i="1"/>
  <c r="N98" i="1"/>
  <c r="O98" i="1"/>
  <c r="J99" i="1"/>
  <c r="K99" i="1"/>
  <c r="L99" i="1"/>
  <c r="M99" i="1"/>
  <c r="N99" i="1"/>
  <c r="O99" i="1"/>
  <c r="J100" i="1"/>
  <c r="K100" i="1"/>
  <c r="L100" i="1"/>
  <c r="M100" i="1"/>
  <c r="N100" i="1"/>
  <c r="O100" i="1"/>
  <c r="J101" i="1"/>
  <c r="K101" i="1"/>
  <c r="L101" i="1"/>
  <c r="M101" i="1"/>
  <c r="N101" i="1"/>
  <c r="O101" i="1"/>
  <c r="J102" i="1"/>
  <c r="K102" i="1"/>
  <c r="L102" i="1"/>
  <c r="M102" i="1"/>
  <c r="N102" i="1"/>
  <c r="O102" i="1"/>
  <c r="J103" i="1"/>
  <c r="K103" i="1"/>
  <c r="L103" i="1"/>
  <c r="M103" i="1"/>
  <c r="N103" i="1"/>
  <c r="O103" i="1"/>
  <c r="J104" i="1"/>
  <c r="K104" i="1"/>
  <c r="L104" i="1"/>
  <c r="M104" i="1"/>
  <c r="N104" i="1"/>
  <c r="O104" i="1"/>
  <c r="J105" i="1"/>
  <c r="K105" i="1"/>
  <c r="L105" i="1"/>
  <c r="M105" i="1"/>
  <c r="N105" i="1"/>
  <c r="O105" i="1"/>
  <c r="J106" i="1"/>
  <c r="K106" i="1"/>
  <c r="L106" i="1"/>
  <c r="M106" i="1"/>
  <c r="N106" i="1"/>
  <c r="O106" i="1"/>
  <c r="J107" i="1"/>
  <c r="K107" i="1"/>
  <c r="L107" i="1"/>
  <c r="M107" i="1"/>
  <c r="N107" i="1"/>
  <c r="O107" i="1"/>
  <c r="J108" i="1"/>
  <c r="K108" i="1"/>
  <c r="L108" i="1"/>
  <c r="M108" i="1"/>
  <c r="N108" i="1"/>
  <c r="O108" i="1"/>
  <c r="J109" i="1"/>
  <c r="K109" i="1"/>
  <c r="L109" i="1"/>
  <c r="M109" i="1"/>
  <c r="N109" i="1"/>
  <c r="O109" i="1"/>
  <c r="J110" i="1"/>
  <c r="K110" i="1"/>
  <c r="L110" i="1"/>
  <c r="M110" i="1"/>
  <c r="N110" i="1"/>
  <c r="O110" i="1"/>
  <c r="J111" i="1"/>
  <c r="K111" i="1"/>
  <c r="L111" i="1"/>
  <c r="M111" i="1"/>
  <c r="N111" i="1"/>
  <c r="O111" i="1"/>
  <c r="J112" i="1"/>
  <c r="K112" i="1"/>
  <c r="L112" i="1"/>
  <c r="M112" i="1"/>
  <c r="N112" i="1"/>
  <c r="O112" i="1"/>
  <c r="J113" i="1"/>
  <c r="K113" i="1"/>
  <c r="L113" i="1"/>
  <c r="M113" i="1"/>
  <c r="N113" i="1"/>
  <c r="O113" i="1"/>
  <c r="J114" i="1"/>
  <c r="K114" i="1"/>
  <c r="L114" i="1"/>
  <c r="M114" i="1"/>
  <c r="N114" i="1"/>
  <c r="O114" i="1"/>
  <c r="J115" i="1"/>
  <c r="K115" i="1"/>
  <c r="L115" i="1"/>
  <c r="M115" i="1"/>
  <c r="N115" i="1"/>
  <c r="O115" i="1"/>
  <c r="J116" i="1"/>
  <c r="K116" i="1"/>
  <c r="L116" i="1"/>
  <c r="M116" i="1"/>
  <c r="N116" i="1"/>
  <c r="O116" i="1"/>
  <c r="J117" i="1"/>
  <c r="K117" i="1"/>
  <c r="L117" i="1"/>
  <c r="M117" i="1"/>
  <c r="N117" i="1"/>
  <c r="O117" i="1"/>
  <c r="J118" i="1"/>
  <c r="K118" i="1"/>
  <c r="L118" i="1"/>
  <c r="M118" i="1"/>
  <c r="N118" i="1"/>
  <c r="O118" i="1"/>
  <c r="J119" i="1"/>
  <c r="K119" i="1"/>
  <c r="L119" i="1"/>
  <c r="M119" i="1"/>
  <c r="N119" i="1"/>
  <c r="O119" i="1"/>
  <c r="J120" i="1"/>
  <c r="K120" i="1"/>
  <c r="L120" i="1"/>
  <c r="M120" i="1"/>
  <c r="N120" i="1"/>
  <c r="O120" i="1"/>
  <c r="J121" i="1"/>
  <c r="K121" i="1"/>
  <c r="L121" i="1"/>
  <c r="M121" i="1"/>
  <c r="N121" i="1"/>
  <c r="O121" i="1"/>
  <c r="J122" i="1"/>
  <c r="K122" i="1"/>
  <c r="L122" i="1"/>
  <c r="M122" i="1"/>
  <c r="N122" i="1"/>
  <c r="O122" i="1"/>
  <c r="J123" i="1"/>
  <c r="K123" i="1"/>
  <c r="L123" i="1"/>
  <c r="M123" i="1"/>
  <c r="N123" i="1"/>
  <c r="O123" i="1"/>
  <c r="J124" i="1"/>
  <c r="K124" i="1"/>
  <c r="L124" i="1"/>
  <c r="M124" i="1"/>
  <c r="N124" i="1"/>
  <c r="O124" i="1"/>
  <c r="J125" i="1"/>
  <c r="K125" i="1"/>
  <c r="L125" i="1"/>
  <c r="M125" i="1"/>
  <c r="N125" i="1"/>
  <c r="O125" i="1"/>
  <c r="J126" i="1"/>
  <c r="K126" i="1"/>
  <c r="L126" i="1"/>
  <c r="M126" i="1"/>
  <c r="N126" i="1"/>
  <c r="O126" i="1"/>
  <c r="J127" i="1"/>
  <c r="K127" i="1"/>
  <c r="L127" i="1"/>
  <c r="M127" i="1"/>
  <c r="N127" i="1"/>
  <c r="O127" i="1"/>
  <c r="J128" i="1"/>
  <c r="K128" i="1"/>
  <c r="L128" i="1"/>
  <c r="M128" i="1"/>
  <c r="N128" i="1"/>
  <c r="O128" i="1"/>
  <c r="J129" i="1"/>
  <c r="K129" i="1"/>
  <c r="L129" i="1"/>
  <c r="M129" i="1"/>
  <c r="N129" i="1"/>
  <c r="O129" i="1"/>
  <c r="J130" i="1"/>
  <c r="K130" i="1"/>
  <c r="L130" i="1"/>
  <c r="M130" i="1"/>
  <c r="N130" i="1"/>
  <c r="O130" i="1"/>
  <c r="J131" i="1"/>
  <c r="K131" i="1"/>
  <c r="L131" i="1"/>
  <c r="M131" i="1"/>
  <c r="N131" i="1"/>
  <c r="O131" i="1"/>
  <c r="J132" i="1"/>
  <c r="K132" i="1"/>
  <c r="L132" i="1"/>
  <c r="M132" i="1"/>
  <c r="N132" i="1"/>
  <c r="O132" i="1"/>
  <c r="J133" i="1"/>
  <c r="K133" i="1"/>
  <c r="L133" i="1"/>
  <c r="M133" i="1"/>
  <c r="N133" i="1"/>
  <c r="O133" i="1"/>
  <c r="J134" i="1"/>
  <c r="K134" i="1"/>
  <c r="L134" i="1"/>
  <c r="M134" i="1"/>
  <c r="N134" i="1"/>
  <c r="O134" i="1"/>
  <c r="J135" i="1"/>
  <c r="K135" i="1"/>
  <c r="L135" i="1"/>
  <c r="M135" i="1"/>
  <c r="N135" i="1"/>
  <c r="O135" i="1"/>
  <c r="J136" i="1"/>
  <c r="K136" i="1"/>
  <c r="L136" i="1"/>
  <c r="M136" i="1"/>
  <c r="N136" i="1"/>
  <c r="O136" i="1"/>
  <c r="J137" i="1"/>
  <c r="K137" i="1"/>
  <c r="L137" i="1"/>
  <c r="M137" i="1"/>
  <c r="N137" i="1"/>
  <c r="O137" i="1"/>
  <c r="J138" i="1"/>
  <c r="K138" i="1"/>
  <c r="L138" i="1"/>
  <c r="M138" i="1"/>
  <c r="N138" i="1"/>
  <c r="O138" i="1"/>
  <c r="J139" i="1"/>
  <c r="K139" i="1"/>
  <c r="L139" i="1"/>
  <c r="M139" i="1"/>
  <c r="N139" i="1"/>
  <c r="O139" i="1"/>
  <c r="J140" i="1"/>
  <c r="K140" i="1"/>
  <c r="L140" i="1"/>
  <c r="M140" i="1"/>
  <c r="N140" i="1"/>
  <c r="O140" i="1"/>
  <c r="J141" i="1"/>
  <c r="K141" i="1"/>
  <c r="L141" i="1"/>
  <c r="M141" i="1"/>
  <c r="N141" i="1"/>
  <c r="O141" i="1"/>
  <c r="J142" i="1"/>
  <c r="K142" i="1"/>
  <c r="L142" i="1"/>
  <c r="M142" i="1"/>
  <c r="N142" i="1"/>
  <c r="O142" i="1"/>
  <c r="J143" i="1"/>
  <c r="K143" i="1"/>
  <c r="L143" i="1"/>
  <c r="M143" i="1"/>
  <c r="N143" i="1"/>
  <c r="O143" i="1"/>
  <c r="J144" i="1"/>
  <c r="K144" i="1"/>
  <c r="L144" i="1"/>
  <c r="M144" i="1"/>
  <c r="N144" i="1"/>
  <c r="O144" i="1"/>
  <c r="J145" i="1"/>
  <c r="K145" i="1"/>
  <c r="L145" i="1"/>
  <c r="M145" i="1"/>
  <c r="N145" i="1"/>
  <c r="O145" i="1"/>
  <c r="J146" i="1"/>
  <c r="K146" i="1"/>
  <c r="L146" i="1"/>
  <c r="M146" i="1"/>
  <c r="N146" i="1"/>
  <c r="O146" i="1"/>
  <c r="J147" i="1"/>
  <c r="K147" i="1"/>
  <c r="L147" i="1"/>
  <c r="M147" i="1"/>
  <c r="N147" i="1"/>
  <c r="O147" i="1"/>
  <c r="J148" i="1"/>
  <c r="K148" i="1"/>
  <c r="L148" i="1"/>
  <c r="M148" i="1"/>
  <c r="N148" i="1"/>
  <c r="O148" i="1"/>
  <c r="J149" i="1"/>
  <c r="K149" i="1"/>
  <c r="L149" i="1"/>
  <c r="M149" i="1"/>
  <c r="N149" i="1"/>
  <c r="O149" i="1"/>
  <c r="J150" i="1"/>
  <c r="K150" i="1"/>
  <c r="L150" i="1"/>
  <c r="M150" i="1"/>
  <c r="N150" i="1"/>
  <c r="O150" i="1"/>
  <c r="J151" i="1"/>
  <c r="K151" i="1"/>
  <c r="L151" i="1"/>
  <c r="M151" i="1"/>
  <c r="N151" i="1"/>
  <c r="O151" i="1"/>
  <c r="J152" i="1"/>
  <c r="K152" i="1"/>
  <c r="L152" i="1"/>
  <c r="M152" i="1"/>
  <c r="N152" i="1"/>
  <c r="O152" i="1"/>
  <c r="J153" i="1"/>
  <c r="K153" i="1"/>
  <c r="L153" i="1"/>
  <c r="M153" i="1"/>
  <c r="N153" i="1"/>
  <c r="O153" i="1"/>
  <c r="J154" i="1"/>
  <c r="K154" i="1"/>
  <c r="L154" i="1"/>
  <c r="M154" i="1"/>
  <c r="N154" i="1"/>
  <c r="O154" i="1"/>
  <c r="J155" i="1"/>
  <c r="K155" i="1"/>
  <c r="L155" i="1"/>
  <c r="M155" i="1"/>
  <c r="N155" i="1"/>
  <c r="O155" i="1"/>
  <c r="J156" i="1"/>
  <c r="K156" i="1"/>
  <c r="L156" i="1"/>
  <c r="M156" i="1"/>
  <c r="N156" i="1"/>
  <c r="O156" i="1"/>
  <c r="J157" i="1"/>
  <c r="K157" i="1"/>
  <c r="L157" i="1"/>
  <c r="M157" i="1"/>
  <c r="N157" i="1"/>
  <c r="O157" i="1"/>
  <c r="J158" i="1"/>
  <c r="K158" i="1"/>
  <c r="L158" i="1"/>
  <c r="M158" i="1"/>
  <c r="N158" i="1"/>
  <c r="O158" i="1"/>
  <c r="J159" i="1"/>
  <c r="K159" i="1"/>
  <c r="L159" i="1"/>
  <c r="M159" i="1"/>
  <c r="N159" i="1"/>
  <c r="O159" i="1"/>
  <c r="J160" i="1"/>
  <c r="K160" i="1"/>
  <c r="L160" i="1"/>
  <c r="M160" i="1"/>
  <c r="N160" i="1"/>
  <c r="O160" i="1"/>
  <c r="J161" i="1"/>
  <c r="K161" i="1"/>
  <c r="L161" i="1"/>
  <c r="M161" i="1"/>
  <c r="N161" i="1"/>
  <c r="O161" i="1"/>
  <c r="J162" i="1"/>
  <c r="K162" i="1"/>
  <c r="L162" i="1"/>
  <c r="M162" i="1"/>
  <c r="N162" i="1"/>
  <c r="O162" i="1"/>
  <c r="J163" i="1"/>
  <c r="K163" i="1"/>
  <c r="L163" i="1"/>
  <c r="M163" i="1"/>
  <c r="N163" i="1"/>
  <c r="O163" i="1"/>
  <c r="J164" i="1"/>
  <c r="K164" i="1"/>
  <c r="L164" i="1"/>
  <c r="M164" i="1"/>
  <c r="N164" i="1"/>
  <c r="O164" i="1"/>
  <c r="J165" i="1"/>
  <c r="K165" i="1"/>
  <c r="L165" i="1"/>
  <c r="M165" i="1"/>
  <c r="N165" i="1"/>
  <c r="O165" i="1"/>
  <c r="J166" i="1"/>
  <c r="K166" i="1"/>
  <c r="L166" i="1"/>
  <c r="M166" i="1"/>
  <c r="N166" i="1"/>
  <c r="O166" i="1"/>
  <c r="J167" i="1"/>
  <c r="K167" i="1"/>
  <c r="L167" i="1"/>
  <c r="M167" i="1"/>
  <c r="N167" i="1"/>
  <c r="O167" i="1"/>
  <c r="J168" i="1"/>
  <c r="K168" i="1"/>
  <c r="L168" i="1"/>
  <c r="M168" i="1"/>
  <c r="N168" i="1"/>
  <c r="O168" i="1"/>
  <c r="J169" i="1"/>
  <c r="K169" i="1"/>
  <c r="L169" i="1"/>
  <c r="M169" i="1"/>
  <c r="N169" i="1"/>
  <c r="O169" i="1"/>
  <c r="J170" i="1"/>
  <c r="K170" i="1"/>
  <c r="L170" i="1"/>
  <c r="M170" i="1"/>
  <c r="N170" i="1"/>
  <c r="O170" i="1"/>
  <c r="J171" i="1"/>
  <c r="K171" i="1"/>
  <c r="L171" i="1"/>
  <c r="M171" i="1"/>
  <c r="N171" i="1"/>
  <c r="O171" i="1"/>
  <c r="J172" i="1"/>
  <c r="K172" i="1"/>
  <c r="L172" i="1"/>
  <c r="M172" i="1"/>
  <c r="N172" i="1"/>
  <c r="O172" i="1"/>
  <c r="J173" i="1"/>
  <c r="K173" i="1"/>
  <c r="L173" i="1"/>
  <c r="M173" i="1"/>
  <c r="N173" i="1"/>
  <c r="O173" i="1"/>
  <c r="J174" i="1"/>
  <c r="K174" i="1"/>
  <c r="L174" i="1"/>
  <c r="M174" i="1"/>
  <c r="N174" i="1"/>
  <c r="O174" i="1"/>
  <c r="J175" i="1"/>
  <c r="K175" i="1"/>
  <c r="L175" i="1"/>
  <c r="M175" i="1"/>
  <c r="N175" i="1"/>
  <c r="O175" i="1"/>
  <c r="J176" i="1"/>
  <c r="K176" i="1"/>
  <c r="L176" i="1"/>
  <c r="M176" i="1"/>
  <c r="N176" i="1"/>
  <c r="O176" i="1"/>
  <c r="J177" i="1"/>
  <c r="K177" i="1"/>
  <c r="L177" i="1"/>
  <c r="M177" i="1"/>
  <c r="N177" i="1"/>
  <c r="O177" i="1"/>
  <c r="J178" i="1"/>
  <c r="K178" i="1"/>
  <c r="L178" i="1"/>
  <c r="M178" i="1"/>
  <c r="N178" i="1"/>
  <c r="O178" i="1"/>
  <c r="J179" i="1"/>
  <c r="K179" i="1"/>
  <c r="L179" i="1"/>
  <c r="M179" i="1"/>
  <c r="N179" i="1"/>
  <c r="O179" i="1"/>
  <c r="J180" i="1"/>
  <c r="K180" i="1"/>
  <c r="L180" i="1"/>
  <c r="M180" i="1"/>
  <c r="N180" i="1"/>
  <c r="O180" i="1"/>
  <c r="J181" i="1"/>
  <c r="K181" i="1"/>
  <c r="L181" i="1"/>
  <c r="M181" i="1"/>
  <c r="N181" i="1"/>
  <c r="O181" i="1"/>
  <c r="J182" i="1"/>
  <c r="K182" i="1"/>
  <c r="L182" i="1"/>
  <c r="M182" i="1"/>
  <c r="N182" i="1"/>
  <c r="O182" i="1"/>
  <c r="J183" i="1"/>
  <c r="K183" i="1"/>
  <c r="L183" i="1"/>
  <c r="M183" i="1"/>
  <c r="N183" i="1"/>
  <c r="O183" i="1"/>
  <c r="J184" i="1"/>
  <c r="K184" i="1"/>
  <c r="L184" i="1"/>
  <c r="M184" i="1"/>
  <c r="N184" i="1"/>
  <c r="O184" i="1"/>
  <c r="J185" i="1"/>
  <c r="K185" i="1"/>
  <c r="L185" i="1"/>
  <c r="M185" i="1"/>
  <c r="N185" i="1"/>
  <c r="O185" i="1"/>
  <c r="J186" i="1"/>
  <c r="K186" i="1"/>
  <c r="L186" i="1"/>
  <c r="M186" i="1"/>
  <c r="N186" i="1"/>
  <c r="O186" i="1"/>
  <c r="J187" i="1"/>
  <c r="K187" i="1"/>
  <c r="L187" i="1"/>
  <c r="M187" i="1"/>
  <c r="N187" i="1"/>
  <c r="O187" i="1"/>
  <c r="J188" i="1"/>
  <c r="K188" i="1"/>
  <c r="L188" i="1"/>
  <c r="M188" i="1"/>
  <c r="N188" i="1"/>
  <c r="O188" i="1"/>
  <c r="J189" i="1"/>
  <c r="K189" i="1"/>
  <c r="L189" i="1"/>
  <c r="M189" i="1"/>
  <c r="N189" i="1"/>
  <c r="O189" i="1"/>
  <c r="J190" i="1"/>
  <c r="K190" i="1"/>
  <c r="L190" i="1"/>
  <c r="M190" i="1"/>
  <c r="N190" i="1"/>
  <c r="O190" i="1"/>
  <c r="J191" i="1"/>
  <c r="K191" i="1"/>
  <c r="L191" i="1"/>
  <c r="M191" i="1"/>
  <c r="N191" i="1"/>
  <c r="O191" i="1"/>
  <c r="J192" i="1"/>
  <c r="K192" i="1"/>
  <c r="L192" i="1"/>
  <c r="M192" i="1"/>
  <c r="N192" i="1"/>
  <c r="O192" i="1"/>
  <c r="J193" i="1"/>
  <c r="K193" i="1"/>
  <c r="L193" i="1"/>
  <c r="M193" i="1"/>
  <c r="N193" i="1"/>
  <c r="O193" i="1"/>
  <c r="J194" i="1"/>
  <c r="K194" i="1"/>
  <c r="L194" i="1"/>
  <c r="M194" i="1"/>
  <c r="N194" i="1"/>
  <c r="O194" i="1"/>
  <c r="J195" i="1"/>
  <c r="K195" i="1"/>
  <c r="L195" i="1"/>
  <c r="M195" i="1"/>
  <c r="N195" i="1"/>
  <c r="O195" i="1"/>
  <c r="J196" i="1"/>
  <c r="K196" i="1"/>
  <c r="L196" i="1"/>
  <c r="M196" i="1"/>
  <c r="N196" i="1"/>
  <c r="O196" i="1"/>
  <c r="J197" i="1"/>
  <c r="K197" i="1"/>
  <c r="L197" i="1"/>
  <c r="M197" i="1"/>
  <c r="N197" i="1"/>
  <c r="O197" i="1"/>
  <c r="J198" i="1"/>
  <c r="K198" i="1"/>
  <c r="L198" i="1"/>
  <c r="M198" i="1"/>
  <c r="N198" i="1"/>
  <c r="O198" i="1"/>
  <c r="J199" i="1"/>
  <c r="K199" i="1"/>
  <c r="L199" i="1"/>
  <c r="M199" i="1"/>
  <c r="N199" i="1"/>
  <c r="O199" i="1"/>
  <c r="J200" i="1"/>
  <c r="K200" i="1"/>
  <c r="L200" i="1"/>
  <c r="M200" i="1"/>
  <c r="N200" i="1"/>
  <c r="O200" i="1"/>
  <c r="J201" i="1"/>
  <c r="K201" i="1"/>
  <c r="L201" i="1"/>
  <c r="M201" i="1"/>
  <c r="N201" i="1"/>
  <c r="O201" i="1"/>
  <c r="J202" i="1"/>
  <c r="K202" i="1"/>
  <c r="L202" i="1"/>
  <c r="M202" i="1"/>
  <c r="N202" i="1"/>
  <c r="O202" i="1"/>
  <c r="J203" i="1"/>
  <c r="K203" i="1"/>
  <c r="L203" i="1"/>
  <c r="M203" i="1"/>
  <c r="N203" i="1"/>
  <c r="O203" i="1"/>
  <c r="J204" i="1"/>
  <c r="K204" i="1"/>
  <c r="L204" i="1"/>
  <c r="M204" i="1"/>
  <c r="N204" i="1"/>
  <c r="O204" i="1"/>
  <c r="J205" i="1"/>
  <c r="K205" i="1"/>
  <c r="L205" i="1"/>
  <c r="M205" i="1"/>
  <c r="N205" i="1"/>
  <c r="O205" i="1"/>
  <c r="J206" i="1"/>
  <c r="K206" i="1"/>
  <c r="L206" i="1"/>
  <c r="M206" i="1"/>
  <c r="N206" i="1"/>
  <c r="O206" i="1"/>
  <c r="J207" i="1"/>
  <c r="K207" i="1"/>
  <c r="L207" i="1"/>
  <c r="M207" i="1"/>
  <c r="N207" i="1"/>
  <c r="O207" i="1"/>
  <c r="J208" i="1"/>
  <c r="K208" i="1"/>
  <c r="L208" i="1"/>
  <c r="M208" i="1"/>
  <c r="N208" i="1"/>
  <c r="O208" i="1"/>
  <c r="J209" i="1"/>
  <c r="K209" i="1"/>
  <c r="L209" i="1"/>
  <c r="M209" i="1"/>
  <c r="N209" i="1"/>
  <c r="O209" i="1"/>
  <c r="J210" i="1"/>
  <c r="K210" i="1"/>
  <c r="L210" i="1"/>
  <c r="M210" i="1"/>
  <c r="N210" i="1"/>
  <c r="O210" i="1"/>
  <c r="J211" i="1"/>
  <c r="K211" i="1"/>
  <c r="L211" i="1"/>
  <c r="M211" i="1"/>
  <c r="N211" i="1"/>
  <c r="O211" i="1"/>
  <c r="J212" i="1"/>
  <c r="K212" i="1"/>
  <c r="L212" i="1"/>
  <c r="M212" i="1"/>
  <c r="N212" i="1"/>
  <c r="O212" i="1"/>
  <c r="J213" i="1"/>
  <c r="K213" i="1"/>
  <c r="L213" i="1"/>
  <c r="M213" i="1"/>
  <c r="N213" i="1"/>
  <c r="O213" i="1"/>
  <c r="J214" i="1"/>
  <c r="K214" i="1"/>
  <c r="L214" i="1"/>
  <c r="M214" i="1"/>
  <c r="N214" i="1"/>
  <c r="O214" i="1"/>
  <c r="J215" i="1"/>
  <c r="K215" i="1"/>
  <c r="L215" i="1"/>
  <c r="M215" i="1"/>
  <c r="N215" i="1"/>
  <c r="O215" i="1"/>
  <c r="J216" i="1"/>
  <c r="K216" i="1"/>
  <c r="L216" i="1"/>
  <c r="M216" i="1"/>
  <c r="N216" i="1"/>
  <c r="O216" i="1"/>
  <c r="J217" i="1"/>
  <c r="K217" i="1"/>
  <c r="L217" i="1"/>
  <c r="M217" i="1"/>
  <c r="N217" i="1"/>
  <c r="O217" i="1"/>
  <c r="J218" i="1"/>
  <c r="K218" i="1"/>
  <c r="L218" i="1"/>
  <c r="M218" i="1"/>
  <c r="N218" i="1"/>
  <c r="O218" i="1"/>
  <c r="J219" i="1"/>
  <c r="K219" i="1"/>
  <c r="L219" i="1"/>
  <c r="M219" i="1"/>
  <c r="N219" i="1"/>
  <c r="O219" i="1"/>
  <c r="J220" i="1"/>
  <c r="K220" i="1"/>
  <c r="L220" i="1"/>
  <c r="M220" i="1"/>
  <c r="N220" i="1"/>
  <c r="O220" i="1"/>
  <c r="J221" i="1"/>
  <c r="K221" i="1"/>
  <c r="L221" i="1"/>
  <c r="M221" i="1"/>
  <c r="N221" i="1"/>
  <c r="O221" i="1"/>
  <c r="J222" i="1"/>
  <c r="K222" i="1"/>
  <c r="L222" i="1"/>
  <c r="M222" i="1"/>
  <c r="N222" i="1"/>
  <c r="O222" i="1"/>
  <c r="J223" i="1"/>
  <c r="K223" i="1"/>
  <c r="L223" i="1"/>
  <c r="M223" i="1"/>
  <c r="N223" i="1"/>
  <c r="O223" i="1"/>
  <c r="J224" i="1"/>
  <c r="K224" i="1"/>
  <c r="L224" i="1"/>
  <c r="M224" i="1"/>
  <c r="N224" i="1"/>
  <c r="O224" i="1"/>
  <c r="J225" i="1"/>
  <c r="K225" i="1"/>
  <c r="L225" i="1"/>
  <c r="M225" i="1"/>
  <c r="N225" i="1"/>
  <c r="O225" i="1"/>
  <c r="J226" i="1"/>
  <c r="K226" i="1"/>
  <c r="L226" i="1"/>
  <c r="M226" i="1"/>
  <c r="N226" i="1"/>
  <c r="O226" i="1"/>
  <c r="J227" i="1"/>
  <c r="K227" i="1"/>
  <c r="L227" i="1"/>
  <c r="M227" i="1"/>
  <c r="N227" i="1"/>
  <c r="O227" i="1"/>
  <c r="J228" i="1"/>
  <c r="K228" i="1"/>
  <c r="L228" i="1"/>
  <c r="M228" i="1"/>
  <c r="N228" i="1"/>
  <c r="O228" i="1"/>
  <c r="J229" i="1"/>
  <c r="K229" i="1"/>
  <c r="L229" i="1"/>
  <c r="M229" i="1"/>
  <c r="N229" i="1"/>
  <c r="O229" i="1"/>
  <c r="J230" i="1"/>
  <c r="K230" i="1"/>
  <c r="L230" i="1"/>
  <c r="M230" i="1"/>
  <c r="N230" i="1"/>
  <c r="O230" i="1"/>
  <c r="J231" i="1"/>
  <c r="K231" i="1"/>
  <c r="L231" i="1"/>
  <c r="M231" i="1"/>
  <c r="N231" i="1"/>
  <c r="O231" i="1"/>
  <c r="J232" i="1"/>
  <c r="K232" i="1"/>
  <c r="L232" i="1"/>
  <c r="M232" i="1"/>
  <c r="N232" i="1"/>
  <c r="O232" i="1"/>
  <c r="J233" i="1"/>
  <c r="K233" i="1"/>
  <c r="L233" i="1"/>
  <c r="M233" i="1"/>
  <c r="N233" i="1"/>
  <c r="O233" i="1"/>
  <c r="J234" i="1"/>
  <c r="K234" i="1"/>
  <c r="L234" i="1"/>
  <c r="M234" i="1"/>
  <c r="N234" i="1"/>
  <c r="O234" i="1"/>
  <c r="J235" i="1"/>
  <c r="K235" i="1"/>
  <c r="L235" i="1"/>
  <c r="M235" i="1"/>
  <c r="N235" i="1"/>
  <c r="O235" i="1"/>
  <c r="J236" i="1"/>
  <c r="K236" i="1"/>
  <c r="L236" i="1"/>
  <c r="M236" i="1"/>
  <c r="N236" i="1"/>
  <c r="O236" i="1"/>
  <c r="J237" i="1"/>
  <c r="K237" i="1"/>
  <c r="L237" i="1"/>
  <c r="M237" i="1"/>
  <c r="N237" i="1"/>
  <c r="O237" i="1"/>
  <c r="J238" i="1"/>
  <c r="K238" i="1"/>
  <c r="L238" i="1"/>
  <c r="M238" i="1"/>
  <c r="N238" i="1"/>
  <c r="O238" i="1"/>
  <c r="J239" i="1"/>
  <c r="K239" i="1"/>
  <c r="L239" i="1"/>
  <c r="M239" i="1"/>
  <c r="N239" i="1"/>
  <c r="O239" i="1"/>
  <c r="J240" i="1"/>
  <c r="K240" i="1"/>
  <c r="L240" i="1"/>
  <c r="M240" i="1"/>
  <c r="N240" i="1"/>
  <c r="O240" i="1"/>
  <c r="J241" i="1"/>
  <c r="K241" i="1"/>
  <c r="L241" i="1"/>
  <c r="M241" i="1"/>
  <c r="N241" i="1"/>
  <c r="O241" i="1"/>
  <c r="J242" i="1"/>
  <c r="K242" i="1"/>
  <c r="L242" i="1"/>
  <c r="M242" i="1"/>
  <c r="N242" i="1"/>
  <c r="O242" i="1"/>
  <c r="J243" i="1"/>
  <c r="K243" i="1"/>
  <c r="L243" i="1"/>
  <c r="M243" i="1"/>
  <c r="N243" i="1"/>
  <c r="O243" i="1"/>
  <c r="J244" i="1"/>
  <c r="K244" i="1"/>
  <c r="L244" i="1"/>
  <c r="M244" i="1"/>
  <c r="N244" i="1"/>
  <c r="O244" i="1"/>
  <c r="J245" i="1"/>
  <c r="K245" i="1"/>
  <c r="L245" i="1"/>
  <c r="M245" i="1"/>
  <c r="N245" i="1"/>
  <c r="O245" i="1"/>
  <c r="J246" i="1"/>
  <c r="K246" i="1"/>
  <c r="L246" i="1"/>
  <c r="M246" i="1"/>
  <c r="N246" i="1"/>
  <c r="O246" i="1"/>
  <c r="J247" i="1"/>
  <c r="K247" i="1"/>
  <c r="L247" i="1"/>
  <c r="M247" i="1"/>
  <c r="N247" i="1"/>
  <c r="O247" i="1"/>
  <c r="J248" i="1"/>
  <c r="K248" i="1"/>
  <c r="L248" i="1"/>
  <c r="M248" i="1"/>
  <c r="N248" i="1"/>
  <c r="O248" i="1"/>
  <c r="J249" i="1"/>
  <c r="K249" i="1"/>
  <c r="L249" i="1"/>
  <c r="M249" i="1"/>
  <c r="N249" i="1"/>
  <c r="O249" i="1"/>
  <c r="J250" i="1"/>
  <c r="K250" i="1"/>
  <c r="L250" i="1"/>
  <c r="M250" i="1"/>
  <c r="N250" i="1"/>
  <c r="O250" i="1"/>
  <c r="J251" i="1"/>
  <c r="K251" i="1"/>
  <c r="L251" i="1"/>
  <c r="M251" i="1"/>
  <c r="N251" i="1"/>
  <c r="O251" i="1"/>
  <c r="J252" i="1"/>
  <c r="K252" i="1"/>
  <c r="L252" i="1"/>
  <c r="M252" i="1"/>
  <c r="N252" i="1"/>
  <c r="O252" i="1"/>
  <c r="J253" i="1"/>
  <c r="K253" i="1"/>
  <c r="L253" i="1"/>
  <c r="M253" i="1"/>
  <c r="N253" i="1"/>
  <c r="O253" i="1"/>
  <c r="J254" i="1"/>
  <c r="K254" i="1"/>
  <c r="L254" i="1"/>
  <c r="M254" i="1"/>
  <c r="N254" i="1"/>
  <c r="O254" i="1"/>
  <c r="J255" i="1"/>
  <c r="K255" i="1"/>
  <c r="L255" i="1"/>
  <c r="M255" i="1"/>
  <c r="N255" i="1"/>
  <c r="O255" i="1"/>
  <c r="J256" i="1"/>
  <c r="K256" i="1"/>
  <c r="L256" i="1"/>
  <c r="M256" i="1"/>
  <c r="N256" i="1"/>
  <c r="O256" i="1"/>
  <c r="J257" i="1"/>
  <c r="K257" i="1"/>
  <c r="L257" i="1"/>
  <c r="M257" i="1"/>
  <c r="N257" i="1"/>
  <c r="O257" i="1"/>
  <c r="J258" i="1"/>
  <c r="K258" i="1"/>
  <c r="L258" i="1"/>
  <c r="M258" i="1"/>
  <c r="N258" i="1"/>
  <c r="O258" i="1"/>
  <c r="J259" i="1"/>
  <c r="K259" i="1"/>
  <c r="L259" i="1"/>
  <c r="M259" i="1"/>
  <c r="N259" i="1"/>
  <c r="O259" i="1"/>
  <c r="J260" i="1"/>
  <c r="K260" i="1"/>
  <c r="L260" i="1"/>
  <c r="M260" i="1"/>
  <c r="N260" i="1"/>
  <c r="O260" i="1"/>
  <c r="J261" i="1"/>
  <c r="K261" i="1"/>
  <c r="L261" i="1"/>
  <c r="M261" i="1"/>
  <c r="N261" i="1"/>
  <c r="O261" i="1"/>
  <c r="J262" i="1"/>
  <c r="K262" i="1"/>
  <c r="L262" i="1"/>
  <c r="M262" i="1"/>
  <c r="N262" i="1"/>
  <c r="O262" i="1"/>
  <c r="J263" i="1"/>
  <c r="K263" i="1"/>
  <c r="L263" i="1"/>
  <c r="M263" i="1"/>
  <c r="N263" i="1"/>
  <c r="O263" i="1"/>
  <c r="K3" i="1"/>
  <c r="L3" i="1"/>
  <c r="M3" i="1"/>
  <c r="N3" i="1"/>
  <c r="O3" i="1"/>
  <c r="J3" i="1"/>
  <c r="S3" i="1" l="1"/>
  <c r="U3" i="1"/>
  <c r="X3" i="1"/>
  <c r="T3" i="1"/>
  <c r="W3" i="1"/>
  <c r="V3" i="1"/>
  <c r="T5" i="1" l="1"/>
  <c r="T6" i="1"/>
</calcChain>
</file>

<file path=xl/sharedStrings.xml><?xml version="1.0" encoding="utf-8"?>
<sst xmlns="http://schemas.openxmlformats.org/spreadsheetml/2006/main" count="59" uniqueCount="31">
  <si>
    <t>t</t>
  </si>
  <si>
    <t>DELL</t>
  </si>
  <si>
    <t>SNP</t>
  </si>
  <si>
    <t>MS</t>
  </si>
  <si>
    <t>FTSV</t>
  </si>
  <si>
    <t>NUE</t>
  </si>
  <si>
    <t>TWTR</t>
  </si>
  <si>
    <t>Date</t>
  </si>
  <si>
    <t>R_DELL</t>
  </si>
  <si>
    <t>R_SNP</t>
  </si>
  <si>
    <t>R_MS</t>
  </si>
  <si>
    <t>R_FTSV</t>
  </si>
  <si>
    <t>R_NUE</t>
  </si>
  <si>
    <t>R_TWTR</t>
  </si>
  <si>
    <t>mu</t>
  </si>
  <si>
    <t>VC</t>
  </si>
  <si>
    <t>I</t>
  </si>
  <si>
    <t>w</t>
  </si>
  <si>
    <t>GF</t>
  </si>
  <si>
    <t>Constraint</t>
  </si>
  <si>
    <t>max</t>
  </si>
  <si>
    <t>min</t>
  </si>
  <si>
    <t>A</t>
  </si>
  <si>
    <t>B</t>
  </si>
  <si>
    <t>C</t>
  </si>
  <si>
    <t>D</t>
  </si>
  <si>
    <t>E</t>
  </si>
  <si>
    <t>risk</t>
  </si>
  <si>
    <t>return</t>
  </si>
  <si>
    <t>NKE</t>
  </si>
  <si>
    <t>R_NKE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</si>
</sst>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7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33" borderId="10" xfId="0" applyFont="1" applyFill="1" applyBorder="1" applyAlignment="1">
      <alignment horizontal="center"/>
    </xf>
    <xf numFmtId="2" fontId="0" fillId="0" borderId="10" xfId="0" applyNumberFormat="1" applyBorder="1"/>
    <xf numFmtId="0" fontId="0" fillId="34" borderId="10" xfId="0" applyFill="1" applyBorder="1"/>
    <xf numFmtId="164" fontId="0" fillId="0" borderId="0" xfId="0" applyNumberFormat="1"/>
    <xf numFmtId="164" fontId="0" fillId="0" borderId="10" xfId="0" applyNumberFormat="1" applyBorder="1"/>
    <xf numFmtId="0" fontId="18" fillId="35" borderId="10" xfId="0" applyFont="1" applyFill="1" applyBorder="1" applyAlignment="1">
      <alignment horizontal="center"/>
    </xf>
    <xf numFmtId="0" fontId="0" fillId="35" borderId="10" xfId="0" applyFill="1" applyBorder="1"/>
    <xf numFmtId="0" fontId="16" fillId="33" borderId="0" xfId="0" applyFont="1" applyFill="1" applyBorder="1" applyAlignment="1">
      <alignment horizontal="center"/>
    </xf>
    <xf numFmtId="0" fontId="0" fillId="34" borderId="0" xfId="0" applyNumberFormat="1" applyFill="1" applyBorder="1" applyAlignment="1"/>
    <xf numFmtId="0" fontId="0" fillId="37" borderId="10" xfId="0" applyFill="1" applyBorder="1"/>
    <xf numFmtId="0" fontId="0" fillId="36" borderId="10" xfId="0" applyFill="1" applyBorder="1"/>
    <xf numFmtId="0" fontId="0" fillId="38" borderId="10" xfId="0" applyFill="1" applyBorder="1"/>
    <xf numFmtId="0" fontId="0" fillId="35" borderId="0" xfId="0" applyFill="1"/>
    <xf numFmtId="167" fontId="0" fillId="37" borderId="10" xfId="0" applyNumberFormat="1" applyFill="1" applyBorder="1"/>
    <xf numFmtId="165" fontId="0" fillId="36" borderId="10" xfId="0" applyNumberFormat="1" applyFill="1" applyBorder="1"/>
    <xf numFmtId="165" fontId="0" fillId="34" borderId="10" xfId="0" applyNumberFormat="1" applyFill="1" applyBorder="1"/>
    <xf numFmtId="0" fontId="16" fillId="33" borderId="11" xfId="0" applyFont="1" applyFill="1" applyBorder="1" applyAlignment="1">
      <alignment horizontal="center"/>
    </xf>
    <xf numFmtId="2" fontId="0" fillId="0" borderId="0" xfId="0" applyNumberFormat="1" applyBorder="1"/>
    <xf numFmtId="0" fontId="0" fillId="0" borderId="10" xfId="0" applyFill="1" applyBorder="1" applyAlignment="1"/>
    <xf numFmtId="0" fontId="0" fillId="36" borderId="10" xfId="0" applyFill="1" applyBorder="1" applyAlignment="1"/>
    <xf numFmtId="167" fontId="0" fillId="37" borderId="1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mn-MN"/>
              <a:t>Хувьцааны ханш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Portfolia!$C$1</c:f>
              <c:strCache>
                <c:ptCount val="1"/>
                <c:pt idx="0">
                  <c:v>DELL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Portfolia!$C$2:$C$263</c:f>
              <c:numCache>
                <c:formatCode>0.00</c:formatCode>
                <c:ptCount val="262"/>
                <c:pt idx="0">
                  <c:v>59.630001</c:v>
                </c:pt>
                <c:pt idx="1">
                  <c:v>60.709999000000003</c:v>
                </c:pt>
                <c:pt idx="2">
                  <c:v>59.549999</c:v>
                </c:pt>
                <c:pt idx="3">
                  <c:v>57.290000999999997</c:v>
                </c:pt>
                <c:pt idx="4">
                  <c:v>58.889999000000003</c:v>
                </c:pt>
                <c:pt idx="5">
                  <c:v>57.540000999999997</c:v>
                </c:pt>
                <c:pt idx="6">
                  <c:v>56.919998</c:v>
                </c:pt>
                <c:pt idx="7">
                  <c:v>58.689999</c:v>
                </c:pt>
                <c:pt idx="8">
                  <c:v>60.43</c:v>
                </c:pt>
                <c:pt idx="9">
                  <c:v>61.27</c:v>
                </c:pt>
                <c:pt idx="10">
                  <c:v>61.59</c:v>
                </c:pt>
                <c:pt idx="11">
                  <c:v>60.34</c:v>
                </c:pt>
                <c:pt idx="12">
                  <c:v>62.200001</c:v>
                </c:pt>
                <c:pt idx="13">
                  <c:v>62.490001999999997</c:v>
                </c:pt>
                <c:pt idx="14">
                  <c:v>61.73</c:v>
                </c:pt>
                <c:pt idx="15">
                  <c:v>63.290000999999997</c:v>
                </c:pt>
                <c:pt idx="16">
                  <c:v>63.860000999999997</c:v>
                </c:pt>
                <c:pt idx="17">
                  <c:v>63.509998000000003</c:v>
                </c:pt>
                <c:pt idx="18">
                  <c:v>63.880001</c:v>
                </c:pt>
                <c:pt idx="19">
                  <c:v>62.790000999999997</c:v>
                </c:pt>
                <c:pt idx="20">
                  <c:v>62.75</c:v>
                </c:pt>
                <c:pt idx="21">
                  <c:v>62.849997999999999</c:v>
                </c:pt>
                <c:pt idx="22">
                  <c:v>63.25</c:v>
                </c:pt>
                <c:pt idx="23">
                  <c:v>65</c:v>
                </c:pt>
                <c:pt idx="24">
                  <c:v>66.25</c:v>
                </c:pt>
                <c:pt idx="25">
                  <c:v>67</c:v>
                </c:pt>
                <c:pt idx="26">
                  <c:v>65.360000999999997</c:v>
                </c:pt>
                <c:pt idx="27">
                  <c:v>65.550003000000004</c:v>
                </c:pt>
                <c:pt idx="28">
                  <c:v>67.410004000000001</c:v>
                </c:pt>
                <c:pt idx="29">
                  <c:v>68.580001999999993</c:v>
                </c:pt>
                <c:pt idx="30">
                  <c:v>68.139999000000003</c:v>
                </c:pt>
                <c:pt idx="31">
                  <c:v>68.699996999999996</c:v>
                </c:pt>
                <c:pt idx="32">
                  <c:v>68.190002000000007</c:v>
                </c:pt>
                <c:pt idx="33">
                  <c:v>67.489998</c:v>
                </c:pt>
                <c:pt idx="34">
                  <c:v>67.099997999999999</c:v>
                </c:pt>
                <c:pt idx="35">
                  <c:v>67.089995999999999</c:v>
                </c:pt>
                <c:pt idx="36">
                  <c:v>67.160004000000001</c:v>
                </c:pt>
                <c:pt idx="37">
                  <c:v>64.040001000000004</c:v>
                </c:pt>
                <c:pt idx="38">
                  <c:v>66.150002000000001</c:v>
                </c:pt>
                <c:pt idx="39">
                  <c:v>67.900002000000001</c:v>
                </c:pt>
                <c:pt idx="40">
                  <c:v>69.800003000000004</c:v>
                </c:pt>
                <c:pt idx="41">
                  <c:v>69.430000000000007</c:v>
                </c:pt>
                <c:pt idx="42">
                  <c:v>68</c:v>
                </c:pt>
                <c:pt idx="43">
                  <c:v>69.650002000000001</c:v>
                </c:pt>
                <c:pt idx="44">
                  <c:v>69</c:v>
                </c:pt>
                <c:pt idx="45">
                  <c:v>65.699996999999996</c:v>
                </c:pt>
                <c:pt idx="46">
                  <c:v>66.120002999999997</c:v>
                </c:pt>
                <c:pt idx="47">
                  <c:v>66.410004000000001</c:v>
                </c:pt>
                <c:pt idx="48">
                  <c:v>66.199996999999996</c:v>
                </c:pt>
                <c:pt idx="49">
                  <c:v>66.410004000000001</c:v>
                </c:pt>
                <c:pt idx="50">
                  <c:v>59.549999</c:v>
                </c:pt>
                <c:pt idx="51">
                  <c:v>55.860000999999997</c:v>
                </c:pt>
                <c:pt idx="52">
                  <c:v>57.68</c:v>
                </c:pt>
                <c:pt idx="53">
                  <c:v>54.5</c:v>
                </c:pt>
                <c:pt idx="54">
                  <c:v>53.23</c:v>
                </c:pt>
                <c:pt idx="55">
                  <c:v>54.299999</c:v>
                </c:pt>
                <c:pt idx="56">
                  <c:v>54.200001</c:v>
                </c:pt>
                <c:pt idx="57">
                  <c:v>54.34</c:v>
                </c:pt>
                <c:pt idx="58">
                  <c:v>53.029998999999997</c:v>
                </c:pt>
                <c:pt idx="59">
                  <c:v>53.830002</c:v>
                </c:pt>
                <c:pt idx="60">
                  <c:v>51.32</c:v>
                </c:pt>
                <c:pt idx="61">
                  <c:v>50.630001</c:v>
                </c:pt>
                <c:pt idx="62">
                  <c:v>51.509998000000003</c:v>
                </c:pt>
                <c:pt idx="63">
                  <c:v>53.419998</c:v>
                </c:pt>
                <c:pt idx="64">
                  <c:v>54.41</c:v>
                </c:pt>
                <c:pt idx="65">
                  <c:v>53.990001999999997</c:v>
                </c:pt>
                <c:pt idx="66">
                  <c:v>53.299999</c:v>
                </c:pt>
                <c:pt idx="67">
                  <c:v>52.310001</c:v>
                </c:pt>
                <c:pt idx="68">
                  <c:v>53.23</c:v>
                </c:pt>
                <c:pt idx="69">
                  <c:v>52.209999000000003</c:v>
                </c:pt>
                <c:pt idx="70">
                  <c:v>50.799999</c:v>
                </c:pt>
                <c:pt idx="71">
                  <c:v>51.560001</c:v>
                </c:pt>
                <c:pt idx="72">
                  <c:v>52.18</c:v>
                </c:pt>
                <c:pt idx="73">
                  <c:v>52.919998</c:v>
                </c:pt>
                <c:pt idx="74">
                  <c:v>52.369999</c:v>
                </c:pt>
                <c:pt idx="75">
                  <c:v>51.290000999999997</c:v>
                </c:pt>
                <c:pt idx="76">
                  <c:v>51.099997999999999</c:v>
                </c:pt>
                <c:pt idx="77">
                  <c:v>52.290000999999997</c:v>
                </c:pt>
                <c:pt idx="78">
                  <c:v>53.48</c:v>
                </c:pt>
                <c:pt idx="79">
                  <c:v>53.779998999999997</c:v>
                </c:pt>
                <c:pt idx="80">
                  <c:v>55.220001000000003</c:v>
                </c:pt>
                <c:pt idx="81">
                  <c:v>56.009998000000003</c:v>
                </c:pt>
                <c:pt idx="82">
                  <c:v>56.5</c:v>
                </c:pt>
                <c:pt idx="83">
                  <c:v>57.389999000000003</c:v>
                </c:pt>
                <c:pt idx="84">
                  <c:v>56.799999</c:v>
                </c:pt>
                <c:pt idx="85">
                  <c:v>56.419998</c:v>
                </c:pt>
                <c:pt idx="86">
                  <c:v>55.459999000000003</c:v>
                </c:pt>
                <c:pt idx="87">
                  <c:v>56.220001000000003</c:v>
                </c:pt>
                <c:pt idx="88">
                  <c:v>55.07</c:v>
                </c:pt>
                <c:pt idx="89">
                  <c:v>55.279998999999997</c:v>
                </c:pt>
                <c:pt idx="90">
                  <c:v>55.970001000000003</c:v>
                </c:pt>
                <c:pt idx="91">
                  <c:v>57.23</c:v>
                </c:pt>
                <c:pt idx="92">
                  <c:v>57.740001999999997</c:v>
                </c:pt>
                <c:pt idx="93">
                  <c:v>57.689999</c:v>
                </c:pt>
                <c:pt idx="94">
                  <c:v>52.41</c:v>
                </c:pt>
                <c:pt idx="95">
                  <c:v>50.419998</c:v>
                </c:pt>
                <c:pt idx="96">
                  <c:v>50.77</c:v>
                </c:pt>
                <c:pt idx="97">
                  <c:v>50.380001</c:v>
                </c:pt>
                <c:pt idx="98">
                  <c:v>51.330002</c:v>
                </c:pt>
                <c:pt idx="99">
                  <c:v>50.43</c:v>
                </c:pt>
                <c:pt idx="100">
                  <c:v>49.509998000000003</c:v>
                </c:pt>
                <c:pt idx="101">
                  <c:v>49.52</c:v>
                </c:pt>
                <c:pt idx="102">
                  <c:v>48.599997999999999</c:v>
                </c:pt>
                <c:pt idx="103">
                  <c:v>46.900002000000001</c:v>
                </c:pt>
                <c:pt idx="104">
                  <c:v>48.43</c:v>
                </c:pt>
                <c:pt idx="105">
                  <c:v>49.049999</c:v>
                </c:pt>
                <c:pt idx="106">
                  <c:v>48.470001000000003</c:v>
                </c:pt>
                <c:pt idx="107">
                  <c:v>48.98</c:v>
                </c:pt>
                <c:pt idx="108">
                  <c:v>49.040000999999997</c:v>
                </c:pt>
                <c:pt idx="109">
                  <c:v>45.810001</c:v>
                </c:pt>
                <c:pt idx="110">
                  <c:v>46.41</c:v>
                </c:pt>
                <c:pt idx="111">
                  <c:v>45.599997999999999</c:v>
                </c:pt>
                <c:pt idx="112">
                  <c:v>45.299999</c:v>
                </c:pt>
                <c:pt idx="113">
                  <c:v>46.77</c:v>
                </c:pt>
                <c:pt idx="114">
                  <c:v>51.529998999999997</c:v>
                </c:pt>
                <c:pt idx="115">
                  <c:v>51.07</c:v>
                </c:pt>
                <c:pt idx="116">
                  <c:v>51.200001</c:v>
                </c:pt>
                <c:pt idx="117">
                  <c:v>52.919998</c:v>
                </c:pt>
                <c:pt idx="118">
                  <c:v>53.360000999999997</c:v>
                </c:pt>
                <c:pt idx="119">
                  <c:v>54.290000999999997</c:v>
                </c:pt>
                <c:pt idx="120">
                  <c:v>55.48</c:v>
                </c:pt>
                <c:pt idx="121">
                  <c:v>55.299999</c:v>
                </c:pt>
                <c:pt idx="122">
                  <c:v>54.150002000000001</c:v>
                </c:pt>
                <c:pt idx="123">
                  <c:v>53.509998000000003</c:v>
                </c:pt>
                <c:pt idx="124">
                  <c:v>54.099997999999999</c:v>
                </c:pt>
                <c:pt idx="125">
                  <c:v>53.849997999999999</c:v>
                </c:pt>
                <c:pt idx="126">
                  <c:v>52.799999</c:v>
                </c:pt>
                <c:pt idx="127">
                  <c:v>53.040000999999997</c:v>
                </c:pt>
                <c:pt idx="128">
                  <c:v>51.849997999999999</c:v>
                </c:pt>
                <c:pt idx="129">
                  <c:v>52.939999</c:v>
                </c:pt>
                <c:pt idx="130">
                  <c:v>52.200001</c:v>
                </c:pt>
                <c:pt idx="131">
                  <c:v>53.740001999999997</c:v>
                </c:pt>
                <c:pt idx="132">
                  <c:v>52.150002000000001</c:v>
                </c:pt>
                <c:pt idx="133">
                  <c:v>50.950001</c:v>
                </c:pt>
                <c:pt idx="134">
                  <c:v>51.860000999999997</c:v>
                </c:pt>
                <c:pt idx="135">
                  <c:v>51.639999000000003</c:v>
                </c:pt>
                <c:pt idx="136">
                  <c:v>50.779998999999997</c:v>
                </c:pt>
                <c:pt idx="137">
                  <c:v>51.060001</c:v>
                </c:pt>
                <c:pt idx="138">
                  <c:v>50.27</c:v>
                </c:pt>
                <c:pt idx="139">
                  <c:v>50.52</c:v>
                </c:pt>
                <c:pt idx="140">
                  <c:v>48.810001</c:v>
                </c:pt>
                <c:pt idx="141">
                  <c:v>49.459999000000003</c:v>
                </c:pt>
                <c:pt idx="142">
                  <c:v>49</c:v>
                </c:pt>
                <c:pt idx="143">
                  <c:v>50.299999</c:v>
                </c:pt>
                <c:pt idx="144">
                  <c:v>50.68</c:v>
                </c:pt>
                <c:pt idx="145">
                  <c:v>51.130001</c:v>
                </c:pt>
                <c:pt idx="146">
                  <c:v>50.540000999999997</c:v>
                </c:pt>
                <c:pt idx="147">
                  <c:v>50.369999</c:v>
                </c:pt>
                <c:pt idx="148">
                  <c:v>49.869999</c:v>
                </c:pt>
                <c:pt idx="149">
                  <c:v>49.990001999999997</c:v>
                </c:pt>
                <c:pt idx="150">
                  <c:v>49.98</c:v>
                </c:pt>
                <c:pt idx="151">
                  <c:v>50.299999</c:v>
                </c:pt>
                <c:pt idx="152">
                  <c:v>51.009998000000003</c:v>
                </c:pt>
                <c:pt idx="153">
                  <c:v>51.68</c:v>
                </c:pt>
                <c:pt idx="154">
                  <c:v>51.59</c:v>
                </c:pt>
                <c:pt idx="155">
                  <c:v>53.25</c:v>
                </c:pt>
                <c:pt idx="156">
                  <c:v>53.75</c:v>
                </c:pt>
                <c:pt idx="157">
                  <c:v>52.889999000000003</c:v>
                </c:pt>
                <c:pt idx="158">
                  <c:v>53.240001999999997</c:v>
                </c:pt>
                <c:pt idx="159">
                  <c:v>53.84</c:v>
                </c:pt>
                <c:pt idx="160">
                  <c:v>54.43</c:v>
                </c:pt>
                <c:pt idx="161">
                  <c:v>54.330002</c:v>
                </c:pt>
                <c:pt idx="162">
                  <c:v>54.310001</c:v>
                </c:pt>
                <c:pt idx="163">
                  <c:v>54.310001</c:v>
                </c:pt>
                <c:pt idx="164">
                  <c:v>54.52</c:v>
                </c:pt>
                <c:pt idx="165">
                  <c:v>55.43</c:v>
                </c:pt>
                <c:pt idx="166">
                  <c:v>54.779998999999997</c:v>
                </c:pt>
                <c:pt idx="167">
                  <c:v>55.049999</c:v>
                </c:pt>
                <c:pt idx="168">
                  <c:v>55.639999000000003</c:v>
                </c:pt>
                <c:pt idx="169">
                  <c:v>55.57</c:v>
                </c:pt>
                <c:pt idx="170">
                  <c:v>56.209999000000003</c:v>
                </c:pt>
                <c:pt idx="171">
                  <c:v>55.27</c:v>
                </c:pt>
                <c:pt idx="172">
                  <c:v>53.709999000000003</c:v>
                </c:pt>
                <c:pt idx="173">
                  <c:v>53.610000999999997</c:v>
                </c:pt>
                <c:pt idx="174">
                  <c:v>55.060001</c:v>
                </c:pt>
                <c:pt idx="175">
                  <c:v>53.189999</c:v>
                </c:pt>
                <c:pt idx="176">
                  <c:v>50.32</c:v>
                </c:pt>
                <c:pt idx="177">
                  <c:v>48.490001999999997</c:v>
                </c:pt>
                <c:pt idx="178">
                  <c:v>47.720001000000003</c:v>
                </c:pt>
                <c:pt idx="179">
                  <c:v>47.400002000000001</c:v>
                </c:pt>
                <c:pt idx="180">
                  <c:v>47.68</c:v>
                </c:pt>
                <c:pt idx="181">
                  <c:v>47.34</c:v>
                </c:pt>
                <c:pt idx="182">
                  <c:v>47.119999</c:v>
                </c:pt>
                <c:pt idx="183">
                  <c:v>47.650002000000001</c:v>
                </c:pt>
                <c:pt idx="184">
                  <c:v>47.360000999999997</c:v>
                </c:pt>
                <c:pt idx="185">
                  <c:v>47.709999000000003</c:v>
                </c:pt>
                <c:pt idx="186">
                  <c:v>49.5</c:v>
                </c:pt>
                <c:pt idx="187">
                  <c:v>49.349997999999999</c:v>
                </c:pt>
                <c:pt idx="188">
                  <c:v>49.490001999999997</c:v>
                </c:pt>
                <c:pt idx="189">
                  <c:v>49.93</c:v>
                </c:pt>
                <c:pt idx="190">
                  <c:v>50</c:v>
                </c:pt>
                <c:pt idx="191">
                  <c:v>49.889999000000003</c:v>
                </c:pt>
                <c:pt idx="192">
                  <c:v>49.619999</c:v>
                </c:pt>
                <c:pt idx="193">
                  <c:v>50.459999000000003</c:v>
                </c:pt>
                <c:pt idx="194">
                  <c:v>50.830002</c:v>
                </c:pt>
                <c:pt idx="195">
                  <c:v>52.009998000000003</c:v>
                </c:pt>
                <c:pt idx="196">
                  <c:v>50.98</c:v>
                </c:pt>
                <c:pt idx="197">
                  <c:v>50.91</c:v>
                </c:pt>
                <c:pt idx="198">
                  <c:v>51.389999000000003</c:v>
                </c:pt>
                <c:pt idx="199">
                  <c:v>52.290000999999997</c:v>
                </c:pt>
                <c:pt idx="200">
                  <c:v>50.57</c:v>
                </c:pt>
                <c:pt idx="201">
                  <c:v>51.080002</c:v>
                </c:pt>
                <c:pt idx="202">
                  <c:v>49.799999</c:v>
                </c:pt>
                <c:pt idx="203">
                  <c:v>50</c:v>
                </c:pt>
                <c:pt idx="204">
                  <c:v>49.619999</c:v>
                </c:pt>
                <c:pt idx="205">
                  <c:v>49.509998000000003</c:v>
                </c:pt>
                <c:pt idx="206">
                  <c:v>49.830002</c:v>
                </c:pt>
                <c:pt idx="207">
                  <c:v>50.860000999999997</c:v>
                </c:pt>
                <c:pt idx="208">
                  <c:v>50.599997999999999</c:v>
                </c:pt>
                <c:pt idx="209">
                  <c:v>51.34</c:v>
                </c:pt>
                <c:pt idx="210">
                  <c:v>50.34</c:v>
                </c:pt>
                <c:pt idx="211">
                  <c:v>49.290000999999997</c:v>
                </c:pt>
                <c:pt idx="212">
                  <c:v>49.939999</c:v>
                </c:pt>
                <c:pt idx="213">
                  <c:v>50.369999</c:v>
                </c:pt>
                <c:pt idx="214">
                  <c:v>49.98</c:v>
                </c:pt>
                <c:pt idx="215">
                  <c:v>48.150002000000001</c:v>
                </c:pt>
                <c:pt idx="216">
                  <c:v>48.68</c:v>
                </c:pt>
                <c:pt idx="217">
                  <c:v>48.950001</c:v>
                </c:pt>
                <c:pt idx="218">
                  <c:v>49.380001</c:v>
                </c:pt>
                <c:pt idx="219">
                  <c:v>48.77</c:v>
                </c:pt>
                <c:pt idx="220">
                  <c:v>49.18</c:v>
                </c:pt>
                <c:pt idx="221">
                  <c:v>51.029998999999997</c:v>
                </c:pt>
                <c:pt idx="222">
                  <c:v>50.790000999999997</c:v>
                </c:pt>
                <c:pt idx="223">
                  <c:v>52.849997999999999</c:v>
                </c:pt>
                <c:pt idx="224">
                  <c:v>51.619999</c:v>
                </c:pt>
                <c:pt idx="225">
                  <c:v>52.110000999999997</c:v>
                </c:pt>
                <c:pt idx="226">
                  <c:v>52.259998000000003</c:v>
                </c:pt>
                <c:pt idx="227">
                  <c:v>53.299999</c:v>
                </c:pt>
                <c:pt idx="228">
                  <c:v>52.549999</c:v>
                </c:pt>
                <c:pt idx="229">
                  <c:v>52.880001</c:v>
                </c:pt>
                <c:pt idx="230">
                  <c:v>52.77</c:v>
                </c:pt>
                <c:pt idx="231">
                  <c:v>53.34</c:v>
                </c:pt>
                <c:pt idx="232">
                  <c:v>52.950001</c:v>
                </c:pt>
                <c:pt idx="233">
                  <c:v>51.720001000000003</c:v>
                </c:pt>
                <c:pt idx="234">
                  <c:v>48.310001</c:v>
                </c:pt>
                <c:pt idx="235">
                  <c:v>46.220001000000003</c:v>
                </c:pt>
                <c:pt idx="236">
                  <c:v>45.93</c:v>
                </c:pt>
                <c:pt idx="237">
                  <c:v>43.560001</c:v>
                </c:pt>
                <c:pt idx="238">
                  <c:v>40.459999000000003</c:v>
                </c:pt>
                <c:pt idx="239">
                  <c:v>42.389999000000003</c:v>
                </c:pt>
                <c:pt idx="240">
                  <c:v>41.779998999999997</c:v>
                </c:pt>
                <c:pt idx="241">
                  <c:v>43.380001</c:v>
                </c:pt>
                <c:pt idx="242">
                  <c:v>40.849997999999999</c:v>
                </c:pt>
                <c:pt idx="243">
                  <c:v>39.619999</c:v>
                </c:pt>
                <c:pt idx="244">
                  <c:v>36.25</c:v>
                </c:pt>
                <c:pt idx="245">
                  <c:v>39.139999000000003</c:v>
                </c:pt>
                <c:pt idx="246">
                  <c:v>36.939999</c:v>
                </c:pt>
                <c:pt idx="247">
                  <c:v>32.740001999999997</c:v>
                </c:pt>
                <c:pt idx="248">
                  <c:v>35.950001</c:v>
                </c:pt>
                <c:pt idx="249">
                  <c:v>32.209999000000003</c:v>
                </c:pt>
                <c:pt idx="250">
                  <c:v>31.32</c:v>
                </c:pt>
                <c:pt idx="251">
                  <c:v>28.870000999999998</c:v>
                </c:pt>
                <c:pt idx="252">
                  <c:v>31.959999</c:v>
                </c:pt>
                <c:pt idx="253">
                  <c:v>32.490001999999997</c:v>
                </c:pt>
                <c:pt idx="254">
                  <c:v>33.939999</c:v>
                </c:pt>
                <c:pt idx="255">
                  <c:v>38.849997999999999</c:v>
                </c:pt>
                <c:pt idx="256">
                  <c:v>39.340000000000003</c:v>
                </c:pt>
                <c:pt idx="257">
                  <c:v>42.540000999999997</c:v>
                </c:pt>
                <c:pt idx="258">
                  <c:v>38.75</c:v>
                </c:pt>
                <c:pt idx="259">
                  <c:v>39.799999</c:v>
                </c:pt>
                <c:pt idx="260">
                  <c:v>39.549999</c:v>
                </c:pt>
                <c:pt idx="261">
                  <c:v>36.900002000000001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D8-4D14-959E-41384E3C5A13}"/>
            </c:ext>
          </c:extLst>
        </c:ser>
        <c:ser>
          <c:idx val="1"/>
          <c:order val="1"/>
          <c:tx>
            <c:strRef>
              <c:f>Portfolia!$D$1</c:f>
              <c:strCache>
                <c:ptCount val="1"/>
                <c:pt idx="0">
                  <c:v>SNP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Portfolia!$D$2:$D$263</c:f>
              <c:numCache>
                <c:formatCode>0.00</c:formatCode>
                <c:ptCount val="262"/>
                <c:pt idx="0">
                  <c:v>85.089995999999999</c:v>
                </c:pt>
                <c:pt idx="1">
                  <c:v>84.620002999999997</c:v>
                </c:pt>
                <c:pt idx="2">
                  <c:v>81.949996999999996</c:v>
                </c:pt>
                <c:pt idx="3">
                  <c:v>80.089995999999999</c:v>
                </c:pt>
                <c:pt idx="4">
                  <c:v>80.680000000000007</c:v>
                </c:pt>
                <c:pt idx="5">
                  <c:v>79.690002000000007</c:v>
                </c:pt>
                <c:pt idx="6">
                  <c:v>80.269997000000004</c:v>
                </c:pt>
                <c:pt idx="7">
                  <c:v>79.5</c:v>
                </c:pt>
                <c:pt idx="8">
                  <c:v>80.940002000000007</c:v>
                </c:pt>
                <c:pt idx="9">
                  <c:v>80.599997999999999</c:v>
                </c:pt>
                <c:pt idx="10">
                  <c:v>79.970000999999996</c:v>
                </c:pt>
                <c:pt idx="11">
                  <c:v>80.220000999999996</c:v>
                </c:pt>
                <c:pt idx="12">
                  <c:v>80.930000000000007</c:v>
                </c:pt>
                <c:pt idx="13">
                  <c:v>81.050003000000004</c:v>
                </c:pt>
                <c:pt idx="14">
                  <c:v>79.839995999999999</c:v>
                </c:pt>
                <c:pt idx="15">
                  <c:v>80.139999000000003</c:v>
                </c:pt>
                <c:pt idx="16">
                  <c:v>79.709998999999996</c:v>
                </c:pt>
                <c:pt idx="17">
                  <c:v>79.769997000000004</c:v>
                </c:pt>
                <c:pt idx="18">
                  <c:v>78.25</c:v>
                </c:pt>
                <c:pt idx="19">
                  <c:v>78.610000999999997</c:v>
                </c:pt>
                <c:pt idx="20">
                  <c:v>78.480002999999996</c:v>
                </c:pt>
                <c:pt idx="21">
                  <c:v>78.260002</c:v>
                </c:pt>
                <c:pt idx="22">
                  <c:v>78.389999000000003</c:v>
                </c:pt>
                <c:pt idx="23">
                  <c:v>77.949996999999996</c:v>
                </c:pt>
                <c:pt idx="24">
                  <c:v>76.139999000000003</c:v>
                </c:pt>
                <c:pt idx="25">
                  <c:v>76.529999000000004</c:v>
                </c:pt>
                <c:pt idx="26">
                  <c:v>76.180000000000007</c:v>
                </c:pt>
                <c:pt idx="27">
                  <c:v>76.260002</c:v>
                </c:pt>
                <c:pt idx="28">
                  <c:v>76.739998</c:v>
                </c:pt>
                <c:pt idx="29">
                  <c:v>76</c:v>
                </c:pt>
                <c:pt idx="30">
                  <c:v>75.430000000000007</c:v>
                </c:pt>
                <c:pt idx="31">
                  <c:v>76.510002</c:v>
                </c:pt>
                <c:pt idx="32">
                  <c:v>75.620002999999997</c:v>
                </c:pt>
                <c:pt idx="33">
                  <c:v>73.889999000000003</c:v>
                </c:pt>
                <c:pt idx="34">
                  <c:v>73.550003000000004</c:v>
                </c:pt>
                <c:pt idx="35">
                  <c:v>73.400002000000001</c:v>
                </c:pt>
                <c:pt idx="36">
                  <c:v>72.900002000000001</c:v>
                </c:pt>
                <c:pt idx="37">
                  <c:v>71.989998</c:v>
                </c:pt>
                <c:pt idx="38">
                  <c:v>72.180000000000007</c:v>
                </c:pt>
                <c:pt idx="39">
                  <c:v>72.089995999999999</c:v>
                </c:pt>
                <c:pt idx="40">
                  <c:v>72.839995999999999</c:v>
                </c:pt>
                <c:pt idx="41">
                  <c:v>71.980002999999996</c:v>
                </c:pt>
                <c:pt idx="42">
                  <c:v>72.569999999999993</c:v>
                </c:pt>
                <c:pt idx="43">
                  <c:v>73.080001999999993</c:v>
                </c:pt>
                <c:pt idx="44">
                  <c:v>71.989998</c:v>
                </c:pt>
                <c:pt idx="45">
                  <c:v>70.440002000000007</c:v>
                </c:pt>
                <c:pt idx="46">
                  <c:v>71.290001000000004</c:v>
                </c:pt>
                <c:pt idx="47">
                  <c:v>70.819999999999993</c:v>
                </c:pt>
                <c:pt idx="48">
                  <c:v>70.970000999999996</c:v>
                </c:pt>
                <c:pt idx="49">
                  <c:v>70.879997000000003</c:v>
                </c:pt>
                <c:pt idx="50">
                  <c:v>66.110000999999997</c:v>
                </c:pt>
                <c:pt idx="51">
                  <c:v>66.699996999999996</c:v>
                </c:pt>
                <c:pt idx="52">
                  <c:v>66.769997000000004</c:v>
                </c:pt>
                <c:pt idx="53">
                  <c:v>65.400002000000001</c:v>
                </c:pt>
                <c:pt idx="54">
                  <c:v>65.519997000000004</c:v>
                </c:pt>
                <c:pt idx="55">
                  <c:v>66.180000000000007</c:v>
                </c:pt>
                <c:pt idx="56">
                  <c:v>65.900002000000001</c:v>
                </c:pt>
                <c:pt idx="57">
                  <c:v>66.25</c:v>
                </c:pt>
                <c:pt idx="58">
                  <c:v>64.599997999999999</c:v>
                </c:pt>
                <c:pt idx="59">
                  <c:v>65.010002</c:v>
                </c:pt>
                <c:pt idx="60">
                  <c:v>64.400002000000001</c:v>
                </c:pt>
                <c:pt idx="61">
                  <c:v>64.599997999999999</c:v>
                </c:pt>
                <c:pt idx="62">
                  <c:v>66.150002000000001</c:v>
                </c:pt>
                <c:pt idx="63">
                  <c:v>66.529999000000004</c:v>
                </c:pt>
                <c:pt idx="64">
                  <c:v>67.800003000000004</c:v>
                </c:pt>
                <c:pt idx="65">
                  <c:v>68.290001000000004</c:v>
                </c:pt>
                <c:pt idx="66">
                  <c:v>67.760002</c:v>
                </c:pt>
                <c:pt idx="67">
                  <c:v>67.400002000000001</c:v>
                </c:pt>
                <c:pt idx="68">
                  <c:v>68.510002</c:v>
                </c:pt>
                <c:pt idx="69">
                  <c:v>68.169998000000007</c:v>
                </c:pt>
                <c:pt idx="70">
                  <c:v>68.199996999999996</c:v>
                </c:pt>
                <c:pt idx="71">
                  <c:v>68.430000000000007</c:v>
                </c:pt>
                <c:pt idx="72">
                  <c:v>67.839995999999999</c:v>
                </c:pt>
                <c:pt idx="73">
                  <c:v>67.559997999999993</c:v>
                </c:pt>
                <c:pt idx="74">
                  <c:v>67.25</c:v>
                </c:pt>
                <c:pt idx="75">
                  <c:v>66.690002000000007</c:v>
                </c:pt>
                <c:pt idx="76">
                  <c:v>66.330001999999993</c:v>
                </c:pt>
                <c:pt idx="77">
                  <c:v>66.260002</c:v>
                </c:pt>
                <c:pt idx="78">
                  <c:v>66.5</c:v>
                </c:pt>
                <c:pt idx="79">
                  <c:v>66.360000999999997</c:v>
                </c:pt>
                <c:pt idx="80">
                  <c:v>66.459998999999996</c:v>
                </c:pt>
                <c:pt idx="81">
                  <c:v>65.519997000000004</c:v>
                </c:pt>
                <c:pt idx="82">
                  <c:v>64.980002999999996</c:v>
                </c:pt>
                <c:pt idx="83">
                  <c:v>65.639999000000003</c:v>
                </c:pt>
                <c:pt idx="84">
                  <c:v>66.290001000000004</c:v>
                </c:pt>
                <c:pt idx="85">
                  <c:v>65.959998999999996</c:v>
                </c:pt>
                <c:pt idx="86">
                  <c:v>66.139999000000003</c:v>
                </c:pt>
                <c:pt idx="87">
                  <c:v>65.559997999999993</c:v>
                </c:pt>
                <c:pt idx="88">
                  <c:v>65.089995999999999</c:v>
                </c:pt>
                <c:pt idx="89">
                  <c:v>65.339995999999999</c:v>
                </c:pt>
                <c:pt idx="90">
                  <c:v>64.970000999999996</c:v>
                </c:pt>
                <c:pt idx="91">
                  <c:v>64.790001000000004</c:v>
                </c:pt>
                <c:pt idx="92">
                  <c:v>64.169998000000007</c:v>
                </c:pt>
                <c:pt idx="93">
                  <c:v>62.790000999999997</c:v>
                </c:pt>
                <c:pt idx="94">
                  <c:v>62.09</c:v>
                </c:pt>
                <c:pt idx="95">
                  <c:v>60.290000999999997</c:v>
                </c:pt>
                <c:pt idx="96">
                  <c:v>60.330002</c:v>
                </c:pt>
                <c:pt idx="97">
                  <c:v>60.330002</c:v>
                </c:pt>
                <c:pt idx="98">
                  <c:v>60.91</c:v>
                </c:pt>
                <c:pt idx="99">
                  <c:v>60.119999</c:v>
                </c:pt>
                <c:pt idx="100">
                  <c:v>59.119999</c:v>
                </c:pt>
                <c:pt idx="101">
                  <c:v>59.900002000000001</c:v>
                </c:pt>
                <c:pt idx="102">
                  <c:v>58.330002</c:v>
                </c:pt>
                <c:pt idx="103">
                  <c:v>58.509998000000003</c:v>
                </c:pt>
                <c:pt idx="104">
                  <c:v>59.099997999999999</c:v>
                </c:pt>
                <c:pt idx="105">
                  <c:v>59.91</c:v>
                </c:pt>
                <c:pt idx="106">
                  <c:v>59.66</c:v>
                </c:pt>
                <c:pt idx="107">
                  <c:v>59.810001</c:v>
                </c:pt>
                <c:pt idx="108">
                  <c:v>58.91</c:v>
                </c:pt>
                <c:pt idx="109">
                  <c:v>58.02</c:v>
                </c:pt>
                <c:pt idx="110">
                  <c:v>57.779998999999997</c:v>
                </c:pt>
                <c:pt idx="111">
                  <c:v>57.529998999999997</c:v>
                </c:pt>
                <c:pt idx="112">
                  <c:v>57.32</c:v>
                </c:pt>
                <c:pt idx="113">
                  <c:v>57.889999000000003</c:v>
                </c:pt>
                <c:pt idx="114">
                  <c:v>58.169998</c:v>
                </c:pt>
                <c:pt idx="115">
                  <c:v>58.279998999999997</c:v>
                </c:pt>
                <c:pt idx="116">
                  <c:v>59.470001000000003</c:v>
                </c:pt>
                <c:pt idx="117">
                  <c:v>60.439999</c:v>
                </c:pt>
                <c:pt idx="118">
                  <c:v>58.93</c:v>
                </c:pt>
                <c:pt idx="119">
                  <c:v>59.91</c:v>
                </c:pt>
                <c:pt idx="120">
                  <c:v>60.779998999999997</c:v>
                </c:pt>
                <c:pt idx="121">
                  <c:v>61.619999</c:v>
                </c:pt>
                <c:pt idx="122">
                  <c:v>61.689999</c:v>
                </c:pt>
                <c:pt idx="123">
                  <c:v>62.860000999999997</c:v>
                </c:pt>
                <c:pt idx="124">
                  <c:v>63.98</c:v>
                </c:pt>
                <c:pt idx="125">
                  <c:v>61.549999</c:v>
                </c:pt>
                <c:pt idx="126">
                  <c:v>60.639999000000003</c:v>
                </c:pt>
                <c:pt idx="127">
                  <c:v>60.389999000000003</c:v>
                </c:pt>
                <c:pt idx="128">
                  <c:v>60.23</c:v>
                </c:pt>
                <c:pt idx="129">
                  <c:v>60.380001</c:v>
                </c:pt>
                <c:pt idx="130">
                  <c:v>59.080002</c:v>
                </c:pt>
                <c:pt idx="131">
                  <c:v>59.599997999999999</c:v>
                </c:pt>
                <c:pt idx="132">
                  <c:v>58.689999</c:v>
                </c:pt>
                <c:pt idx="133">
                  <c:v>58.200001</c:v>
                </c:pt>
                <c:pt idx="134">
                  <c:v>58.700001</c:v>
                </c:pt>
                <c:pt idx="135">
                  <c:v>58.52</c:v>
                </c:pt>
                <c:pt idx="136">
                  <c:v>58.669998</c:v>
                </c:pt>
                <c:pt idx="137">
                  <c:v>59.389999000000003</c:v>
                </c:pt>
                <c:pt idx="138">
                  <c:v>58.650002000000001</c:v>
                </c:pt>
                <c:pt idx="139">
                  <c:v>58.27</c:v>
                </c:pt>
                <c:pt idx="140">
                  <c:v>57.34</c:v>
                </c:pt>
                <c:pt idx="141">
                  <c:v>57.860000999999997</c:v>
                </c:pt>
                <c:pt idx="142">
                  <c:v>58.48</c:v>
                </c:pt>
                <c:pt idx="143">
                  <c:v>59.880001</c:v>
                </c:pt>
                <c:pt idx="144">
                  <c:v>59.279998999999997</c:v>
                </c:pt>
                <c:pt idx="145">
                  <c:v>59.110000999999997</c:v>
                </c:pt>
                <c:pt idx="146">
                  <c:v>58.630001</c:v>
                </c:pt>
                <c:pt idx="147">
                  <c:v>58.720001000000003</c:v>
                </c:pt>
                <c:pt idx="148">
                  <c:v>58.529998999999997</c:v>
                </c:pt>
                <c:pt idx="149">
                  <c:v>58.830002</c:v>
                </c:pt>
                <c:pt idx="150">
                  <c:v>59.209999000000003</c:v>
                </c:pt>
                <c:pt idx="151">
                  <c:v>59.080002</c:v>
                </c:pt>
                <c:pt idx="152">
                  <c:v>59.130001</c:v>
                </c:pt>
                <c:pt idx="153">
                  <c:v>59.639999000000003</c:v>
                </c:pt>
                <c:pt idx="154">
                  <c:v>60.150002000000001</c:v>
                </c:pt>
                <c:pt idx="155">
                  <c:v>59.09</c:v>
                </c:pt>
                <c:pt idx="156">
                  <c:v>57.490001999999997</c:v>
                </c:pt>
                <c:pt idx="157">
                  <c:v>56.490001999999997</c:v>
                </c:pt>
                <c:pt idx="158">
                  <c:v>57.630001</c:v>
                </c:pt>
                <c:pt idx="159">
                  <c:v>58.560001</c:v>
                </c:pt>
                <c:pt idx="160">
                  <c:v>59.369999</c:v>
                </c:pt>
                <c:pt idx="161">
                  <c:v>59.02</c:v>
                </c:pt>
                <c:pt idx="162">
                  <c:v>59.880001</c:v>
                </c:pt>
                <c:pt idx="163">
                  <c:v>59.779998999999997</c:v>
                </c:pt>
                <c:pt idx="164">
                  <c:v>58.73</c:v>
                </c:pt>
                <c:pt idx="165">
                  <c:v>57.799999</c:v>
                </c:pt>
                <c:pt idx="166">
                  <c:v>57.049999</c:v>
                </c:pt>
                <c:pt idx="167">
                  <c:v>56.599997999999999</c:v>
                </c:pt>
                <c:pt idx="168">
                  <c:v>56.939999</c:v>
                </c:pt>
                <c:pt idx="169">
                  <c:v>56</c:v>
                </c:pt>
                <c:pt idx="170">
                  <c:v>56.119999</c:v>
                </c:pt>
                <c:pt idx="171">
                  <c:v>56.470001000000003</c:v>
                </c:pt>
                <c:pt idx="172">
                  <c:v>56.990001999999997</c:v>
                </c:pt>
                <c:pt idx="173">
                  <c:v>56.220001000000003</c:v>
                </c:pt>
                <c:pt idx="174">
                  <c:v>57.599997999999999</c:v>
                </c:pt>
                <c:pt idx="175">
                  <c:v>57.450001</c:v>
                </c:pt>
                <c:pt idx="176">
                  <c:v>57.330002</c:v>
                </c:pt>
                <c:pt idx="177">
                  <c:v>55.849997999999999</c:v>
                </c:pt>
                <c:pt idx="178">
                  <c:v>56.080002</c:v>
                </c:pt>
                <c:pt idx="179">
                  <c:v>55.139999000000003</c:v>
                </c:pt>
                <c:pt idx="180">
                  <c:v>55.740001999999997</c:v>
                </c:pt>
                <c:pt idx="181">
                  <c:v>55.34</c:v>
                </c:pt>
                <c:pt idx="182">
                  <c:v>55.73</c:v>
                </c:pt>
                <c:pt idx="183">
                  <c:v>55.98</c:v>
                </c:pt>
                <c:pt idx="184">
                  <c:v>55.669998</c:v>
                </c:pt>
                <c:pt idx="185">
                  <c:v>56.32</c:v>
                </c:pt>
                <c:pt idx="186">
                  <c:v>57.549999</c:v>
                </c:pt>
                <c:pt idx="187">
                  <c:v>57.740001999999997</c:v>
                </c:pt>
                <c:pt idx="188">
                  <c:v>57.810001</c:v>
                </c:pt>
                <c:pt idx="189">
                  <c:v>58.779998999999997</c:v>
                </c:pt>
                <c:pt idx="190">
                  <c:v>59.02</c:v>
                </c:pt>
                <c:pt idx="191">
                  <c:v>58.5</c:v>
                </c:pt>
                <c:pt idx="192">
                  <c:v>58.990001999999997</c:v>
                </c:pt>
                <c:pt idx="193">
                  <c:v>59.389999000000003</c:v>
                </c:pt>
                <c:pt idx="194">
                  <c:v>59.32</c:v>
                </c:pt>
                <c:pt idx="195">
                  <c:v>59.619999</c:v>
                </c:pt>
                <c:pt idx="196">
                  <c:v>60</c:v>
                </c:pt>
                <c:pt idx="197">
                  <c:v>59.68</c:v>
                </c:pt>
                <c:pt idx="198">
                  <c:v>60.150002000000001</c:v>
                </c:pt>
                <c:pt idx="199">
                  <c:v>61.220001000000003</c:v>
                </c:pt>
                <c:pt idx="200">
                  <c:v>61.52</c:v>
                </c:pt>
                <c:pt idx="201">
                  <c:v>61.950001</c:v>
                </c:pt>
                <c:pt idx="202">
                  <c:v>61.66</c:v>
                </c:pt>
                <c:pt idx="203">
                  <c:v>60.77</c:v>
                </c:pt>
                <c:pt idx="204">
                  <c:v>61.599997999999999</c:v>
                </c:pt>
                <c:pt idx="205">
                  <c:v>60.869999</c:v>
                </c:pt>
                <c:pt idx="206">
                  <c:v>60.91</c:v>
                </c:pt>
                <c:pt idx="207">
                  <c:v>60.130001</c:v>
                </c:pt>
                <c:pt idx="208">
                  <c:v>59.849997999999999</c:v>
                </c:pt>
                <c:pt idx="209">
                  <c:v>60.419998</c:v>
                </c:pt>
                <c:pt idx="210">
                  <c:v>60.700001</c:v>
                </c:pt>
                <c:pt idx="211">
                  <c:v>58.509998000000003</c:v>
                </c:pt>
                <c:pt idx="212">
                  <c:v>58.18</c:v>
                </c:pt>
                <c:pt idx="213">
                  <c:v>57.77</c:v>
                </c:pt>
                <c:pt idx="214">
                  <c:v>57.16</c:v>
                </c:pt>
                <c:pt idx="215">
                  <c:v>55.279998999999997</c:v>
                </c:pt>
                <c:pt idx="216">
                  <c:v>55.5</c:v>
                </c:pt>
                <c:pt idx="217">
                  <c:v>55.23</c:v>
                </c:pt>
                <c:pt idx="218">
                  <c:v>54.540000999999997</c:v>
                </c:pt>
                <c:pt idx="219">
                  <c:v>52.43</c:v>
                </c:pt>
                <c:pt idx="220">
                  <c:v>51.860000999999997</c:v>
                </c:pt>
                <c:pt idx="221">
                  <c:v>52.75</c:v>
                </c:pt>
                <c:pt idx="222">
                  <c:v>53.799999</c:v>
                </c:pt>
                <c:pt idx="223">
                  <c:v>54.509998000000003</c:v>
                </c:pt>
                <c:pt idx="224">
                  <c:v>53.630001</c:v>
                </c:pt>
                <c:pt idx="225">
                  <c:v>53.709999000000003</c:v>
                </c:pt>
                <c:pt idx="226">
                  <c:v>54.41</c:v>
                </c:pt>
                <c:pt idx="227">
                  <c:v>55.09</c:v>
                </c:pt>
                <c:pt idx="228">
                  <c:v>54.400002000000001</c:v>
                </c:pt>
                <c:pt idx="229">
                  <c:v>54.32</c:v>
                </c:pt>
                <c:pt idx="230">
                  <c:v>54.299999</c:v>
                </c:pt>
                <c:pt idx="231">
                  <c:v>54.599997999999999</c:v>
                </c:pt>
                <c:pt idx="232">
                  <c:v>54.040000999999997</c:v>
                </c:pt>
                <c:pt idx="233">
                  <c:v>53.900002000000001</c:v>
                </c:pt>
                <c:pt idx="234">
                  <c:v>52.139999000000003</c:v>
                </c:pt>
                <c:pt idx="235">
                  <c:v>51.419998</c:v>
                </c:pt>
                <c:pt idx="236">
                  <c:v>51.75</c:v>
                </c:pt>
                <c:pt idx="237">
                  <c:v>51.580002</c:v>
                </c:pt>
                <c:pt idx="238">
                  <c:v>51.540000999999997</c:v>
                </c:pt>
                <c:pt idx="239">
                  <c:v>52.669998</c:v>
                </c:pt>
                <c:pt idx="240">
                  <c:v>51.740001999999997</c:v>
                </c:pt>
                <c:pt idx="241">
                  <c:v>52.07</c:v>
                </c:pt>
                <c:pt idx="242">
                  <c:v>51.25</c:v>
                </c:pt>
                <c:pt idx="243">
                  <c:v>49.439999</c:v>
                </c:pt>
                <c:pt idx="244">
                  <c:v>46.830002</c:v>
                </c:pt>
                <c:pt idx="245">
                  <c:v>49.959999000000003</c:v>
                </c:pt>
                <c:pt idx="246">
                  <c:v>48.330002</c:v>
                </c:pt>
                <c:pt idx="247">
                  <c:v>45.060001</c:v>
                </c:pt>
                <c:pt idx="248">
                  <c:v>47.73</c:v>
                </c:pt>
                <c:pt idx="249">
                  <c:v>45.73</c:v>
                </c:pt>
                <c:pt idx="250">
                  <c:v>46.860000999999997</c:v>
                </c:pt>
                <c:pt idx="251">
                  <c:v>44.389999000000003</c:v>
                </c:pt>
                <c:pt idx="252">
                  <c:v>42.139999000000003</c:v>
                </c:pt>
                <c:pt idx="253">
                  <c:v>43.220001000000003</c:v>
                </c:pt>
                <c:pt idx="254">
                  <c:v>43.93</c:v>
                </c:pt>
                <c:pt idx="255">
                  <c:v>45.09</c:v>
                </c:pt>
                <c:pt idx="256">
                  <c:v>47.139999000000003</c:v>
                </c:pt>
                <c:pt idx="257">
                  <c:v>47.400002000000001</c:v>
                </c:pt>
                <c:pt idx="258">
                  <c:v>45.509998000000003</c:v>
                </c:pt>
                <c:pt idx="259">
                  <c:v>47.66</c:v>
                </c:pt>
                <c:pt idx="260">
                  <c:v>48.700001</c:v>
                </c:pt>
                <c:pt idx="261">
                  <c:v>47.529998999999997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D8-4D14-959E-41384E3C5A13}"/>
            </c:ext>
          </c:extLst>
        </c:ser>
        <c:ser>
          <c:idx val="2"/>
          <c:order val="2"/>
          <c:tx>
            <c:strRef>
              <c:f>Portfolia!$E$1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Portfolia!$E$2:$E$263</c:f>
              <c:numCache>
                <c:formatCode>0.00</c:formatCode>
                <c:ptCount val="262"/>
                <c:pt idx="0">
                  <c:v>43.029998999999997</c:v>
                </c:pt>
                <c:pt idx="1">
                  <c:v>43.130001</c:v>
                </c:pt>
                <c:pt idx="2">
                  <c:v>41.720001000000003</c:v>
                </c:pt>
                <c:pt idx="3">
                  <c:v>41.25</c:v>
                </c:pt>
                <c:pt idx="4">
                  <c:v>41.880001</c:v>
                </c:pt>
                <c:pt idx="5">
                  <c:v>41.369999</c:v>
                </c:pt>
                <c:pt idx="6">
                  <c:v>41.93</c:v>
                </c:pt>
                <c:pt idx="7">
                  <c:v>42.200001</c:v>
                </c:pt>
                <c:pt idx="8">
                  <c:v>43.529998999999997</c:v>
                </c:pt>
                <c:pt idx="9">
                  <c:v>43.700001</c:v>
                </c:pt>
                <c:pt idx="10">
                  <c:v>44.380001</c:v>
                </c:pt>
                <c:pt idx="11">
                  <c:v>44.93</c:v>
                </c:pt>
                <c:pt idx="12">
                  <c:v>44.900002000000001</c:v>
                </c:pt>
                <c:pt idx="13">
                  <c:v>44.98</c:v>
                </c:pt>
                <c:pt idx="14">
                  <c:v>44.259998000000003</c:v>
                </c:pt>
                <c:pt idx="15">
                  <c:v>44.450001</c:v>
                </c:pt>
                <c:pt idx="16">
                  <c:v>44.799999</c:v>
                </c:pt>
                <c:pt idx="17">
                  <c:v>46.689999</c:v>
                </c:pt>
                <c:pt idx="18">
                  <c:v>46.080002</c:v>
                </c:pt>
                <c:pt idx="19">
                  <c:v>47.02</c:v>
                </c:pt>
                <c:pt idx="20">
                  <c:v>48.259998000000003</c:v>
                </c:pt>
                <c:pt idx="21">
                  <c:v>47.549999</c:v>
                </c:pt>
                <c:pt idx="22">
                  <c:v>47.290000999999997</c:v>
                </c:pt>
                <c:pt idx="23">
                  <c:v>47.349997999999999</c:v>
                </c:pt>
                <c:pt idx="24">
                  <c:v>47.380001</c:v>
                </c:pt>
                <c:pt idx="25">
                  <c:v>47.290000999999997</c:v>
                </c:pt>
                <c:pt idx="26">
                  <c:v>47.889999000000003</c:v>
                </c:pt>
                <c:pt idx="27">
                  <c:v>48.459999000000003</c:v>
                </c:pt>
                <c:pt idx="28">
                  <c:v>48.25</c:v>
                </c:pt>
                <c:pt idx="29">
                  <c:v>47.57</c:v>
                </c:pt>
                <c:pt idx="30">
                  <c:v>47.810001</c:v>
                </c:pt>
                <c:pt idx="31">
                  <c:v>48.060001</c:v>
                </c:pt>
                <c:pt idx="32">
                  <c:v>47.709999000000003</c:v>
                </c:pt>
                <c:pt idx="33">
                  <c:v>46.709999000000003</c:v>
                </c:pt>
                <c:pt idx="34">
                  <c:v>46.529998999999997</c:v>
                </c:pt>
                <c:pt idx="35">
                  <c:v>46.450001</c:v>
                </c:pt>
                <c:pt idx="36">
                  <c:v>46.34</c:v>
                </c:pt>
                <c:pt idx="37">
                  <c:v>44.18</c:v>
                </c:pt>
                <c:pt idx="38">
                  <c:v>44.009998000000003</c:v>
                </c:pt>
                <c:pt idx="39">
                  <c:v>43.900002000000001</c:v>
                </c:pt>
                <c:pt idx="40">
                  <c:v>44.279998999999997</c:v>
                </c:pt>
                <c:pt idx="41">
                  <c:v>43.880001</c:v>
                </c:pt>
                <c:pt idx="42">
                  <c:v>43.869999</c:v>
                </c:pt>
                <c:pt idx="43">
                  <c:v>44.389999000000003</c:v>
                </c:pt>
                <c:pt idx="44">
                  <c:v>43.490001999999997</c:v>
                </c:pt>
                <c:pt idx="45">
                  <c:v>42.709999000000003</c:v>
                </c:pt>
                <c:pt idx="46">
                  <c:v>42.959999000000003</c:v>
                </c:pt>
                <c:pt idx="47">
                  <c:v>42.169998</c:v>
                </c:pt>
                <c:pt idx="48">
                  <c:v>42.189999</c:v>
                </c:pt>
                <c:pt idx="49">
                  <c:v>41.830002</c:v>
                </c:pt>
                <c:pt idx="50">
                  <c:v>40.689999</c:v>
                </c:pt>
                <c:pt idx="51">
                  <c:v>40.729999999999997</c:v>
                </c:pt>
                <c:pt idx="52">
                  <c:v>42.48</c:v>
                </c:pt>
                <c:pt idx="53">
                  <c:v>42.43</c:v>
                </c:pt>
                <c:pt idx="54">
                  <c:v>42.810001</c:v>
                </c:pt>
                <c:pt idx="55">
                  <c:v>42.700001</c:v>
                </c:pt>
                <c:pt idx="56">
                  <c:v>43.290000999999997</c:v>
                </c:pt>
                <c:pt idx="57">
                  <c:v>43.669998</c:v>
                </c:pt>
                <c:pt idx="58">
                  <c:v>42.619999</c:v>
                </c:pt>
                <c:pt idx="59">
                  <c:v>42.950001</c:v>
                </c:pt>
                <c:pt idx="60">
                  <c:v>42.82</c:v>
                </c:pt>
                <c:pt idx="61">
                  <c:v>42.509998000000003</c:v>
                </c:pt>
                <c:pt idx="62">
                  <c:v>43.34</c:v>
                </c:pt>
                <c:pt idx="63">
                  <c:v>43.139999000000003</c:v>
                </c:pt>
                <c:pt idx="64">
                  <c:v>43.459999000000003</c:v>
                </c:pt>
                <c:pt idx="65">
                  <c:v>43.580002</c:v>
                </c:pt>
                <c:pt idx="66">
                  <c:v>43.07</c:v>
                </c:pt>
                <c:pt idx="67">
                  <c:v>42.66</c:v>
                </c:pt>
                <c:pt idx="68">
                  <c:v>42.990001999999997</c:v>
                </c:pt>
                <c:pt idx="69">
                  <c:v>43.490001999999997</c:v>
                </c:pt>
                <c:pt idx="70">
                  <c:v>43.810001</c:v>
                </c:pt>
                <c:pt idx="71">
                  <c:v>43.950001</c:v>
                </c:pt>
                <c:pt idx="72">
                  <c:v>43.830002</c:v>
                </c:pt>
                <c:pt idx="73">
                  <c:v>43.990001999999997</c:v>
                </c:pt>
                <c:pt idx="74">
                  <c:v>44.209999000000003</c:v>
                </c:pt>
                <c:pt idx="75">
                  <c:v>43.490001999999997</c:v>
                </c:pt>
                <c:pt idx="76">
                  <c:v>43.779998999999997</c:v>
                </c:pt>
                <c:pt idx="77">
                  <c:v>43.310001</c:v>
                </c:pt>
                <c:pt idx="78">
                  <c:v>44.18</c:v>
                </c:pt>
                <c:pt idx="79">
                  <c:v>44.869999</c:v>
                </c:pt>
                <c:pt idx="80">
                  <c:v>44.43</c:v>
                </c:pt>
                <c:pt idx="81">
                  <c:v>44.43</c:v>
                </c:pt>
                <c:pt idx="82">
                  <c:v>43.77</c:v>
                </c:pt>
                <c:pt idx="83">
                  <c:v>44.43</c:v>
                </c:pt>
                <c:pt idx="84">
                  <c:v>44.389999000000003</c:v>
                </c:pt>
                <c:pt idx="85">
                  <c:v>44.5</c:v>
                </c:pt>
                <c:pt idx="86">
                  <c:v>45.099997999999999</c:v>
                </c:pt>
                <c:pt idx="87">
                  <c:v>45.5</c:v>
                </c:pt>
                <c:pt idx="88">
                  <c:v>44.869999</c:v>
                </c:pt>
                <c:pt idx="89">
                  <c:v>45.740001999999997</c:v>
                </c:pt>
                <c:pt idx="90">
                  <c:v>45.23</c:v>
                </c:pt>
                <c:pt idx="91">
                  <c:v>44.669998</c:v>
                </c:pt>
                <c:pt idx="92">
                  <c:v>44.560001</c:v>
                </c:pt>
                <c:pt idx="93">
                  <c:v>42.93</c:v>
                </c:pt>
                <c:pt idx="94">
                  <c:v>42.119999</c:v>
                </c:pt>
                <c:pt idx="95">
                  <c:v>40.490001999999997</c:v>
                </c:pt>
                <c:pt idx="96">
                  <c:v>41.220001000000003</c:v>
                </c:pt>
                <c:pt idx="97">
                  <c:v>40.560001</c:v>
                </c:pt>
                <c:pt idx="98">
                  <c:v>41.27</c:v>
                </c:pt>
                <c:pt idx="99">
                  <c:v>41.5</c:v>
                </c:pt>
                <c:pt idx="100">
                  <c:v>40.360000999999997</c:v>
                </c:pt>
                <c:pt idx="101">
                  <c:v>40.689999</c:v>
                </c:pt>
                <c:pt idx="102">
                  <c:v>39.330002</c:v>
                </c:pt>
                <c:pt idx="103">
                  <c:v>39.099997999999999</c:v>
                </c:pt>
                <c:pt idx="104">
                  <c:v>39.939999</c:v>
                </c:pt>
                <c:pt idx="105">
                  <c:v>40.369999</c:v>
                </c:pt>
                <c:pt idx="106">
                  <c:v>39.900002000000001</c:v>
                </c:pt>
                <c:pt idx="107">
                  <c:v>39.939999</c:v>
                </c:pt>
                <c:pt idx="108">
                  <c:v>40.270000000000003</c:v>
                </c:pt>
                <c:pt idx="109">
                  <c:v>39.330002</c:v>
                </c:pt>
                <c:pt idx="110">
                  <c:v>40.159999999999997</c:v>
                </c:pt>
                <c:pt idx="111">
                  <c:v>39.790000999999997</c:v>
                </c:pt>
                <c:pt idx="112">
                  <c:v>40.380001</c:v>
                </c:pt>
                <c:pt idx="113">
                  <c:v>41.290000999999997</c:v>
                </c:pt>
                <c:pt idx="114">
                  <c:v>41.490001999999997</c:v>
                </c:pt>
                <c:pt idx="115">
                  <c:v>40.990001999999997</c:v>
                </c:pt>
                <c:pt idx="116">
                  <c:v>41.529998999999997</c:v>
                </c:pt>
                <c:pt idx="117">
                  <c:v>42.470001000000003</c:v>
                </c:pt>
                <c:pt idx="118">
                  <c:v>42.18</c:v>
                </c:pt>
                <c:pt idx="119">
                  <c:v>43.110000999999997</c:v>
                </c:pt>
                <c:pt idx="120">
                  <c:v>43.580002</c:v>
                </c:pt>
                <c:pt idx="121">
                  <c:v>43.939999</c:v>
                </c:pt>
                <c:pt idx="122">
                  <c:v>44.32</c:v>
                </c:pt>
                <c:pt idx="123">
                  <c:v>45.16</c:v>
                </c:pt>
                <c:pt idx="124">
                  <c:v>44.75</c:v>
                </c:pt>
                <c:pt idx="125">
                  <c:v>44.209999000000003</c:v>
                </c:pt>
                <c:pt idx="126">
                  <c:v>44.360000999999997</c:v>
                </c:pt>
                <c:pt idx="127">
                  <c:v>44.02</c:v>
                </c:pt>
                <c:pt idx="128">
                  <c:v>43.669998</c:v>
                </c:pt>
                <c:pt idx="129">
                  <c:v>43.560001</c:v>
                </c:pt>
                <c:pt idx="130">
                  <c:v>42.540000999999997</c:v>
                </c:pt>
                <c:pt idx="131">
                  <c:v>43.040000999999997</c:v>
                </c:pt>
                <c:pt idx="132">
                  <c:v>42.619999</c:v>
                </c:pt>
                <c:pt idx="133">
                  <c:v>42.84</c:v>
                </c:pt>
                <c:pt idx="134">
                  <c:v>42.669998</c:v>
                </c:pt>
                <c:pt idx="135">
                  <c:v>41.380001</c:v>
                </c:pt>
                <c:pt idx="136">
                  <c:v>40.229999999999997</c:v>
                </c:pt>
                <c:pt idx="137">
                  <c:v>40.25</c:v>
                </c:pt>
                <c:pt idx="138">
                  <c:v>40.779998999999997</c:v>
                </c:pt>
                <c:pt idx="139">
                  <c:v>40.68</c:v>
                </c:pt>
                <c:pt idx="140">
                  <c:v>39.82</c:v>
                </c:pt>
                <c:pt idx="141">
                  <c:v>40.439999</c:v>
                </c:pt>
                <c:pt idx="142">
                  <c:v>41.049999</c:v>
                </c:pt>
                <c:pt idx="143">
                  <c:v>41.93</c:v>
                </c:pt>
                <c:pt idx="144">
                  <c:v>42.25</c:v>
                </c:pt>
                <c:pt idx="145">
                  <c:v>42.529998999999997</c:v>
                </c:pt>
                <c:pt idx="146">
                  <c:v>42.790000999999997</c:v>
                </c:pt>
                <c:pt idx="147">
                  <c:v>43.439999</c:v>
                </c:pt>
                <c:pt idx="148">
                  <c:v>43.66</c:v>
                </c:pt>
                <c:pt idx="149">
                  <c:v>44.98</c:v>
                </c:pt>
                <c:pt idx="150">
                  <c:v>45.380001</c:v>
                </c:pt>
                <c:pt idx="151">
                  <c:v>45.91</c:v>
                </c:pt>
                <c:pt idx="152">
                  <c:v>45.759998000000003</c:v>
                </c:pt>
                <c:pt idx="153">
                  <c:v>46.369999</c:v>
                </c:pt>
                <c:pt idx="154">
                  <c:v>46.84</c:v>
                </c:pt>
                <c:pt idx="155">
                  <c:v>46.830002</c:v>
                </c:pt>
                <c:pt idx="156">
                  <c:v>46.259998000000003</c:v>
                </c:pt>
                <c:pt idx="157">
                  <c:v>46.049999</c:v>
                </c:pt>
                <c:pt idx="158">
                  <c:v>47.330002</c:v>
                </c:pt>
                <c:pt idx="159">
                  <c:v>48.830002</c:v>
                </c:pt>
                <c:pt idx="160">
                  <c:v>48.75</c:v>
                </c:pt>
                <c:pt idx="161">
                  <c:v>48.560001</c:v>
                </c:pt>
                <c:pt idx="162">
                  <c:v>48.66</c:v>
                </c:pt>
                <c:pt idx="163">
                  <c:v>49.150002000000001</c:v>
                </c:pt>
                <c:pt idx="164">
                  <c:v>49.09</c:v>
                </c:pt>
                <c:pt idx="165">
                  <c:v>49.009998000000003</c:v>
                </c:pt>
                <c:pt idx="166">
                  <c:v>48.389999000000003</c:v>
                </c:pt>
                <c:pt idx="167">
                  <c:v>48.610000999999997</c:v>
                </c:pt>
                <c:pt idx="168">
                  <c:v>48.990001999999997</c:v>
                </c:pt>
                <c:pt idx="169">
                  <c:v>49.029998999999997</c:v>
                </c:pt>
                <c:pt idx="170">
                  <c:v>49.330002</c:v>
                </c:pt>
                <c:pt idx="171">
                  <c:v>49.099997999999999</c:v>
                </c:pt>
                <c:pt idx="172">
                  <c:v>48.84</c:v>
                </c:pt>
                <c:pt idx="173">
                  <c:v>49.25</c:v>
                </c:pt>
                <c:pt idx="174">
                  <c:v>49.959999000000003</c:v>
                </c:pt>
                <c:pt idx="175">
                  <c:v>49.41</c:v>
                </c:pt>
                <c:pt idx="176">
                  <c:v>49.779998999999997</c:v>
                </c:pt>
                <c:pt idx="177">
                  <c:v>49.48</c:v>
                </c:pt>
                <c:pt idx="178">
                  <c:v>49.080002</c:v>
                </c:pt>
                <c:pt idx="179">
                  <c:v>48.110000999999997</c:v>
                </c:pt>
                <c:pt idx="180">
                  <c:v>48.84</c:v>
                </c:pt>
                <c:pt idx="181">
                  <c:v>49.07</c:v>
                </c:pt>
                <c:pt idx="182">
                  <c:v>49.799999</c:v>
                </c:pt>
                <c:pt idx="183">
                  <c:v>49.599997999999999</c:v>
                </c:pt>
                <c:pt idx="184">
                  <c:v>49.669998</c:v>
                </c:pt>
                <c:pt idx="185">
                  <c:v>49.450001</c:v>
                </c:pt>
                <c:pt idx="186">
                  <c:v>50.689999</c:v>
                </c:pt>
                <c:pt idx="187">
                  <c:v>50.240001999999997</c:v>
                </c:pt>
                <c:pt idx="188">
                  <c:v>50.720001000000003</c:v>
                </c:pt>
                <c:pt idx="189">
                  <c:v>50.900002000000001</c:v>
                </c:pt>
                <c:pt idx="190">
                  <c:v>50.66</c:v>
                </c:pt>
                <c:pt idx="191">
                  <c:v>50.860000999999997</c:v>
                </c:pt>
                <c:pt idx="192">
                  <c:v>50.689999</c:v>
                </c:pt>
                <c:pt idx="193">
                  <c:v>50.720001000000003</c:v>
                </c:pt>
                <c:pt idx="194">
                  <c:v>50.689999</c:v>
                </c:pt>
                <c:pt idx="195">
                  <c:v>51.110000999999997</c:v>
                </c:pt>
                <c:pt idx="196">
                  <c:v>51.09</c:v>
                </c:pt>
                <c:pt idx="197">
                  <c:v>50.959999000000003</c:v>
                </c:pt>
                <c:pt idx="198">
                  <c:v>51.119999</c:v>
                </c:pt>
                <c:pt idx="199">
                  <c:v>52.040000999999997</c:v>
                </c:pt>
                <c:pt idx="200">
                  <c:v>51.200001</c:v>
                </c:pt>
                <c:pt idx="201">
                  <c:v>51.02</c:v>
                </c:pt>
                <c:pt idx="202">
                  <c:v>50.919998</c:v>
                </c:pt>
                <c:pt idx="203">
                  <c:v>51.57</c:v>
                </c:pt>
                <c:pt idx="204">
                  <c:v>52.060001</c:v>
                </c:pt>
                <c:pt idx="205">
                  <c:v>52.209999000000003</c:v>
                </c:pt>
                <c:pt idx="206">
                  <c:v>52.779998999999997</c:v>
                </c:pt>
                <c:pt idx="207">
                  <c:v>52.860000999999997</c:v>
                </c:pt>
                <c:pt idx="208">
                  <c:v>52.939999</c:v>
                </c:pt>
                <c:pt idx="209">
                  <c:v>56.439999</c:v>
                </c:pt>
                <c:pt idx="210">
                  <c:v>57.509998000000003</c:v>
                </c:pt>
                <c:pt idx="211">
                  <c:v>55.919998</c:v>
                </c:pt>
                <c:pt idx="212">
                  <c:v>55.860000999999997</c:v>
                </c:pt>
                <c:pt idx="213">
                  <c:v>55.529998999999997</c:v>
                </c:pt>
                <c:pt idx="214">
                  <c:v>54.549999</c:v>
                </c:pt>
                <c:pt idx="215">
                  <c:v>53.110000999999997</c:v>
                </c:pt>
                <c:pt idx="216">
                  <c:v>54.02</c:v>
                </c:pt>
                <c:pt idx="217">
                  <c:v>53.68</c:v>
                </c:pt>
                <c:pt idx="218">
                  <c:v>53.82</c:v>
                </c:pt>
                <c:pt idx="219">
                  <c:v>52.259998000000003</c:v>
                </c:pt>
                <c:pt idx="220">
                  <c:v>52.599997999999999</c:v>
                </c:pt>
                <c:pt idx="221">
                  <c:v>54.02</c:v>
                </c:pt>
                <c:pt idx="222">
                  <c:v>54.990001999999997</c:v>
                </c:pt>
                <c:pt idx="223">
                  <c:v>55.009998000000003</c:v>
                </c:pt>
                <c:pt idx="224">
                  <c:v>55.029998999999997</c:v>
                </c:pt>
                <c:pt idx="225">
                  <c:v>55.349997999999999</c:v>
                </c:pt>
                <c:pt idx="226">
                  <c:v>55.779998999999997</c:v>
                </c:pt>
                <c:pt idx="227">
                  <c:v>56.18</c:v>
                </c:pt>
                <c:pt idx="228">
                  <c:v>55.93</c:v>
                </c:pt>
                <c:pt idx="229">
                  <c:v>55.84</c:v>
                </c:pt>
                <c:pt idx="230">
                  <c:v>55.52</c:v>
                </c:pt>
                <c:pt idx="231">
                  <c:v>56.310001</c:v>
                </c:pt>
                <c:pt idx="232">
                  <c:v>53.75</c:v>
                </c:pt>
                <c:pt idx="233">
                  <c:v>52.419998</c:v>
                </c:pt>
                <c:pt idx="234">
                  <c:v>49.68</c:v>
                </c:pt>
                <c:pt idx="235">
                  <c:v>48.029998999999997</c:v>
                </c:pt>
                <c:pt idx="236">
                  <c:v>47.240001999999997</c:v>
                </c:pt>
                <c:pt idx="237">
                  <c:v>45.41</c:v>
                </c:pt>
                <c:pt idx="238">
                  <c:v>45.029998999999997</c:v>
                </c:pt>
                <c:pt idx="239">
                  <c:v>46.48</c:v>
                </c:pt>
                <c:pt idx="240">
                  <c:v>44.400002000000001</c:v>
                </c:pt>
                <c:pt idx="241">
                  <c:v>45.240001999999997</c:v>
                </c:pt>
                <c:pt idx="242">
                  <c:v>42.59</c:v>
                </c:pt>
                <c:pt idx="243">
                  <c:v>41.84</c:v>
                </c:pt>
                <c:pt idx="244">
                  <c:v>37.5</c:v>
                </c:pt>
                <c:pt idx="245">
                  <c:v>39.5</c:v>
                </c:pt>
                <c:pt idx="246">
                  <c:v>36.869999</c:v>
                </c:pt>
                <c:pt idx="247">
                  <c:v>31.309999000000001</c:v>
                </c:pt>
                <c:pt idx="248">
                  <c:v>37.5</c:v>
                </c:pt>
                <c:pt idx="249">
                  <c:v>31.65</c:v>
                </c:pt>
                <c:pt idx="250">
                  <c:v>33.790000999999997</c:v>
                </c:pt>
                <c:pt idx="251">
                  <c:v>30.75</c:v>
                </c:pt>
                <c:pt idx="252">
                  <c:v>30.92</c:v>
                </c:pt>
                <c:pt idx="253">
                  <c:v>29.67</c:v>
                </c:pt>
                <c:pt idx="254">
                  <c:v>27.809999000000001</c:v>
                </c:pt>
                <c:pt idx="255">
                  <c:v>33.220001000000003</c:v>
                </c:pt>
                <c:pt idx="256">
                  <c:v>33.990001999999997</c:v>
                </c:pt>
                <c:pt idx="257">
                  <c:v>35.709999000000003</c:v>
                </c:pt>
                <c:pt idx="258">
                  <c:v>34.009998000000003</c:v>
                </c:pt>
                <c:pt idx="259">
                  <c:v>34.840000000000003</c:v>
                </c:pt>
                <c:pt idx="260">
                  <c:v>34</c:v>
                </c:pt>
                <c:pt idx="261">
                  <c:v>31.620000999999998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D8-4D14-959E-41384E3C5A13}"/>
            </c:ext>
          </c:extLst>
        </c:ser>
        <c:ser>
          <c:idx val="3"/>
          <c:order val="3"/>
          <c:tx>
            <c:strRef>
              <c:f>Portfolia!$F$1</c:f>
              <c:strCache>
                <c:ptCount val="1"/>
                <c:pt idx="0">
                  <c:v>FTSV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Portfolia!$F$2:$F$263</c:f>
              <c:numCache>
                <c:formatCode>0.00</c:formatCode>
                <c:ptCount val="262"/>
                <c:pt idx="0">
                  <c:v>18.209999</c:v>
                </c:pt>
                <c:pt idx="1">
                  <c:v>17.75</c:v>
                </c:pt>
                <c:pt idx="2">
                  <c:v>16.360001</c:v>
                </c:pt>
                <c:pt idx="3">
                  <c:v>16.190000999999999</c:v>
                </c:pt>
                <c:pt idx="4">
                  <c:v>15.9</c:v>
                </c:pt>
                <c:pt idx="5">
                  <c:v>15.19</c:v>
                </c:pt>
                <c:pt idx="6">
                  <c:v>15.46</c:v>
                </c:pt>
                <c:pt idx="7">
                  <c:v>16.16</c:v>
                </c:pt>
                <c:pt idx="8">
                  <c:v>15.99</c:v>
                </c:pt>
                <c:pt idx="9">
                  <c:v>16.149999999999999</c:v>
                </c:pt>
                <c:pt idx="10">
                  <c:v>16.77</c:v>
                </c:pt>
                <c:pt idx="11">
                  <c:v>16.23</c:v>
                </c:pt>
                <c:pt idx="12">
                  <c:v>17.43</c:v>
                </c:pt>
                <c:pt idx="13">
                  <c:v>17.91</c:v>
                </c:pt>
                <c:pt idx="14">
                  <c:v>17.709999</c:v>
                </c:pt>
                <c:pt idx="15">
                  <c:v>17.459999</c:v>
                </c:pt>
                <c:pt idx="16">
                  <c:v>17.399999999999999</c:v>
                </c:pt>
                <c:pt idx="17">
                  <c:v>18.600000000000001</c:v>
                </c:pt>
                <c:pt idx="18">
                  <c:v>18.84</c:v>
                </c:pt>
                <c:pt idx="19">
                  <c:v>18.739999999999998</c:v>
                </c:pt>
                <c:pt idx="20">
                  <c:v>18.799999</c:v>
                </c:pt>
                <c:pt idx="21">
                  <c:v>17.879999000000002</c:v>
                </c:pt>
                <c:pt idx="22">
                  <c:v>18</c:v>
                </c:pt>
                <c:pt idx="23">
                  <c:v>18.629999000000002</c:v>
                </c:pt>
                <c:pt idx="24">
                  <c:v>17.940000999999999</c:v>
                </c:pt>
                <c:pt idx="25">
                  <c:v>18.73</c:v>
                </c:pt>
                <c:pt idx="26">
                  <c:v>18.780000999999999</c:v>
                </c:pt>
                <c:pt idx="27">
                  <c:v>19.23</c:v>
                </c:pt>
                <c:pt idx="28">
                  <c:v>18.989999999999998</c:v>
                </c:pt>
                <c:pt idx="29">
                  <c:v>18.25</c:v>
                </c:pt>
                <c:pt idx="30">
                  <c:v>18</c:v>
                </c:pt>
                <c:pt idx="31">
                  <c:v>18.350000000000001</c:v>
                </c:pt>
                <c:pt idx="32">
                  <c:v>18.809999000000001</c:v>
                </c:pt>
                <c:pt idx="33">
                  <c:v>18</c:v>
                </c:pt>
                <c:pt idx="34">
                  <c:v>18.16</c:v>
                </c:pt>
                <c:pt idx="35">
                  <c:v>18.649999999999999</c:v>
                </c:pt>
                <c:pt idx="36">
                  <c:v>18.700001</c:v>
                </c:pt>
                <c:pt idx="37">
                  <c:v>17.780000999999999</c:v>
                </c:pt>
                <c:pt idx="38">
                  <c:v>16.040001</c:v>
                </c:pt>
                <c:pt idx="39">
                  <c:v>15.83</c:v>
                </c:pt>
                <c:pt idx="40">
                  <c:v>12.8</c:v>
                </c:pt>
                <c:pt idx="41">
                  <c:v>12.04</c:v>
                </c:pt>
                <c:pt idx="42">
                  <c:v>12.29</c:v>
                </c:pt>
                <c:pt idx="43">
                  <c:v>12.54</c:v>
                </c:pt>
                <c:pt idx="44">
                  <c:v>12.46</c:v>
                </c:pt>
                <c:pt idx="45">
                  <c:v>12.16</c:v>
                </c:pt>
                <c:pt idx="46">
                  <c:v>12.15</c:v>
                </c:pt>
                <c:pt idx="47">
                  <c:v>12.49</c:v>
                </c:pt>
                <c:pt idx="48">
                  <c:v>12.49</c:v>
                </c:pt>
                <c:pt idx="49">
                  <c:v>12.57</c:v>
                </c:pt>
                <c:pt idx="50">
                  <c:v>11.31</c:v>
                </c:pt>
                <c:pt idx="51">
                  <c:v>11.3</c:v>
                </c:pt>
                <c:pt idx="52">
                  <c:v>11.42</c:v>
                </c:pt>
                <c:pt idx="53">
                  <c:v>10.97</c:v>
                </c:pt>
                <c:pt idx="54">
                  <c:v>10.95</c:v>
                </c:pt>
                <c:pt idx="55">
                  <c:v>11.28</c:v>
                </c:pt>
                <c:pt idx="56">
                  <c:v>10.99</c:v>
                </c:pt>
                <c:pt idx="57">
                  <c:v>10.93</c:v>
                </c:pt>
                <c:pt idx="58">
                  <c:v>10.81</c:v>
                </c:pt>
                <c:pt idx="59">
                  <c:v>10.58</c:v>
                </c:pt>
                <c:pt idx="60">
                  <c:v>10.54</c:v>
                </c:pt>
                <c:pt idx="61">
                  <c:v>11.09</c:v>
                </c:pt>
                <c:pt idx="62">
                  <c:v>10.49</c:v>
                </c:pt>
                <c:pt idx="63">
                  <c:v>10.73</c:v>
                </c:pt>
                <c:pt idx="64">
                  <c:v>10.72</c:v>
                </c:pt>
                <c:pt idx="65">
                  <c:v>10.6</c:v>
                </c:pt>
                <c:pt idx="66">
                  <c:v>10.63</c:v>
                </c:pt>
                <c:pt idx="67">
                  <c:v>10.8</c:v>
                </c:pt>
                <c:pt idx="68">
                  <c:v>10.84</c:v>
                </c:pt>
                <c:pt idx="69">
                  <c:v>10.41</c:v>
                </c:pt>
                <c:pt idx="70">
                  <c:v>10.6</c:v>
                </c:pt>
                <c:pt idx="71">
                  <c:v>10.6</c:v>
                </c:pt>
                <c:pt idx="72">
                  <c:v>10.24</c:v>
                </c:pt>
                <c:pt idx="73">
                  <c:v>10.59</c:v>
                </c:pt>
                <c:pt idx="74">
                  <c:v>10.53</c:v>
                </c:pt>
                <c:pt idx="75">
                  <c:v>10.18</c:v>
                </c:pt>
                <c:pt idx="76">
                  <c:v>10.24</c:v>
                </c:pt>
                <c:pt idx="77">
                  <c:v>10.26</c:v>
                </c:pt>
                <c:pt idx="78">
                  <c:v>10.3</c:v>
                </c:pt>
                <c:pt idx="79">
                  <c:v>10.28</c:v>
                </c:pt>
                <c:pt idx="80">
                  <c:v>10.119999999999999</c:v>
                </c:pt>
                <c:pt idx="81">
                  <c:v>10.119999999999999</c:v>
                </c:pt>
                <c:pt idx="82">
                  <c:v>8.76</c:v>
                </c:pt>
                <c:pt idx="83">
                  <c:v>8.75</c:v>
                </c:pt>
                <c:pt idx="84">
                  <c:v>8.5</c:v>
                </c:pt>
                <c:pt idx="85">
                  <c:v>8.81</c:v>
                </c:pt>
                <c:pt idx="86">
                  <c:v>8.91</c:v>
                </c:pt>
                <c:pt idx="87">
                  <c:v>9.07</c:v>
                </c:pt>
                <c:pt idx="88">
                  <c:v>9.24</c:v>
                </c:pt>
                <c:pt idx="89">
                  <c:v>9.15</c:v>
                </c:pt>
                <c:pt idx="90">
                  <c:v>9.0399999999999991</c:v>
                </c:pt>
                <c:pt idx="91">
                  <c:v>9.32</c:v>
                </c:pt>
                <c:pt idx="92">
                  <c:v>8.9</c:v>
                </c:pt>
                <c:pt idx="93">
                  <c:v>8.68</c:v>
                </c:pt>
                <c:pt idx="94">
                  <c:v>8.3699999999999992</c:v>
                </c:pt>
                <c:pt idx="95">
                  <c:v>8.0299999999999994</c:v>
                </c:pt>
                <c:pt idx="96">
                  <c:v>8.16</c:v>
                </c:pt>
                <c:pt idx="97">
                  <c:v>8.1</c:v>
                </c:pt>
                <c:pt idx="98">
                  <c:v>8</c:v>
                </c:pt>
                <c:pt idx="99">
                  <c:v>7.91</c:v>
                </c:pt>
                <c:pt idx="100">
                  <c:v>8.1300000000000008</c:v>
                </c:pt>
                <c:pt idx="101">
                  <c:v>8.2200000000000006</c:v>
                </c:pt>
                <c:pt idx="102">
                  <c:v>6.66</c:v>
                </c:pt>
                <c:pt idx="103">
                  <c:v>6.4</c:v>
                </c:pt>
                <c:pt idx="104">
                  <c:v>6.4</c:v>
                </c:pt>
                <c:pt idx="105">
                  <c:v>7.52</c:v>
                </c:pt>
                <c:pt idx="106">
                  <c:v>7.59</c:v>
                </c:pt>
                <c:pt idx="107">
                  <c:v>7.54</c:v>
                </c:pt>
                <c:pt idx="108">
                  <c:v>7.23</c:v>
                </c:pt>
                <c:pt idx="109">
                  <c:v>6.74</c:v>
                </c:pt>
                <c:pt idx="110">
                  <c:v>6.91</c:v>
                </c:pt>
                <c:pt idx="111">
                  <c:v>6.83</c:v>
                </c:pt>
                <c:pt idx="112">
                  <c:v>7.34</c:v>
                </c:pt>
                <c:pt idx="113">
                  <c:v>7.36</c:v>
                </c:pt>
                <c:pt idx="114">
                  <c:v>7.58</c:v>
                </c:pt>
                <c:pt idx="115">
                  <c:v>6.96</c:v>
                </c:pt>
                <c:pt idx="116">
                  <c:v>7.16</c:v>
                </c:pt>
                <c:pt idx="117">
                  <c:v>7.61</c:v>
                </c:pt>
                <c:pt idx="118">
                  <c:v>7.47</c:v>
                </c:pt>
                <c:pt idx="119">
                  <c:v>7.67</c:v>
                </c:pt>
                <c:pt idx="120">
                  <c:v>7.99</c:v>
                </c:pt>
                <c:pt idx="121">
                  <c:v>8</c:v>
                </c:pt>
                <c:pt idx="122">
                  <c:v>7.86</c:v>
                </c:pt>
                <c:pt idx="123">
                  <c:v>7.97</c:v>
                </c:pt>
                <c:pt idx="124">
                  <c:v>7.84</c:v>
                </c:pt>
                <c:pt idx="125">
                  <c:v>7.63</c:v>
                </c:pt>
                <c:pt idx="126">
                  <c:v>7.49</c:v>
                </c:pt>
                <c:pt idx="127">
                  <c:v>7.49</c:v>
                </c:pt>
                <c:pt idx="128">
                  <c:v>7.63</c:v>
                </c:pt>
                <c:pt idx="129">
                  <c:v>7.5</c:v>
                </c:pt>
                <c:pt idx="130">
                  <c:v>7.04</c:v>
                </c:pt>
                <c:pt idx="131">
                  <c:v>6.85</c:v>
                </c:pt>
                <c:pt idx="132">
                  <c:v>6.625</c:v>
                </c:pt>
                <c:pt idx="133">
                  <c:v>6.67</c:v>
                </c:pt>
                <c:pt idx="134">
                  <c:v>6.42</c:v>
                </c:pt>
                <c:pt idx="135">
                  <c:v>6.28</c:v>
                </c:pt>
                <c:pt idx="136">
                  <c:v>6.24</c:v>
                </c:pt>
                <c:pt idx="137">
                  <c:v>6.06</c:v>
                </c:pt>
                <c:pt idx="138">
                  <c:v>6.04</c:v>
                </c:pt>
                <c:pt idx="139">
                  <c:v>5.89</c:v>
                </c:pt>
                <c:pt idx="140">
                  <c:v>5.75</c:v>
                </c:pt>
                <c:pt idx="141">
                  <c:v>5.75</c:v>
                </c:pt>
                <c:pt idx="142">
                  <c:v>5.84</c:v>
                </c:pt>
                <c:pt idx="143">
                  <c:v>5.97</c:v>
                </c:pt>
                <c:pt idx="144">
                  <c:v>5.8</c:v>
                </c:pt>
                <c:pt idx="145">
                  <c:v>5.92</c:v>
                </c:pt>
                <c:pt idx="146">
                  <c:v>5.7649999999999997</c:v>
                </c:pt>
                <c:pt idx="147">
                  <c:v>6.14</c:v>
                </c:pt>
                <c:pt idx="148">
                  <c:v>6.12</c:v>
                </c:pt>
                <c:pt idx="149">
                  <c:v>6.26</c:v>
                </c:pt>
                <c:pt idx="150">
                  <c:v>5.97</c:v>
                </c:pt>
                <c:pt idx="151">
                  <c:v>5.6</c:v>
                </c:pt>
                <c:pt idx="152">
                  <c:v>5.77</c:v>
                </c:pt>
                <c:pt idx="153">
                  <c:v>5.86</c:v>
                </c:pt>
                <c:pt idx="154">
                  <c:v>6.14</c:v>
                </c:pt>
                <c:pt idx="155">
                  <c:v>6.14</c:v>
                </c:pt>
                <c:pt idx="156">
                  <c:v>6.29</c:v>
                </c:pt>
                <c:pt idx="157">
                  <c:v>6.91</c:v>
                </c:pt>
                <c:pt idx="158">
                  <c:v>7.55</c:v>
                </c:pt>
                <c:pt idx="159">
                  <c:v>6.9</c:v>
                </c:pt>
                <c:pt idx="160">
                  <c:v>6.81</c:v>
                </c:pt>
                <c:pt idx="161">
                  <c:v>8.01</c:v>
                </c:pt>
                <c:pt idx="162">
                  <c:v>8.25</c:v>
                </c:pt>
                <c:pt idx="163">
                  <c:v>8.75</c:v>
                </c:pt>
                <c:pt idx="164">
                  <c:v>8.5500000000000007</c:v>
                </c:pt>
                <c:pt idx="165">
                  <c:v>9.65</c:v>
                </c:pt>
                <c:pt idx="166">
                  <c:v>10.19</c:v>
                </c:pt>
                <c:pt idx="167">
                  <c:v>10.41</c:v>
                </c:pt>
                <c:pt idx="168">
                  <c:v>10.69</c:v>
                </c:pt>
                <c:pt idx="169">
                  <c:v>10.234999999999999</c:v>
                </c:pt>
                <c:pt idx="170">
                  <c:v>10.97</c:v>
                </c:pt>
                <c:pt idx="171">
                  <c:v>12.05</c:v>
                </c:pt>
                <c:pt idx="172">
                  <c:v>12.19</c:v>
                </c:pt>
                <c:pt idx="173">
                  <c:v>11.67</c:v>
                </c:pt>
                <c:pt idx="174">
                  <c:v>11.95</c:v>
                </c:pt>
                <c:pt idx="175">
                  <c:v>11.89</c:v>
                </c:pt>
                <c:pt idx="176">
                  <c:v>12.27</c:v>
                </c:pt>
                <c:pt idx="177">
                  <c:v>12.64</c:v>
                </c:pt>
                <c:pt idx="178">
                  <c:v>12.95</c:v>
                </c:pt>
                <c:pt idx="179">
                  <c:v>13.27</c:v>
                </c:pt>
                <c:pt idx="180">
                  <c:v>14.07</c:v>
                </c:pt>
                <c:pt idx="181">
                  <c:v>14.14</c:v>
                </c:pt>
                <c:pt idx="182">
                  <c:v>14.44</c:v>
                </c:pt>
                <c:pt idx="183">
                  <c:v>30.43</c:v>
                </c:pt>
                <c:pt idx="184">
                  <c:v>34.654998999999997</c:v>
                </c:pt>
                <c:pt idx="185">
                  <c:v>35.959999000000003</c:v>
                </c:pt>
                <c:pt idx="186">
                  <c:v>38.740001999999997</c:v>
                </c:pt>
                <c:pt idx="187">
                  <c:v>35.75</c:v>
                </c:pt>
                <c:pt idx="188">
                  <c:v>34.75</c:v>
                </c:pt>
                <c:pt idx="189">
                  <c:v>35.700001</c:v>
                </c:pt>
                <c:pt idx="190">
                  <c:v>35.299999</c:v>
                </c:pt>
                <c:pt idx="191">
                  <c:v>37.490001999999997</c:v>
                </c:pt>
                <c:pt idx="192">
                  <c:v>40.880001</c:v>
                </c:pt>
                <c:pt idx="193">
                  <c:v>44.310001</c:v>
                </c:pt>
                <c:pt idx="194">
                  <c:v>43.939999</c:v>
                </c:pt>
                <c:pt idx="195">
                  <c:v>44.110000999999997</c:v>
                </c:pt>
                <c:pt idx="196">
                  <c:v>44.049999</c:v>
                </c:pt>
                <c:pt idx="197">
                  <c:v>43.560001</c:v>
                </c:pt>
                <c:pt idx="198">
                  <c:v>39.369999</c:v>
                </c:pt>
                <c:pt idx="199">
                  <c:v>40</c:v>
                </c:pt>
                <c:pt idx="200">
                  <c:v>38.349997999999999</c:v>
                </c:pt>
                <c:pt idx="201">
                  <c:v>38.110000999999997</c:v>
                </c:pt>
                <c:pt idx="202">
                  <c:v>36.860000999999997</c:v>
                </c:pt>
                <c:pt idx="203">
                  <c:v>36.5</c:v>
                </c:pt>
                <c:pt idx="204">
                  <c:v>36.060001</c:v>
                </c:pt>
                <c:pt idx="205">
                  <c:v>35.279998999999997</c:v>
                </c:pt>
                <c:pt idx="206">
                  <c:v>35.740001999999997</c:v>
                </c:pt>
                <c:pt idx="207">
                  <c:v>36.279998999999997</c:v>
                </c:pt>
                <c:pt idx="208">
                  <c:v>36.799999</c:v>
                </c:pt>
                <c:pt idx="209">
                  <c:v>41.150002000000001</c:v>
                </c:pt>
                <c:pt idx="210">
                  <c:v>45.740001999999997</c:v>
                </c:pt>
                <c:pt idx="211">
                  <c:v>42.779998999999997</c:v>
                </c:pt>
                <c:pt idx="212">
                  <c:v>41.849997999999999</c:v>
                </c:pt>
                <c:pt idx="213">
                  <c:v>43.650002000000001</c:v>
                </c:pt>
                <c:pt idx="214">
                  <c:v>39.029998999999997</c:v>
                </c:pt>
                <c:pt idx="215">
                  <c:v>39.340000000000003</c:v>
                </c:pt>
                <c:pt idx="216">
                  <c:v>38.759998000000003</c:v>
                </c:pt>
                <c:pt idx="217">
                  <c:v>38.82</c:v>
                </c:pt>
                <c:pt idx="218">
                  <c:v>39.689999</c:v>
                </c:pt>
                <c:pt idx="219">
                  <c:v>36.869999</c:v>
                </c:pt>
                <c:pt idx="220">
                  <c:v>41.630001</c:v>
                </c:pt>
                <c:pt idx="221">
                  <c:v>40.529998999999997</c:v>
                </c:pt>
                <c:pt idx="222">
                  <c:v>41.669998</c:v>
                </c:pt>
                <c:pt idx="223">
                  <c:v>43.330002</c:v>
                </c:pt>
                <c:pt idx="224">
                  <c:v>43.099997999999999</c:v>
                </c:pt>
                <c:pt idx="225">
                  <c:v>44.610000999999997</c:v>
                </c:pt>
                <c:pt idx="226">
                  <c:v>42.799999</c:v>
                </c:pt>
                <c:pt idx="227">
                  <c:v>42.310001</c:v>
                </c:pt>
                <c:pt idx="228">
                  <c:v>42.439999</c:v>
                </c:pt>
                <c:pt idx="229">
                  <c:v>44.810001</c:v>
                </c:pt>
                <c:pt idx="230">
                  <c:v>45.650002000000001</c:v>
                </c:pt>
                <c:pt idx="231">
                  <c:v>47.549999</c:v>
                </c:pt>
                <c:pt idx="232">
                  <c:v>49</c:v>
                </c:pt>
                <c:pt idx="233">
                  <c:v>49.220001000000003</c:v>
                </c:pt>
                <c:pt idx="234">
                  <c:v>48.599997999999999</c:v>
                </c:pt>
                <c:pt idx="235">
                  <c:v>49.790000999999997</c:v>
                </c:pt>
                <c:pt idx="236">
                  <c:v>48.299999</c:v>
                </c:pt>
                <c:pt idx="237">
                  <c:v>48.790000999999997</c:v>
                </c:pt>
                <c:pt idx="238">
                  <c:v>58</c:v>
                </c:pt>
                <c:pt idx="239">
                  <c:v>93.910004000000001</c:v>
                </c:pt>
                <c:pt idx="240">
                  <c:v>94.239998</c:v>
                </c:pt>
                <c:pt idx="241">
                  <c:v>94.480002999999996</c:v>
                </c:pt>
                <c:pt idx="242">
                  <c:v>94.540001000000004</c:v>
                </c:pt>
                <c:pt idx="243">
                  <c:v>94.349997999999999</c:v>
                </c:pt>
                <c:pt idx="244">
                  <c:v>94.540001000000004</c:v>
                </c:pt>
                <c:pt idx="245">
                  <c:v>94.949996999999996</c:v>
                </c:pt>
                <c:pt idx="246">
                  <c:v>94.660004000000001</c:v>
                </c:pt>
                <c:pt idx="247">
                  <c:v>92.989998</c:v>
                </c:pt>
                <c:pt idx="248">
                  <c:v>93.260002</c:v>
                </c:pt>
                <c:pt idx="249">
                  <c:v>92.230002999999996</c:v>
                </c:pt>
                <c:pt idx="250">
                  <c:v>91.940002000000007</c:v>
                </c:pt>
                <c:pt idx="251">
                  <c:v>90.389999000000003</c:v>
                </c:pt>
                <c:pt idx="252">
                  <c:v>91.389999000000003</c:v>
                </c:pt>
                <c:pt idx="253">
                  <c:v>91.839995999999999</c:v>
                </c:pt>
                <c:pt idx="254">
                  <c:v>92.989998</c:v>
                </c:pt>
                <c:pt idx="255">
                  <c:v>94.110000999999997</c:v>
                </c:pt>
                <c:pt idx="256">
                  <c:v>93.870002999999997</c:v>
                </c:pt>
                <c:pt idx="257">
                  <c:v>94.470000999999996</c:v>
                </c:pt>
                <c:pt idx="258">
                  <c:v>94.550003000000004</c:v>
                </c:pt>
                <c:pt idx="259">
                  <c:v>95.370002999999997</c:v>
                </c:pt>
                <c:pt idx="260">
                  <c:v>95.419998000000007</c:v>
                </c:pt>
                <c:pt idx="261">
                  <c:v>95.440002000000007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D8-4D14-959E-41384E3C5A13}"/>
            </c:ext>
          </c:extLst>
        </c:ser>
        <c:ser>
          <c:idx val="4"/>
          <c:order val="4"/>
          <c:tx>
            <c:strRef>
              <c:f>Portfolia!$G$1</c:f>
              <c:strCache>
                <c:ptCount val="1"/>
                <c:pt idx="0">
                  <c:v>NUE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Portfolia!$G$2:$G$263</c:f>
              <c:numCache>
                <c:formatCode>0.00</c:formatCode>
                <c:ptCount val="262"/>
                <c:pt idx="0">
                  <c:v>58.150002000000001</c:v>
                </c:pt>
                <c:pt idx="1">
                  <c:v>58.82</c:v>
                </c:pt>
                <c:pt idx="2">
                  <c:v>57</c:v>
                </c:pt>
                <c:pt idx="3">
                  <c:v>56.880001</c:v>
                </c:pt>
                <c:pt idx="4">
                  <c:v>56.939999</c:v>
                </c:pt>
                <c:pt idx="5">
                  <c:v>57.580002</c:v>
                </c:pt>
                <c:pt idx="6">
                  <c:v>57.619999</c:v>
                </c:pt>
                <c:pt idx="7">
                  <c:v>58.349997999999999</c:v>
                </c:pt>
                <c:pt idx="8">
                  <c:v>59.709999000000003</c:v>
                </c:pt>
                <c:pt idx="9">
                  <c:v>59.490001999999997</c:v>
                </c:pt>
                <c:pt idx="10">
                  <c:v>60.580002</c:v>
                </c:pt>
                <c:pt idx="11">
                  <c:v>60.700001</c:v>
                </c:pt>
                <c:pt idx="12">
                  <c:v>60.689999</c:v>
                </c:pt>
                <c:pt idx="13">
                  <c:v>60.48</c:v>
                </c:pt>
                <c:pt idx="14">
                  <c:v>58.84</c:v>
                </c:pt>
                <c:pt idx="15">
                  <c:v>58.23</c:v>
                </c:pt>
                <c:pt idx="16">
                  <c:v>57.669998</c:v>
                </c:pt>
                <c:pt idx="17">
                  <c:v>58.540000999999997</c:v>
                </c:pt>
                <c:pt idx="18">
                  <c:v>57.900002000000001</c:v>
                </c:pt>
                <c:pt idx="19">
                  <c:v>58.220001000000003</c:v>
                </c:pt>
                <c:pt idx="20">
                  <c:v>58</c:v>
                </c:pt>
                <c:pt idx="21">
                  <c:v>57.5</c:v>
                </c:pt>
                <c:pt idx="22">
                  <c:v>56.98</c:v>
                </c:pt>
                <c:pt idx="23">
                  <c:v>58.619999</c:v>
                </c:pt>
                <c:pt idx="24">
                  <c:v>58.32</c:v>
                </c:pt>
                <c:pt idx="25">
                  <c:v>57.400002000000001</c:v>
                </c:pt>
                <c:pt idx="26">
                  <c:v>56.389999000000003</c:v>
                </c:pt>
                <c:pt idx="27">
                  <c:v>56.880001</c:v>
                </c:pt>
                <c:pt idx="28">
                  <c:v>57.07</c:v>
                </c:pt>
                <c:pt idx="29">
                  <c:v>55.849997999999999</c:v>
                </c:pt>
                <c:pt idx="30">
                  <c:v>55.900002000000001</c:v>
                </c:pt>
                <c:pt idx="31">
                  <c:v>57.650002000000001</c:v>
                </c:pt>
                <c:pt idx="32">
                  <c:v>56.68</c:v>
                </c:pt>
                <c:pt idx="33">
                  <c:v>56.18</c:v>
                </c:pt>
                <c:pt idx="34">
                  <c:v>56.419998</c:v>
                </c:pt>
                <c:pt idx="35">
                  <c:v>56.560001</c:v>
                </c:pt>
                <c:pt idx="36">
                  <c:v>56.799999</c:v>
                </c:pt>
                <c:pt idx="37">
                  <c:v>54.689999</c:v>
                </c:pt>
                <c:pt idx="38">
                  <c:v>55.18</c:v>
                </c:pt>
                <c:pt idx="39">
                  <c:v>54.869999</c:v>
                </c:pt>
                <c:pt idx="40">
                  <c:v>54.98</c:v>
                </c:pt>
                <c:pt idx="41">
                  <c:v>53.290000999999997</c:v>
                </c:pt>
                <c:pt idx="42">
                  <c:v>52.619999</c:v>
                </c:pt>
                <c:pt idx="43">
                  <c:v>53.68</c:v>
                </c:pt>
                <c:pt idx="44">
                  <c:v>52.880001</c:v>
                </c:pt>
                <c:pt idx="45">
                  <c:v>51.389999000000003</c:v>
                </c:pt>
                <c:pt idx="46">
                  <c:v>51.16</c:v>
                </c:pt>
                <c:pt idx="47">
                  <c:v>51.009998000000003</c:v>
                </c:pt>
                <c:pt idx="48">
                  <c:v>50.759998000000003</c:v>
                </c:pt>
                <c:pt idx="49">
                  <c:v>49.279998999999997</c:v>
                </c:pt>
                <c:pt idx="50">
                  <c:v>48</c:v>
                </c:pt>
                <c:pt idx="51">
                  <c:v>49.779998999999997</c:v>
                </c:pt>
                <c:pt idx="52">
                  <c:v>50.150002000000001</c:v>
                </c:pt>
                <c:pt idx="53">
                  <c:v>50.59</c:v>
                </c:pt>
                <c:pt idx="54">
                  <c:v>50.419998</c:v>
                </c:pt>
                <c:pt idx="55">
                  <c:v>50.84</c:v>
                </c:pt>
                <c:pt idx="56">
                  <c:v>50.939999</c:v>
                </c:pt>
                <c:pt idx="57">
                  <c:v>51.740001999999997</c:v>
                </c:pt>
                <c:pt idx="58">
                  <c:v>51.130001</c:v>
                </c:pt>
                <c:pt idx="59">
                  <c:v>52.139999000000003</c:v>
                </c:pt>
                <c:pt idx="60">
                  <c:v>51.700001</c:v>
                </c:pt>
                <c:pt idx="61">
                  <c:v>50.75</c:v>
                </c:pt>
                <c:pt idx="62">
                  <c:v>52.619999</c:v>
                </c:pt>
                <c:pt idx="63">
                  <c:v>54.25</c:v>
                </c:pt>
                <c:pt idx="64">
                  <c:v>53.810001</c:v>
                </c:pt>
                <c:pt idx="65">
                  <c:v>53.939999</c:v>
                </c:pt>
                <c:pt idx="66">
                  <c:v>53.740001999999997</c:v>
                </c:pt>
                <c:pt idx="67">
                  <c:v>54.290000999999997</c:v>
                </c:pt>
                <c:pt idx="68">
                  <c:v>55.119999</c:v>
                </c:pt>
                <c:pt idx="69">
                  <c:v>54.57</c:v>
                </c:pt>
                <c:pt idx="70">
                  <c:v>55.099997999999999</c:v>
                </c:pt>
                <c:pt idx="71">
                  <c:v>55.669998</c:v>
                </c:pt>
                <c:pt idx="72">
                  <c:v>55.139999000000003</c:v>
                </c:pt>
                <c:pt idx="73">
                  <c:v>55.290000999999997</c:v>
                </c:pt>
                <c:pt idx="74">
                  <c:v>55.310001</c:v>
                </c:pt>
                <c:pt idx="75">
                  <c:v>54.549999</c:v>
                </c:pt>
                <c:pt idx="76">
                  <c:v>54.52</c:v>
                </c:pt>
                <c:pt idx="77">
                  <c:v>54.169998</c:v>
                </c:pt>
                <c:pt idx="78">
                  <c:v>54.099997999999999</c:v>
                </c:pt>
                <c:pt idx="79">
                  <c:v>55.169998</c:v>
                </c:pt>
                <c:pt idx="80">
                  <c:v>55.23</c:v>
                </c:pt>
                <c:pt idx="81">
                  <c:v>55.560001</c:v>
                </c:pt>
                <c:pt idx="82">
                  <c:v>54.700001</c:v>
                </c:pt>
                <c:pt idx="83">
                  <c:v>54.689999</c:v>
                </c:pt>
                <c:pt idx="84">
                  <c:v>56.709999000000003</c:v>
                </c:pt>
                <c:pt idx="85">
                  <c:v>56.27</c:v>
                </c:pt>
                <c:pt idx="86">
                  <c:v>56.580002</c:v>
                </c:pt>
                <c:pt idx="87">
                  <c:v>56.580002</c:v>
                </c:pt>
                <c:pt idx="88">
                  <c:v>56.200001</c:v>
                </c:pt>
                <c:pt idx="89">
                  <c:v>56.16</c:v>
                </c:pt>
                <c:pt idx="90">
                  <c:v>55.73</c:v>
                </c:pt>
                <c:pt idx="91">
                  <c:v>56.25</c:v>
                </c:pt>
                <c:pt idx="92">
                  <c:v>54.380001</c:v>
                </c:pt>
                <c:pt idx="93">
                  <c:v>53.060001</c:v>
                </c:pt>
                <c:pt idx="94">
                  <c:v>52.57</c:v>
                </c:pt>
                <c:pt idx="95">
                  <c:v>50.75</c:v>
                </c:pt>
                <c:pt idx="96">
                  <c:v>51.34</c:v>
                </c:pt>
                <c:pt idx="97">
                  <c:v>51.25</c:v>
                </c:pt>
                <c:pt idx="98">
                  <c:v>52.169998</c:v>
                </c:pt>
                <c:pt idx="99">
                  <c:v>51.060001</c:v>
                </c:pt>
                <c:pt idx="100">
                  <c:v>49.360000999999997</c:v>
                </c:pt>
                <c:pt idx="101">
                  <c:v>50.169998</c:v>
                </c:pt>
                <c:pt idx="102">
                  <c:v>48.490001999999997</c:v>
                </c:pt>
                <c:pt idx="103">
                  <c:v>47.709999000000003</c:v>
                </c:pt>
                <c:pt idx="104">
                  <c:v>48.759998000000003</c:v>
                </c:pt>
                <c:pt idx="105">
                  <c:v>49.91</c:v>
                </c:pt>
                <c:pt idx="106">
                  <c:v>49.029998999999997</c:v>
                </c:pt>
                <c:pt idx="107">
                  <c:v>49.189999</c:v>
                </c:pt>
                <c:pt idx="108">
                  <c:v>48.93</c:v>
                </c:pt>
                <c:pt idx="109">
                  <c:v>46.950001</c:v>
                </c:pt>
                <c:pt idx="110">
                  <c:v>47.400002000000001</c:v>
                </c:pt>
                <c:pt idx="111">
                  <c:v>46.610000999999997</c:v>
                </c:pt>
                <c:pt idx="112">
                  <c:v>47.299999</c:v>
                </c:pt>
                <c:pt idx="113">
                  <c:v>48.810001</c:v>
                </c:pt>
                <c:pt idx="114">
                  <c:v>48.98</c:v>
                </c:pt>
                <c:pt idx="115">
                  <c:v>48.560001</c:v>
                </c:pt>
                <c:pt idx="116">
                  <c:v>49.299999</c:v>
                </c:pt>
                <c:pt idx="117">
                  <c:v>50.349997999999999</c:v>
                </c:pt>
                <c:pt idx="118">
                  <c:v>50.16</c:v>
                </c:pt>
                <c:pt idx="119">
                  <c:v>51.23</c:v>
                </c:pt>
                <c:pt idx="120">
                  <c:v>52.630001</c:v>
                </c:pt>
                <c:pt idx="121">
                  <c:v>53.259998000000003</c:v>
                </c:pt>
                <c:pt idx="122">
                  <c:v>53.689999</c:v>
                </c:pt>
                <c:pt idx="123">
                  <c:v>53.599997999999999</c:v>
                </c:pt>
                <c:pt idx="124">
                  <c:v>53.16</c:v>
                </c:pt>
                <c:pt idx="125">
                  <c:v>53.09</c:v>
                </c:pt>
                <c:pt idx="126">
                  <c:v>52.889999000000003</c:v>
                </c:pt>
                <c:pt idx="127">
                  <c:v>52.720001000000003</c:v>
                </c:pt>
                <c:pt idx="128">
                  <c:v>52.619999</c:v>
                </c:pt>
                <c:pt idx="129">
                  <c:v>52.860000999999997</c:v>
                </c:pt>
                <c:pt idx="130">
                  <c:v>50.630001</c:v>
                </c:pt>
                <c:pt idx="131">
                  <c:v>51.68</c:v>
                </c:pt>
                <c:pt idx="132">
                  <c:v>49.34</c:v>
                </c:pt>
                <c:pt idx="133">
                  <c:v>50.009998000000003</c:v>
                </c:pt>
                <c:pt idx="134">
                  <c:v>50.91</c:v>
                </c:pt>
                <c:pt idx="135">
                  <c:v>50.41</c:v>
                </c:pt>
                <c:pt idx="136">
                  <c:v>49.32</c:v>
                </c:pt>
                <c:pt idx="137">
                  <c:v>49.57</c:v>
                </c:pt>
                <c:pt idx="138">
                  <c:v>50.080002</c:v>
                </c:pt>
                <c:pt idx="139">
                  <c:v>49.68</c:v>
                </c:pt>
                <c:pt idx="140">
                  <c:v>48.650002000000001</c:v>
                </c:pt>
                <c:pt idx="141">
                  <c:v>48.799999</c:v>
                </c:pt>
                <c:pt idx="142">
                  <c:v>50.209999000000003</c:v>
                </c:pt>
                <c:pt idx="143">
                  <c:v>52.68</c:v>
                </c:pt>
                <c:pt idx="144">
                  <c:v>51.73</c:v>
                </c:pt>
                <c:pt idx="145">
                  <c:v>52.810001</c:v>
                </c:pt>
                <c:pt idx="146">
                  <c:v>51.52</c:v>
                </c:pt>
                <c:pt idx="147">
                  <c:v>51.75</c:v>
                </c:pt>
                <c:pt idx="148">
                  <c:v>51.68</c:v>
                </c:pt>
                <c:pt idx="149">
                  <c:v>51.790000999999997</c:v>
                </c:pt>
                <c:pt idx="150">
                  <c:v>53.139999000000003</c:v>
                </c:pt>
                <c:pt idx="151">
                  <c:v>52.970001000000003</c:v>
                </c:pt>
                <c:pt idx="152">
                  <c:v>52.709999000000003</c:v>
                </c:pt>
                <c:pt idx="153">
                  <c:v>53.82</c:v>
                </c:pt>
                <c:pt idx="154">
                  <c:v>54.73</c:v>
                </c:pt>
                <c:pt idx="155">
                  <c:v>54.630001</c:v>
                </c:pt>
                <c:pt idx="156">
                  <c:v>54.360000999999997</c:v>
                </c:pt>
                <c:pt idx="157">
                  <c:v>53.849997999999999</c:v>
                </c:pt>
                <c:pt idx="158">
                  <c:v>55.349997999999999</c:v>
                </c:pt>
                <c:pt idx="159">
                  <c:v>55.91</c:v>
                </c:pt>
                <c:pt idx="160">
                  <c:v>55.470001000000003</c:v>
                </c:pt>
                <c:pt idx="161">
                  <c:v>55.139999000000003</c:v>
                </c:pt>
                <c:pt idx="162">
                  <c:v>55.52</c:v>
                </c:pt>
                <c:pt idx="163">
                  <c:v>55.560001</c:v>
                </c:pt>
                <c:pt idx="164">
                  <c:v>55.459999000000003</c:v>
                </c:pt>
                <c:pt idx="165">
                  <c:v>55.299999</c:v>
                </c:pt>
                <c:pt idx="166">
                  <c:v>54.669998</c:v>
                </c:pt>
                <c:pt idx="167">
                  <c:v>54.490001999999997</c:v>
                </c:pt>
                <c:pt idx="168">
                  <c:v>54.950001</c:v>
                </c:pt>
                <c:pt idx="169">
                  <c:v>55.459999000000003</c:v>
                </c:pt>
                <c:pt idx="170">
                  <c:v>54.799999</c:v>
                </c:pt>
                <c:pt idx="171">
                  <c:v>54.099997999999999</c:v>
                </c:pt>
                <c:pt idx="172">
                  <c:v>54.240001999999997</c:v>
                </c:pt>
                <c:pt idx="173">
                  <c:v>55.240001999999997</c:v>
                </c:pt>
                <c:pt idx="174">
                  <c:v>55.919998</c:v>
                </c:pt>
                <c:pt idx="175">
                  <c:v>56.009998000000003</c:v>
                </c:pt>
                <c:pt idx="176">
                  <c:v>56.400002000000001</c:v>
                </c:pt>
                <c:pt idx="177">
                  <c:v>56.360000999999997</c:v>
                </c:pt>
                <c:pt idx="178">
                  <c:v>56.639999000000003</c:v>
                </c:pt>
                <c:pt idx="179">
                  <c:v>55.279998999999997</c:v>
                </c:pt>
                <c:pt idx="180">
                  <c:v>55.830002</c:v>
                </c:pt>
                <c:pt idx="181">
                  <c:v>56.490001999999997</c:v>
                </c:pt>
                <c:pt idx="182">
                  <c:v>57.610000999999997</c:v>
                </c:pt>
                <c:pt idx="183">
                  <c:v>57.75</c:v>
                </c:pt>
                <c:pt idx="184">
                  <c:v>57.740001999999997</c:v>
                </c:pt>
                <c:pt idx="185">
                  <c:v>58.119999</c:v>
                </c:pt>
                <c:pt idx="186">
                  <c:v>58.110000999999997</c:v>
                </c:pt>
                <c:pt idx="187">
                  <c:v>56.470001000000003</c:v>
                </c:pt>
                <c:pt idx="188">
                  <c:v>56.490001999999997</c:v>
                </c:pt>
                <c:pt idx="189">
                  <c:v>57.169998</c:v>
                </c:pt>
                <c:pt idx="190">
                  <c:v>57.040000999999997</c:v>
                </c:pt>
                <c:pt idx="191">
                  <c:v>56.529998999999997</c:v>
                </c:pt>
                <c:pt idx="192">
                  <c:v>56.889999000000003</c:v>
                </c:pt>
                <c:pt idx="193">
                  <c:v>56.77</c:v>
                </c:pt>
                <c:pt idx="194">
                  <c:v>56.66</c:v>
                </c:pt>
                <c:pt idx="195">
                  <c:v>56.799999</c:v>
                </c:pt>
                <c:pt idx="196">
                  <c:v>56.68</c:v>
                </c:pt>
                <c:pt idx="197">
                  <c:v>56.080002</c:v>
                </c:pt>
                <c:pt idx="198">
                  <c:v>56.279998999999997</c:v>
                </c:pt>
                <c:pt idx="199">
                  <c:v>55.119999</c:v>
                </c:pt>
                <c:pt idx="200">
                  <c:v>54.389999000000003</c:v>
                </c:pt>
                <c:pt idx="201">
                  <c:v>53.93</c:v>
                </c:pt>
                <c:pt idx="202">
                  <c:v>53.810001</c:v>
                </c:pt>
                <c:pt idx="203">
                  <c:v>53.68</c:v>
                </c:pt>
                <c:pt idx="204">
                  <c:v>53.5</c:v>
                </c:pt>
                <c:pt idx="205">
                  <c:v>52.77</c:v>
                </c:pt>
                <c:pt idx="206">
                  <c:v>53.369999</c:v>
                </c:pt>
                <c:pt idx="207">
                  <c:v>54</c:v>
                </c:pt>
                <c:pt idx="208">
                  <c:v>53.43</c:v>
                </c:pt>
                <c:pt idx="209">
                  <c:v>53.349997999999999</c:v>
                </c:pt>
                <c:pt idx="210">
                  <c:v>53.810001</c:v>
                </c:pt>
                <c:pt idx="211">
                  <c:v>52.360000999999997</c:v>
                </c:pt>
                <c:pt idx="212">
                  <c:v>51.970001000000003</c:v>
                </c:pt>
                <c:pt idx="213">
                  <c:v>51.75</c:v>
                </c:pt>
                <c:pt idx="214">
                  <c:v>50.330002</c:v>
                </c:pt>
                <c:pt idx="215">
                  <c:v>49.18</c:v>
                </c:pt>
                <c:pt idx="216">
                  <c:v>49.470001000000003</c:v>
                </c:pt>
                <c:pt idx="217">
                  <c:v>48.060001</c:v>
                </c:pt>
                <c:pt idx="218">
                  <c:v>48.860000999999997</c:v>
                </c:pt>
                <c:pt idx="219">
                  <c:v>47.490001999999997</c:v>
                </c:pt>
                <c:pt idx="220">
                  <c:v>47.939999</c:v>
                </c:pt>
                <c:pt idx="221">
                  <c:v>48.84</c:v>
                </c:pt>
                <c:pt idx="222">
                  <c:v>49.52</c:v>
                </c:pt>
                <c:pt idx="223">
                  <c:v>49.049999</c:v>
                </c:pt>
                <c:pt idx="224">
                  <c:v>47.919998</c:v>
                </c:pt>
                <c:pt idx="225">
                  <c:v>47.66</c:v>
                </c:pt>
                <c:pt idx="226">
                  <c:v>48.34</c:v>
                </c:pt>
                <c:pt idx="227">
                  <c:v>48.369999</c:v>
                </c:pt>
                <c:pt idx="228">
                  <c:v>47.950001</c:v>
                </c:pt>
                <c:pt idx="229">
                  <c:v>47.150002000000001</c:v>
                </c:pt>
                <c:pt idx="230">
                  <c:v>47.389999000000003</c:v>
                </c:pt>
                <c:pt idx="231">
                  <c:v>47.709999000000003</c:v>
                </c:pt>
                <c:pt idx="232">
                  <c:v>47.849997999999999</c:v>
                </c:pt>
                <c:pt idx="233">
                  <c:v>48.57</c:v>
                </c:pt>
                <c:pt idx="234">
                  <c:v>47.290000999999997</c:v>
                </c:pt>
                <c:pt idx="235">
                  <c:v>44.970001000000003</c:v>
                </c:pt>
                <c:pt idx="236">
                  <c:v>43.669998</c:v>
                </c:pt>
                <c:pt idx="237">
                  <c:v>41.810001</c:v>
                </c:pt>
                <c:pt idx="238">
                  <c:v>41.349997999999999</c:v>
                </c:pt>
                <c:pt idx="239">
                  <c:v>42.700001</c:v>
                </c:pt>
                <c:pt idx="240">
                  <c:v>41.869999</c:v>
                </c:pt>
                <c:pt idx="241">
                  <c:v>43.189999</c:v>
                </c:pt>
                <c:pt idx="242">
                  <c:v>40.770000000000003</c:v>
                </c:pt>
                <c:pt idx="243">
                  <c:v>39.610000999999997</c:v>
                </c:pt>
                <c:pt idx="244">
                  <c:v>34.720001000000003</c:v>
                </c:pt>
                <c:pt idx="245">
                  <c:v>37.130001</c:v>
                </c:pt>
                <c:pt idx="246">
                  <c:v>35.43</c:v>
                </c:pt>
                <c:pt idx="247">
                  <c:v>31.77</c:v>
                </c:pt>
                <c:pt idx="248">
                  <c:v>35.840000000000003</c:v>
                </c:pt>
                <c:pt idx="249">
                  <c:v>30.639999</c:v>
                </c:pt>
                <c:pt idx="250">
                  <c:v>30.99</c:v>
                </c:pt>
                <c:pt idx="251">
                  <c:v>29.35</c:v>
                </c:pt>
                <c:pt idx="252">
                  <c:v>30.82</c:v>
                </c:pt>
                <c:pt idx="253">
                  <c:v>30.629999000000002</c:v>
                </c:pt>
                <c:pt idx="254">
                  <c:v>28.42</c:v>
                </c:pt>
                <c:pt idx="255">
                  <c:v>31.98</c:v>
                </c:pt>
                <c:pt idx="256">
                  <c:v>31.200001</c:v>
                </c:pt>
                <c:pt idx="257">
                  <c:v>33.540000999999997</c:v>
                </c:pt>
                <c:pt idx="258">
                  <c:v>33.360000999999997</c:v>
                </c:pt>
                <c:pt idx="259">
                  <c:v>34.919998</c:v>
                </c:pt>
                <c:pt idx="260">
                  <c:v>36.020000000000003</c:v>
                </c:pt>
                <c:pt idx="261">
                  <c:v>35.900002000000001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D8-4D14-959E-41384E3C5A13}"/>
            </c:ext>
          </c:extLst>
        </c:ser>
        <c:ser>
          <c:idx val="5"/>
          <c:order val="5"/>
          <c:tx>
            <c:strRef>
              <c:f>Portfolia!$H$1</c:f>
              <c:strCache>
                <c:ptCount val="1"/>
                <c:pt idx="0">
                  <c:v>TWTR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Portfolia!$H$2:$H$263</c:f>
              <c:numCache>
                <c:formatCode>0.00</c:formatCode>
                <c:ptCount val="262"/>
                <c:pt idx="0">
                  <c:v>32.57</c:v>
                </c:pt>
                <c:pt idx="1">
                  <c:v>32.610000999999997</c:v>
                </c:pt>
                <c:pt idx="2">
                  <c:v>33.020000000000003</c:v>
                </c:pt>
                <c:pt idx="3">
                  <c:v>32.590000000000003</c:v>
                </c:pt>
                <c:pt idx="4">
                  <c:v>33.060001</c:v>
                </c:pt>
                <c:pt idx="5">
                  <c:v>32.279998999999997</c:v>
                </c:pt>
                <c:pt idx="6">
                  <c:v>32.869999</c:v>
                </c:pt>
                <c:pt idx="7">
                  <c:v>32.880001</c:v>
                </c:pt>
                <c:pt idx="8">
                  <c:v>33.439999</c:v>
                </c:pt>
                <c:pt idx="9">
                  <c:v>33.75</c:v>
                </c:pt>
                <c:pt idx="10">
                  <c:v>34.380001</c:v>
                </c:pt>
                <c:pt idx="11">
                  <c:v>34.419998</c:v>
                </c:pt>
                <c:pt idx="12">
                  <c:v>34.720001000000003</c:v>
                </c:pt>
                <c:pt idx="13">
                  <c:v>34.860000999999997</c:v>
                </c:pt>
                <c:pt idx="14">
                  <c:v>35.139999000000003</c:v>
                </c:pt>
                <c:pt idx="15">
                  <c:v>34.75</c:v>
                </c:pt>
                <c:pt idx="16">
                  <c:v>34.580002</c:v>
                </c:pt>
                <c:pt idx="17">
                  <c:v>34.369999</c:v>
                </c:pt>
                <c:pt idx="18">
                  <c:v>34.709999000000003</c:v>
                </c:pt>
                <c:pt idx="19">
                  <c:v>34.459999000000003</c:v>
                </c:pt>
                <c:pt idx="20">
                  <c:v>34.479999999999997</c:v>
                </c:pt>
                <c:pt idx="21">
                  <c:v>34.400002000000001</c:v>
                </c:pt>
                <c:pt idx="22">
                  <c:v>34.389999000000003</c:v>
                </c:pt>
                <c:pt idx="23">
                  <c:v>39.770000000000003</c:v>
                </c:pt>
                <c:pt idx="24">
                  <c:v>39.290000999999997</c:v>
                </c:pt>
                <c:pt idx="25">
                  <c:v>38.479999999999997</c:v>
                </c:pt>
                <c:pt idx="26">
                  <c:v>38.669998</c:v>
                </c:pt>
                <c:pt idx="27">
                  <c:v>39.779998999999997</c:v>
                </c:pt>
                <c:pt idx="28">
                  <c:v>39.909999999999997</c:v>
                </c:pt>
                <c:pt idx="29">
                  <c:v>39.290000999999997</c:v>
                </c:pt>
                <c:pt idx="30">
                  <c:v>39.950001</c:v>
                </c:pt>
                <c:pt idx="31">
                  <c:v>40.799999</c:v>
                </c:pt>
                <c:pt idx="32">
                  <c:v>40.229999999999997</c:v>
                </c:pt>
                <c:pt idx="33">
                  <c:v>38.619999</c:v>
                </c:pt>
                <c:pt idx="34">
                  <c:v>38.580002</c:v>
                </c:pt>
                <c:pt idx="35">
                  <c:v>38.790000999999997</c:v>
                </c:pt>
                <c:pt idx="36">
                  <c:v>38.450001</c:v>
                </c:pt>
                <c:pt idx="37">
                  <c:v>36.590000000000003</c:v>
                </c:pt>
                <c:pt idx="38">
                  <c:v>36.93</c:v>
                </c:pt>
                <c:pt idx="39">
                  <c:v>37.900002000000001</c:v>
                </c:pt>
                <c:pt idx="40">
                  <c:v>38.299999</c:v>
                </c:pt>
                <c:pt idx="41">
                  <c:v>37.5</c:v>
                </c:pt>
                <c:pt idx="42">
                  <c:v>37.150002000000001</c:v>
                </c:pt>
                <c:pt idx="43">
                  <c:v>37.470001000000003</c:v>
                </c:pt>
                <c:pt idx="44">
                  <c:v>38.580002</c:v>
                </c:pt>
                <c:pt idx="45">
                  <c:v>37.189999</c:v>
                </c:pt>
                <c:pt idx="46">
                  <c:v>37.409999999999997</c:v>
                </c:pt>
                <c:pt idx="47">
                  <c:v>37.290000999999997</c:v>
                </c:pt>
                <c:pt idx="48">
                  <c:v>36.849997999999999</c:v>
                </c:pt>
                <c:pt idx="49">
                  <c:v>37.139999000000003</c:v>
                </c:pt>
                <c:pt idx="50">
                  <c:v>36.439999</c:v>
                </c:pt>
                <c:pt idx="51">
                  <c:v>34.43</c:v>
                </c:pt>
                <c:pt idx="52">
                  <c:v>36.099997999999999</c:v>
                </c:pt>
                <c:pt idx="53">
                  <c:v>36.330002</c:v>
                </c:pt>
                <c:pt idx="54">
                  <c:v>36.590000000000003</c:v>
                </c:pt>
                <c:pt idx="55">
                  <c:v>37.93</c:v>
                </c:pt>
                <c:pt idx="56">
                  <c:v>37.639999000000003</c:v>
                </c:pt>
                <c:pt idx="57">
                  <c:v>37.209999000000003</c:v>
                </c:pt>
                <c:pt idx="58">
                  <c:v>37.490001999999997</c:v>
                </c:pt>
                <c:pt idx="59">
                  <c:v>36.340000000000003</c:v>
                </c:pt>
                <c:pt idx="60">
                  <c:v>36.150002000000001</c:v>
                </c:pt>
                <c:pt idx="61">
                  <c:v>36.439999</c:v>
                </c:pt>
                <c:pt idx="62">
                  <c:v>36.650002000000001</c:v>
                </c:pt>
                <c:pt idx="63">
                  <c:v>36.290000999999997</c:v>
                </c:pt>
                <c:pt idx="64">
                  <c:v>35.439999</c:v>
                </c:pt>
                <c:pt idx="65">
                  <c:v>35.020000000000003</c:v>
                </c:pt>
                <c:pt idx="66">
                  <c:v>35.580002</c:v>
                </c:pt>
                <c:pt idx="67">
                  <c:v>34.720001000000003</c:v>
                </c:pt>
                <c:pt idx="68">
                  <c:v>35.220001000000003</c:v>
                </c:pt>
                <c:pt idx="69">
                  <c:v>34.75</c:v>
                </c:pt>
                <c:pt idx="70">
                  <c:v>34.900002000000001</c:v>
                </c:pt>
                <c:pt idx="71">
                  <c:v>36.080002</c:v>
                </c:pt>
                <c:pt idx="72">
                  <c:v>36.220001000000003</c:v>
                </c:pt>
                <c:pt idx="73">
                  <c:v>36.020000000000003</c:v>
                </c:pt>
                <c:pt idx="74">
                  <c:v>36.25</c:v>
                </c:pt>
                <c:pt idx="75">
                  <c:v>36.450001</c:v>
                </c:pt>
                <c:pt idx="76">
                  <c:v>37.650002000000001</c:v>
                </c:pt>
                <c:pt idx="77">
                  <c:v>37.470001000000003</c:v>
                </c:pt>
                <c:pt idx="78">
                  <c:v>37.209999000000003</c:v>
                </c:pt>
                <c:pt idx="79">
                  <c:v>37.840000000000003</c:v>
                </c:pt>
                <c:pt idx="80">
                  <c:v>38.68</c:v>
                </c:pt>
                <c:pt idx="81">
                  <c:v>37.990001999999997</c:v>
                </c:pt>
                <c:pt idx="82">
                  <c:v>37.700001</c:v>
                </c:pt>
                <c:pt idx="83">
                  <c:v>37.659999999999997</c:v>
                </c:pt>
                <c:pt idx="84">
                  <c:v>36.770000000000003</c:v>
                </c:pt>
                <c:pt idx="85">
                  <c:v>37.580002</c:v>
                </c:pt>
                <c:pt idx="86">
                  <c:v>37.900002000000001</c:v>
                </c:pt>
                <c:pt idx="87">
                  <c:v>38.729999999999997</c:v>
                </c:pt>
                <c:pt idx="88">
                  <c:v>38.119999</c:v>
                </c:pt>
                <c:pt idx="89">
                  <c:v>41.52</c:v>
                </c:pt>
                <c:pt idx="90">
                  <c:v>41.5</c:v>
                </c:pt>
                <c:pt idx="91">
                  <c:v>41</c:v>
                </c:pt>
                <c:pt idx="92">
                  <c:v>42.310001</c:v>
                </c:pt>
                <c:pt idx="93">
                  <c:v>42.080002</c:v>
                </c:pt>
                <c:pt idx="94">
                  <c:v>42.849997999999999</c:v>
                </c:pt>
                <c:pt idx="95">
                  <c:v>40.369999</c:v>
                </c:pt>
                <c:pt idx="96">
                  <c:v>41.32</c:v>
                </c:pt>
                <c:pt idx="97">
                  <c:v>41.73</c:v>
                </c:pt>
                <c:pt idx="98">
                  <c:v>42.07</c:v>
                </c:pt>
                <c:pt idx="99">
                  <c:v>41.529998999999997</c:v>
                </c:pt>
                <c:pt idx="100">
                  <c:v>40.479999999999997</c:v>
                </c:pt>
                <c:pt idx="101">
                  <c:v>41.810001</c:v>
                </c:pt>
                <c:pt idx="102">
                  <c:v>40.650002000000001</c:v>
                </c:pt>
                <c:pt idx="103">
                  <c:v>40.090000000000003</c:v>
                </c:pt>
                <c:pt idx="104">
                  <c:v>40.580002</c:v>
                </c:pt>
                <c:pt idx="105">
                  <c:v>41.700001</c:v>
                </c:pt>
                <c:pt idx="106">
                  <c:v>42.290000999999997</c:v>
                </c:pt>
                <c:pt idx="107">
                  <c:v>42.799999</c:v>
                </c:pt>
                <c:pt idx="108">
                  <c:v>42.18</c:v>
                </c:pt>
                <c:pt idx="109">
                  <c:v>41</c:v>
                </c:pt>
                <c:pt idx="110">
                  <c:v>41.439999</c:v>
                </c:pt>
                <c:pt idx="111">
                  <c:v>42.139999000000003</c:v>
                </c:pt>
                <c:pt idx="112">
                  <c:v>41.68</c:v>
                </c:pt>
                <c:pt idx="113">
                  <c:v>42.490001999999997</c:v>
                </c:pt>
                <c:pt idx="114">
                  <c:v>42.650002000000001</c:v>
                </c:pt>
                <c:pt idx="115">
                  <c:v>41.959999000000003</c:v>
                </c:pt>
                <c:pt idx="116">
                  <c:v>43.360000999999997</c:v>
                </c:pt>
                <c:pt idx="117">
                  <c:v>45.299999</c:v>
                </c:pt>
                <c:pt idx="118">
                  <c:v>45.419998</c:v>
                </c:pt>
                <c:pt idx="119">
                  <c:v>44.259998000000003</c:v>
                </c:pt>
                <c:pt idx="120">
                  <c:v>43.25</c:v>
                </c:pt>
                <c:pt idx="121">
                  <c:v>43.25</c:v>
                </c:pt>
                <c:pt idx="122">
                  <c:v>43.200001</c:v>
                </c:pt>
                <c:pt idx="123">
                  <c:v>42.630001</c:v>
                </c:pt>
                <c:pt idx="124">
                  <c:v>42.759998000000003</c:v>
                </c:pt>
                <c:pt idx="125">
                  <c:v>43.240001999999997</c:v>
                </c:pt>
                <c:pt idx="126">
                  <c:v>43.240001999999997</c:v>
                </c:pt>
                <c:pt idx="127">
                  <c:v>42.93</c:v>
                </c:pt>
                <c:pt idx="128">
                  <c:v>43.23</c:v>
                </c:pt>
                <c:pt idx="129">
                  <c:v>43.380001</c:v>
                </c:pt>
                <c:pt idx="130">
                  <c:v>41.419998</c:v>
                </c:pt>
                <c:pt idx="131">
                  <c:v>42.5</c:v>
                </c:pt>
                <c:pt idx="132">
                  <c:v>42.439999</c:v>
                </c:pt>
                <c:pt idx="133">
                  <c:v>41.349997999999999</c:v>
                </c:pt>
                <c:pt idx="134">
                  <c:v>41.200001</c:v>
                </c:pt>
                <c:pt idx="135">
                  <c:v>40.25</c:v>
                </c:pt>
                <c:pt idx="136">
                  <c:v>39.700001</c:v>
                </c:pt>
                <c:pt idx="137">
                  <c:v>40</c:v>
                </c:pt>
                <c:pt idx="138">
                  <c:v>40.360000999999997</c:v>
                </c:pt>
                <c:pt idx="139">
                  <c:v>40.799999</c:v>
                </c:pt>
                <c:pt idx="140">
                  <c:v>39.700001</c:v>
                </c:pt>
                <c:pt idx="141">
                  <c:v>39.5</c:v>
                </c:pt>
                <c:pt idx="142">
                  <c:v>39.540000999999997</c:v>
                </c:pt>
                <c:pt idx="143">
                  <c:v>40.360000999999997</c:v>
                </c:pt>
                <c:pt idx="144">
                  <c:v>39.779998999999997</c:v>
                </c:pt>
                <c:pt idx="145">
                  <c:v>40.279998999999997</c:v>
                </c:pt>
                <c:pt idx="146">
                  <c:v>39.909999999999997</c:v>
                </c:pt>
                <c:pt idx="147">
                  <c:v>39.610000999999997</c:v>
                </c:pt>
                <c:pt idx="148">
                  <c:v>38.990001999999997</c:v>
                </c:pt>
                <c:pt idx="149">
                  <c:v>40.090000000000003</c:v>
                </c:pt>
                <c:pt idx="150">
                  <c:v>38.810001</c:v>
                </c:pt>
                <c:pt idx="151">
                  <c:v>38.830002</c:v>
                </c:pt>
                <c:pt idx="152">
                  <c:v>30.75</c:v>
                </c:pt>
                <c:pt idx="153">
                  <c:v>30.299999</c:v>
                </c:pt>
                <c:pt idx="154">
                  <c:v>30.059999000000001</c:v>
                </c:pt>
                <c:pt idx="155">
                  <c:v>29.85</c:v>
                </c:pt>
                <c:pt idx="156">
                  <c:v>29.860001</c:v>
                </c:pt>
                <c:pt idx="157">
                  <c:v>29.969999000000001</c:v>
                </c:pt>
                <c:pt idx="158">
                  <c:v>29.620000999999998</c:v>
                </c:pt>
                <c:pt idx="159">
                  <c:v>30.049999</c:v>
                </c:pt>
                <c:pt idx="160">
                  <c:v>29.809999000000001</c:v>
                </c:pt>
                <c:pt idx="161">
                  <c:v>29.540001</c:v>
                </c:pt>
                <c:pt idx="162">
                  <c:v>29.049999</c:v>
                </c:pt>
                <c:pt idx="163">
                  <c:v>29.209999</c:v>
                </c:pt>
                <c:pt idx="164">
                  <c:v>29.34</c:v>
                </c:pt>
                <c:pt idx="165">
                  <c:v>29.049999</c:v>
                </c:pt>
                <c:pt idx="166">
                  <c:v>29.08</c:v>
                </c:pt>
                <c:pt idx="167">
                  <c:v>28.889999</c:v>
                </c:pt>
                <c:pt idx="168">
                  <c:v>29.25</c:v>
                </c:pt>
                <c:pt idx="169">
                  <c:v>29.49</c:v>
                </c:pt>
                <c:pt idx="170">
                  <c:v>29.440000999999999</c:v>
                </c:pt>
                <c:pt idx="171">
                  <c:v>29.17</c:v>
                </c:pt>
                <c:pt idx="172">
                  <c:v>29.790001</c:v>
                </c:pt>
                <c:pt idx="173">
                  <c:v>30.030000999999999</c:v>
                </c:pt>
                <c:pt idx="174">
                  <c:v>30.540001</c:v>
                </c:pt>
                <c:pt idx="175">
                  <c:v>30.959999</c:v>
                </c:pt>
                <c:pt idx="176">
                  <c:v>31.17</c:v>
                </c:pt>
                <c:pt idx="177">
                  <c:v>30.91</c:v>
                </c:pt>
                <c:pt idx="178">
                  <c:v>30.42</c:v>
                </c:pt>
                <c:pt idx="179">
                  <c:v>29.969999000000001</c:v>
                </c:pt>
                <c:pt idx="180">
                  <c:v>30</c:v>
                </c:pt>
                <c:pt idx="181">
                  <c:v>30.040001</c:v>
                </c:pt>
                <c:pt idx="182">
                  <c:v>30.190000999999999</c:v>
                </c:pt>
                <c:pt idx="183">
                  <c:v>30.209999</c:v>
                </c:pt>
                <c:pt idx="184">
                  <c:v>29.84</c:v>
                </c:pt>
                <c:pt idx="185">
                  <c:v>30.549999</c:v>
                </c:pt>
                <c:pt idx="186">
                  <c:v>30.299999</c:v>
                </c:pt>
                <c:pt idx="187">
                  <c:v>30.389999</c:v>
                </c:pt>
                <c:pt idx="188">
                  <c:v>30.969999000000001</c:v>
                </c:pt>
                <c:pt idx="189">
                  <c:v>30.700001</c:v>
                </c:pt>
                <c:pt idx="190">
                  <c:v>31.68</c:v>
                </c:pt>
                <c:pt idx="191">
                  <c:v>32.029998999999997</c:v>
                </c:pt>
                <c:pt idx="192">
                  <c:v>32.130001</c:v>
                </c:pt>
                <c:pt idx="193">
                  <c:v>32.43</c:v>
                </c:pt>
                <c:pt idx="194">
                  <c:v>32.5</c:v>
                </c:pt>
                <c:pt idx="195">
                  <c:v>32.630001</c:v>
                </c:pt>
                <c:pt idx="196">
                  <c:v>32.549999</c:v>
                </c:pt>
                <c:pt idx="197">
                  <c:v>32.029998999999997</c:v>
                </c:pt>
                <c:pt idx="198">
                  <c:v>32.049999</c:v>
                </c:pt>
                <c:pt idx="199">
                  <c:v>32.299999</c:v>
                </c:pt>
                <c:pt idx="200">
                  <c:v>31.52</c:v>
                </c:pt>
                <c:pt idx="201">
                  <c:v>31.639999</c:v>
                </c:pt>
                <c:pt idx="202">
                  <c:v>32.540000999999997</c:v>
                </c:pt>
                <c:pt idx="203">
                  <c:v>33.049999</c:v>
                </c:pt>
                <c:pt idx="204">
                  <c:v>33.220001000000003</c:v>
                </c:pt>
                <c:pt idx="205">
                  <c:v>32.779998999999997</c:v>
                </c:pt>
                <c:pt idx="206">
                  <c:v>32.689999</c:v>
                </c:pt>
                <c:pt idx="207">
                  <c:v>32.82</c:v>
                </c:pt>
                <c:pt idx="208">
                  <c:v>33.229999999999997</c:v>
                </c:pt>
                <c:pt idx="209">
                  <c:v>34.189999</c:v>
                </c:pt>
                <c:pt idx="210">
                  <c:v>34.220001000000003</c:v>
                </c:pt>
                <c:pt idx="211">
                  <c:v>34.090000000000003</c:v>
                </c:pt>
                <c:pt idx="212">
                  <c:v>34.020000000000003</c:v>
                </c:pt>
                <c:pt idx="213">
                  <c:v>33.889999000000003</c:v>
                </c:pt>
                <c:pt idx="214">
                  <c:v>33.189999</c:v>
                </c:pt>
                <c:pt idx="215">
                  <c:v>32.779998999999997</c:v>
                </c:pt>
                <c:pt idx="216">
                  <c:v>33.419998</c:v>
                </c:pt>
                <c:pt idx="217">
                  <c:v>33.630001</c:v>
                </c:pt>
                <c:pt idx="218">
                  <c:v>33.220001000000003</c:v>
                </c:pt>
                <c:pt idx="219">
                  <c:v>32.479999999999997</c:v>
                </c:pt>
                <c:pt idx="220">
                  <c:v>33.07</c:v>
                </c:pt>
                <c:pt idx="221">
                  <c:v>33.959999000000003</c:v>
                </c:pt>
                <c:pt idx="222">
                  <c:v>33.389999000000003</c:v>
                </c:pt>
                <c:pt idx="223">
                  <c:v>38.409999999999997</c:v>
                </c:pt>
                <c:pt idx="224">
                  <c:v>37.029998999999997</c:v>
                </c:pt>
                <c:pt idx="225">
                  <c:v>35.959999000000003</c:v>
                </c:pt>
                <c:pt idx="226">
                  <c:v>35.650002000000001</c:v>
                </c:pt>
                <c:pt idx="227">
                  <c:v>36.790000999999997</c:v>
                </c:pt>
                <c:pt idx="228">
                  <c:v>37.159999999999997</c:v>
                </c:pt>
                <c:pt idx="229">
                  <c:v>36.909999999999997</c:v>
                </c:pt>
                <c:pt idx="230">
                  <c:v>38.060001</c:v>
                </c:pt>
                <c:pt idx="231">
                  <c:v>38.770000000000003</c:v>
                </c:pt>
                <c:pt idx="232">
                  <c:v>39.049999</c:v>
                </c:pt>
                <c:pt idx="233">
                  <c:v>38.310001</c:v>
                </c:pt>
                <c:pt idx="234">
                  <c:v>35.889999000000003</c:v>
                </c:pt>
                <c:pt idx="235">
                  <c:v>35.209999000000003</c:v>
                </c:pt>
                <c:pt idx="236">
                  <c:v>34.630001</c:v>
                </c:pt>
                <c:pt idx="237">
                  <c:v>33.009998000000003</c:v>
                </c:pt>
                <c:pt idx="238">
                  <c:v>33.200001</c:v>
                </c:pt>
                <c:pt idx="239">
                  <c:v>35.82</c:v>
                </c:pt>
                <c:pt idx="240">
                  <c:v>34.93</c:v>
                </c:pt>
                <c:pt idx="241">
                  <c:v>36</c:v>
                </c:pt>
                <c:pt idx="242">
                  <c:v>34.970001000000003</c:v>
                </c:pt>
                <c:pt idx="243">
                  <c:v>33.459999000000003</c:v>
                </c:pt>
                <c:pt idx="244">
                  <c:v>32.459999000000003</c:v>
                </c:pt>
                <c:pt idx="245">
                  <c:v>34.310001</c:v>
                </c:pt>
                <c:pt idx="246">
                  <c:v>31.299999</c:v>
                </c:pt>
                <c:pt idx="247">
                  <c:v>26.780000999999999</c:v>
                </c:pt>
                <c:pt idx="248">
                  <c:v>29.290001</c:v>
                </c:pt>
                <c:pt idx="249">
                  <c:v>24.040001</c:v>
                </c:pt>
                <c:pt idx="250">
                  <c:v>24.48</c:v>
                </c:pt>
                <c:pt idx="251">
                  <c:v>22</c:v>
                </c:pt>
                <c:pt idx="252">
                  <c:v>24.129999000000002</c:v>
                </c:pt>
                <c:pt idx="253">
                  <c:v>23.950001</c:v>
                </c:pt>
                <c:pt idx="254">
                  <c:v>24.690000999999999</c:v>
                </c:pt>
                <c:pt idx="255">
                  <c:v>25.85</c:v>
                </c:pt>
                <c:pt idx="256">
                  <c:v>25.969999000000001</c:v>
                </c:pt>
                <c:pt idx="257">
                  <c:v>26.41</c:v>
                </c:pt>
                <c:pt idx="258">
                  <c:v>25.290001</c:v>
                </c:pt>
                <c:pt idx="259">
                  <c:v>25.59</c:v>
                </c:pt>
                <c:pt idx="260">
                  <c:v>24.559999000000001</c:v>
                </c:pt>
                <c:pt idx="261">
                  <c:v>23.32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D8-4D14-959E-41384E3C5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196623"/>
        <c:axId val="1999759119"/>
      </c:lineChart>
      <c:catAx>
        <c:axId val="1898196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759119"/>
        <c:crosses val="autoZero"/>
        <c:auto val="1"/>
        <c:lblAlgn val="ctr"/>
        <c:lblOffset val="100"/>
        <c:noMultiLvlLbl val="0"/>
      </c:catAx>
      <c:valAx>
        <c:axId val="199975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19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mn-MN"/>
              <a:t>Багцын</a:t>
            </a:r>
            <a:r>
              <a:rPr lang="mn-MN" baseline="0"/>
              <a:t> бүтэц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EA7-4849-A090-62AF50C4BA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EA7-4849-A090-62AF50C4BA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EA7-4849-A090-62AF50C4BA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6EB-4C61-B364-0C411F3A5E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EA7-4849-A090-62AF50C4BA4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EA7-4849-A090-62AF50C4BA4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Portfolia!$S$22:$X$22</c:f>
              <c:strCache>
                <c:ptCount val="6"/>
                <c:pt idx="0">
                  <c:v>R_DELL</c:v>
                </c:pt>
                <c:pt idx="1">
                  <c:v>R_SNP</c:v>
                </c:pt>
                <c:pt idx="2">
                  <c:v>R_MS</c:v>
                </c:pt>
                <c:pt idx="3">
                  <c:v>R_FTSV</c:v>
                </c:pt>
                <c:pt idx="4">
                  <c:v>R_NUE</c:v>
                </c:pt>
                <c:pt idx="5">
                  <c:v>R_TWTR</c:v>
                </c:pt>
              </c:strCache>
            </c:strRef>
          </c:cat>
          <c:val>
            <c:numRef>
              <c:f>Portfolia!$S$23:$X$23</c:f>
              <c:numCache>
                <c:formatCode>0.00000000</c:formatCode>
                <c:ptCount val="6"/>
                <c:pt idx="0">
                  <c:v>1.8916636622138775E-7</c:v>
                </c:pt>
                <c:pt idx="1">
                  <c:v>1.2713512607925945E-7</c:v>
                </c:pt>
                <c:pt idx="2">
                  <c:v>-3.185085100309805E-7</c:v>
                </c:pt>
                <c:pt idx="3">
                  <c:v>1.00000003103906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7-4849-A090-62AF50C4BA44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Portfolia!$T$31</c:f>
              <c:strCache>
                <c:ptCount val="1"/>
                <c:pt idx="0">
                  <c:v>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Portfolia!$S$32:$S$36</c:f>
              <c:numCache>
                <c:formatCode>0.00000</c:formatCode>
                <c:ptCount val="5"/>
                <c:pt idx="0">
                  <c:v>1.6807729291335539E-2</c:v>
                </c:pt>
                <c:pt idx="1">
                  <c:v>1.7124881113545046E-2</c:v>
                </c:pt>
                <c:pt idx="2">
                  <c:v>1.7372770680490954E-2</c:v>
                </c:pt>
                <c:pt idx="3">
                  <c:v>2.7504845302012079E-2</c:v>
                </c:pt>
                <c:pt idx="4">
                  <c:v>9.0876273423785611E-2</c:v>
                </c:pt>
              </c:numCache>
            </c:numRef>
          </c:xVal>
          <c:yVal>
            <c:numRef>
              <c:f>Portfolia!$T$32:$T$36</c:f>
              <c:numCache>
                <c:formatCode>0.00000</c:formatCode>
                <c:ptCount val="5"/>
                <c:pt idx="0">
                  <c:v>-2.0840876817444891E-3</c:v>
                </c:pt>
                <c:pt idx="1">
                  <c:v>-1.5036583901681271E-3</c:v>
                </c:pt>
                <c:pt idx="2">
                  <c:v>-1.3562413849347041E-3</c:v>
                </c:pt>
                <c:pt idx="3">
                  <c:v>1E-3</c:v>
                </c:pt>
                <c:pt idx="4">
                  <c:v>9.3437568366286916E-3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DD-4108-95B4-4B6CAB212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88159"/>
        <c:axId val="242425583"/>
      </c:scatterChart>
      <c:valAx>
        <c:axId val="17818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  <a:r>
                  <a:rPr lang="en-US" baseline="0"/>
                  <a:t> - standart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425583"/>
        <c:crosses val="autoZero"/>
        <c:crossBetween val="midCat"/>
      </c:valAx>
      <c:valAx>
        <c:axId val="24242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 - expected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8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264</xdr:row>
      <xdr:rowOff>0</xdr:rowOff>
    </xdr:from>
    <xdr:to>
      <xdr:col>11</xdr:col>
      <xdr:colOff>0</xdr:colOff>
      <xdr:row>282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942F8B-E5FA-4E9C-821C-EC7AC0771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147637</xdr:colOff>
      <xdr:row>7</xdr:row>
      <xdr:rowOff>138112</xdr:rowOff>
    </xdr:from>
    <xdr:to>
      <xdr:col>33</xdr:col>
      <xdr:colOff>452437</xdr:colOff>
      <xdr:row>22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81C1891-6923-43A2-B7A1-33F50704A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261937</xdr:colOff>
      <xdr:row>24</xdr:row>
      <xdr:rowOff>147637</xdr:rowOff>
    </xdr:from>
    <xdr:to>
      <xdr:col>30</xdr:col>
      <xdr:colOff>223837</xdr:colOff>
      <xdr:row>39</xdr:row>
      <xdr:rowOff>33337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6F7EFF2-EE3C-4360-818E-6418AEF4B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3"/>
  <sheetViews>
    <sheetView tabSelected="1" topLeftCell="N18" workbookViewId="0">
      <selection activeCell="V35" sqref="V35"/>
    </sheetView>
  </sheetViews>
  <sheetFormatPr defaultRowHeight="15" x14ac:dyDescent="0.25"/>
  <cols>
    <col min="1" max="1" width="10.7109375" bestFit="1" customWidth="1"/>
    <col min="2" max="2" width="4" bestFit="1" customWidth="1"/>
    <col min="3" max="8" width="10" bestFit="1" customWidth="1"/>
    <col min="9" max="9" width="10" customWidth="1"/>
    <col min="18" max="18" width="10.140625" bestFit="1" customWidth="1"/>
    <col min="19" max="19" width="12.5703125" bestFit="1" customWidth="1"/>
    <col min="20" max="20" width="13.42578125" bestFit="1" customWidth="1"/>
    <col min="21" max="21" width="12.7109375" bestFit="1" customWidth="1"/>
    <col min="22" max="24" width="12" bestFit="1" customWidth="1"/>
    <col min="25" max="25" width="10.5703125" bestFit="1" customWidth="1"/>
  </cols>
  <sheetData>
    <row r="1" spans="1:25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29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19" t="s">
        <v>30</v>
      </c>
      <c r="Q1" s="20"/>
    </row>
    <row r="2" spans="1:25" x14ac:dyDescent="0.25">
      <c r="A2" s="2">
        <v>43544</v>
      </c>
      <c r="B2" s="1">
        <v>0</v>
      </c>
      <c r="C2" s="4">
        <v>59.630001</v>
      </c>
      <c r="D2" s="4">
        <v>85.089995999999999</v>
      </c>
      <c r="E2" s="4">
        <v>43.029998999999997</v>
      </c>
      <c r="F2" s="4">
        <v>18.209999</v>
      </c>
      <c r="G2" s="4">
        <v>58.150002000000001</v>
      </c>
      <c r="H2" s="4">
        <v>32.57</v>
      </c>
      <c r="I2" s="4">
        <v>86.690002000000007</v>
      </c>
      <c r="J2" s="5"/>
      <c r="K2" s="5"/>
      <c r="L2" s="5"/>
      <c r="M2" s="5"/>
      <c r="N2" s="5"/>
      <c r="O2" s="5"/>
      <c r="P2" s="5"/>
      <c r="Q2" s="20"/>
      <c r="R2" s="1"/>
      <c r="S2" s="3" t="s">
        <v>1</v>
      </c>
      <c r="T2" s="3" t="s">
        <v>2</v>
      </c>
      <c r="U2" s="3" t="s">
        <v>3</v>
      </c>
      <c r="V2" s="3" t="s">
        <v>4</v>
      </c>
      <c r="W2" s="3" t="s">
        <v>5</v>
      </c>
      <c r="X2" s="3" t="s">
        <v>6</v>
      </c>
      <c r="Y2" s="3" t="s">
        <v>30</v>
      </c>
    </row>
    <row r="3" spans="1:25" x14ac:dyDescent="0.25">
      <c r="A3" s="2">
        <v>43545</v>
      </c>
      <c r="B3" s="1">
        <v>1</v>
      </c>
      <c r="C3" s="4">
        <v>60.709999000000003</v>
      </c>
      <c r="D3" s="4">
        <v>84.620002999999997</v>
      </c>
      <c r="E3" s="4">
        <v>43.130001</v>
      </c>
      <c r="F3" s="4">
        <v>17.75</v>
      </c>
      <c r="G3" s="4">
        <v>58.82</v>
      </c>
      <c r="H3" s="4">
        <v>32.610000999999997</v>
      </c>
      <c r="I3" s="4">
        <v>88.010002</v>
      </c>
      <c r="J3" s="4">
        <f>(C3-C2)/C2</f>
        <v>1.8111654903376628E-2</v>
      </c>
      <c r="K3" s="4">
        <f>(D3-D2)/D2</f>
        <v>-5.5234812797499994E-3</v>
      </c>
      <c r="L3" s="4">
        <f>(E3-E2)/E2</f>
        <v>2.3240065610971427E-3</v>
      </c>
      <c r="M3" s="4">
        <f>(F3-F2)/F2</f>
        <v>-2.5260792161493247E-2</v>
      </c>
      <c r="N3" s="4">
        <f>(G3-G2)/G2</f>
        <v>1.1521891263219555E-2</v>
      </c>
      <c r="O3" s="4">
        <f>(H3-H2)/H2</f>
        <v>1.2281547436290027E-3</v>
      </c>
      <c r="P3" s="4">
        <f>(I3-I2)/I2</f>
        <v>1.5226669391471385E-2</v>
      </c>
      <c r="Q3" s="4"/>
      <c r="R3" s="9" t="s">
        <v>14</v>
      </c>
      <c r="S3" s="7">
        <f>AVERAGE(J3:J263)</f>
        <v>-1.3562413849347041E-3</v>
      </c>
      <c r="T3" s="7">
        <f t="shared" ref="T3:Y3" si="0">AVERAGE(K3:K263)</f>
        <v>-2.0840876817444891E-3</v>
      </c>
      <c r="U3" s="7">
        <f t="shared" si="0"/>
        <v>-7.2680807634178707E-4</v>
      </c>
      <c r="V3" s="7">
        <f t="shared" si="0"/>
        <v>9.3437568366286916E-3</v>
      </c>
      <c r="W3" s="7">
        <f t="shared" si="0"/>
        <v>-1.5036583901681271E-3</v>
      </c>
      <c r="X3" s="7">
        <f t="shared" si="0"/>
        <v>-7.0697342201429879E-4</v>
      </c>
      <c r="Y3" s="7">
        <f t="shared" si="0"/>
        <v>-8.3077645263881082E-5</v>
      </c>
    </row>
    <row r="4" spans="1:25" x14ac:dyDescent="0.25">
      <c r="A4" s="2">
        <v>43546</v>
      </c>
      <c r="B4" s="1">
        <v>2</v>
      </c>
      <c r="C4" s="4">
        <v>59.549999</v>
      </c>
      <c r="D4" s="4">
        <v>81.949996999999996</v>
      </c>
      <c r="E4" s="4">
        <v>41.720001000000003</v>
      </c>
      <c r="F4" s="4">
        <v>16.360001</v>
      </c>
      <c r="G4" s="4">
        <v>57</v>
      </c>
      <c r="H4" s="4">
        <v>33.020000000000003</v>
      </c>
      <c r="I4" s="4">
        <v>82.190002000000007</v>
      </c>
      <c r="J4" s="4">
        <f t="shared" ref="J4:J67" si="1">(C4-C3)/C3</f>
        <v>-1.9107231413395404E-2</v>
      </c>
      <c r="K4" s="4">
        <f t="shared" ref="K4:K67" si="2">(D4-D3)/D3</f>
        <v>-3.1552894177987692E-2</v>
      </c>
      <c r="L4" s="4">
        <f t="shared" ref="L4:L67" si="3">(E4-E3)/E3</f>
        <v>-3.2691861055138778E-2</v>
      </c>
      <c r="M4" s="4">
        <f t="shared" ref="M4:M67" si="4">(F4-F3)/F3</f>
        <v>-7.8309802816901378E-2</v>
      </c>
      <c r="N4" s="4">
        <f t="shared" ref="N4:N67" si="5">(G4-G3)/G3</f>
        <v>-3.0941856511390687E-2</v>
      </c>
      <c r="O4" s="4">
        <f t="shared" ref="O4:O67" si="6">(H4-H3)/H3</f>
        <v>1.2572799369126246E-2</v>
      </c>
      <c r="P4" s="4">
        <f t="shared" ref="P4:P67" si="7">(I4-I3)/I3</f>
        <v>-6.6128847491674789E-2</v>
      </c>
      <c r="Q4" s="20"/>
    </row>
    <row r="5" spans="1:25" x14ac:dyDescent="0.25">
      <c r="A5" s="2">
        <v>43549</v>
      </c>
      <c r="B5" s="1">
        <v>3</v>
      </c>
      <c r="C5" s="4">
        <v>57.290000999999997</v>
      </c>
      <c r="D5" s="4">
        <v>80.089995999999999</v>
      </c>
      <c r="E5" s="4">
        <v>41.25</v>
      </c>
      <c r="F5" s="4">
        <v>16.190000999999999</v>
      </c>
      <c r="G5" s="4">
        <v>56.880001</v>
      </c>
      <c r="H5" s="4">
        <v>32.590000000000003</v>
      </c>
      <c r="I5" s="4">
        <v>82.330001999999993</v>
      </c>
      <c r="J5" s="4">
        <f t="shared" si="1"/>
        <v>-3.7951268479450406E-2</v>
      </c>
      <c r="K5" s="4">
        <f t="shared" si="2"/>
        <v>-2.2696779354366505E-2</v>
      </c>
      <c r="L5" s="4">
        <f t="shared" si="3"/>
        <v>-1.1265603756816865E-2</v>
      </c>
      <c r="M5" s="4">
        <f t="shared" si="4"/>
        <v>-1.0391197408851117E-2</v>
      </c>
      <c r="N5" s="4">
        <f t="shared" si="5"/>
        <v>-2.105245614035087E-3</v>
      </c>
      <c r="O5" s="4">
        <f t="shared" si="6"/>
        <v>-1.3022410660205926E-2</v>
      </c>
      <c r="P5" s="4">
        <f t="shared" si="7"/>
        <v>1.7033701982387876E-3</v>
      </c>
      <c r="Q5" s="20"/>
      <c r="S5" t="s">
        <v>20</v>
      </c>
      <c r="T5" s="6">
        <f>MAX(S3:X3)</f>
        <v>9.3437568366286916E-3</v>
      </c>
    </row>
    <row r="6" spans="1:25" x14ac:dyDescent="0.25">
      <c r="A6" s="2">
        <v>43550</v>
      </c>
      <c r="B6" s="1">
        <v>4</v>
      </c>
      <c r="C6" s="4">
        <v>58.889999000000003</v>
      </c>
      <c r="D6" s="4">
        <v>80.680000000000007</v>
      </c>
      <c r="E6" s="4">
        <v>41.880001</v>
      </c>
      <c r="F6" s="4">
        <v>15.9</v>
      </c>
      <c r="G6" s="4">
        <v>56.939999</v>
      </c>
      <c r="H6" s="4">
        <v>33.060001</v>
      </c>
      <c r="I6" s="4">
        <v>83.379997000000003</v>
      </c>
      <c r="J6" s="4">
        <f t="shared" si="1"/>
        <v>2.7928049783067843E-2</v>
      </c>
      <c r="K6" s="4">
        <f t="shared" si="2"/>
        <v>7.3667627602329701E-3</v>
      </c>
      <c r="L6" s="4">
        <f t="shared" si="3"/>
        <v>1.5272751515151516E-2</v>
      </c>
      <c r="M6" s="4">
        <f t="shared" si="4"/>
        <v>-1.7912352198125151E-2</v>
      </c>
      <c r="N6" s="4">
        <f t="shared" si="5"/>
        <v>1.0548171403864817E-3</v>
      </c>
      <c r="O6" s="4">
        <f t="shared" si="6"/>
        <v>1.4421632402577364E-2</v>
      </c>
      <c r="P6" s="4">
        <f t="shared" si="7"/>
        <v>1.2753491734398475E-2</v>
      </c>
      <c r="Q6" s="20"/>
      <c r="S6" t="s">
        <v>21</v>
      </c>
      <c r="T6" s="6">
        <f>MIN(S3:X3)</f>
        <v>-2.0840876817444891E-3</v>
      </c>
    </row>
    <row r="7" spans="1:25" x14ac:dyDescent="0.25">
      <c r="A7" s="2">
        <v>43551</v>
      </c>
      <c r="B7" s="1">
        <v>5</v>
      </c>
      <c r="C7" s="4">
        <v>57.540000999999997</v>
      </c>
      <c r="D7" s="4">
        <v>79.690002000000007</v>
      </c>
      <c r="E7" s="4">
        <v>41.369999</v>
      </c>
      <c r="F7" s="4">
        <v>15.19</v>
      </c>
      <c r="G7" s="4">
        <v>57.580002</v>
      </c>
      <c r="H7" s="4">
        <v>32.279998999999997</v>
      </c>
      <c r="I7" s="4">
        <v>83.089995999999999</v>
      </c>
      <c r="J7" s="4">
        <f t="shared" si="1"/>
        <v>-2.2924062199423816E-2</v>
      </c>
      <c r="K7" s="4">
        <f t="shared" si="2"/>
        <v>-1.2270674268715913E-2</v>
      </c>
      <c r="L7" s="4">
        <f t="shared" si="3"/>
        <v>-1.2177697894515333E-2</v>
      </c>
      <c r="M7" s="4">
        <f t="shared" si="4"/>
        <v>-4.4654088050314518E-2</v>
      </c>
      <c r="N7" s="4">
        <f t="shared" si="5"/>
        <v>1.123995453529952E-2</v>
      </c>
      <c r="O7" s="4">
        <f t="shared" si="6"/>
        <v>-2.3593526207092468E-2</v>
      </c>
      <c r="P7" s="4">
        <f t="shared" si="7"/>
        <v>-3.4780644091412442E-3</v>
      </c>
      <c r="Q7" s="20"/>
    </row>
    <row r="8" spans="1:25" x14ac:dyDescent="0.25">
      <c r="A8" s="2">
        <v>43552</v>
      </c>
      <c r="B8" s="1">
        <v>6</v>
      </c>
      <c r="C8" s="4">
        <v>56.919998</v>
      </c>
      <c r="D8" s="4">
        <v>80.269997000000004</v>
      </c>
      <c r="E8" s="4">
        <v>41.93</v>
      </c>
      <c r="F8" s="4">
        <v>15.46</v>
      </c>
      <c r="G8" s="4">
        <v>57.619999</v>
      </c>
      <c r="H8" s="4">
        <v>32.869999</v>
      </c>
      <c r="I8" s="4">
        <v>84.040001000000004</v>
      </c>
      <c r="J8" s="4">
        <f t="shared" si="1"/>
        <v>-1.0775164915273411E-2</v>
      </c>
      <c r="K8" s="4">
        <f t="shared" si="2"/>
        <v>7.2781401109764891E-3</v>
      </c>
      <c r="L8" s="4">
        <f t="shared" si="3"/>
        <v>1.3536403517921278E-2</v>
      </c>
      <c r="M8" s="4">
        <f t="shared" si="4"/>
        <v>1.7774851876234454E-2</v>
      </c>
      <c r="N8" s="4">
        <f t="shared" si="5"/>
        <v>6.9463352918951995E-4</v>
      </c>
      <c r="O8" s="4">
        <f t="shared" si="6"/>
        <v>1.8277571817768751E-2</v>
      </c>
      <c r="P8" s="4">
        <f t="shared" si="7"/>
        <v>1.1433446211743763E-2</v>
      </c>
      <c r="Q8" s="20"/>
    </row>
    <row r="9" spans="1:25" x14ac:dyDescent="0.25">
      <c r="A9" s="2">
        <v>43553</v>
      </c>
      <c r="B9" s="1">
        <v>7</v>
      </c>
      <c r="C9" s="4">
        <v>58.689999</v>
      </c>
      <c r="D9" s="4">
        <v>79.5</v>
      </c>
      <c r="E9" s="4">
        <v>42.200001</v>
      </c>
      <c r="F9" s="4">
        <v>16.16</v>
      </c>
      <c r="G9" s="4">
        <v>58.349997999999999</v>
      </c>
      <c r="H9" s="4">
        <v>32.880001</v>
      </c>
      <c r="I9" s="4">
        <v>84.209998999999996</v>
      </c>
      <c r="J9" s="4">
        <f t="shared" si="1"/>
        <v>3.1096294135498751E-2</v>
      </c>
      <c r="K9" s="4">
        <f t="shared" si="2"/>
        <v>-9.5925878756417983E-3</v>
      </c>
      <c r="L9" s="4">
        <f t="shared" si="3"/>
        <v>6.4393274505127737E-3</v>
      </c>
      <c r="M9" s="4">
        <f t="shared" si="4"/>
        <v>4.5278137128072396E-2</v>
      </c>
      <c r="N9" s="4">
        <f t="shared" si="5"/>
        <v>1.2669194943929093E-2</v>
      </c>
      <c r="O9" s="4">
        <f t="shared" si="6"/>
        <v>3.0428963505596903E-4</v>
      </c>
      <c r="P9" s="4">
        <f t="shared" si="7"/>
        <v>2.022822441422776E-3</v>
      </c>
      <c r="Q9" s="4"/>
      <c r="R9" s="8" t="s">
        <v>15</v>
      </c>
      <c r="S9" s="3" t="s">
        <v>8</v>
      </c>
      <c r="T9" s="3" t="s">
        <v>9</v>
      </c>
      <c r="U9" s="3" t="s">
        <v>10</v>
      </c>
      <c r="V9" s="3" t="s">
        <v>11</v>
      </c>
      <c r="W9" s="3" t="s">
        <v>12</v>
      </c>
      <c r="X9" s="3" t="s">
        <v>13</v>
      </c>
      <c r="Y9" s="3" t="s">
        <v>30</v>
      </c>
    </row>
    <row r="10" spans="1:25" x14ac:dyDescent="0.25">
      <c r="A10" s="2">
        <v>43556</v>
      </c>
      <c r="B10" s="1">
        <v>8</v>
      </c>
      <c r="C10" s="4">
        <v>60.43</v>
      </c>
      <c r="D10" s="4">
        <v>80.940002000000007</v>
      </c>
      <c r="E10" s="4">
        <v>43.529998999999997</v>
      </c>
      <c r="F10" s="4">
        <v>15.99</v>
      </c>
      <c r="G10" s="4">
        <v>59.709999000000003</v>
      </c>
      <c r="H10" s="4">
        <v>33.439999</v>
      </c>
      <c r="I10" s="4">
        <v>85.230002999999996</v>
      </c>
      <c r="J10" s="4">
        <f t="shared" si="1"/>
        <v>2.9647316913397791E-2</v>
      </c>
      <c r="K10" s="4">
        <f t="shared" si="2"/>
        <v>1.8113232704402602E-2</v>
      </c>
      <c r="L10" s="4">
        <f t="shared" si="3"/>
        <v>3.1516539537522668E-2</v>
      </c>
      <c r="M10" s="4">
        <f t="shared" si="4"/>
        <v>-1.0519801980198015E-2</v>
      </c>
      <c r="N10" s="4">
        <f t="shared" si="5"/>
        <v>2.3307644329310928E-2</v>
      </c>
      <c r="O10" s="4">
        <f t="shared" si="6"/>
        <v>1.7031568825073947E-2</v>
      </c>
      <c r="P10" s="4">
        <f t="shared" si="7"/>
        <v>1.2112623347733328E-2</v>
      </c>
      <c r="Q10" s="4"/>
      <c r="R10" s="3" t="s">
        <v>8</v>
      </c>
      <c r="S10" s="22">
        <f>VARP(Portfolia!$J$3:$J$263)</f>
        <v>9.5712764419838105E-4</v>
      </c>
      <c r="T10" s="21">
        <v>2.9570910914686566E-4</v>
      </c>
      <c r="U10" s="21">
        <v>6.1762534849352203E-4</v>
      </c>
      <c r="V10" s="21">
        <v>3.2486333838915475E-4</v>
      </c>
      <c r="W10" s="21">
        <v>5.1177900624581026E-4</v>
      </c>
      <c r="X10" s="21">
        <v>5.5117267139640684E-4</v>
      </c>
      <c r="Y10" s="21">
        <v>4.0360948746239741E-4</v>
      </c>
    </row>
    <row r="11" spans="1:25" x14ac:dyDescent="0.25">
      <c r="A11" s="2">
        <v>43557</v>
      </c>
      <c r="B11" s="1">
        <v>9</v>
      </c>
      <c r="C11" s="4">
        <v>61.27</v>
      </c>
      <c r="D11" s="4">
        <v>80.599997999999999</v>
      </c>
      <c r="E11" s="4">
        <v>43.700001</v>
      </c>
      <c r="F11" s="4">
        <v>16.149999999999999</v>
      </c>
      <c r="G11" s="4">
        <v>59.490001999999997</v>
      </c>
      <c r="H11" s="4">
        <v>33.75</v>
      </c>
      <c r="I11" s="4">
        <v>84.370002999999997</v>
      </c>
      <c r="J11" s="4">
        <f t="shared" si="1"/>
        <v>1.3900380605659497E-2</v>
      </c>
      <c r="K11" s="4">
        <f t="shared" si="2"/>
        <v>-4.200691766723795E-3</v>
      </c>
      <c r="L11" s="4">
        <f t="shared" si="3"/>
        <v>3.9053986654124153E-3</v>
      </c>
      <c r="M11" s="4">
        <f t="shared" si="4"/>
        <v>1.0006253908692831E-2</v>
      </c>
      <c r="N11" s="4">
        <f t="shared" si="5"/>
        <v>-3.6844247811829043E-3</v>
      </c>
      <c r="O11" s="4">
        <f t="shared" si="6"/>
        <v>9.2703651097597144E-3</v>
      </c>
      <c r="P11" s="4">
        <f t="shared" si="7"/>
        <v>-1.0090343420497116E-2</v>
      </c>
      <c r="Q11" s="4"/>
      <c r="R11" s="3" t="s">
        <v>9</v>
      </c>
      <c r="S11" s="21">
        <v>2.9570910914686566E-4</v>
      </c>
      <c r="T11" s="22">
        <f>VARP(Portfolia!$K$3:$K$263)</f>
        <v>2.8743450827590735E-4</v>
      </c>
      <c r="U11" s="21">
        <v>3.2846821880962645E-4</v>
      </c>
      <c r="V11" s="21">
        <v>2.3921688107157076E-4</v>
      </c>
      <c r="W11" s="21">
        <v>2.628255896387398E-4</v>
      </c>
      <c r="X11" s="21">
        <v>2.2101025814897708E-4</v>
      </c>
      <c r="Y11" s="21">
        <v>1.8984996810148666E-4</v>
      </c>
    </row>
    <row r="12" spans="1:25" x14ac:dyDescent="0.25">
      <c r="A12" s="2">
        <v>43558</v>
      </c>
      <c r="B12" s="1">
        <v>10</v>
      </c>
      <c r="C12" s="4">
        <v>61.59</v>
      </c>
      <c r="D12" s="4">
        <v>79.970000999999996</v>
      </c>
      <c r="E12" s="4">
        <v>44.380001</v>
      </c>
      <c r="F12" s="4">
        <v>16.77</v>
      </c>
      <c r="G12" s="4">
        <v>60.580002</v>
      </c>
      <c r="H12" s="4">
        <v>34.380001</v>
      </c>
      <c r="I12" s="4">
        <v>84.470000999999996</v>
      </c>
      <c r="J12" s="4">
        <f t="shared" si="1"/>
        <v>5.2227843969316189E-3</v>
      </c>
      <c r="K12" s="4">
        <f t="shared" si="2"/>
        <v>-7.816340144326096E-3</v>
      </c>
      <c r="L12" s="4">
        <f t="shared" si="3"/>
        <v>1.5560640376186713E-2</v>
      </c>
      <c r="M12" s="4">
        <f t="shared" si="4"/>
        <v>3.8390092879257029E-2</v>
      </c>
      <c r="N12" s="4">
        <f t="shared" si="5"/>
        <v>1.8322406511265599E-2</v>
      </c>
      <c r="O12" s="4">
        <f t="shared" si="6"/>
        <v>1.8666696296296297E-2</v>
      </c>
      <c r="P12" s="4">
        <f t="shared" si="7"/>
        <v>1.1852316752910318E-3</v>
      </c>
      <c r="Q12" s="4"/>
      <c r="R12" s="3" t="s">
        <v>10</v>
      </c>
      <c r="S12" s="21">
        <v>6.1762534849352203E-4</v>
      </c>
      <c r="T12" s="21">
        <v>3.2846821880962645E-4</v>
      </c>
      <c r="U12" s="22">
        <f>VARP(Portfolia!$L$3:$L$263)</f>
        <v>9.1204071636770911E-4</v>
      </c>
      <c r="V12" s="21">
        <v>2.9599486137561618E-4</v>
      </c>
      <c r="W12" s="21">
        <v>6.3583809922348859E-4</v>
      </c>
      <c r="X12" s="21">
        <v>5.5443105121383003E-4</v>
      </c>
      <c r="Y12" s="21">
        <v>5.2677412401603478E-4</v>
      </c>
    </row>
    <row r="13" spans="1:25" x14ac:dyDescent="0.25">
      <c r="A13" s="2">
        <v>43559</v>
      </c>
      <c r="B13" s="1">
        <v>11</v>
      </c>
      <c r="C13" s="4">
        <v>60.34</v>
      </c>
      <c r="D13" s="4">
        <v>80.220000999999996</v>
      </c>
      <c r="E13" s="4">
        <v>44.93</v>
      </c>
      <c r="F13" s="4">
        <v>16.23</v>
      </c>
      <c r="G13" s="4">
        <v>60.700001</v>
      </c>
      <c r="H13" s="4">
        <v>34.419998</v>
      </c>
      <c r="I13" s="4">
        <v>85.279999000000004</v>
      </c>
      <c r="J13" s="4">
        <f t="shared" si="1"/>
        <v>-2.0295502516642312E-2</v>
      </c>
      <c r="K13" s="4">
        <f t="shared" si="2"/>
        <v>3.1261722755261691E-3</v>
      </c>
      <c r="L13" s="4">
        <f t="shared" si="3"/>
        <v>1.2392946994300422E-2</v>
      </c>
      <c r="M13" s="4">
        <f t="shared" si="4"/>
        <v>-3.2200357781753078E-2</v>
      </c>
      <c r="N13" s="4">
        <f t="shared" si="5"/>
        <v>1.9808351937657571E-3</v>
      </c>
      <c r="O13" s="4">
        <f t="shared" si="6"/>
        <v>1.1633798381797491E-3</v>
      </c>
      <c r="P13" s="4">
        <f t="shared" si="7"/>
        <v>9.5891794768654896E-3</v>
      </c>
      <c r="Q13" s="4"/>
      <c r="R13" s="3" t="s">
        <v>11</v>
      </c>
      <c r="S13" s="21">
        <v>3.2486333838915475E-4</v>
      </c>
      <c r="T13" s="21">
        <v>2.3921688107157076E-4</v>
      </c>
      <c r="U13" s="21">
        <v>2.9599486137561618E-4</v>
      </c>
      <c r="V13" s="22">
        <f>VARP(Portfolia!$M$3:$M$263)</f>
        <v>8.2584965635442431E-3</v>
      </c>
      <c r="W13" s="21">
        <v>3.0947568534294616E-4</v>
      </c>
      <c r="X13" s="21">
        <v>3.8171091476927986E-4</v>
      </c>
      <c r="Y13" s="21">
        <v>1.9419199305055796E-4</v>
      </c>
    </row>
    <row r="14" spans="1:25" x14ac:dyDescent="0.25">
      <c r="A14" s="2">
        <v>43560</v>
      </c>
      <c r="B14" s="1">
        <v>12</v>
      </c>
      <c r="C14" s="4">
        <v>62.200001</v>
      </c>
      <c r="D14" s="4">
        <v>80.930000000000007</v>
      </c>
      <c r="E14" s="4">
        <v>44.900002000000001</v>
      </c>
      <c r="F14" s="4">
        <v>17.43</v>
      </c>
      <c r="G14" s="4">
        <v>60.689999</v>
      </c>
      <c r="H14" s="4">
        <v>34.720001000000003</v>
      </c>
      <c r="I14" s="4">
        <v>85.400002000000001</v>
      </c>
      <c r="J14" s="4">
        <f t="shared" si="1"/>
        <v>3.082533974146498E-2</v>
      </c>
      <c r="K14" s="4">
        <f t="shared" si="2"/>
        <v>8.8506481070725809E-3</v>
      </c>
      <c r="L14" s="4">
        <f t="shared" si="3"/>
        <v>-6.6766080569773156E-4</v>
      </c>
      <c r="M14" s="4">
        <f t="shared" si="4"/>
        <v>7.3937153419593296E-2</v>
      </c>
      <c r="N14" s="4">
        <f t="shared" si="5"/>
        <v>-1.6477759201354982E-4</v>
      </c>
      <c r="O14" s="4">
        <f t="shared" si="6"/>
        <v>8.7159505354998511E-3</v>
      </c>
      <c r="P14" s="4">
        <f t="shared" si="7"/>
        <v>1.4071646506468294E-3</v>
      </c>
      <c r="Q14" s="4"/>
      <c r="R14" s="3" t="s">
        <v>12</v>
      </c>
      <c r="S14" s="21">
        <v>5.1177900624581026E-4</v>
      </c>
      <c r="T14" s="21">
        <v>2.628255896387398E-4</v>
      </c>
      <c r="U14" s="21">
        <v>6.3583809922348859E-4</v>
      </c>
      <c r="V14" s="21">
        <v>3.0947568534294616E-4</v>
      </c>
      <c r="W14" s="22">
        <f>VARP(Portfolia!$N$3:$N$263)</f>
        <v>6.776505867998069E-4</v>
      </c>
      <c r="X14" s="21">
        <v>4.3076993170895658E-4</v>
      </c>
      <c r="Y14" s="21">
        <v>4.0458150677976084E-4</v>
      </c>
    </row>
    <row r="15" spans="1:25" x14ac:dyDescent="0.25">
      <c r="A15" s="2">
        <v>43563</v>
      </c>
      <c r="B15" s="1">
        <v>13</v>
      </c>
      <c r="C15" s="4">
        <v>62.490001999999997</v>
      </c>
      <c r="D15" s="4">
        <v>81.050003000000004</v>
      </c>
      <c r="E15" s="4">
        <v>44.98</v>
      </c>
      <c r="F15" s="4">
        <v>17.91</v>
      </c>
      <c r="G15" s="4">
        <v>60.48</v>
      </c>
      <c r="H15" s="4">
        <v>34.860000999999997</v>
      </c>
      <c r="I15" s="4">
        <v>84.730002999999996</v>
      </c>
      <c r="J15" s="4">
        <f t="shared" si="1"/>
        <v>4.6623954234341026E-3</v>
      </c>
      <c r="K15" s="4">
        <f t="shared" si="2"/>
        <v>1.4827999505745331E-3</v>
      </c>
      <c r="L15" s="4">
        <f t="shared" si="3"/>
        <v>1.781692570971294E-3</v>
      </c>
      <c r="M15" s="4">
        <f t="shared" si="4"/>
        <v>2.7538726333907082E-2</v>
      </c>
      <c r="N15" s="4">
        <f t="shared" si="5"/>
        <v>-3.460191192291886E-3</v>
      </c>
      <c r="O15" s="4">
        <f t="shared" si="6"/>
        <v>4.0322579483794783E-3</v>
      </c>
      <c r="P15" s="4">
        <f t="shared" si="7"/>
        <v>-7.8454213619339758E-3</v>
      </c>
      <c r="Q15" s="4"/>
      <c r="R15" s="3" t="s">
        <v>13</v>
      </c>
      <c r="S15" s="21">
        <v>5.5117267139640684E-4</v>
      </c>
      <c r="T15" s="21">
        <v>2.2101025814897708E-4</v>
      </c>
      <c r="U15" s="21">
        <v>5.5443105121383003E-4</v>
      </c>
      <c r="V15" s="21">
        <v>3.8171091476927986E-4</v>
      </c>
      <c r="W15" s="21">
        <v>4.3076993170895658E-4</v>
      </c>
      <c r="X15" s="22">
        <f>VARP(Portfolia!$O$3:$O$263)</f>
        <v>1.1095202017194592E-3</v>
      </c>
      <c r="Y15" s="21">
        <v>3.843686172424124E-4</v>
      </c>
    </row>
    <row r="16" spans="1:25" x14ac:dyDescent="0.25">
      <c r="A16" s="2">
        <v>43564</v>
      </c>
      <c r="B16" s="1">
        <v>14</v>
      </c>
      <c r="C16" s="4">
        <v>61.73</v>
      </c>
      <c r="D16" s="4">
        <v>79.839995999999999</v>
      </c>
      <c r="E16" s="4">
        <v>44.259998000000003</v>
      </c>
      <c r="F16" s="4">
        <v>17.709999</v>
      </c>
      <c r="G16" s="4">
        <v>58.84</v>
      </c>
      <c r="H16" s="4">
        <v>35.139999000000003</v>
      </c>
      <c r="I16" s="4">
        <v>84.279999000000004</v>
      </c>
      <c r="J16" s="4">
        <f t="shared" si="1"/>
        <v>-1.2161977527221077E-2</v>
      </c>
      <c r="K16" s="4">
        <f t="shared" si="2"/>
        <v>-1.492914195203675E-2</v>
      </c>
      <c r="L16" s="4">
        <f t="shared" si="3"/>
        <v>-1.6007158737216403E-2</v>
      </c>
      <c r="M16" s="4">
        <f t="shared" si="4"/>
        <v>-1.1167001675041893E-2</v>
      </c>
      <c r="N16" s="4">
        <f t="shared" si="5"/>
        <v>-2.7116402116402011E-2</v>
      </c>
      <c r="O16" s="4">
        <f t="shared" si="6"/>
        <v>8.0320709113004957E-3</v>
      </c>
      <c r="P16" s="4">
        <f t="shared" si="7"/>
        <v>-5.3110348644740723E-3</v>
      </c>
      <c r="Q16" s="20"/>
      <c r="R16" s="3" t="s">
        <v>30</v>
      </c>
      <c r="S16" s="21">
        <v>4.0360948746239741E-4</v>
      </c>
      <c r="T16" s="21">
        <v>1.8984996810148666E-4</v>
      </c>
      <c r="U16" s="21">
        <v>5.2677412401603478E-4</v>
      </c>
      <c r="V16" s="21">
        <v>1.9419199305055796E-4</v>
      </c>
      <c r="W16" s="21">
        <v>4.0458150677976084E-4</v>
      </c>
      <c r="X16" s="21">
        <v>3.843686172424124E-4</v>
      </c>
      <c r="Y16" s="22">
        <f>VARP(Portfolia!$P$3:$P$263)</f>
        <v>5.2294253577946093E-4</v>
      </c>
    </row>
    <row r="17" spans="1:25" x14ac:dyDescent="0.25">
      <c r="A17" s="2">
        <v>43565</v>
      </c>
      <c r="B17" s="1">
        <v>15</v>
      </c>
      <c r="C17" s="4">
        <v>63.290000999999997</v>
      </c>
      <c r="D17" s="4">
        <v>80.139999000000003</v>
      </c>
      <c r="E17" s="4">
        <v>44.450001</v>
      </c>
      <c r="F17" s="4">
        <v>17.459999</v>
      </c>
      <c r="G17" s="4">
        <v>58.23</v>
      </c>
      <c r="H17" s="4">
        <v>34.75</v>
      </c>
      <c r="I17" s="4">
        <v>84.879997000000003</v>
      </c>
      <c r="J17" s="4">
        <f t="shared" si="1"/>
        <v>2.5271359144662237E-2</v>
      </c>
      <c r="K17" s="4">
        <f t="shared" si="2"/>
        <v>3.7575527934646164E-3</v>
      </c>
      <c r="L17" s="4">
        <f t="shared" si="3"/>
        <v>4.2928831582865696E-3</v>
      </c>
      <c r="M17" s="4">
        <f t="shared" si="4"/>
        <v>-1.4116319261226385E-2</v>
      </c>
      <c r="N17" s="4">
        <f t="shared" si="5"/>
        <v>-1.0367097212780532E-2</v>
      </c>
      <c r="O17" s="4">
        <f t="shared" si="6"/>
        <v>-1.1098435147935065E-2</v>
      </c>
      <c r="P17" s="4">
        <f t="shared" si="7"/>
        <v>7.119103074502876E-3</v>
      </c>
      <c r="Q17" s="20"/>
    </row>
    <row r="18" spans="1:25" x14ac:dyDescent="0.25">
      <c r="A18" s="2">
        <v>43566</v>
      </c>
      <c r="B18" s="1">
        <v>16</v>
      </c>
      <c r="C18" s="4">
        <v>63.860000999999997</v>
      </c>
      <c r="D18" s="4">
        <v>79.709998999999996</v>
      </c>
      <c r="E18" s="4">
        <v>44.799999</v>
      </c>
      <c r="F18" s="4">
        <v>17.399999999999999</v>
      </c>
      <c r="G18" s="4">
        <v>57.669998</v>
      </c>
      <c r="H18" s="4">
        <v>34.580002</v>
      </c>
      <c r="I18" s="4">
        <v>85</v>
      </c>
      <c r="J18" s="4">
        <f t="shared" si="1"/>
        <v>9.0061619686180802E-3</v>
      </c>
      <c r="K18" s="4">
        <f t="shared" si="2"/>
        <v>-5.3656102491342287E-3</v>
      </c>
      <c r="L18" s="4">
        <f t="shared" si="3"/>
        <v>7.8739705765135826E-3</v>
      </c>
      <c r="M18" s="4">
        <f t="shared" si="4"/>
        <v>-3.4363690398837507E-3</v>
      </c>
      <c r="N18" s="4">
        <f t="shared" si="5"/>
        <v>-9.6170702387085218E-3</v>
      </c>
      <c r="O18" s="4">
        <f t="shared" si="6"/>
        <v>-4.8920287769784075E-3</v>
      </c>
      <c r="P18" s="4">
        <f t="shared" si="7"/>
        <v>1.4137959971887955E-3</v>
      </c>
      <c r="Q18" s="20"/>
    </row>
    <row r="19" spans="1:25" x14ac:dyDescent="0.25">
      <c r="A19" s="2">
        <v>43567</v>
      </c>
      <c r="B19" s="1">
        <v>17</v>
      </c>
      <c r="C19" s="4">
        <v>63.509998000000003</v>
      </c>
      <c r="D19" s="4">
        <v>79.769997000000004</v>
      </c>
      <c r="E19" s="4">
        <v>46.689999</v>
      </c>
      <c r="F19" s="4">
        <v>18.600000000000001</v>
      </c>
      <c r="G19" s="4">
        <v>58.540000999999997</v>
      </c>
      <c r="H19" s="4">
        <v>34.369999</v>
      </c>
      <c r="I19" s="4">
        <v>86.239998</v>
      </c>
      <c r="J19" s="4">
        <f t="shared" si="1"/>
        <v>-5.4807860087567779E-3</v>
      </c>
      <c r="K19" s="4">
        <f t="shared" si="2"/>
        <v>7.5270355981320899E-4</v>
      </c>
      <c r="L19" s="4">
        <f t="shared" si="3"/>
        <v>4.2187500941685302E-2</v>
      </c>
      <c r="M19" s="4">
        <f t="shared" si="4"/>
        <v>6.8965517241379476E-2</v>
      </c>
      <c r="N19" s="4">
        <f t="shared" si="5"/>
        <v>1.5085885732127076E-2</v>
      </c>
      <c r="O19" s="4">
        <f t="shared" si="6"/>
        <v>-6.0729608980358181E-3</v>
      </c>
      <c r="P19" s="4">
        <f t="shared" si="7"/>
        <v>1.4588211764705882E-2</v>
      </c>
      <c r="Q19" s="4"/>
    </row>
    <row r="20" spans="1:25" x14ac:dyDescent="0.25">
      <c r="A20" s="2">
        <v>43570</v>
      </c>
      <c r="B20" s="1">
        <v>18</v>
      </c>
      <c r="C20" s="4">
        <v>63.880001</v>
      </c>
      <c r="D20" s="4">
        <v>78.25</v>
      </c>
      <c r="E20" s="4">
        <v>46.080002</v>
      </c>
      <c r="F20" s="4">
        <v>18.84</v>
      </c>
      <c r="G20" s="4">
        <v>57.900002000000001</v>
      </c>
      <c r="H20" s="4">
        <v>34.709999000000003</v>
      </c>
      <c r="I20" s="4">
        <v>86.830001999999993</v>
      </c>
      <c r="J20" s="4">
        <f t="shared" si="1"/>
        <v>5.8259016163092455E-3</v>
      </c>
      <c r="K20" s="4">
        <f t="shared" si="2"/>
        <v>-1.9054745608176511E-2</v>
      </c>
      <c r="L20" s="4">
        <f t="shared" si="3"/>
        <v>-1.3064832149600173E-2</v>
      </c>
      <c r="M20" s="4">
        <f t="shared" si="4"/>
        <v>1.2903225806451528E-2</v>
      </c>
      <c r="N20" s="4">
        <f t="shared" si="5"/>
        <v>-1.0932678323664463E-2</v>
      </c>
      <c r="O20" s="4">
        <f t="shared" si="6"/>
        <v>9.892348265707061E-3</v>
      </c>
      <c r="P20" s="4">
        <f t="shared" si="7"/>
        <v>6.8414194536506523E-3</v>
      </c>
      <c r="Q20" s="20"/>
    </row>
    <row r="21" spans="1:25" x14ac:dyDescent="0.25">
      <c r="A21" s="2">
        <v>43571</v>
      </c>
      <c r="B21" s="1">
        <v>19</v>
      </c>
      <c r="C21" s="4">
        <v>62.790000999999997</v>
      </c>
      <c r="D21" s="4">
        <v>78.610000999999997</v>
      </c>
      <c r="E21" s="4">
        <v>47.02</v>
      </c>
      <c r="F21" s="4">
        <v>18.739999999999998</v>
      </c>
      <c r="G21" s="4">
        <v>58.220001000000003</v>
      </c>
      <c r="H21" s="4">
        <v>34.459999000000003</v>
      </c>
      <c r="I21" s="4">
        <v>87.800003000000004</v>
      </c>
      <c r="J21" s="4">
        <f t="shared" si="1"/>
        <v>-1.7063243314601753E-2</v>
      </c>
      <c r="K21" s="4">
        <f t="shared" si="2"/>
        <v>4.6006517571884585E-3</v>
      </c>
      <c r="L21" s="4">
        <f t="shared" si="3"/>
        <v>2.0399261267393234E-2</v>
      </c>
      <c r="M21" s="4">
        <f t="shared" si="4"/>
        <v>-5.3078556263270391E-3</v>
      </c>
      <c r="N21" s="4">
        <f t="shared" si="5"/>
        <v>5.5267528315457188E-3</v>
      </c>
      <c r="O21" s="4">
        <f t="shared" si="6"/>
        <v>-7.202535499928997E-3</v>
      </c>
      <c r="P21" s="4">
        <f t="shared" si="7"/>
        <v>1.1171265434267877E-2</v>
      </c>
      <c r="Q21" s="4"/>
      <c r="R21" s="10" t="s">
        <v>16</v>
      </c>
      <c r="S21" s="11">
        <v>1</v>
      </c>
      <c r="T21" s="11">
        <v>1</v>
      </c>
      <c r="U21" s="11">
        <v>1</v>
      </c>
      <c r="V21" s="11">
        <v>1</v>
      </c>
      <c r="W21" s="11">
        <v>1</v>
      </c>
      <c r="X21" s="11">
        <v>1</v>
      </c>
      <c r="Y21" s="11">
        <v>1</v>
      </c>
    </row>
    <row r="22" spans="1:25" x14ac:dyDescent="0.25">
      <c r="A22" s="2">
        <v>43572</v>
      </c>
      <c r="B22" s="1">
        <v>20</v>
      </c>
      <c r="C22" s="4">
        <v>62.75</v>
      </c>
      <c r="D22" s="4">
        <v>78.480002999999996</v>
      </c>
      <c r="E22" s="4">
        <v>48.259998000000003</v>
      </c>
      <c r="F22" s="4">
        <v>18.799999</v>
      </c>
      <c r="G22" s="4">
        <v>58</v>
      </c>
      <c r="H22" s="4">
        <v>34.479999999999997</v>
      </c>
      <c r="I22" s="4">
        <v>88.730002999999996</v>
      </c>
      <c r="J22" s="4">
        <f t="shared" si="1"/>
        <v>-6.3706003126193017E-4</v>
      </c>
      <c r="K22" s="4">
        <f t="shared" si="2"/>
        <v>-1.6537081585840522E-3</v>
      </c>
      <c r="L22" s="4">
        <f t="shared" si="3"/>
        <v>2.6371714164185451E-2</v>
      </c>
      <c r="M22" s="4">
        <f t="shared" si="4"/>
        <v>3.2016542155817104E-3</v>
      </c>
      <c r="N22" s="4">
        <f t="shared" si="5"/>
        <v>-3.7787872933908646E-3</v>
      </c>
      <c r="O22" s="4">
        <f t="shared" si="6"/>
        <v>5.8041208881037679E-4</v>
      </c>
      <c r="P22" s="4">
        <f t="shared" si="7"/>
        <v>1.0592254763362509E-2</v>
      </c>
      <c r="Q22" s="20"/>
      <c r="S22" s="3" t="s">
        <v>8</v>
      </c>
      <c r="T22" s="3" t="s">
        <v>9</v>
      </c>
      <c r="U22" s="3" t="s">
        <v>10</v>
      </c>
      <c r="V22" s="3" t="s">
        <v>11</v>
      </c>
      <c r="W22" s="3" t="s">
        <v>12</v>
      </c>
      <c r="X22" s="3" t="s">
        <v>13</v>
      </c>
      <c r="Y22" s="3" t="s">
        <v>30</v>
      </c>
    </row>
    <row r="23" spans="1:25" x14ac:dyDescent="0.25">
      <c r="A23" s="2">
        <v>43573</v>
      </c>
      <c r="B23" s="1">
        <v>21</v>
      </c>
      <c r="C23" s="4">
        <v>62.849997999999999</v>
      </c>
      <c r="D23" s="4">
        <v>78.260002</v>
      </c>
      <c r="E23" s="4">
        <v>47.549999</v>
      </c>
      <c r="F23" s="4">
        <v>17.879999000000002</v>
      </c>
      <c r="G23" s="4">
        <v>57.5</v>
      </c>
      <c r="H23" s="4">
        <v>34.400002000000001</v>
      </c>
      <c r="I23" s="4">
        <v>89.199996999999996</v>
      </c>
      <c r="J23" s="4">
        <f t="shared" si="1"/>
        <v>1.5935936254979979E-3</v>
      </c>
      <c r="K23" s="4">
        <f t="shared" si="2"/>
        <v>-2.8032746125149404E-3</v>
      </c>
      <c r="L23" s="4">
        <f t="shared" si="3"/>
        <v>-1.471195668097631E-2</v>
      </c>
      <c r="M23" s="4">
        <f t="shared" si="4"/>
        <v>-4.8936172815753777E-2</v>
      </c>
      <c r="N23" s="4">
        <f t="shared" si="5"/>
        <v>-8.6206896551724137E-3</v>
      </c>
      <c r="O23" s="4">
        <f t="shared" si="6"/>
        <v>-2.3201276102087077E-3</v>
      </c>
      <c r="P23" s="4">
        <f t="shared" si="7"/>
        <v>5.2969005309286398E-3</v>
      </c>
      <c r="Q23" s="20"/>
      <c r="R23" s="12" t="s">
        <v>17</v>
      </c>
      <c r="S23" s="16">
        <v>1.8916636622138775E-7</v>
      </c>
      <c r="T23" s="16">
        <v>1.2713512607925945E-7</v>
      </c>
      <c r="U23" s="16">
        <v>-3.185085100309805E-7</v>
      </c>
      <c r="V23" s="16">
        <v>1.00000003103906</v>
      </c>
      <c r="W23" s="16">
        <v>0</v>
      </c>
      <c r="X23" s="16">
        <v>0</v>
      </c>
      <c r="Y23" s="23">
        <v>0</v>
      </c>
    </row>
    <row r="24" spans="1:25" x14ac:dyDescent="0.25">
      <c r="A24" s="2">
        <v>43577</v>
      </c>
      <c r="B24" s="1">
        <v>22</v>
      </c>
      <c r="C24" s="4">
        <v>63.25</v>
      </c>
      <c r="D24" s="4">
        <v>78.389999000000003</v>
      </c>
      <c r="E24" s="4">
        <v>47.290000999999997</v>
      </c>
      <c r="F24" s="4">
        <v>18</v>
      </c>
      <c r="G24" s="4">
        <v>56.98</v>
      </c>
      <c r="H24" s="4">
        <v>34.389999000000003</v>
      </c>
      <c r="I24" s="4">
        <v>87.360000999999997</v>
      </c>
      <c r="J24" s="4">
        <f t="shared" si="1"/>
        <v>6.3643916106409524E-3</v>
      </c>
      <c r="K24" s="4">
        <f t="shared" si="2"/>
        <v>1.6610911918965071E-3</v>
      </c>
      <c r="L24" s="4">
        <f t="shared" si="3"/>
        <v>-5.4678865503236512E-3</v>
      </c>
      <c r="M24" s="4">
        <f t="shared" si="4"/>
        <v>6.711465699746318E-3</v>
      </c>
      <c r="N24" s="4">
        <f t="shared" si="5"/>
        <v>-9.0434782608696199E-3</v>
      </c>
      <c r="O24" s="4">
        <f t="shared" si="6"/>
        <v>-2.9078486681476188E-4</v>
      </c>
      <c r="P24" s="4">
        <f t="shared" si="7"/>
        <v>-2.062775854129232E-2</v>
      </c>
      <c r="Q24" s="4"/>
    </row>
    <row r="25" spans="1:25" x14ac:dyDescent="0.25">
      <c r="A25" s="2">
        <v>43578</v>
      </c>
      <c r="B25" s="1">
        <v>23</v>
      </c>
      <c r="C25" s="4">
        <v>65</v>
      </c>
      <c r="D25" s="4">
        <v>77.949996999999996</v>
      </c>
      <c r="E25" s="4">
        <v>47.349997999999999</v>
      </c>
      <c r="F25" s="4">
        <v>18.629999000000002</v>
      </c>
      <c r="G25" s="4">
        <v>58.619999</v>
      </c>
      <c r="H25" s="4">
        <v>39.770000000000003</v>
      </c>
      <c r="I25" s="4">
        <v>87.43</v>
      </c>
      <c r="J25" s="4">
        <f t="shared" si="1"/>
        <v>2.766798418972332E-2</v>
      </c>
      <c r="K25" s="4">
        <f t="shared" si="2"/>
        <v>-5.6129864219032185E-3</v>
      </c>
      <c r="L25" s="4">
        <f t="shared" si="3"/>
        <v>1.2687037160350821E-3</v>
      </c>
      <c r="M25" s="4">
        <f t="shared" si="4"/>
        <v>3.4999944444444528E-2</v>
      </c>
      <c r="N25" s="4">
        <f t="shared" si="5"/>
        <v>2.8782011232011288E-2</v>
      </c>
      <c r="O25" s="4">
        <f t="shared" si="6"/>
        <v>0.15644085944870192</v>
      </c>
      <c r="P25" s="4">
        <f t="shared" si="7"/>
        <v>8.0127059522366439E-4</v>
      </c>
      <c r="Q25" s="4"/>
      <c r="R25" s="13" t="s">
        <v>18</v>
      </c>
      <c r="S25">
        <f t="array" ref="S25">MMULT(MMULT(S23:Y23,S10:Y16),TRANSPOSE(S23:Y23))</f>
        <v>8.258497071394642E-3</v>
      </c>
    </row>
    <row r="26" spans="1:25" x14ac:dyDescent="0.25">
      <c r="A26" s="2">
        <v>43579</v>
      </c>
      <c r="B26" s="1">
        <v>24</v>
      </c>
      <c r="C26" s="4">
        <v>66.25</v>
      </c>
      <c r="D26" s="4">
        <v>76.139999000000003</v>
      </c>
      <c r="E26" s="4">
        <v>47.380001</v>
      </c>
      <c r="F26" s="4">
        <v>17.940000999999999</v>
      </c>
      <c r="G26" s="4">
        <v>58.32</v>
      </c>
      <c r="H26" s="4">
        <v>39.290000999999997</v>
      </c>
      <c r="I26" s="4">
        <v>88.389999000000003</v>
      </c>
      <c r="J26" s="4">
        <f t="shared" si="1"/>
        <v>1.9230769230769232E-2</v>
      </c>
      <c r="K26" s="4">
        <f t="shared" si="2"/>
        <v>-2.321998806491286E-2</v>
      </c>
      <c r="L26" s="4">
        <f t="shared" si="3"/>
        <v>6.3364311018557315E-4</v>
      </c>
      <c r="M26" s="4">
        <f t="shared" si="4"/>
        <v>-3.7036931671333033E-2</v>
      </c>
      <c r="N26" s="4">
        <f t="shared" si="5"/>
        <v>-5.117690295422893E-3</v>
      </c>
      <c r="O26" s="4">
        <f t="shared" si="6"/>
        <v>-1.2069373899924728E-2</v>
      </c>
      <c r="P26" s="4">
        <f t="shared" si="7"/>
        <v>1.0980201303900219E-2</v>
      </c>
      <c r="Q26" s="20"/>
    </row>
    <row r="27" spans="1:25" x14ac:dyDescent="0.25">
      <c r="A27" s="2">
        <v>43580</v>
      </c>
      <c r="B27" s="1">
        <v>25</v>
      </c>
      <c r="C27" s="4">
        <v>67</v>
      </c>
      <c r="D27" s="4">
        <v>76.529999000000004</v>
      </c>
      <c r="E27" s="4">
        <v>47.290000999999997</v>
      </c>
      <c r="F27" s="4">
        <v>18.73</v>
      </c>
      <c r="G27" s="4">
        <v>57.400002000000001</v>
      </c>
      <c r="H27" s="4">
        <v>38.479999999999997</v>
      </c>
      <c r="I27" s="4">
        <v>87.559997999999993</v>
      </c>
      <c r="J27" s="4">
        <f t="shared" si="1"/>
        <v>1.1320754716981131E-2</v>
      </c>
      <c r="K27" s="4">
        <f t="shared" si="2"/>
        <v>5.1221434872884691E-3</v>
      </c>
      <c r="L27" s="4">
        <f t="shared" si="3"/>
        <v>-1.8995356289672389E-3</v>
      </c>
      <c r="M27" s="4">
        <f t="shared" si="4"/>
        <v>4.4035616274491943E-2</v>
      </c>
      <c r="N27" s="4">
        <f t="shared" si="5"/>
        <v>-1.5774999999999994E-2</v>
      </c>
      <c r="O27" s="4">
        <f t="shared" si="6"/>
        <v>-2.061595773438641E-2</v>
      </c>
      <c r="P27" s="4">
        <f t="shared" si="7"/>
        <v>-9.3902139313296069E-3</v>
      </c>
      <c r="Q27" s="4"/>
    </row>
    <row r="28" spans="1:25" x14ac:dyDescent="0.25">
      <c r="A28" s="2">
        <v>43581</v>
      </c>
      <c r="B28" s="1">
        <v>26</v>
      </c>
      <c r="C28" s="4">
        <v>65.360000999999997</v>
      </c>
      <c r="D28" s="4">
        <v>76.180000000000007</v>
      </c>
      <c r="E28" s="4">
        <v>47.889999000000003</v>
      </c>
      <c r="F28" s="4">
        <v>18.780000999999999</v>
      </c>
      <c r="G28" s="4">
        <v>56.389999000000003</v>
      </c>
      <c r="H28" s="4">
        <v>38.669998</v>
      </c>
      <c r="I28" s="4">
        <v>88.309997999999993</v>
      </c>
      <c r="J28" s="4">
        <f t="shared" si="1"/>
        <v>-2.4477597014925419E-2</v>
      </c>
      <c r="K28" s="4">
        <f t="shared" si="2"/>
        <v>-4.5733569132804614E-3</v>
      </c>
      <c r="L28" s="4">
        <f t="shared" si="3"/>
        <v>1.2687629251689094E-2</v>
      </c>
      <c r="M28" s="4">
        <f t="shared" si="4"/>
        <v>2.6695675387078581E-3</v>
      </c>
      <c r="N28" s="4">
        <f t="shared" si="5"/>
        <v>-1.7595870467042796E-2</v>
      </c>
      <c r="O28" s="4">
        <f t="shared" si="6"/>
        <v>4.9375779625780349E-3</v>
      </c>
      <c r="P28" s="4">
        <f t="shared" si="7"/>
        <v>8.5655552436170682E-3</v>
      </c>
      <c r="Q28" s="4"/>
      <c r="R28" s="13" t="s">
        <v>19</v>
      </c>
      <c r="S28" s="14">
        <f t="array" ref="S28">MMULT(S23:Y23,TRANSPOSE(S21:Y21))</f>
        <v>1.0000000288320423</v>
      </c>
      <c r="U28" s="15">
        <v>1</v>
      </c>
    </row>
    <row r="29" spans="1:25" x14ac:dyDescent="0.25">
      <c r="A29" s="2">
        <v>43584</v>
      </c>
      <c r="B29" s="1">
        <v>27</v>
      </c>
      <c r="C29" s="4">
        <v>65.550003000000004</v>
      </c>
      <c r="D29" s="4">
        <v>76.260002</v>
      </c>
      <c r="E29" s="4">
        <v>48.459999000000003</v>
      </c>
      <c r="F29" s="4">
        <v>19.23</v>
      </c>
      <c r="G29" s="4">
        <v>56.880001</v>
      </c>
      <c r="H29" s="4">
        <v>39.779998999999997</v>
      </c>
      <c r="I29" s="4">
        <v>88.260002</v>
      </c>
      <c r="J29" s="4">
        <f t="shared" si="1"/>
        <v>2.907007299464498E-3</v>
      </c>
      <c r="K29" s="4">
        <f t="shared" si="2"/>
        <v>1.050170648464075E-3</v>
      </c>
      <c r="L29" s="4">
        <f t="shared" si="3"/>
        <v>1.190227629781325E-2</v>
      </c>
      <c r="M29" s="4">
        <f t="shared" si="4"/>
        <v>2.3961606817805913E-2</v>
      </c>
      <c r="N29" s="4">
        <f t="shared" si="5"/>
        <v>8.6895195724333487E-3</v>
      </c>
      <c r="O29" s="4">
        <f t="shared" si="6"/>
        <v>2.8704449377007904E-2</v>
      </c>
      <c r="P29" s="4">
        <f t="shared" si="7"/>
        <v>-5.6614201259514297E-4</v>
      </c>
      <c r="Q29" s="4"/>
      <c r="R29" s="1"/>
      <c r="S29" s="14" t="e">
        <f>MMULT(S3:X3,TRANSPOSE(S23:X23))</f>
        <v>#VALUE!</v>
      </c>
      <c r="U29" s="5">
        <v>9.3437568366286899E-3</v>
      </c>
    </row>
    <row r="30" spans="1:25" x14ac:dyDescent="0.25">
      <c r="A30" s="2">
        <v>43585</v>
      </c>
      <c r="B30" s="1">
        <v>28</v>
      </c>
      <c r="C30" s="4">
        <v>67.410004000000001</v>
      </c>
      <c r="D30" s="4">
        <v>76.739998</v>
      </c>
      <c r="E30" s="4">
        <v>48.25</v>
      </c>
      <c r="F30" s="4">
        <v>18.989999999999998</v>
      </c>
      <c r="G30" s="4">
        <v>57.07</v>
      </c>
      <c r="H30" s="4">
        <v>39.909999999999997</v>
      </c>
      <c r="I30" s="4">
        <v>87.830001999999993</v>
      </c>
      <c r="J30" s="4">
        <f t="shared" si="1"/>
        <v>2.8375299998079279E-2</v>
      </c>
      <c r="K30" s="4">
        <f t="shared" si="2"/>
        <v>6.2942038737423571E-3</v>
      </c>
      <c r="L30" s="4">
        <f t="shared" si="3"/>
        <v>-4.3334503576857968E-3</v>
      </c>
      <c r="M30" s="4">
        <f t="shared" si="4"/>
        <v>-1.2480499219968902E-2</v>
      </c>
      <c r="N30" s="4">
        <f t="shared" si="5"/>
        <v>3.3403480425395959E-3</v>
      </c>
      <c r="O30" s="4">
        <f t="shared" si="6"/>
        <v>3.2679990766213956E-3</v>
      </c>
      <c r="P30" s="4">
        <f t="shared" si="7"/>
        <v>-4.8719690715620743E-3</v>
      </c>
      <c r="Q30" s="4"/>
    </row>
    <row r="31" spans="1:25" x14ac:dyDescent="0.25">
      <c r="A31" s="2">
        <v>43586</v>
      </c>
      <c r="B31" s="1">
        <v>29</v>
      </c>
      <c r="C31" s="4">
        <v>68.580001999999993</v>
      </c>
      <c r="D31" s="4">
        <v>76</v>
      </c>
      <c r="E31" s="4">
        <v>47.57</v>
      </c>
      <c r="F31" s="4">
        <v>18.25</v>
      </c>
      <c r="G31" s="4">
        <v>55.849997999999999</v>
      </c>
      <c r="H31" s="4">
        <v>39.290000999999997</v>
      </c>
      <c r="I31" s="4">
        <v>85.900002000000001</v>
      </c>
      <c r="J31" s="4">
        <f t="shared" si="1"/>
        <v>1.735644460130862E-2</v>
      </c>
      <c r="K31" s="4">
        <f t="shared" si="2"/>
        <v>-9.6429244108137708E-3</v>
      </c>
      <c r="L31" s="4">
        <f t="shared" si="3"/>
        <v>-1.4093264248704657E-2</v>
      </c>
      <c r="M31" s="4">
        <f t="shared" si="4"/>
        <v>-3.8967877830436995E-2</v>
      </c>
      <c r="N31" s="4">
        <f t="shared" si="5"/>
        <v>-2.1377291046083772E-2</v>
      </c>
      <c r="O31" s="4">
        <f t="shared" si="6"/>
        <v>-1.5534928589325984E-2</v>
      </c>
      <c r="P31" s="4">
        <f t="shared" si="7"/>
        <v>-2.1974267972804929E-2</v>
      </c>
      <c r="Q31" s="4"/>
      <c r="R31" s="1"/>
      <c r="S31" s="1" t="s">
        <v>27</v>
      </c>
      <c r="T31" s="1" t="s">
        <v>28</v>
      </c>
    </row>
    <row r="32" spans="1:25" x14ac:dyDescent="0.25">
      <c r="A32" s="2">
        <v>43587</v>
      </c>
      <c r="B32" s="1">
        <v>30</v>
      </c>
      <c r="C32" s="4">
        <v>68.139999000000003</v>
      </c>
      <c r="D32" s="4">
        <v>75.430000000000007</v>
      </c>
      <c r="E32" s="4">
        <v>47.810001</v>
      </c>
      <c r="F32" s="4">
        <v>18</v>
      </c>
      <c r="G32" s="4">
        <v>55.900002000000001</v>
      </c>
      <c r="H32" s="4">
        <v>39.950001</v>
      </c>
      <c r="I32" s="4">
        <v>85.269997000000004</v>
      </c>
      <c r="J32" s="4">
        <f t="shared" si="1"/>
        <v>-6.4159082410057411E-3</v>
      </c>
      <c r="K32" s="4">
        <f t="shared" si="2"/>
        <v>-7.4999999999999104E-3</v>
      </c>
      <c r="L32" s="4">
        <f t="shared" si="3"/>
        <v>5.0452175741013128E-3</v>
      </c>
      <c r="M32" s="4">
        <f t="shared" si="4"/>
        <v>-1.3698630136986301E-2</v>
      </c>
      <c r="N32" s="4">
        <f t="shared" si="5"/>
        <v>8.9532680019077659E-4</v>
      </c>
      <c r="O32" s="4">
        <f t="shared" si="6"/>
        <v>1.6798167045096377E-2</v>
      </c>
      <c r="P32" s="4">
        <f t="shared" si="7"/>
        <v>-7.3341674660263338E-3</v>
      </c>
      <c r="Q32" s="4"/>
      <c r="R32" s="1" t="s">
        <v>22</v>
      </c>
      <c r="S32" s="17">
        <v>1.6807729291335539E-2</v>
      </c>
      <c r="T32" s="18">
        <v>-2.0840876817444891E-3</v>
      </c>
      <c r="V32">
        <v>9.3437568366286916E-3</v>
      </c>
    </row>
    <row r="33" spans="1:22" x14ac:dyDescent="0.25">
      <c r="A33" s="2">
        <v>43588</v>
      </c>
      <c r="B33" s="1">
        <v>31</v>
      </c>
      <c r="C33" s="4">
        <v>68.699996999999996</v>
      </c>
      <c r="D33" s="4">
        <v>76.510002</v>
      </c>
      <c r="E33" s="4">
        <v>48.060001</v>
      </c>
      <c r="F33" s="4">
        <v>18.350000000000001</v>
      </c>
      <c r="G33" s="4">
        <v>57.650002000000001</v>
      </c>
      <c r="H33" s="4">
        <v>40.799999</v>
      </c>
      <c r="I33" s="4">
        <v>85.699996999999996</v>
      </c>
      <c r="J33" s="4">
        <f t="shared" si="1"/>
        <v>8.2183447052881983E-3</v>
      </c>
      <c r="K33" s="4">
        <f t="shared" si="2"/>
        <v>1.4317937160280965E-2</v>
      </c>
      <c r="L33" s="4">
        <f t="shared" si="3"/>
        <v>5.2290314739796805E-3</v>
      </c>
      <c r="M33" s="4">
        <f t="shared" si="4"/>
        <v>1.9444444444444525E-2</v>
      </c>
      <c r="N33" s="4">
        <f t="shared" si="5"/>
        <v>3.1305902278858593E-2</v>
      </c>
      <c r="O33" s="4">
        <f t="shared" si="6"/>
        <v>2.1276545149523259E-2</v>
      </c>
      <c r="P33" s="4">
        <f t="shared" si="7"/>
        <v>5.0428053844072795E-3</v>
      </c>
      <c r="Q33" s="20"/>
      <c r="R33" s="1" t="s">
        <v>23</v>
      </c>
      <c r="S33" s="17">
        <v>1.7124881113545046E-2</v>
      </c>
      <c r="T33" s="18">
        <v>-1.5036583901681271E-3</v>
      </c>
      <c r="V33">
        <v>-2.0840876817444891E-3</v>
      </c>
    </row>
    <row r="34" spans="1:22" x14ac:dyDescent="0.25">
      <c r="A34" s="2">
        <v>43591</v>
      </c>
      <c r="B34" s="1">
        <v>32</v>
      </c>
      <c r="C34" s="4">
        <v>68.190002000000007</v>
      </c>
      <c r="D34" s="4">
        <v>75.620002999999997</v>
      </c>
      <c r="E34" s="4">
        <v>47.709999000000003</v>
      </c>
      <c r="F34" s="4">
        <v>18.809999000000001</v>
      </c>
      <c r="G34" s="4">
        <v>56.68</v>
      </c>
      <c r="H34" s="4">
        <v>40.229999999999997</v>
      </c>
      <c r="I34" s="4">
        <v>83.57</v>
      </c>
      <c r="J34" s="4">
        <f t="shared" si="1"/>
        <v>-7.4235083299929311E-3</v>
      </c>
      <c r="K34" s="4">
        <f t="shared" si="2"/>
        <v>-1.163245297000519E-2</v>
      </c>
      <c r="L34" s="4">
        <f t="shared" si="3"/>
        <v>-7.2826049254555028E-3</v>
      </c>
      <c r="M34" s="4">
        <f t="shared" si="4"/>
        <v>2.5068065395095356E-2</v>
      </c>
      <c r="N34" s="4">
        <f t="shared" si="5"/>
        <v>-1.6825706267972043E-2</v>
      </c>
      <c r="O34" s="4">
        <f t="shared" si="6"/>
        <v>-1.3970564067906052E-2</v>
      </c>
      <c r="P34" s="4">
        <f t="shared" si="7"/>
        <v>-2.4854108221264035E-2</v>
      </c>
      <c r="Q34" s="20"/>
      <c r="R34" s="1" t="s">
        <v>24</v>
      </c>
      <c r="S34" s="17">
        <v>1.7372770680490954E-2</v>
      </c>
      <c r="T34" s="18">
        <v>-1.3562413849347041E-3</v>
      </c>
    </row>
    <row r="35" spans="1:22" x14ac:dyDescent="0.25">
      <c r="A35" s="2">
        <v>43592</v>
      </c>
      <c r="B35" s="1">
        <v>33</v>
      </c>
      <c r="C35" s="4">
        <v>67.489998</v>
      </c>
      <c r="D35" s="4">
        <v>73.889999000000003</v>
      </c>
      <c r="E35" s="4">
        <v>46.709999000000003</v>
      </c>
      <c r="F35" s="4">
        <v>18</v>
      </c>
      <c r="G35" s="4">
        <v>56.18</v>
      </c>
      <c r="H35" s="4">
        <v>38.619999</v>
      </c>
      <c r="I35" s="4">
        <v>82.540001000000004</v>
      </c>
      <c r="J35" s="4">
        <f t="shared" si="1"/>
        <v>-1.0265493173031538E-2</v>
      </c>
      <c r="K35" s="4">
        <f t="shared" si="2"/>
        <v>-2.2877597611309194E-2</v>
      </c>
      <c r="L35" s="4">
        <f t="shared" si="3"/>
        <v>-2.0959966903373858E-2</v>
      </c>
      <c r="M35" s="4">
        <f t="shared" si="4"/>
        <v>-4.3062150083048978E-2</v>
      </c>
      <c r="N35" s="4">
        <f t="shared" si="5"/>
        <v>-8.8214537755822164E-3</v>
      </c>
      <c r="O35" s="4">
        <f t="shared" si="6"/>
        <v>-4.0019910514541311E-2</v>
      </c>
      <c r="P35" s="4">
        <f t="shared" si="7"/>
        <v>-1.2324985042479234E-2</v>
      </c>
      <c r="Q35" s="20"/>
      <c r="R35" s="1" t="s">
        <v>25</v>
      </c>
      <c r="S35" s="17">
        <v>2.7504845302012079E-2</v>
      </c>
      <c r="T35" s="18">
        <v>1E-3</v>
      </c>
    </row>
    <row r="36" spans="1:22" x14ac:dyDescent="0.25">
      <c r="A36" s="2">
        <v>43593</v>
      </c>
      <c r="B36" s="1">
        <v>34</v>
      </c>
      <c r="C36" s="4">
        <v>67.099997999999999</v>
      </c>
      <c r="D36" s="4">
        <v>73.550003000000004</v>
      </c>
      <c r="E36" s="4">
        <v>46.529998999999997</v>
      </c>
      <c r="F36" s="4">
        <v>18.16</v>
      </c>
      <c r="G36" s="4">
        <v>56.419998</v>
      </c>
      <c r="H36" s="4">
        <v>38.580002</v>
      </c>
      <c r="I36" s="4">
        <v>82.769997000000004</v>
      </c>
      <c r="J36" s="4">
        <f t="shared" si="1"/>
        <v>-5.7786340429288588E-3</v>
      </c>
      <c r="K36" s="4">
        <f t="shared" si="2"/>
        <v>-4.6013804926428445E-3</v>
      </c>
      <c r="L36" s="4">
        <f t="shared" si="3"/>
        <v>-3.8535646297060897E-3</v>
      </c>
      <c r="M36" s="4">
        <f t="shared" si="4"/>
        <v>8.8888888888888976E-3</v>
      </c>
      <c r="N36" s="4">
        <f t="shared" si="5"/>
        <v>4.2719473122107502E-3</v>
      </c>
      <c r="O36" s="4">
        <f t="shared" si="6"/>
        <v>-1.0356551278004854E-3</v>
      </c>
      <c r="P36" s="4">
        <f t="shared" si="7"/>
        <v>2.7864792490128495E-3</v>
      </c>
      <c r="Q36" s="20"/>
      <c r="R36" s="1" t="s">
        <v>26</v>
      </c>
      <c r="S36" s="17">
        <v>9.0876273423785611E-2</v>
      </c>
      <c r="T36" s="18">
        <v>9.3437568366286916E-3</v>
      </c>
    </row>
    <row r="37" spans="1:22" x14ac:dyDescent="0.25">
      <c r="A37" s="2">
        <v>43594</v>
      </c>
      <c r="B37" s="1">
        <v>35</v>
      </c>
      <c r="C37" s="4">
        <v>67.089995999999999</v>
      </c>
      <c r="D37" s="4">
        <v>73.400002000000001</v>
      </c>
      <c r="E37" s="4">
        <v>46.450001</v>
      </c>
      <c r="F37" s="4">
        <v>18.649999999999999</v>
      </c>
      <c r="G37" s="4">
        <v>56.560001</v>
      </c>
      <c r="H37" s="4">
        <v>38.790000999999997</v>
      </c>
      <c r="I37" s="4">
        <v>82.980002999999996</v>
      </c>
      <c r="J37" s="4">
        <f t="shared" si="1"/>
        <v>-1.4906110727454965E-4</v>
      </c>
      <c r="K37" s="4">
        <f t="shared" si="2"/>
        <v>-2.0394424728983783E-3</v>
      </c>
      <c r="L37" s="4">
        <f t="shared" si="3"/>
        <v>-1.7192779221851314E-3</v>
      </c>
      <c r="M37" s="4">
        <f t="shared" si="4"/>
        <v>2.6982378854625465E-2</v>
      </c>
      <c r="N37" s="4">
        <f t="shared" si="5"/>
        <v>2.4814428387608255E-3</v>
      </c>
      <c r="O37" s="4">
        <f t="shared" si="6"/>
        <v>5.4432086343592272E-3</v>
      </c>
      <c r="P37" s="4">
        <f t="shared" si="7"/>
        <v>2.5372237237122628E-3</v>
      </c>
      <c r="Q37" s="20"/>
    </row>
    <row r="38" spans="1:22" x14ac:dyDescent="0.25">
      <c r="A38" s="2">
        <v>43595</v>
      </c>
      <c r="B38" s="1">
        <v>36</v>
      </c>
      <c r="C38" s="4">
        <v>67.160004000000001</v>
      </c>
      <c r="D38" s="4">
        <v>72.900002000000001</v>
      </c>
      <c r="E38" s="4">
        <v>46.34</v>
      </c>
      <c r="F38" s="4">
        <v>18.700001</v>
      </c>
      <c r="G38" s="4">
        <v>56.799999</v>
      </c>
      <c r="H38" s="4">
        <v>38.450001</v>
      </c>
      <c r="I38" s="4">
        <v>83.949996999999996</v>
      </c>
      <c r="J38" s="4">
        <f t="shared" si="1"/>
        <v>1.0434938764939173E-3</v>
      </c>
      <c r="K38" s="4">
        <f t="shared" si="2"/>
        <v>-6.8119889152046618E-3</v>
      </c>
      <c r="L38" s="4">
        <f t="shared" si="3"/>
        <v>-2.3681592601041473E-3</v>
      </c>
      <c r="M38" s="4">
        <f t="shared" si="4"/>
        <v>2.6810187667561255E-3</v>
      </c>
      <c r="N38" s="4">
        <f t="shared" si="5"/>
        <v>4.2432460353032863E-3</v>
      </c>
      <c r="O38" s="4">
        <f t="shared" si="6"/>
        <v>-8.765145430132789E-3</v>
      </c>
      <c r="P38" s="4">
        <f t="shared" si="7"/>
        <v>1.1689491021107818E-2</v>
      </c>
      <c r="Q38" s="20"/>
    </row>
    <row r="39" spans="1:22" x14ac:dyDescent="0.25">
      <c r="A39" s="2">
        <v>43598</v>
      </c>
      <c r="B39" s="1">
        <v>37</v>
      </c>
      <c r="C39" s="4">
        <v>64.040001000000004</v>
      </c>
      <c r="D39" s="4">
        <v>71.989998</v>
      </c>
      <c r="E39" s="4">
        <v>44.18</v>
      </c>
      <c r="F39" s="4">
        <v>17.780000999999999</v>
      </c>
      <c r="G39" s="4">
        <v>54.689999</v>
      </c>
      <c r="H39" s="4">
        <v>36.590000000000003</v>
      </c>
      <c r="I39" s="4">
        <v>82.529999000000004</v>
      </c>
      <c r="J39" s="4">
        <f t="shared" si="1"/>
        <v>-4.6456265845368279E-2</v>
      </c>
      <c r="K39" s="4">
        <f t="shared" si="2"/>
        <v>-1.2482907750811869E-2</v>
      </c>
      <c r="L39" s="4">
        <f t="shared" si="3"/>
        <v>-4.6611998273629773E-2</v>
      </c>
      <c r="M39" s="4">
        <f t="shared" si="4"/>
        <v>-4.9197858331665421E-2</v>
      </c>
      <c r="N39" s="4">
        <f t="shared" si="5"/>
        <v>-3.7147887977955762E-2</v>
      </c>
      <c r="O39" s="4">
        <f t="shared" si="6"/>
        <v>-4.837453710339297E-2</v>
      </c>
      <c r="P39" s="4">
        <f t="shared" si="7"/>
        <v>-1.6914807036860199E-2</v>
      </c>
      <c r="Q39" s="20"/>
    </row>
    <row r="40" spans="1:22" x14ac:dyDescent="0.25">
      <c r="A40" s="2">
        <v>43599</v>
      </c>
      <c r="B40" s="1">
        <v>38</v>
      </c>
      <c r="C40" s="4">
        <v>66.150002000000001</v>
      </c>
      <c r="D40" s="4">
        <v>72.180000000000007</v>
      </c>
      <c r="E40" s="4">
        <v>44.009998000000003</v>
      </c>
      <c r="F40" s="4">
        <v>16.040001</v>
      </c>
      <c r="G40" s="4">
        <v>55.18</v>
      </c>
      <c r="H40" s="4">
        <v>36.93</v>
      </c>
      <c r="I40" s="4">
        <v>83.669998000000007</v>
      </c>
      <c r="J40" s="4">
        <f t="shared" si="1"/>
        <v>3.2948172502370775E-2</v>
      </c>
      <c r="K40" s="4">
        <f t="shared" si="2"/>
        <v>2.6392833071061743E-3</v>
      </c>
      <c r="L40" s="4">
        <f t="shared" si="3"/>
        <v>-3.8479402444544287E-3</v>
      </c>
      <c r="M40" s="4">
        <f t="shared" si="4"/>
        <v>-9.7862761650013327E-2</v>
      </c>
      <c r="N40" s="4">
        <f t="shared" si="5"/>
        <v>8.9596088674274692E-3</v>
      </c>
      <c r="O40" s="4">
        <f t="shared" si="6"/>
        <v>9.2921563268651627E-3</v>
      </c>
      <c r="P40" s="4">
        <f t="shared" si="7"/>
        <v>1.3813146901892039E-2</v>
      </c>
      <c r="Q40" s="20"/>
    </row>
    <row r="41" spans="1:22" x14ac:dyDescent="0.25">
      <c r="A41" s="2">
        <v>43600</v>
      </c>
      <c r="B41" s="1">
        <v>39</v>
      </c>
      <c r="C41" s="4">
        <v>67.900002000000001</v>
      </c>
      <c r="D41" s="4">
        <v>72.089995999999999</v>
      </c>
      <c r="E41" s="4">
        <v>43.900002000000001</v>
      </c>
      <c r="F41" s="4">
        <v>15.83</v>
      </c>
      <c r="G41" s="4">
        <v>54.869999</v>
      </c>
      <c r="H41" s="4">
        <v>37.900002000000001</v>
      </c>
      <c r="I41" s="4">
        <v>84.010002</v>
      </c>
      <c r="J41" s="4">
        <f t="shared" si="1"/>
        <v>2.645502565517685E-2</v>
      </c>
      <c r="K41" s="4">
        <f t="shared" si="2"/>
        <v>-1.2469382100305834E-3</v>
      </c>
      <c r="L41" s="4">
        <f t="shared" si="3"/>
        <v>-2.4993411724309193E-3</v>
      </c>
      <c r="M41" s="4">
        <f t="shared" si="4"/>
        <v>-1.3092330854592845E-2</v>
      </c>
      <c r="N41" s="4">
        <f t="shared" si="5"/>
        <v>-5.6179956505980379E-3</v>
      </c>
      <c r="O41" s="4">
        <f t="shared" si="6"/>
        <v>2.6265962632006524E-2</v>
      </c>
      <c r="P41" s="4">
        <f t="shared" si="7"/>
        <v>4.063631028173244E-3</v>
      </c>
      <c r="Q41" s="20"/>
    </row>
    <row r="42" spans="1:22" x14ac:dyDescent="0.25">
      <c r="A42" s="2">
        <v>43601</v>
      </c>
      <c r="B42" s="1">
        <v>40</v>
      </c>
      <c r="C42" s="4">
        <v>69.800003000000004</v>
      </c>
      <c r="D42" s="4">
        <v>72.839995999999999</v>
      </c>
      <c r="E42" s="4">
        <v>44.279998999999997</v>
      </c>
      <c r="F42" s="4">
        <v>12.8</v>
      </c>
      <c r="G42" s="4">
        <v>54.98</v>
      </c>
      <c r="H42" s="4">
        <v>38.299999</v>
      </c>
      <c r="I42" s="4">
        <v>84.279999000000004</v>
      </c>
      <c r="J42" s="4">
        <f t="shared" si="1"/>
        <v>2.7982340854717548E-2</v>
      </c>
      <c r="K42" s="4">
        <f t="shared" si="2"/>
        <v>1.0403662666315032E-2</v>
      </c>
      <c r="L42" s="4">
        <f t="shared" si="3"/>
        <v>8.6559677149899879E-3</v>
      </c>
      <c r="M42" s="4">
        <f t="shared" si="4"/>
        <v>-0.19140871762476308</v>
      </c>
      <c r="N42" s="4">
        <f t="shared" si="5"/>
        <v>2.0047567341854138E-3</v>
      </c>
      <c r="O42" s="4">
        <f t="shared" si="6"/>
        <v>1.0554009997149843E-2</v>
      </c>
      <c r="P42" s="4">
        <f t="shared" si="7"/>
        <v>3.2138673202269843E-3</v>
      </c>
      <c r="Q42" s="20"/>
    </row>
    <row r="43" spans="1:22" x14ac:dyDescent="0.25">
      <c r="A43" s="2">
        <v>43602</v>
      </c>
      <c r="B43" s="1">
        <v>41</v>
      </c>
      <c r="C43" s="4">
        <v>69.430000000000007</v>
      </c>
      <c r="D43" s="4">
        <v>71.980002999999996</v>
      </c>
      <c r="E43" s="4">
        <v>43.880001</v>
      </c>
      <c r="F43" s="4">
        <v>12.04</v>
      </c>
      <c r="G43" s="4">
        <v>53.290000999999997</v>
      </c>
      <c r="H43" s="4">
        <v>37.5</v>
      </c>
      <c r="I43" s="4">
        <v>84.57</v>
      </c>
      <c r="J43" s="4">
        <f t="shared" si="1"/>
        <v>-5.3009023509640388E-3</v>
      </c>
      <c r="K43" s="4">
        <f t="shared" si="2"/>
        <v>-1.1806604162910758E-2</v>
      </c>
      <c r="L43" s="4">
        <f t="shared" si="3"/>
        <v>-9.033378704457435E-3</v>
      </c>
      <c r="M43" s="4">
        <f t="shared" si="4"/>
        <v>-5.9375000000000122E-2</v>
      </c>
      <c r="N43" s="4">
        <f t="shared" si="5"/>
        <v>-3.0738432157148061E-2</v>
      </c>
      <c r="O43" s="4">
        <f t="shared" si="6"/>
        <v>-2.0887702895240275E-2</v>
      </c>
      <c r="P43" s="4">
        <f t="shared" si="7"/>
        <v>3.4409231542585745E-3</v>
      </c>
      <c r="Q43" s="20"/>
    </row>
    <row r="44" spans="1:22" x14ac:dyDescent="0.25">
      <c r="A44" s="2">
        <v>43605</v>
      </c>
      <c r="B44" s="1">
        <v>42</v>
      </c>
      <c r="C44" s="4">
        <v>68</v>
      </c>
      <c r="D44" s="4">
        <v>72.569999999999993</v>
      </c>
      <c r="E44" s="4">
        <v>43.869999</v>
      </c>
      <c r="F44" s="4">
        <v>12.29</v>
      </c>
      <c r="G44" s="4">
        <v>52.619999</v>
      </c>
      <c r="H44" s="4">
        <v>37.150002000000001</v>
      </c>
      <c r="I44" s="4">
        <v>82.849997999999999</v>
      </c>
      <c r="J44" s="4">
        <f t="shared" si="1"/>
        <v>-2.0596284027077728E-2</v>
      </c>
      <c r="K44" s="4">
        <f t="shared" si="2"/>
        <v>8.1966792916082099E-3</v>
      </c>
      <c r="L44" s="4">
        <f t="shared" si="3"/>
        <v>-2.2793983072151859E-4</v>
      </c>
      <c r="M44" s="4">
        <f t="shared" si="4"/>
        <v>2.0764119601328904E-2</v>
      </c>
      <c r="N44" s="4">
        <f t="shared" si="5"/>
        <v>-1.2572752625769264E-2</v>
      </c>
      <c r="O44" s="4">
        <f t="shared" si="6"/>
        <v>-9.3332799999999837E-3</v>
      </c>
      <c r="P44" s="4">
        <f t="shared" si="7"/>
        <v>-2.0338205037247179E-2</v>
      </c>
      <c r="Q44" s="20"/>
    </row>
    <row r="45" spans="1:22" x14ac:dyDescent="0.25">
      <c r="A45" s="2">
        <v>43606</v>
      </c>
      <c r="B45" s="1">
        <v>43</v>
      </c>
      <c r="C45" s="4">
        <v>69.650002000000001</v>
      </c>
      <c r="D45" s="4">
        <v>73.080001999999993</v>
      </c>
      <c r="E45" s="4">
        <v>44.389999000000003</v>
      </c>
      <c r="F45" s="4">
        <v>12.54</v>
      </c>
      <c r="G45" s="4">
        <v>53.68</v>
      </c>
      <c r="H45" s="4">
        <v>37.470001000000003</v>
      </c>
      <c r="I45" s="4">
        <v>83.639999000000003</v>
      </c>
      <c r="J45" s="4">
        <f t="shared" si="1"/>
        <v>2.4264735294117656E-2</v>
      </c>
      <c r="K45" s="4">
        <f t="shared" si="2"/>
        <v>7.0277249552156557E-3</v>
      </c>
      <c r="L45" s="4">
        <f t="shared" si="3"/>
        <v>1.1853202914365308E-2</v>
      </c>
      <c r="M45" s="4">
        <f t="shared" si="4"/>
        <v>2.0341741253051264E-2</v>
      </c>
      <c r="N45" s="4">
        <f t="shared" si="5"/>
        <v>2.0144451162000206E-2</v>
      </c>
      <c r="O45" s="4">
        <f t="shared" si="6"/>
        <v>8.613700747580116E-3</v>
      </c>
      <c r="P45" s="4">
        <f t="shared" si="7"/>
        <v>9.5353170678411335E-3</v>
      </c>
      <c r="Q45" s="20"/>
    </row>
    <row r="46" spans="1:22" x14ac:dyDescent="0.25">
      <c r="A46" s="2">
        <v>43607</v>
      </c>
      <c r="B46" s="1">
        <v>44</v>
      </c>
      <c r="C46" s="4">
        <v>69</v>
      </c>
      <c r="D46" s="4">
        <v>71.989998</v>
      </c>
      <c r="E46" s="4">
        <v>43.490001999999997</v>
      </c>
      <c r="F46" s="4">
        <v>12.46</v>
      </c>
      <c r="G46" s="4">
        <v>52.880001</v>
      </c>
      <c r="H46" s="4">
        <v>38.580002</v>
      </c>
      <c r="I46" s="4">
        <v>83.199996999999996</v>
      </c>
      <c r="J46" s="4">
        <f t="shared" si="1"/>
        <v>-9.3324046135705874E-3</v>
      </c>
      <c r="K46" s="4">
        <f t="shared" si="2"/>
        <v>-1.4915215793234288E-2</v>
      </c>
      <c r="L46" s="4">
        <f t="shared" si="3"/>
        <v>-2.0274769548879829E-2</v>
      </c>
      <c r="M46" s="4">
        <f t="shared" si="4"/>
        <v>-6.3795853269536127E-3</v>
      </c>
      <c r="N46" s="4">
        <f t="shared" si="5"/>
        <v>-1.490311102831594E-2</v>
      </c>
      <c r="O46" s="4">
        <f t="shared" si="6"/>
        <v>2.9623724856585855E-2</v>
      </c>
      <c r="P46" s="4">
        <f t="shared" si="7"/>
        <v>-5.2606648166029614E-3</v>
      </c>
      <c r="Q46" s="20"/>
    </row>
    <row r="47" spans="1:22" x14ac:dyDescent="0.25">
      <c r="A47" s="2">
        <v>43608</v>
      </c>
      <c r="B47" s="1">
        <v>45</v>
      </c>
      <c r="C47" s="4">
        <v>65.699996999999996</v>
      </c>
      <c r="D47" s="4">
        <v>70.440002000000007</v>
      </c>
      <c r="E47" s="4">
        <v>42.709999000000003</v>
      </c>
      <c r="F47" s="4">
        <v>12.16</v>
      </c>
      <c r="G47" s="4">
        <v>51.389999000000003</v>
      </c>
      <c r="H47" s="4">
        <v>37.189999</v>
      </c>
      <c r="I47" s="4">
        <v>82.639999000000003</v>
      </c>
      <c r="J47" s="4">
        <f t="shared" si="1"/>
        <v>-4.7826130434782663E-2</v>
      </c>
      <c r="K47" s="4">
        <f t="shared" si="2"/>
        <v>-2.1530713197130427E-2</v>
      </c>
      <c r="L47" s="4">
        <f t="shared" si="3"/>
        <v>-1.7935225664050179E-2</v>
      </c>
      <c r="M47" s="4">
        <f t="shared" si="4"/>
        <v>-2.4077046548956718E-2</v>
      </c>
      <c r="N47" s="4">
        <f t="shared" si="5"/>
        <v>-2.8177041827211709E-2</v>
      </c>
      <c r="O47" s="4">
        <f t="shared" si="6"/>
        <v>-3.6029106478532587E-2</v>
      </c>
      <c r="P47" s="4">
        <f t="shared" si="7"/>
        <v>-6.7307454350027576E-3</v>
      </c>
      <c r="Q47" s="20"/>
    </row>
    <row r="48" spans="1:22" x14ac:dyDescent="0.25">
      <c r="A48" s="2">
        <v>43609</v>
      </c>
      <c r="B48" s="1">
        <v>46</v>
      </c>
      <c r="C48" s="4">
        <v>66.120002999999997</v>
      </c>
      <c r="D48" s="4">
        <v>71.290001000000004</v>
      </c>
      <c r="E48" s="4">
        <v>42.959999000000003</v>
      </c>
      <c r="F48" s="4">
        <v>12.15</v>
      </c>
      <c r="G48" s="4">
        <v>51.16</v>
      </c>
      <c r="H48" s="4">
        <v>37.409999999999997</v>
      </c>
      <c r="I48" s="4">
        <v>82.160004000000001</v>
      </c>
      <c r="J48" s="4">
        <f t="shared" si="1"/>
        <v>6.3927856800358876E-3</v>
      </c>
      <c r="K48" s="4">
        <f t="shared" si="2"/>
        <v>1.2066992843072276E-2</v>
      </c>
      <c r="L48" s="4">
        <f t="shared" si="3"/>
        <v>5.8534302470950646E-3</v>
      </c>
      <c r="M48" s="4">
        <f t="shared" si="4"/>
        <v>-8.2236842105261408E-4</v>
      </c>
      <c r="N48" s="4">
        <f t="shared" si="5"/>
        <v>-4.4755595344535132E-3</v>
      </c>
      <c r="O48" s="4">
        <f t="shared" si="6"/>
        <v>5.9155957492764743E-3</v>
      </c>
      <c r="P48" s="4">
        <f t="shared" si="7"/>
        <v>-5.8082648331106877E-3</v>
      </c>
      <c r="Q48" s="20"/>
    </row>
    <row r="49" spans="1:17" x14ac:dyDescent="0.25">
      <c r="A49" s="2">
        <v>43613</v>
      </c>
      <c r="B49" s="1">
        <v>47</v>
      </c>
      <c r="C49" s="4">
        <v>66.410004000000001</v>
      </c>
      <c r="D49" s="4">
        <v>70.819999999999993</v>
      </c>
      <c r="E49" s="4">
        <v>42.169998</v>
      </c>
      <c r="F49" s="4">
        <v>12.49</v>
      </c>
      <c r="G49" s="4">
        <v>51.009998000000003</v>
      </c>
      <c r="H49" s="4">
        <v>37.290000999999997</v>
      </c>
      <c r="I49" s="4">
        <v>81.199996999999996</v>
      </c>
      <c r="J49" s="4">
        <f t="shared" si="1"/>
        <v>4.3859798372967969E-3</v>
      </c>
      <c r="K49" s="4">
        <f t="shared" si="2"/>
        <v>-6.5928039473587682E-3</v>
      </c>
      <c r="L49" s="4">
        <f t="shared" si="3"/>
        <v>-1.8389222960643079E-2</v>
      </c>
      <c r="M49" s="4">
        <f t="shared" si="4"/>
        <v>2.7983539094650192E-2</v>
      </c>
      <c r="N49" s="4">
        <f t="shared" si="5"/>
        <v>-2.9320172009381067E-3</v>
      </c>
      <c r="O49" s="4">
        <f t="shared" si="6"/>
        <v>-3.2076717455225869E-3</v>
      </c>
      <c r="P49" s="4">
        <f t="shared" si="7"/>
        <v>-1.1684602644371883E-2</v>
      </c>
      <c r="Q49" s="20"/>
    </row>
    <row r="50" spans="1:17" x14ac:dyDescent="0.25">
      <c r="A50" s="2">
        <v>43614</v>
      </c>
      <c r="B50" s="1">
        <v>48</v>
      </c>
      <c r="C50" s="4">
        <v>66.199996999999996</v>
      </c>
      <c r="D50" s="4">
        <v>70.970000999999996</v>
      </c>
      <c r="E50" s="4">
        <v>42.189999</v>
      </c>
      <c r="F50" s="4">
        <v>12.49</v>
      </c>
      <c r="G50" s="4">
        <v>50.759998000000003</v>
      </c>
      <c r="H50" s="4">
        <v>36.849997999999999</v>
      </c>
      <c r="I50" s="4">
        <v>78.870002999999997</v>
      </c>
      <c r="J50" s="4">
        <f t="shared" si="1"/>
        <v>-3.1622795866719793E-3</v>
      </c>
      <c r="K50" s="4">
        <f t="shared" si="2"/>
        <v>2.118059870093239E-3</v>
      </c>
      <c r="L50" s="4">
        <f t="shared" si="3"/>
        <v>4.7429454466658028E-4</v>
      </c>
      <c r="M50" s="4">
        <f t="shared" si="4"/>
        <v>0</v>
      </c>
      <c r="N50" s="4">
        <f t="shared" si="5"/>
        <v>-4.9009999961184079E-3</v>
      </c>
      <c r="O50" s="4">
        <f t="shared" si="6"/>
        <v>-1.179949016359633E-2</v>
      </c>
      <c r="P50" s="4">
        <f t="shared" si="7"/>
        <v>-2.869450844930449E-2</v>
      </c>
      <c r="Q50" s="20"/>
    </row>
    <row r="51" spans="1:17" x14ac:dyDescent="0.25">
      <c r="A51" s="2">
        <v>43615</v>
      </c>
      <c r="B51" s="1">
        <v>49</v>
      </c>
      <c r="C51" s="4">
        <v>66.410004000000001</v>
      </c>
      <c r="D51" s="4">
        <v>70.879997000000003</v>
      </c>
      <c r="E51" s="4">
        <v>41.830002</v>
      </c>
      <c r="F51" s="4">
        <v>12.57</v>
      </c>
      <c r="G51" s="4">
        <v>49.279998999999997</v>
      </c>
      <c r="H51" s="4">
        <v>37.139999000000003</v>
      </c>
      <c r="I51" s="4">
        <v>79.260002</v>
      </c>
      <c r="J51" s="4">
        <f t="shared" si="1"/>
        <v>3.1723113220081338E-3</v>
      </c>
      <c r="K51" s="4">
        <f t="shared" si="2"/>
        <v>-1.2681978121994576E-3</v>
      </c>
      <c r="L51" s="4">
        <f t="shared" si="3"/>
        <v>-8.5327567796339571E-3</v>
      </c>
      <c r="M51" s="4">
        <f t="shared" si="4"/>
        <v>6.4051240992794292E-3</v>
      </c>
      <c r="N51" s="4">
        <f t="shared" si="5"/>
        <v>-2.9156797839117458E-2</v>
      </c>
      <c r="O51" s="4">
        <f t="shared" si="6"/>
        <v>7.8697697622671162E-3</v>
      </c>
      <c r="P51" s="4">
        <f t="shared" si="7"/>
        <v>4.9448330818499288E-3</v>
      </c>
      <c r="Q51" s="20"/>
    </row>
    <row r="52" spans="1:17" x14ac:dyDescent="0.25">
      <c r="A52" s="2">
        <v>43616</v>
      </c>
      <c r="B52" s="1">
        <v>50</v>
      </c>
      <c r="C52" s="4">
        <v>59.549999</v>
      </c>
      <c r="D52" s="4">
        <v>66.110000999999997</v>
      </c>
      <c r="E52" s="4">
        <v>40.689999</v>
      </c>
      <c r="F52" s="4">
        <v>11.31</v>
      </c>
      <c r="G52" s="4">
        <v>48</v>
      </c>
      <c r="H52" s="4">
        <v>36.439999</v>
      </c>
      <c r="I52" s="4">
        <v>77.139999000000003</v>
      </c>
      <c r="J52" s="4">
        <f t="shared" si="1"/>
        <v>-0.10329776519814697</v>
      </c>
      <c r="K52" s="4">
        <f t="shared" si="2"/>
        <v>-6.7296786144051421E-2</v>
      </c>
      <c r="L52" s="4">
        <f t="shared" si="3"/>
        <v>-2.7253237998888933E-2</v>
      </c>
      <c r="M52" s="4">
        <f t="shared" si="4"/>
        <v>-0.10023866348448686</v>
      </c>
      <c r="N52" s="4">
        <f t="shared" si="5"/>
        <v>-2.5974006208888047E-2</v>
      </c>
      <c r="O52" s="4">
        <f t="shared" si="6"/>
        <v>-1.8847604169294749E-2</v>
      </c>
      <c r="P52" s="4">
        <f t="shared" si="7"/>
        <v>-2.6747450750758208E-2</v>
      </c>
      <c r="Q52" s="20"/>
    </row>
    <row r="53" spans="1:17" x14ac:dyDescent="0.25">
      <c r="A53" s="2">
        <v>43619</v>
      </c>
      <c r="B53" s="1">
        <v>51</v>
      </c>
      <c r="C53" s="4">
        <v>55.860000999999997</v>
      </c>
      <c r="D53" s="4">
        <v>66.699996999999996</v>
      </c>
      <c r="E53" s="4">
        <v>40.729999999999997</v>
      </c>
      <c r="F53" s="4">
        <v>11.3</v>
      </c>
      <c r="G53" s="4">
        <v>49.779998999999997</v>
      </c>
      <c r="H53" s="4">
        <v>34.43</v>
      </c>
      <c r="I53" s="4">
        <v>77.959998999999996</v>
      </c>
      <c r="J53" s="4">
        <f t="shared" si="1"/>
        <v>-6.1964702971699509E-2</v>
      </c>
      <c r="K53" s="4">
        <f t="shared" si="2"/>
        <v>8.9244590996148884E-3</v>
      </c>
      <c r="L53" s="4">
        <f t="shared" si="3"/>
        <v>9.830671168115934E-4</v>
      </c>
      <c r="M53" s="4">
        <f t="shared" si="4"/>
        <v>-8.841732979663825E-4</v>
      </c>
      <c r="N53" s="4">
        <f t="shared" si="5"/>
        <v>3.7083312499999931E-2</v>
      </c>
      <c r="O53" s="4">
        <f t="shared" si="6"/>
        <v>-5.5159139823247542E-2</v>
      </c>
      <c r="P53" s="4">
        <f t="shared" si="7"/>
        <v>1.0630023471999178E-2</v>
      </c>
      <c r="Q53" s="20"/>
    </row>
    <row r="54" spans="1:17" x14ac:dyDescent="0.25">
      <c r="A54" s="2">
        <v>43620</v>
      </c>
      <c r="B54" s="1">
        <v>52</v>
      </c>
      <c r="C54" s="4">
        <v>57.68</v>
      </c>
      <c r="D54" s="4">
        <v>66.769997000000004</v>
      </c>
      <c r="E54" s="4">
        <v>42.48</v>
      </c>
      <c r="F54" s="4">
        <v>11.42</v>
      </c>
      <c r="G54" s="4">
        <v>50.150002000000001</v>
      </c>
      <c r="H54" s="4">
        <v>36.099997999999999</v>
      </c>
      <c r="I54" s="4">
        <v>81.620002999999997</v>
      </c>
      <c r="J54" s="4">
        <f t="shared" si="1"/>
        <v>3.2581435148918148E-2</v>
      </c>
      <c r="K54" s="4">
        <f t="shared" si="2"/>
        <v>1.049475309571714E-3</v>
      </c>
      <c r="L54" s="4">
        <f t="shared" si="3"/>
        <v>4.2965872821016451E-2</v>
      </c>
      <c r="M54" s="4">
        <f t="shared" si="4"/>
        <v>1.0619469026548603E-2</v>
      </c>
      <c r="N54" s="4">
        <f t="shared" si="5"/>
        <v>7.4327643116265246E-3</v>
      </c>
      <c r="O54" s="4">
        <f t="shared" si="6"/>
        <v>4.8504153354632581E-2</v>
      </c>
      <c r="P54" s="4">
        <f t="shared" si="7"/>
        <v>4.6947204296398218E-2</v>
      </c>
      <c r="Q54" s="20"/>
    </row>
    <row r="55" spans="1:17" x14ac:dyDescent="0.25">
      <c r="A55" s="2">
        <v>43621</v>
      </c>
      <c r="B55" s="1">
        <v>53</v>
      </c>
      <c r="C55" s="4">
        <v>54.5</v>
      </c>
      <c r="D55" s="4">
        <v>65.400002000000001</v>
      </c>
      <c r="E55" s="4">
        <v>42.43</v>
      </c>
      <c r="F55" s="4">
        <v>10.97</v>
      </c>
      <c r="G55" s="4">
        <v>50.59</v>
      </c>
      <c r="H55" s="4">
        <v>36.330002</v>
      </c>
      <c r="I55" s="4">
        <v>82.720000999999996</v>
      </c>
      <c r="J55" s="4">
        <f t="shared" si="1"/>
        <v>-5.513176144244105E-2</v>
      </c>
      <c r="K55" s="4">
        <f t="shared" si="2"/>
        <v>-2.0518122832924538E-2</v>
      </c>
      <c r="L55" s="4">
        <f t="shared" si="3"/>
        <v>-1.177024482109161E-3</v>
      </c>
      <c r="M55" s="4">
        <f t="shared" si="4"/>
        <v>-3.9404553415061237E-2</v>
      </c>
      <c r="N55" s="4">
        <f t="shared" si="5"/>
        <v>8.7736387328559377E-3</v>
      </c>
      <c r="O55" s="4">
        <f t="shared" si="6"/>
        <v>6.3713022920389353E-3</v>
      </c>
      <c r="P55" s="4">
        <f t="shared" si="7"/>
        <v>1.3477063949630086E-2</v>
      </c>
      <c r="Q55" s="20"/>
    </row>
    <row r="56" spans="1:17" x14ac:dyDescent="0.25">
      <c r="A56" s="2">
        <v>43622</v>
      </c>
      <c r="B56" s="1">
        <v>54</v>
      </c>
      <c r="C56" s="4">
        <v>53.23</v>
      </c>
      <c r="D56" s="4">
        <v>65.519997000000004</v>
      </c>
      <c r="E56" s="4">
        <v>42.810001</v>
      </c>
      <c r="F56" s="4">
        <v>10.95</v>
      </c>
      <c r="G56" s="4">
        <v>50.419998</v>
      </c>
      <c r="H56" s="4">
        <v>36.590000000000003</v>
      </c>
      <c r="I56" s="4">
        <v>82.449996999999996</v>
      </c>
      <c r="J56" s="4">
        <f t="shared" si="1"/>
        <v>-2.330275229357804E-2</v>
      </c>
      <c r="K56" s="4">
        <f t="shared" si="2"/>
        <v>1.834785876612098E-3</v>
      </c>
      <c r="L56" s="4">
        <f t="shared" si="3"/>
        <v>8.955950978081547E-3</v>
      </c>
      <c r="M56" s="4">
        <f t="shared" si="4"/>
        <v>-1.8231540565178987E-3</v>
      </c>
      <c r="N56" s="4">
        <f t="shared" si="5"/>
        <v>-3.3603874283455971E-3</v>
      </c>
      <c r="O56" s="4">
        <f t="shared" si="6"/>
        <v>7.1565644284853893E-3</v>
      </c>
      <c r="P56" s="4">
        <f t="shared" si="7"/>
        <v>-3.2640715272718645E-3</v>
      </c>
      <c r="Q56" s="20"/>
    </row>
    <row r="57" spans="1:17" x14ac:dyDescent="0.25">
      <c r="A57" s="2">
        <v>43623</v>
      </c>
      <c r="B57" s="1">
        <v>55</v>
      </c>
      <c r="C57" s="4">
        <v>54.299999</v>
      </c>
      <c r="D57" s="4">
        <v>66.180000000000007</v>
      </c>
      <c r="E57" s="4">
        <v>42.700001</v>
      </c>
      <c r="F57" s="4">
        <v>11.28</v>
      </c>
      <c r="G57" s="4">
        <v>50.84</v>
      </c>
      <c r="H57" s="4">
        <v>37.93</v>
      </c>
      <c r="I57" s="4">
        <v>83.410004000000001</v>
      </c>
      <c r="J57" s="4">
        <f t="shared" si="1"/>
        <v>2.0101427766297256E-2</v>
      </c>
      <c r="K57" s="4">
        <f t="shared" si="2"/>
        <v>1.0073306322037883E-2</v>
      </c>
      <c r="L57" s="4">
        <f t="shared" si="3"/>
        <v>-2.5694930490657878E-3</v>
      </c>
      <c r="M57" s="4">
        <f t="shared" si="4"/>
        <v>3.0136986301369871E-2</v>
      </c>
      <c r="N57" s="4">
        <f t="shared" si="5"/>
        <v>8.3300677639853091E-3</v>
      </c>
      <c r="O57" s="4">
        <f t="shared" si="6"/>
        <v>3.6622027876468878E-2</v>
      </c>
      <c r="P57" s="4">
        <f t="shared" si="7"/>
        <v>1.1643505578296196E-2</v>
      </c>
      <c r="Q57" s="20"/>
    </row>
    <row r="58" spans="1:17" x14ac:dyDescent="0.25">
      <c r="A58" s="2">
        <v>43626</v>
      </c>
      <c r="B58" s="1">
        <v>56</v>
      </c>
      <c r="C58" s="4">
        <v>54.200001</v>
      </c>
      <c r="D58" s="4">
        <v>65.900002000000001</v>
      </c>
      <c r="E58" s="4">
        <v>43.290000999999997</v>
      </c>
      <c r="F58" s="4">
        <v>10.99</v>
      </c>
      <c r="G58" s="4">
        <v>50.939999</v>
      </c>
      <c r="H58" s="4">
        <v>37.639999000000003</v>
      </c>
      <c r="I58" s="4">
        <v>82.580001999999993</v>
      </c>
      <c r="J58" s="4">
        <f t="shared" si="1"/>
        <v>-1.8415838276534659E-3</v>
      </c>
      <c r="K58" s="4">
        <f t="shared" si="2"/>
        <v>-4.2308552432760074E-3</v>
      </c>
      <c r="L58" s="4">
        <f t="shared" si="3"/>
        <v>1.3817329887181883E-2</v>
      </c>
      <c r="M58" s="4">
        <f t="shared" si="4"/>
        <v>-2.5709219858155954E-2</v>
      </c>
      <c r="N58" s="4">
        <f t="shared" si="5"/>
        <v>1.9669354838709055E-3</v>
      </c>
      <c r="O58" s="4">
        <f t="shared" si="6"/>
        <v>-7.6456894278933993E-3</v>
      </c>
      <c r="P58" s="4">
        <f t="shared" si="7"/>
        <v>-9.9508687231331088E-3</v>
      </c>
      <c r="Q58" s="20"/>
    </row>
    <row r="59" spans="1:17" x14ac:dyDescent="0.25">
      <c r="A59" s="2">
        <v>43627</v>
      </c>
      <c r="B59" s="1">
        <v>57</v>
      </c>
      <c r="C59" s="4">
        <v>54.34</v>
      </c>
      <c r="D59" s="4">
        <v>66.25</v>
      </c>
      <c r="E59" s="4">
        <v>43.669998</v>
      </c>
      <c r="F59" s="4">
        <v>10.93</v>
      </c>
      <c r="G59" s="4">
        <v>51.740001999999997</v>
      </c>
      <c r="H59" s="4">
        <v>37.209999000000003</v>
      </c>
      <c r="I59" s="4">
        <v>83.260002</v>
      </c>
      <c r="J59" s="4">
        <f t="shared" si="1"/>
        <v>2.5830073324168961E-3</v>
      </c>
      <c r="K59" s="4">
        <f t="shared" si="2"/>
        <v>5.3110468797861249E-3</v>
      </c>
      <c r="L59" s="4">
        <f t="shared" si="3"/>
        <v>8.7779392751689486E-3</v>
      </c>
      <c r="M59" s="4">
        <f t="shared" si="4"/>
        <v>-5.4595086442220655E-3</v>
      </c>
      <c r="N59" s="4">
        <f t="shared" si="5"/>
        <v>1.5704809888198008E-2</v>
      </c>
      <c r="O59" s="4">
        <f t="shared" si="6"/>
        <v>-1.1424017306695457E-2</v>
      </c>
      <c r="P59" s="4">
        <f t="shared" si="7"/>
        <v>8.2344391321279801E-3</v>
      </c>
      <c r="Q59" s="20"/>
    </row>
    <row r="60" spans="1:17" x14ac:dyDescent="0.25">
      <c r="A60" s="2">
        <v>43628</v>
      </c>
      <c r="B60" s="1">
        <v>58</v>
      </c>
      <c r="C60" s="4">
        <v>53.029998999999997</v>
      </c>
      <c r="D60" s="4">
        <v>64.599997999999999</v>
      </c>
      <c r="E60" s="4">
        <v>42.619999</v>
      </c>
      <c r="F60" s="4">
        <v>10.81</v>
      </c>
      <c r="G60" s="4">
        <v>51.130001</v>
      </c>
      <c r="H60" s="4">
        <v>37.490001999999997</v>
      </c>
      <c r="I60" s="4">
        <v>82.629997000000003</v>
      </c>
      <c r="J60" s="4">
        <f t="shared" si="1"/>
        <v>-2.4107489878542634E-2</v>
      </c>
      <c r="K60" s="4">
        <f t="shared" si="2"/>
        <v>-2.4905690566037746E-2</v>
      </c>
      <c r="L60" s="4">
        <f t="shared" si="3"/>
        <v>-2.4043944311607245E-2</v>
      </c>
      <c r="M60" s="4">
        <f t="shared" si="4"/>
        <v>-1.0978956999085016E-2</v>
      </c>
      <c r="N60" s="4">
        <f t="shared" si="5"/>
        <v>-1.1789736691544716E-2</v>
      </c>
      <c r="O60" s="4">
        <f t="shared" si="6"/>
        <v>7.5249397346125579E-3</v>
      </c>
      <c r="P60" s="4">
        <f t="shared" si="7"/>
        <v>-7.5667185307057407E-3</v>
      </c>
      <c r="Q60" s="20"/>
    </row>
    <row r="61" spans="1:17" x14ac:dyDescent="0.25">
      <c r="A61" s="2">
        <v>43629</v>
      </c>
      <c r="B61" s="1">
        <v>59</v>
      </c>
      <c r="C61" s="4">
        <v>53.830002</v>
      </c>
      <c r="D61" s="4">
        <v>65.010002</v>
      </c>
      <c r="E61" s="4">
        <v>42.950001</v>
      </c>
      <c r="F61" s="4">
        <v>10.58</v>
      </c>
      <c r="G61" s="4">
        <v>52.139999000000003</v>
      </c>
      <c r="H61" s="4">
        <v>36.340000000000003</v>
      </c>
      <c r="I61" s="4">
        <v>83.610000999999997</v>
      </c>
      <c r="J61" s="4">
        <f t="shared" si="1"/>
        <v>1.508585734651822E-2</v>
      </c>
      <c r="K61" s="4">
        <f t="shared" si="2"/>
        <v>6.3468113420065541E-3</v>
      </c>
      <c r="L61" s="4">
        <f t="shared" si="3"/>
        <v>7.7428908433339085E-3</v>
      </c>
      <c r="M61" s="4">
        <f t="shared" si="4"/>
        <v>-2.1276595744680889E-2</v>
      </c>
      <c r="N61" s="4">
        <f t="shared" si="5"/>
        <v>1.9753529830754415E-2</v>
      </c>
      <c r="O61" s="4">
        <f t="shared" si="6"/>
        <v>-3.0674898336895091E-2</v>
      </c>
      <c r="P61" s="4">
        <f t="shared" si="7"/>
        <v>1.1860148076732883E-2</v>
      </c>
      <c r="Q61" s="20"/>
    </row>
    <row r="62" spans="1:17" x14ac:dyDescent="0.25">
      <c r="A62" s="2">
        <v>43630</v>
      </c>
      <c r="B62" s="1">
        <v>60</v>
      </c>
      <c r="C62" s="4">
        <v>51.32</v>
      </c>
      <c r="D62" s="4">
        <v>64.400002000000001</v>
      </c>
      <c r="E62" s="4">
        <v>42.82</v>
      </c>
      <c r="F62" s="4">
        <v>10.54</v>
      </c>
      <c r="G62" s="4">
        <v>51.700001</v>
      </c>
      <c r="H62" s="4">
        <v>36.150002000000001</v>
      </c>
      <c r="I62" s="4">
        <v>83.440002000000007</v>
      </c>
      <c r="J62" s="4">
        <f t="shared" si="1"/>
        <v>-4.6628309618119652E-2</v>
      </c>
      <c r="K62" s="4">
        <f t="shared" si="2"/>
        <v>-9.3831715310514745E-3</v>
      </c>
      <c r="L62" s="4">
        <f t="shared" si="3"/>
        <v>-3.0267985325541677E-3</v>
      </c>
      <c r="M62" s="4">
        <f t="shared" si="4"/>
        <v>-3.7807183364840192E-3</v>
      </c>
      <c r="N62" s="4">
        <f t="shared" si="5"/>
        <v>-8.4387803689831824E-3</v>
      </c>
      <c r="O62" s="4">
        <f t="shared" si="6"/>
        <v>-5.2283434232251718E-3</v>
      </c>
      <c r="P62" s="4">
        <f t="shared" si="7"/>
        <v>-2.0332376266804495E-3</v>
      </c>
      <c r="Q62" s="20"/>
    </row>
    <row r="63" spans="1:17" x14ac:dyDescent="0.25">
      <c r="A63" s="2">
        <v>43633</v>
      </c>
      <c r="B63" s="1">
        <v>61</v>
      </c>
      <c r="C63" s="4">
        <v>50.630001</v>
      </c>
      <c r="D63" s="4">
        <v>64.599997999999999</v>
      </c>
      <c r="E63" s="4">
        <v>42.509998000000003</v>
      </c>
      <c r="F63" s="4">
        <v>11.09</v>
      </c>
      <c r="G63" s="4">
        <v>50.75</v>
      </c>
      <c r="H63" s="4">
        <v>36.439999</v>
      </c>
      <c r="I63" s="4">
        <v>82.110000999999997</v>
      </c>
      <c r="J63" s="4">
        <f t="shared" si="1"/>
        <v>-1.3445031176929077E-2</v>
      </c>
      <c r="K63" s="4">
        <f t="shared" si="2"/>
        <v>3.1055278538655749E-3</v>
      </c>
      <c r="L63" s="4">
        <f t="shared" si="3"/>
        <v>-7.239654367118104E-3</v>
      </c>
      <c r="M63" s="4">
        <f t="shared" si="4"/>
        <v>5.2182163187855859E-2</v>
      </c>
      <c r="N63" s="4">
        <f t="shared" si="5"/>
        <v>-1.8375260766435968E-2</v>
      </c>
      <c r="O63" s="4">
        <f t="shared" si="6"/>
        <v>8.0220465824593756E-3</v>
      </c>
      <c r="P63" s="4">
        <f t="shared" si="7"/>
        <v>-1.593960891803442E-2</v>
      </c>
      <c r="Q63" s="20"/>
    </row>
    <row r="64" spans="1:17" x14ac:dyDescent="0.25">
      <c r="A64" s="2">
        <v>43634</v>
      </c>
      <c r="B64" s="1">
        <v>62</v>
      </c>
      <c r="C64" s="4">
        <v>51.509998000000003</v>
      </c>
      <c r="D64" s="4">
        <v>66.150002000000001</v>
      </c>
      <c r="E64" s="4">
        <v>43.34</v>
      </c>
      <c r="F64" s="4">
        <v>10.49</v>
      </c>
      <c r="G64" s="4">
        <v>52.619999</v>
      </c>
      <c r="H64" s="4">
        <v>36.650002000000001</v>
      </c>
      <c r="I64" s="4">
        <v>84.300003000000004</v>
      </c>
      <c r="J64" s="4">
        <f t="shared" si="1"/>
        <v>1.7380939810765616E-2</v>
      </c>
      <c r="K64" s="4">
        <f t="shared" si="2"/>
        <v>2.3993870711884562E-2</v>
      </c>
      <c r="L64" s="4">
        <f t="shared" si="3"/>
        <v>1.9524865656309846E-2</v>
      </c>
      <c r="M64" s="4">
        <f t="shared" si="4"/>
        <v>-5.4102795311091044E-2</v>
      </c>
      <c r="N64" s="4">
        <f t="shared" si="5"/>
        <v>3.6847270935960588E-2</v>
      </c>
      <c r="O64" s="4">
        <f t="shared" si="6"/>
        <v>5.7629803996427217E-3</v>
      </c>
      <c r="P64" s="4">
        <f t="shared" si="7"/>
        <v>2.6671562213231578E-2</v>
      </c>
      <c r="Q64" s="20"/>
    </row>
    <row r="65" spans="1:17" x14ac:dyDescent="0.25">
      <c r="A65" s="2">
        <v>43635</v>
      </c>
      <c r="B65" s="1">
        <v>63</v>
      </c>
      <c r="C65" s="4">
        <v>53.419998</v>
      </c>
      <c r="D65" s="4">
        <v>66.529999000000004</v>
      </c>
      <c r="E65" s="4">
        <v>43.139999000000003</v>
      </c>
      <c r="F65" s="4">
        <v>10.73</v>
      </c>
      <c r="G65" s="4">
        <v>54.25</v>
      </c>
      <c r="H65" s="4">
        <v>36.290000999999997</v>
      </c>
      <c r="I65" s="4">
        <v>83.550003000000004</v>
      </c>
      <c r="J65" s="4">
        <f t="shared" si="1"/>
        <v>3.7080180045823266E-2</v>
      </c>
      <c r="K65" s="4">
        <f t="shared" si="2"/>
        <v>5.744474505080182E-3</v>
      </c>
      <c r="L65" s="4">
        <f t="shared" si="3"/>
        <v>-4.6146977388094208E-3</v>
      </c>
      <c r="M65" s="4">
        <f t="shared" si="4"/>
        <v>2.2878932316491917E-2</v>
      </c>
      <c r="N65" s="4">
        <f t="shared" si="5"/>
        <v>3.097683449214813E-2</v>
      </c>
      <c r="O65" s="4">
        <f t="shared" si="6"/>
        <v>-9.8226734066755028E-3</v>
      </c>
      <c r="P65" s="4">
        <f t="shared" si="7"/>
        <v>-8.8967968364129235E-3</v>
      </c>
      <c r="Q65" s="20"/>
    </row>
    <row r="66" spans="1:17" x14ac:dyDescent="0.25">
      <c r="A66" s="2">
        <v>43636</v>
      </c>
      <c r="B66" s="1">
        <v>64</v>
      </c>
      <c r="C66" s="4">
        <v>54.41</v>
      </c>
      <c r="D66" s="4">
        <v>67.800003000000004</v>
      </c>
      <c r="E66" s="4">
        <v>43.459999000000003</v>
      </c>
      <c r="F66" s="4">
        <v>10.72</v>
      </c>
      <c r="G66" s="4">
        <v>53.810001</v>
      </c>
      <c r="H66" s="4">
        <v>35.439999</v>
      </c>
      <c r="I66" s="4">
        <v>85.239998</v>
      </c>
      <c r="J66" s="4">
        <f t="shared" si="1"/>
        <v>1.8532423007578489E-2</v>
      </c>
      <c r="K66" s="4">
        <f t="shared" si="2"/>
        <v>1.9089193132259027E-2</v>
      </c>
      <c r="L66" s="4">
        <f t="shared" si="3"/>
        <v>7.4177099540498424E-3</v>
      </c>
      <c r="M66" s="4">
        <f t="shared" si="4"/>
        <v>-9.3196644920780865E-4</v>
      </c>
      <c r="N66" s="4">
        <f t="shared" si="5"/>
        <v>-8.1105806451612951E-3</v>
      </c>
      <c r="O66" s="4">
        <f t="shared" si="6"/>
        <v>-2.3422484887779323E-2</v>
      </c>
      <c r="P66" s="4">
        <f t="shared" si="7"/>
        <v>2.0227348166582306E-2</v>
      </c>
      <c r="Q66" s="20"/>
    </row>
    <row r="67" spans="1:17" x14ac:dyDescent="0.25">
      <c r="A67" s="2">
        <v>43637</v>
      </c>
      <c r="B67" s="1">
        <v>65</v>
      </c>
      <c r="C67" s="4">
        <v>53.990001999999997</v>
      </c>
      <c r="D67" s="4">
        <v>68.290001000000004</v>
      </c>
      <c r="E67" s="4">
        <v>43.580002</v>
      </c>
      <c r="F67" s="4">
        <v>10.6</v>
      </c>
      <c r="G67" s="4">
        <v>53.939999</v>
      </c>
      <c r="H67" s="4">
        <v>35.020000000000003</v>
      </c>
      <c r="I67" s="4">
        <v>85.75</v>
      </c>
      <c r="J67" s="4">
        <f t="shared" si="1"/>
        <v>-7.7191325124058019E-3</v>
      </c>
      <c r="K67" s="4">
        <f t="shared" si="2"/>
        <v>7.2271088247591953E-3</v>
      </c>
      <c r="L67" s="4">
        <f t="shared" si="3"/>
        <v>2.7612287795956221E-3</v>
      </c>
      <c r="M67" s="4">
        <f t="shared" si="4"/>
        <v>-1.119402985074636E-2</v>
      </c>
      <c r="N67" s="4">
        <f t="shared" si="5"/>
        <v>2.4158706111155901E-3</v>
      </c>
      <c r="O67" s="4">
        <f t="shared" si="6"/>
        <v>-1.1850987919045854E-2</v>
      </c>
      <c r="P67" s="4">
        <f t="shared" si="7"/>
        <v>5.9831301263052594E-3</v>
      </c>
      <c r="Q67" s="20"/>
    </row>
    <row r="68" spans="1:17" x14ac:dyDescent="0.25">
      <c r="A68" s="2">
        <v>43640</v>
      </c>
      <c r="B68" s="1">
        <v>66</v>
      </c>
      <c r="C68" s="4">
        <v>53.299999</v>
      </c>
      <c r="D68" s="4">
        <v>67.760002</v>
      </c>
      <c r="E68" s="4">
        <v>43.07</v>
      </c>
      <c r="F68" s="4">
        <v>10.63</v>
      </c>
      <c r="G68" s="4">
        <v>53.740001999999997</v>
      </c>
      <c r="H68" s="4">
        <v>35.580002</v>
      </c>
      <c r="I68" s="4">
        <v>84.5</v>
      </c>
      <c r="J68" s="4">
        <f t="shared" ref="J68:J131" si="8">(C68-C67)/C67</f>
        <v>-1.278019956361545E-2</v>
      </c>
      <c r="K68" s="4">
        <f t="shared" ref="K68:K131" si="9">(D68-D67)/D67</f>
        <v>-7.7610044258163598E-3</v>
      </c>
      <c r="L68" s="4">
        <f t="shared" ref="L68:L131" si="10">(E68-E67)/E67</f>
        <v>-1.1702661234389114E-2</v>
      </c>
      <c r="M68" s="4">
        <f t="shared" ref="M68:M131" si="11">(F68-F67)/F67</f>
        <v>2.8301886792453904E-3</v>
      </c>
      <c r="N68" s="4">
        <f t="shared" ref="N68:N131" si="12">(G68-G67)/G67</f>
        <v>-3.7077679589872315E-3</v>
      </c>
      <c r="O68" s="4">
        <f t="shared" ref="O68:O131" si="13">(H68-H67)/H67</f>
        <v>1.599091947458587E-2</v>
      </c>
      <c r="P68" s="4">
        <f t="shared" ref="P68:P131" si="14">(I68-I67)/I67</f>
        <v>-1.4577259475218658E-2</v>
      </c>
      <c r="Q68" s="20"/>
    </row>
    <row r="69" spans="1:17" x14ac:dyDescent="0.25">
      <c r="A69" s="2">
        <v>43641</v>
      </c>
      <c r="B69" s="1">
        <v>67</v>
      </c>
      <c r="C69" s="4">
        <v>52.310001</v>
      </c>
      <c r="D69" s="4">
        <v>67.400002000000001</v>
      </c>
      <c r="E69" s="4">
        <v>42.66</v>
      </c>
      <c r="F69" s="4">
        <v>10.8</v>
      </c>
      <c r="G69" s="4">
        <v>54.290000999999997</v>
      </c>
      <c r="H69" s="4">
        <v>34.720001000000003</v>
      </c>
      <c r="I69" s="4">
        <v>82.620002999999997</v>
      </c>
      <c r="J69" s="4">
        <f t="shared" si="8"/>
        <v>-1.8574071643040743E-2</v>
      </c>
      <c r="K69" s="4">
        <f t="shared" si="9"/>
        <v>-5.3128687924182683E-3</v>
      </c>
      <c r="L69" s="4">
        <f t="shared" si="10"/>
        <v>-9.5193870443464994E-3</v>
      </c>
      <c r="M69" s="4">
        <f t="shared" si="11"/>
        <v>1.5992474129821254E-2</v>
      </c>
      <c r="N69" s="4">
        <f t="shared" si="12"/>
        <v>1.0234443236529833E-2</v>
      </c>
      <c r="O69" s="4">
        <f t="shared" si="13"/>
        <v>-2.4170909265266396E-2</v>
      </c>
      <c r="P69" s="4">
        <f t="shared" si="14"/>
        <v>-2.2248485207100627E-2</v>
      </c>
      <c r="Q69" s="20"/>
    </row>
    <row r="70" spans="1:17" x14ac:dyDescent="0.25">
      <c r="A70" s="2">
        <v>43642</v>
      </c>
      <c r="B70" s="1">
        <v>68</v>
      </c>
      <c r="C70" s="4">
        <v>53.23</v>
      </c>
      <c r="D70" s="4">
        <v>68.510002</v>
      </c>
      <c r="E70" s="4">
        <v>42.990001999999997</v>
      </c>
      <c r="F70" s="4">
        <v>10.84</v>
      </c>
      <c r="G70" s="4">
        <v>55.119999</v>
      </c>
      <c r="H70" s="4">
        <v>35.220001000000003</v>
      </c>
      <c r="I70" s="4">
        <v>82.550003000000004</v>
      </c>
      <c r="J70" s="4">
        <f t="shared" si="8"/>
        <v>1.7587439923772839E-2</v>
      </c>
      <c r="K70" s="4">
        <f t="shared" si="9"/>
        <v>1.6468842241280639E-2</v>
      </c>
      <c r="L70" s="4">
        <f t="shared" si="10"/>
        <v>7.7356305672761456E-3</v>
      </c>
      <c r="M70" s="4">
        <f t="shared" si="11"/>
        <v>3.7037037037036245E-3</v>
      </c>
      <c r="N70" s="4">
        <f t="shared" si="12"/>
        <v>1.5288229594985703E-2</v>
      </c>
      <c r="O70" s="4">
        <f t="shared" si="13"/>
        <v>1.4400921244213096E-2</v>
      </c>
      <c r="P70" s="4">
        <f t="shared" si="14"/>
        <v>-8.4725245047489507E-4</v>
      </c>
      <c r="Q70" s="20"/>
    </row>
    <row r="71" spans="1:17" x14ac:dyDescent="0.25">
      <c r="A71" s="2">
        <v>43643</v>
      </c>
      <c r="B71" s="1">
        <v>69</v>
      </c>
      <c r="C71" s="4">
        <v>52.209999000000003</v>
      </c>
      <c r="D71" s="4">
        <v>68.169998000000007</v>
      </c>
      <c r="E71" s="4">
        <v>43.490001999999997</v>
      </c>
      <c r="F71" s="4">
        <v>10.41</v>
      </c>
      <c r="G71" s="4">
        <v>54.57</v>
      </c>
      <c r="H71" s="4">
        <v>34.75</v>
      </c>
      <c r="I71" s="4">
        <v>83.660004000000001</v>
      </c>
      <c r="J71" s="4">
        <f t="shared" si="8"/>
        <v>-1.9162145406725409E-2</v>
      </c>
      <c r="K71" s="4">
        <f t="shared" si="9"/>
        <v>-4.9628373970853675E-3</v>
      </c>
      <c r="L71" s="4">
        <f t="shared" si="10"/>
        <v>1.1630611229094617E-2</v>
      </c>
      <c r="M71" s="4">
        <f t="shared" si="11"/>
        <v>-3.9667896678966766E-2</v>
      </c>
      <c r="N71" s="4">
        <f t="shared" si="12"/>
        <v>-9.978211356643887E-3</v>
      </c>
      <c r="O71" s="4">
        <f t="shared" si="13"/>
        <v>-1.3344718530814448E-2</v>
      </c>
      <c r="P71" s="4">
        <f t="shared" si="14"/>
        <v>1.3446407748767699E-2</v>
      </c>
      <c r="Q71" s="20"/>
    </row>
    <row r="72" spans="1:17" x14ac:dyDescent="0.25">
      <c r="A72" s="2">
        <v>43644</v>
      </c>
      <c r="B72" s="1">
        <v>70</v>
      </c>
      <c r="C72" s="4">
        <v>50.799999</v>
      </c>
      <c r="D72" s="4">
        <v>68.199996999999996</v>
      </c>
      <c r="E72" s="4">
        <v>43.810001</v>
      </c>
      <c r="F72" s="4">
        <v>10.6</v>
      </c>
      <c r="G72" s="4">
        <v>55.099997999999999</v>
      </c>
      <c r="H72" s="4">
        <v>34.900002000000001</v>
      </c>
      <c r="I72" s="4">
        <v>83.949996999999996</v>
      </c>
      <c r="J72" s="4">
        <f t="shared" si="8"/>
        <v>-2.7006321145495591E-2</v>
      </c>
      <c r="K72" s="4">
        <f t="shared" si="9"/>
        <v>4.4006162358974175E-4</v>
      </c>
      <c r="L72" s="4">
        <f t="shared" si="10"/>
        <v>7.3579900042313826E-3</v>
      </c>
      <c r="M72" s="4">
        <f t="shared" si="11"/>
        <v>1.825168107588852E-2</v>
      </c>
      <c r="N72" s="4">
        <f t="shared" si="12"/>
        <v>9.7122594832325278E-3</v>
      </c>
      <c r="O72" s="4">
        <f t="shared" si="13"/>
        <v>4.3166043165467809E-3</v>
      </c>
      <c r="P72" s="4">
        <f t="shared" si="14"/>
        <v>3.4663278285283791E-3</v>
      </c>
      <c r="Q72" s="20"/>
    </row>
    <row r="73" spans="1:17" x14ac:dyDescent="0.25">
      <c r="A73" s="2">
        <v>43647</v>
      </c>
      <c r="B73" s="1">
        <v>71</v>
      </c>
      <c r="C73" s="4">
        <v>51.560001</v>
      </c>
      <c r="D73" s="4">
        <v>68.430000000000007</v>
      </c>
      <c r="E73" s="4">
        <v>43.950001</v>
      </c>
      <c r="F73" s="4">
        <v>10.6</v>
      </c>
      <c r="G73" s="4">
        <v>55.669998</v>
      </c>
      <c r="H73" s="4">
        <v>36.080002</v>
      </c>
      <c r="I73" s="4">
        <v>85.410004000000001</v>
      </c>
      <c r="J73" s="4">
        <f t="shared" si="8"/>
        <v>1.4960669585839954E-2</v>
      </c>
      <c r="K73" s="4">
        <f t="shared" si="9"/>
        <v>3.3724781542147373E-3</v>
      </c>
      <c r="L73" s="4">
        <f t="shared" si="10"/>
        <v>3.1956173659982469E-3</v>
      </c>
      <c r="M73" s="4">
        <f t="shared" si="11"/>
        <v>0</v>
      </c>
      <c r="N73" s="4">
        <f t="shared" si="12"/>
        <v>1.034482796169975E-2</v>
      </c>
      <c r="O73" s="4">
        <f t="shared" si="13"/>
        <v>3.3810886314562381E-2</v>
      </c>
      <c r="P73" s="4">
        <f t="shared" si="14"/>
        <v>1.7391388352283141E-2</v>
      </c>
      <c r="Q73" s="20"/>
    </row>
    <row r="74" spans="1:17" x14ac:dyDescent="0.25">
      <c r="A74" s="2">
        <v>43648</v>
      </c>
      <c r="B74" s="1">
        <v>72</v>
      </c>
      <c r="C74" s="4">
        <v>52.18</v>
      </c>
      <c r="D74" s="4">
        <v>67.839995999999999</v>
      </c>
      <c r="E74" s="4">
        <v>43.830002</v>
      </c>
      <c r="F74" s="4">
        <v>10.24</v>
      </c>
      <c r="G74" s="4">
        <v>55.139999000000003</v>
      </c>
      <c r="H74" s="4">
        <v>36.220001000000003</v>
      </c>
      <c r="I74" s="4">
        <v>84.959998999999996</v>
      </c>
      <c r="J74" s="4">
        <f t="shared" si="8"/>
        <v>1.202480581798282E-2</v>
      </c>
      <c r="K74" s="4">
        <f t="shared" si="9"/>
        <v>-8.6220078912758649E-3</v>
      </c>
      <c r="L74" s="4">
        <f t="shared" si="10"/>
        <v>-2.7303526113685406E-3</v>
      </c>
      <c r="M74" s="4">
        <f t="shared" si="11"/>
        <v>-3.3962264150943347E-2</v>
      </c>
      <c r="N74" s="4">
        <f t="shared" si="12"/>
        <v>-9.5203703797509844E-3</v>
      </c>
      <c r="O74" s="4">
        <f t="shared" si="13"/>
        <v>3.8802381441110532E-3</v>
      </c>
      <c r="P74" s="4">
        <f t="shared" si="14"/>
        <v>-5.2687621932438313E-3</v>
      </c>
      <c r="Q74" s="20"/>
    </row>
    <row r="75" spans="1:17" x14ac:dyDescent="0.25">
      <c r="A75" s="2">
        <v>43649</v>
      </c>
      <c r="B75" s="1">
        <v>73</v>
      </c>
      <c r="C75" s="4">
        <v>52.919998</v>
      </c>
      <c r="D75" s="4">
        <v>67.559997999999993</v>
      </c>
      <c r="E75" s="4">
        <v>43.990001999999997</v>
      </c>
      <c r="F75" s="4">
        <v>10.59</v>
      </c>
      <c r="G75" s="4">
        <v>55.290000999999997</v>
      </c>
      <c r="H75" s="4">
        <v>36.020000000000003</v>
      </c>
      <c r="I75" s="4">
        <v>86.199996999999996</v>
      </c>
      <c r="J75" s="4">
        <f t="shared" si="8"/>
        <v>1.4181640475277884E-2</v>
      </c>
      <c r="K75" s="4">
        <f t="shared" si="9"/>
        <v>-4.1273292527907309E-3</v>
      </c>
      <c r="L75" s="4">
        <f t="shared" si="10"/>
        <v>3.650467549602133E-3</v>
      </c>
      <c r="M75" s="4">
        <f t="shared" si="11"/>
        <v>3.4179687499999965E-2</v>
      </c>
      <c r="N75" s="4">
        <f t="shared" si="12"/>
        <v>2.720384525215416E-3</v>
      </c>
      <c r="O75" s="4">
        <f t="shared" si="13"/>
        <v>-5.5218386106615598E-3</v>
      </c>
      <c r="P75" s="4">
        <f t="shared" si="14"/>
        <v>1.459508020945245E-2</v>
      </c>
      <c r="Q75" s="20"/>
    </row>
    <row r="76" spans="1:17" x14ac:dyDescent="0.25">
      <c r="A76" s="2">
        <v>43651</v>
      </c>
      <c r="B76" s="1">
        <v>74</v>
      </c>
      <c r="C76" s="4">
        <v>52.369999</v>
      </c>
      <c r="D76" s="4">
        <v>67.25</v>
      </c>
      <c r="E76" s="4">
        <v>44.209999000000003</v>
      </c>
      <c r="F76" s="4">
        <v>10.53</v>
      </c>
      <c r="G76" s="4">
        <v>55.310001</v>
      </c>
      <c r="H76" s="4">
        <v>36.25</v>
      </c>
      <c r="I76" s="4">
        <v>86.82</v>
      </c>
      <c r="J76" s="4">
        <f t="shared" si="8"/>
        <v>-1.0393027603666949E-2</v>
      </c>
      <c r="K76" s="4">
        <f t="shared" si="9"/>
        <v>-4.5884844460769986E-3</v>
      </c>
      <c r="L76" s="4">
        <f t="shared" si="10"/>
        <v>5.0010681972691533E-3</v>
      </c>
      <c r="M76" s="4">
        <f t="shared" si="11"/>
        <v>-5.6657223796034465E-3</v>
      </c>
      <c r="N76" s="4">
        <f t="shared" si="12"/>
        <v>3.6172905838802801E-4</v>
      </c>
      <c r="O76" s="4">
        <f t="shared" si="13"/>
        <v>6.3853414769571588E-3</v>
      </c>
      <c r="P76" s="4">
        <f t="shared" si="14"/>
        <v>7.1926104591395401E-3</v>
      </c>
      <c r="Q76" s="20"/>
    </row>
    <row r="77" spans="1:17" x14ac:dyDescent="0.25">
      <c r="A77" s="2">
        <v>43654</v>
      </c>
      <c r="B77" s="1">
        <v>75</v>
      </c>
      <c r="C77" s="4">
        <v>51.290000999999997</v>
      </c>
      <c r="D77" s="4">
        <v>66.690002000000007</v>
      </c>
      <c r="E77" s="4">
        <v>43.490001999999997</v>
      </c>
      <c r="F77" s="4">
        <v>10.18</v>
      </c>
      <c r="G77" s="4">
        <v>54.549999</v>
      </c>
      <c r="H77" s="4">
        <v>36.450001</v>
      </c>
      <c r="I77" s="4">
        <v>88.480002999999996</v>
      </c>
      <c r="J77" s="4">
        <f t="shared" si="8"/>
        <v>-2.062245599813747E-2</v>
      </c>
      <c r="K77" s="4">
        <f t="shared" si="9"/>
        <v>-8.3271078066913477E-3</v>
      </c>
      <c r="L77" s="4">
        <f t="shared" si="10"/>
        <v>-1.6285840675997445E-2</v>
      </c>
      <c r="M77" s="4">
        <f t="shared" si="11"/>
        <v>-3.3238366571699873E-2</v>
      </c>
      <c r="N77" s="4">
        <f t="shared" si="12"/>
        <v>-1.3740769955871092E-2</v>
      </c>
      <c r="O77" s="4">
        <f t="shared" si="13"/>
        <v>5.51726896551725E-3</v>
      </c>
      <c r="P77" s="4">
        <f t="shared" si="14"/>
        <v>1.9120052983183637E-2</v>
      </c>
      <c r="Q77" s="20"/>
    </row>
    <row r="78" spans="1:17" x14ac:dyDescent="0.25">
      <c r="A78" s="2">
        <v>43655</v>
      </c>
      <c r="B78" s="1">
        <v>76</v>
      </c>
      <c r="C78" s="4">
        <v>51.099997999999999</v>
      </c>
      <c r="D78" s="4">
        <v>66.330001999999993</v>
      </c>
      <c r="E78" s="4">
        <v>43.779998999999997</v>
      </c>
      <c r="F78" s="4">
        <v>10.24</v>
      </c>
      <c r="G78" s="4">
        <v>54.52</v>
      </c>
      <c r="H78" s="4">
        <v>37.650002000000001</v>
      </c>
      <c r="I78" s="4">
        <v>88.040001000000004</v>
      </c>
      <c r="J78" s="4">
        <f t="shared" si="8"/>
        <v>-3.7044842327064349E-3</v>
      </c>
      <c r="K78" s="4">
        <f t="shared" si="9"/>
        <v>-5.3981104993821053E-3</v>
      </c>
      <c r="L78" s="4">
        <f t="shared" si="10"/>
        <v>6.668130298085515E-3</v>
      </c>
      <c r="M78" s="4">
        <f t="shared" si="11"/>
        <v>5.8939096267191064E-3</v>
      </c>
      <c r="N78" s="4">
        <f t="shared" si="12"/>
        <v>-5.4993584876136402E-4</v>
      </c>
      <c r="O78" s="4">
        <f t="shared" si="13"/>
        <v>3.2921837231225326E-2</v>
      </c>
      <c r="P78" s="4">
        <f t="shared" si="14"/>
        <v>-4.9728976614070945E-3</v>
      </c>
      <c r="Q78" s="20"/>
    </row>
    <row r="79" spans="1:17" x14ac:dyDescent="0.25">
      <c r="A79" s="2">
        <v>43656</v>
      </c>
      <c r="B79" s="1">
        <v>77</v>
      </c>
      <c r="C79" s="4">
        <v>52.290000999999997</v>
      </c>
      <c r="D79" s="4">
        <v>66.260002</v>
      </c>
      <c r="E79" s="4">
        <v>43.310001</v>
      </c>
      <c r="F79" s="4">
        <v>10.26</v>
      </c>
      <c r="G79" s="4">
        <v>54.169998</v>
      </c>
      <c r="H79" s="4">
        <v>37.470001000000003</v>
      </c>
      <c r="I79" s="4">
        <v>87.440002000000007</v>
      </c>
      <c r="J79" s="4">
        <f t="shared" si="8"/>
        <v>2.3287730852748708E-2</v>
      </c>
      <c r="K79" s="4">
        <f t="shared" si="9"/>
        <v>-1.0553293817176907E-3</v>
      </c>
      <c r="L79" s="4">
        <f t="shared" si="10"/>
        <v>-1.0735450222372021E-2</v>
      </c>
      <c r="M79" s="4">
        <f t="shared" si="11"/>
        <v>1.9531249999999584E-3</v>
      </c>
      <c r="N79" s="4">
        <f t="shared" si="12"/>
        <v>-6.4196991929567765E-3</v>
      </c>
      <c r="O79" s="4">
        <f t="shared" si="13"/>
        <v>-4.7809028004831763E-3</v>
      </c>
      <c r="P79" s="4">
        <f t="shared" si="14"/>
        <v>-6.815072616821038E-3</v>
      </c>
      <c r="Q79" s="20"/>
    </row>
    <row r="80" spans="1:17" x14ac:dyDescent="0.25">
      <c r="A80" s="2">
        <v>43657</v>
      </c>
      <c r="B80" s="1">
        <v>78</v>
      </c>
      <c r="C80" s="4">
        <v>53.48</v>
      </c>
      <c r="D80" s="4">
        <v>66.5</v>
      </c>
      <c r="E80" s="4">
        <v>44.18</v>
      </c>
      <c r="F80" s="4">
        <v>10.3</v>
      </c>
      <c r="G80" s="4">
        <v>54.099997999999999</v>
      </c>
      <c r="H80" s="4">
        <v>37.209999000000003</v>
      </c>
      <c r="I80" s="4">
        <v>88.290001000000004</v>
      </c>
      <c r="J80" s="4">
        <f t="shared" si="8"/>
        <v>2.2757677897156672E-2</v>
      </c>
      <c r="K80" s="4">
        <f t="shared" si="9"/>
        <v>3.6220644846947023E-3</v>
      </c>
      <c r="L80" s="4">
        <f t="shared" si="10"/>
        <v>2.0087715998898269E-2</v>
      </c>
      <c r="M80" s="4">
        <f t="shared" si="11"/>
        <v>3.898635477582936E-3</v>
      </c>
      <c r="N80" s="4">
        <f t="shared" si="12"/>
        <v>-1.2922282182842298E-3</v>
      </c>
      <c r="O80" s="4">
        <f t="shared" si="13"/>
        <v>-6.9389376317337183E-3</v>
      </c>
      <c r="P80" s="4">
        <f t="shared" si="14"/>
        <v>9.7209398508476333E-3</v>
      </c>
      <c r="Q80" s="20"/>
    </row>
    <row r="81" spans="1:17" x14ac:dyDescent="0.25">
      <c r="A81" s="2">
        <v>43658</v>
      </c>
      <c r="B81" s="1">
        <v>79</v>
      </c>
      <c r="C81" s="4">
        <v>53.779998999999997</v>
      </c>
      <c r="D81" s="4">
        <v>66.360000999999997</v>
      </c>
      <c r="E81" s="4">
        <v>44.869999</v>
      </c>
      <c r="F81" s="4">
        <v>10.28</v>
      </c>
      <c r="G81" s="4">
        <v>55.169998</v>
      </c>
      <c r="H81" s="4">
        <v>37.840000000000003</v>
      </c>
      <c r="I81" s="4">
        <v>89.120002999999997</v>
      </c>
      <c r="J81" s="4">
        <f t="shared" si="8"/>
        <v>5.6095549738219841E-3</v>
      </c>
      <c r="K81" s="4">
        <f t="shared" si="9"/>
        <v>-2.1052481203007985E-3</v>
      </c>
      <c r="L81" s="4">
        <f t="shared" si="10"/>
        <v>1.5617904028972391E-2</v>
      </c>
      <c r="M81" s="4">
        <f t="shared" si="11"/>
        <v>-1.9417475728156649E-3</v>
      </c>
      <c r="N81" s="4">
        <f t="shared" si="12"/>
        <v>1.9778189270912731E-2</v>
      </c>
      <c r="O81" s="4">
        <f t="shared" si="13"/>
        <v>1.6930959874521898E-2</v>
      </c>
      <c r="P81" s="4">
        <f t="shared" si="14"/>
        <v>9.4008606931604097E-3</v>
      </c>
      <c r="Q81" s="20"/>
    </row>
    <row r="82" spans="1:17" x14ac:dyDescent="0.25">
      <c r="A82" s="2">
        <v>43661</v>
      </c>
      <c r="B82" s="1">
        <v>80</v>
      </c>
      <c r="C82" s="4">
        <v>55.220001000000003</v>
      </c>
      <c r="D82" s="4">
        <v>66.459998999999996</v>
      </c>
      <c r="E82" s="4">
        <v>44.43</v>
      </c>
      <c r="F82" s="4">
        <v>10.119999999999999</v>
      </c>
      <c r="G82" s="4">
        <v>55.23</v>
      </c>
      <c r="H82" s="4">
        <v>38.68</v>
      </c>
      <c r="I82" s="4">
        <v>89.480002999999996</v>
      </c>
      <c r="J82" s="4">
        <f t="shared" si="8"/>
        <v>2.677579075447746E-2</v>
      </c>
      <c r="K82" s="4">
        <f t="shared" si="9"/>
        <v>1.5069017253329965E-3</v>
      </c>
      <c r="L82" s="4">
        <f t="shared" si="10"/>
        <v>-9.8060844619140795E-3</v>
      </c>
      <c r="M82" s="4">
        <f t="shared" si="11"/>
        <v>-1.5564202334630364E-2</v>
      </c>
      <c r="N82" s="4">
        <f t="shared" si="12"/>
        <v>1.0875838712192309E-3</v>
      </c>
      <c r="O82" s="4">
        <f t="shared" si="13"/>
        <v>2.2198731501056983E-2</v>
      </c>
      <c r="P82" s="4">
        <f t="shared" si="14"/>
        <v>4.0394971710223061E-3</v>
      </c>
      <c r="Q82" s="20"/>
    </row>
    <row r="83" spans="1:17" x14ac:dyDescent="0.25">
      <c r="A83" s="2">
        <v>43662</v>
      </c>
      <c r="B83" s="1">
        <v>81</v>
      </c>
      <c r="C83" s="4">
        <v>56.009998000000003</v>
      </c>
      <c r="D83" s="4">
        <v>65.519997000000004</v>
      </c>
      <c r="E83" s="4">
        <v>44.43</v>
      </c>
      <c r="F83" s="4">
        <v>10.119999999999999</v>
      </c>
      <c r="G83" s="4">
        <v>55.560001</v>
      </c>
      <c r="H83" s="4">
        <v>37.990001999999997</v>
      </c>
      <c r="I83" s="4">
        <v>88.599997999999999</v>
      </c>
      <c r="J83" s="4">
        <f t="shared" si="8"/>
        <v>1.4306356133532115E-2</v>
      </c>
      <c r="K83" s="4">
        <f t="shared" si="9"/>
        <v>-1.414387622846628E-2</v>
      </c>
      <c r="L83" s="4">
        <f t="shared" si="10"/>
        <v>0</v>
      </c>
      <c r="M83" s="4">
        <f t="shared" si="11"/>
        <v>0</v>
      </c>
      <c r="N83" s="4">
        <f t="shared" si="12"/>
        <v>5.9750316856781258E-3</v>
      </c>
      <c r="O83" s="4">
        <f t="shared" si="13"/>
        <v>-1.7838624612202762E-2</v>
      </c>
      <c r="P83" s="4">
        <f t="shared" si="14"/>
        <v>-9.8346554592761582E-3</v>
      </c>
      <c r="Q83" s="20"/>
    </row>
    <row r="84" spans="1:17" x14ac:dyDescent="0.25">
      <c r="A84" s="2">
        <v>43663</v>
      </c>
      <c r="B84" s="1">
        <v>82</v>
      </c>
      <c r="C84" s="4">
        <v>56.5</v>
      </c>
      <c r="D84" s="4">
        <v>64.980002999999996</v>
      </c>
      <c r="E84" s="4">
        <v>43.77</v>
      </c>
      <c r="F84" s="4">
        <v>8.76</v>
      </c>
      <c r="G84" s="4">
        <v>54.700001</v>
      </c>
      <c r="H84" s="4">
        <v>37.700001</v>
      </c>
      <c r="I84" s="4">
        <v>87.5</v>
      </c>
      <c r="J84" s="4">
        <f t="shared" si="8"/>
        <v>8.7484737992669977E-3</v>
      </c>
      <c r="K84" s="4">
        <f t="shared" si="9"/>
        <v>-8.2416670440324837E-3</v>
      </c>
      <c r="L84" s="4">
        <f t="shared" si="10"/>
        <v>-1.4854827819041112E-2</v>
      </c>
      <c r="M84" s="4">
        <f t="shared" si="11"/>
        <v>-0.13438735177865607</v>
      </c>
      <c r="N84" s="4">
        <f t="shared" si="12"/>
        <v>-1.5478761420468647E-2</v>
      </c>
      <c r="O84" s="4">
        <f t="shared" si="13"/>
        <v>-7.6336137071010592E-3</v>
      </c>
      <c r="P84" s="4">
        <f t="shared" si="14"/>
        <v>-1.2415327594025447E-2</v>
      </c>
      <c r="Q84" s="20"/>
    </row>
    <row r="85" spans="1:17" x14ac:dyDescent="0.25">
      <c r="A85" s="2">
        <v>43664</v>
      </c>
      <c r="B85" s="1">
        <v>83</v>
      </c>
      <c r="C85" s="4">
        <v>57.389999000000003</v>
      </c>
      <c r="D85" s="4">
        <v>65.639999000000003</v>
      </c>
      <c r="E85" s="4">
        <v>44.43</v>
      </c>
      <c r="F85" s="4">
        <v>8.75</v>
      </c>
      <c r="G85" s="4">
        <v>54.689999</v>
      </c>
      <c r="H85" s="4">
        <v>37.659999999999997</v>
      </c>
      <c r="I85" s="4">
        <v>87.440002000000007</v>
      </c>
      <c r="J85" s="4">
        <f t="shared" si="8"/>
        <v>1.575219469026554E-2</v>
      </c>
      <c r="K85" s="4">
        <f t="shared" si="9"/>
        <v>1.015690934948105E-2</v>
      </c>
      <c r="L85" s="4">
        <f t="shared" si="10"/>
        <v>1.5078821110349475E-2</v>
      </c>
      <c r="M85" s="4">
        <f t="shared" si="11"/>
        <v>-1.1415525114155008E-3</v>
      </c>
      <c r="N85" s="4">
        <f t="shared" si="12"/>
        <v>-1.8285191621843054E-4</v>
      </c>
      <c r="O85" s="4">
        <f t="shared" si="13"/>
        <v>-1.0610344546145695E-3</v>
      </c>
      <c r="P85" s="4">
        <f t="shared" si="14"/>
        <v>-6.8569142857134984E-4</v>
      </c>
      <c r="Q85" s="20"/>
    </row>
    <row r="86" spans="1:17" x14ac:dyDescent="0.25">
      <c r="A86" s="2">
        <v>43665</v>
      </c>
      <c r="B86" s="1">
        <v>84</v>
      </c>
      <c r="C86" s="4">
        <v>56.799999</v>
      </c>
      <c r="D86" s="4">
        <v>66.290001000000004</v>
      </c>
      <c r="E86" s="4">
        <v>44.389999000000003</v>
      </c>
      <c r="F86" s="4">
        <v>8.5</v>
      </c>
      <c r="G86" s="4">
        <v>56.709999000000003</v>
      </c>
      <c r="H86" s="4">
        <v>36.770000000000003</v>
      </c>
      <c r="I86" s="4">
        <v>86.550003000000004</v>
      </c>
      <c r="J86" s="4">
        <f t="shared" si="8"/>
        <v>-1.028053685799861E-2</v>
      </c>
      <c r="K86" s="4">
        <f t="shared" si="9"/>
        <v>9.9025290966259852E-3</v>
      </c>
      <c r="L86" s="4">
        <f t="shared" si="10"/>
        <v>-9.0031510240820665E-4</v>
      </c>
      <c r="M86" s="4">
        <f t="shared" si="11"/>
        <v>-2.8571428571428571E-2</v>
      </c>
      <c r="N86" s="4">
        <f t="shared" si="12"/>
        <v>3.6935455054588742E-2</v>
      </c>
      <c r="O86" s="4">
        <f t="shared" si="13"/>
        <v>-2.3632501327668441E-2</v>
      </c>
      <c r="P86" s="4">
        <f t="shared" si="14"/>
        <v>-1.0178396382012926E-2</v>
      </c>
      <c r="Q86" s="20"/>
    </row>
    <row r="87" spans="1:17" x14ac:dyDescent="0.25">
      <c r="A87" s="2">
        <v>43668</v>
      </c>
      <c r="B87" s="1">
        <v>85</v>
      </c>
      <c r="C87" s="4">
        <v>56.419998</v>
      </c>
      <c r="D87" s="4">
        <v>65.959998999999996</v>
      </c>
      <c r="E87" s="4">
        <v>44.5</v>
      </c>
      <c r="F87" s="4">
        <v>8.81</v>
      </c>
      <c r="G87" s="4">
        <v>56.27</v>
      </c>
      <c r="H87" s="4">
        <v>37.580002</v>
      </c>
      <c r="I87" s="4">
        <v>85.970000999999996</v>
      </c>
      <c r="J87" s="4">
        <f t="shared" si="8"/>
        <v>-6.6901585684887082E-3</v>
      </c>
      <c r="K87" s="4">
        <f t="shared" si="9"/>
        <v>-4.9781565096070441E-3</v>
      </c>
      <c r="L87" s="4">
        <f t="shared" si="10"/>
        <v>2.4780581770230924E-3</v>
      </c>
      <c r="M87" s="4">
        <f t="shared" si="11"/>
        <v>3.6470588235294178E-2</v>
      </c>
      <c r="N87" s="4">
        <f t="shared" si="12"/>
        <v>-7.7587552064672088E-3</v>
      </c>
      <c r="O87" s="4">
        <f t="shared" si="13"/>
        <v>2.2028882240957226E-2</v>
      </c>
      <c r="P87" s="4">
        <f t="shared" si="14"/>
        <v>-6.7013515874749007E-3</v>
      </c>
      <c r="Q87" s="20"/>
    </row>
    <row r="88" spans="1:17" x14ac:dyDescent="0.25">
      <c r="A88" s="2">
        <v>43669</v>
      </c>
      <c r="B88" s="1">
        <v>86</v>
      </c>
      <c r="C88" s="4">
        <v>55.459999000000003</v>
      </c>
      <c r="D88" s="4">
        <v>66.139999000000003</v>
      </c>
      <c r="E88" s="4">
        <v>45.099997999999999</v>
      </c>
      <c r="F88" s="4">
        <v>8.91</v>
      </c>
      <c r="G88" s="4">
        <v>56.580002</v>
      </c>
      <c r="H88" s="4">
        <v>37.900002000000001</v>
      </c>
      <c r="I88" s="4">
        <v>86.699996999999996</v>
      </c>
      <c r="J88" s="4">
        <f t="shared" si="8"/>
        <v>-1.7015225700646005E-2</v>
      </c>
      <c r="K88" s="4">
        <f t="shared" si="9"/>
        <v>2.7289266635678214E-3</v>
      </c>
      <c r="L88" s="4">
        <f t="shared" si="10"/>
        <v>1.3483101123595491E-2</v>
      </c>
      <c r="M88" s="4">
        <f t="shared" si="11"/>
        <v>1.1350737797956827E-2</v>
      </c>
      <c r="N88" s="4">
        <f t="shared" si="12"/>
        <v>5.5091878443219696E-3</v>
      </c>
      <c r="O88" s="4">
        <f t="shared" si="13"/>
        <v>8.5151671891874909E-3</v>
      </c>
      <c r="P88" s="4">
        <f t="shared" si="14"/>
        <v>8.4912875597151598E-3</v>
      </c>
      <c r="Q88" s="20"/>
    </row>
    <row r="89" spans="1:17" x14ac:dyDescent="0.25">
      <c r="A89" s="2">
        <v>43670</v>
      </c>
      <c r="B89" s="1">
        <v>87</v>
      </c>
      <c r="C89" s="4">
        <v>56.220001000000003</v>
      </c>
      <c r="D89" s="4">
        <v>65.559997999999993</v>
      </c>
      <c r="E89" s="4">
        <v>45.5</v>
      </c>
      <c r="F89" s="4">
        <v>9.07</v>
      </c>
      <c r="G89" s="4">
        <v>56.580002</v>
      </c>
      <c r="H89" s="4">
        <v>38.729999999999997</v>
      </c>
      <c r="I89" s="4">
        <v>86.699996999999996</v>
      </c>
      <c r="J89" s="4">
        <f t="shared" si="8"/>
        <v>1.3703606449758501E-2</v>
      </c>
      <c r="K89" s="4">
        <f t="shared" si="9"/>
        <v>-8.7692925426262856E-3</v>
      </c>
      <c r="L89" s="4">
        <f t="shared" si="10"/>
        <v>8.8692243400986543E-3</v>
      </c>
      <c r="M89" s="4">
        <f t="shared" si="11"/>
        <v>1.7957351290684639E-2</v>
      </c>
      <c r="N89" s="4">
        <f t="shared" si="12"/>
        <v>0</v>
      </c>
      <c r="O89" s="4">
        <f t="shared" si="13"/>
        <v>2.1899682221652554E-2</v>
      </c>
      <c r="P89" s="4">
        <f t="shared" si="14"/>
        <v>0</v>
      </c>
      <c r="Q89" s="20"/>
    </row>
    <row r="90" spans="1:17" x14ac:dyDescent="0.25">
      <c r="A90" s="2">
        <v>43671</v>
      </c>
      <c r="B90" s="1">
        <v>88</v>
      </c>
      <c r="C90" s="4">
        <v>55.07</v>
      </c>
      <c r="D90" s="4">
        <v>65.089995999999999</v>
      </c>
      <c r="E90" s="4">
        <v>44.869999</v>
      </c>
      <c r="F90" s="4">
        <v>9.24</v>
      </c>
      <c r="G90" s="4">
        <v>56.200001</v>
      </c>
      <c r="H90" s="4">
        <v>38.119999</v>
      </c>
      <c r="I90" s="4">
        <v>87.279999000000004</v>
      </c>
      <c r="J90" s="4">
        <f t="shared" si="8"/>
        <v>-2.0455371389979219E-2</v>
      </c>
      <c r="K90" s="4">
        <f t="shared" si="9"/>
        <v>-7.169036216260926E-3</v>
      </c>
      <c r="L90" s="4">
        <f t="shared" si="10"/>
        <v>-1.3846175824175825E-2</v>
      </c>
      <c r="M90" s="4">
        <f t="shared" si="11"/>
        <v>1.8743109151047401E-2</v>
      </c>
      <c r="N90" s="4">
        <f t="shared" si="12"/>
        <v>-6.7161715547482664E-3</v>
      </c>
      <c r="O90" s="4">
        <f t="shared" si="13"/>
        <v>-1.5750090369222747E-2</v>
      </c>
      <c r="P90" s="4">
        <f t="shared" si="14"/>
        <v>6.6897580169467301E-3</v>
      </c>
      <c r="Q90" s="20"/>
    </row>
    <row r="91" spans="1:17" x14ac:dyDescent="0.25">
      <c r="A91" s="2">
        <v>43672</v>
      </c>
      <c r="B91" s="1">
        <v>89</v>
      </c>
      <c r="C91" s="4">
        <v>55.279998999999997</v>
      </c>
      <c r="D91" s="4">
        <v>65.339995999999999</v>
      </c>
      <c r="E91" s="4">
        <v>45.740001999999997</v>
      </c>
      <c r="F91" s="4">
        <v>9.15</v>
      </c>
      <c r="G91" s="4">
        <v>56.16</v>
      </c>
      <c r="H91" s="4">
        <v>41.52</v>
      </c>
      <c r="I91" s="4">
        <v>87.540001000000004</v>
      </c>
      <c r="J91" s="4">
        <f t="shared" si="8"/>
        <v>3.8133103323042721E-3</v>
      </c>
      <c r="K91" s="4">
        <f t="shared" si="9"/>
        <v>3.8408360018949762E-3</v>
      </c>
      <c r="L91" s="4">
        <f t="shared" si="10"/>
        <v>1.9389414294392941E-2</v>
      </c>
      <c r="M91" s="4">
        <f t="shared" si="11"/>
        <v>-9.7402597402597244E-3</v>
      </c>
      <c r="N91" s="4">
        <f t="shared" si="12"/>
        <v>-7.1176155317156898E-4</v>
      </c>
      <c r="O91" s="4">
        <f t="shared" si="13"/>
        <v>8.9192053756349865E-2</v>
      </c>
      <c r="P91" s="4">
        <f t="shared" si="14"/>
        <v>2.9789413723526744E-3</v>
      </c>
      <c r="Q91" s="20"/>
    </row>
    <row r="92" spans="1:17" x14ac:dyDescent="0.25">
      <c r="A92" s="2">
        <v>43675</v>
      </c>
      <c r="B92" s="1">
        <v>90</v>
      </c>
      <c r="C92" s="4">
        <v>55.970001000000003</v>
      </c>
      <c r="D92" s="4">
        <v>64.970000999999996</v>
      </c>
      <c r="E92" s="4">
        <v>45.23</v>
      </c>
      <c r="F92" s="4">
        <v>9.0399999999999991</v>
      </c>
      <c r="G92" s="4">
        <v>55.73</v>
      </c>
      <c r="H92" s="4">
        <v>41.5</v>
      </c>
      <c r="I92" s="4">
        <v>87.620002999999997</v>
      </c>
      <c r="J92" s="4">
        <f t="shared" si="8"/>
        <v>1.2481946680209001E-2</v>
      </c>
      <c r="K92" s="4">
        <f t="shared" si="9"/>
        <v>-5.6626113047206642E-3</v>
      </c>
      <c r="L92" s="4">
        <f t="shared" si="10"/>
        <v>-1.1150021375163037E-2</v>
      </c>
      <c r="M92" s="4">
        <f t="shared" si="11"/>
        <v>-1.2021857923497399E-2</v>
      </c>
      <c r="N92" s="4">
        <f t="shared" si="12"/>
        <v>-7.6566951566951523E-3</v>
      </c>
      <c r="O92" s="4">
        <f t="shared" si="13"/>
        <v>-4.8169556840084595E-4</v>
      </c>
      <c r="P92" s="4">
        <f t="shared" si="14"/>
        <v>9.1389078234067238E-4</v>
      </c>
      <c r="Q92" s="20"/>
    </row>
    <row r="93" spans="1:17" x14ac:dyDescent="0.25">
      <c r="A93" s="2">
        <v>43676</v>
      </c>
      <c r="B93" s="1">
        <v>91</v>
      </c>
      <c r="C93" s="4">
        <v>57.23</v>
      </c>
      <c r="D93" s="4">
        <v>64.790001000000004</v>
      </c>
      <c r="E93" s="4">
        <v>44.669998</v>
      </c>
      <c r="F93" s="4">
        <v>9.32</v>
      </c>
      <c r="G93" s="4">
        <v>56.25</v>
      </c>
      <c r="H93" s="4">
        <v>41</v>
      </c>
      <c r="I93" s="4">
        <v>87.199996999999996</v>
      </c>
      <c r="J93" s="4">
        <f t="shared" si="8"/>
        <v>2.2512041763229438E-2</v>
      </c>
      <c r="K93" s="4">
        <f t="shared" si="9"/>
        <v>-2.7705094232643251E-3</v>
      </c>
      <c r="L93" s="4">
        <f t="shared" si="10"/>
        <v>-1.2381207163387071E-2</v>
      </c>
      <c r="M93" s="4">
        <f t="shared" si="11"/>
        <v>3.0973451327433756E-2</v>
      </c>
      <c r="N93" s="4">
        <f t="shared" si="12"/>
        <v>9.3307015969855221E-3</v>
      </c>
      <c r="O93" s="4">
        <f t="shared" si="13"/>
        <v>-1.2048192771084338E-2</v>
      </c>
      <c r="P93" s="4">
        <f t="shared" si="14"/>
        <v>-4.7934944718045804E-3</v>
      </c>
      <c r="Q93" s="20"/>
    </row>
    <row r="94" spans="1:17" x14ac:dyDescent="0.25">
      <c r="A94" s="2">
        <v>43677</v>
      </c>
      <c r="B94" s="1">
        <v>92</v>
      </c>
      <c r="C94" s="4">
        <v>57.740001999999997</v>
      </c>
      <c r="D94" s="4">
        <v>64.169998000000007</v>
      </c>
      <c r="E94" s="4">
        <v>44.560001</v>
      </c>
      <c r="F94" s="4">
        <v>8.9</v>
      </c>
      <c r="G94" s="4">
        <v>54.380001</v>
      </c>
      <c r="H94" s="4">
        <v>42.310001</v>
      </c>
      <c r="I94" s="4">
        <v>86.029999000000004</v>
      </c>
      <c r="J94" s="4">
        <f t="shared" si="8"/>
        <v>8.9114450463043879E-3</v>
      </c>
      <c r="K94" s="4">
        <f t="shared" si="9"/>
        <v>-9.569424146173372E-3</v>
      </c>
      <c r="L94" s="4">
        <f t="shared" si="10"/>
        <v>-2.4624357493814955E-3</v>
      </c>
      <c r="M94" s="4">
        <f t="shared" si="11"/>
        <v>-4.5064377682403421E-2</v>
      </c>
      <c r="N94" s="4">
        <f t="shared" si="12"/>
        <v>-3.3244426666666667E-2</v>
      </c>
      <c r="O94" s="4">
        <f t="shared" si="13"/>
        <v>3.1951243902439017E-2</v>
      </c>
      <c r="P94" s="4">
        <f t="shared" si="14"/>
        <v>-1.3417408718488746E-2</v>
      </c>
      <c r="Q94" s="20"/>
    </row>
    <row r="95" spans="1:17" x14ac:dyDescent="0.25">
      <c r="A95" s="2">
        <v>43678</v>
      </c>
      <c r="B95" s="1">
        <v>93</v>
      </c>
      <c r="C95" s="4">
        <v>57.689999</v>
      </c>
      <c r="D95" s="4">
        <v>62.790000999999997</v>
      </c>
      <c r="E95" s="4">
        <v>42.93</v>
      </c>
      <c r="F95" s="4">
        <v>8.68</v>
      </c>
      <c r="G95" s="4">
        <v>53.060001</v>
      </c>
      <c r="H95" s="4">
        <v>42.080002</v>
      </c>
      <c r="I95" s="4">
        <v>83.120002999999997</v>
      </c>
      <c r="J95" s="4">
        <f t="shared" si="8"/>
        <v>-8.660027410459163E-4</v>
      </c>
      <c r="K95" s="4">
        <f t="shared" si="9"/>
        <v>-2.1505330263529226E-2</v>
      </c>
      <c r="L95" s="4">
        <f t="shared" si="10"/>
        <v>-3.6579913900809835E-2</v>
      </c>
      <c r="M95" s="4">
        <f t="shared" si="11"/>
        <v>-2.4719101123595575E-2</v>
      </c>
      <c r="N95" s="4">
        <f t="shared" si="12"/>
        <v>-2.4273629564662939E-2</v>
      </c>
      <c r="O95" s="4">
        <f t="shared" si="13"/>
        <v>-5.4360433600556856E-3</v>
      </c>
      <c r="P95" s="4">
        <f t="shared" si="14"/>
        <v>-3.3825363638560618E-2</v>
      </c>
      <c r="Q95" s="20"/>
    </row>
    <row r="96" spans="1:17" x14ac:dyDescent="0.25">
      <c r="A96" s="2">
        <v>43679</v>
      </c>
      <c r="B96" s="1">
        <v>94</v>
      </c>
      <c r="C96" s="4">
        <v>52.41</v>
      </c>
      <c r="D96" s="4">
        <v>62.09</v>
      </c>
      <c r="E96" s="4">
        <v>42.119999</v>
      </c>
      <c r="F96" s="4">
        <v>8.3699999999999992</v>
      </c>
      <c r="G96" s="4">
        <v>52.57</v>
      </c>
      <c r="H96" s="4">
        <v>42.849997999999999</v>
      </c>
      <c r="I96" s="4">
        <v>81.139999000000003</v>
      </c>
      <c r="J96" s="4">
        <f t="shared" si="8"/>
        <v>-9.1523645198884535E-2</v>
      </c>
      <c r="K96" s="4">
        <f t="shared" si="9"/>
        <v>-1.1148287766391233E-2</v>
      </c>
      <c r="L96" s="4">
        <f t="shared" si="10"/>
        <v>-1.8867947822035866E-2</v>
      </c>
      <c r="M96" s="4">
        <f t="shared" si="11"/>
        <v>-3.5714285714285775E-2</v>
      </c>
      <c r="N96" s="4">
        <f t="shared" si="12"/>
        <v>-9.2348471685856064E-3</v>
      </c>
      <c r="O96" s="4">
        <f t="shared" si="13"/>
        <v>1.829838316072321E-2</v>
      </c>
      <c r="P96" s="4">
        <f t="shared" si="14"/>
        <v>-2.382102897662304E-2</v>
      </c>
      <c r="Q96" s="20"/>
    </row>
    <row r="97" spans="1:17" x14ac:dyDescent="0.25">
      <c r="A97" s="2">
        <v>43682</v>
      </c>
      <c r="B97" s="1">
        <v>95</v>
      </c>
      <c r="C97" s="4">
        <v>50.419998</v>
      </c>
      <c r="D97" s="4">
        <v>60.290000999999997</v>
      </c>
      <c r="E97" s="4">
        <v>40.490001999999997</v>
      </c>
      <c r="F97" s="4">
        <v>8.0299999999999994</v>
      </c>
      <c r="G97" s="4">
        <v>50.75</v>
      </c>
      <c r="H97" s="4">
        <v>40.369999</v>
      </c>
      <c r="I97" s="4">
        <v>78.970000999999996</v>
      </c>
      <c r="J97" s="4">
        <f t="shared" si="8"/>
        <v>-3.7969891242129308E-2</v>
      </c>
      <c r="K97" s="4">
        <f t="shared" si="9"/>
        <v>-2.8990159445965641E-2</v>
      </c>
      <c r="L97" s="4">
        <f t="shared" si="10"/>
        <v>-3.869888505932783E-2</v>
      </c>
      <c r="M97" s="4">
        <f t="shared" si="11"/>
        <v>-4.0621266427718031E-2</v>
      </c>
      <c r="N97" s="4">
        <f t="shared" si="12"/>
        <v>-3.4620505992010657E-2</v>
      </c>
      <c r="O97" s="4">
        <f t="shared" si="13"/>
        <v>-5.7876292082907434E-2</v>
      </c>
      <c r="P97" s="4">
        <f t="shared" si="14"/>
        <v>-2.6743875113925088E-2</v>
      </c>
      <c r="Q97" s="20"/>
    </row>
    <row r="98" spans="1:17" x14ac:dyDescent="0.25">
      <c r="A98" s="2">
        <v>43683</v>
      </c>
      <c r="B98" s="1">
        <v>96</v>
      </c>
      <c r="C98" s="4">
        <v>50.77</v>
      </c>
      <c r="D98" s="4">
        <v>60.330002</v>
      </c>
      <c r="E98" s="4">
        <v>41.220001000000003</v>
      </c>
      <c r="F98" s="4">
        <v>8.16</v>
      </c>
      <c r="G98" s="4">
        <v>51.34</v>
      </c>
      <c r="H98" s="4">
        <v>41.32</v>
      </c>
      <c r="I98" s="4">
        <v>81.300003000000004</v>
      </c>
      <c r="J98" s="4">
        <f t="shared" si="8"/>
        <v>6.9417297477878418E-3</v>
      </c>
      <c r="K98" s="4">
        <f t="shared" si="9"/>
        <v>6.6347651909980446E-4</v>
      </c>
      <c r="L98" s="4">
        <f t="shared" si="10"/>
        <v>1.8029117410268504E-2</v>
      </c>
      <c r="M98" s="4">
        <f t="shared" si="11"/>
        <v>1.6189290161893001E-2</v>
      </c>
      <c r="N98" s="4">
        <f t="shared" si="12"/>
        <v>1.1625615763546865E-2</v>
      </c>
      <c r="O98" s="4">
        <f t="shared" si="13"/>
        <v>2.353235133842833E-2</v>
      </c>
      <c r="P98" s="4">
        <f t="shared" si="14"/>
        <v>2.9504900221541185E-2</v>
      </c>
      <c r="Q98" s="20"/>
    </row>
    <row r="99" spans="1:17" x14ac:dyDescent="0.25">
      <c r="A99" s="2">
        <v>43684</v>
      </c>
      <c r="B99" s="1">
        <v>97</v>
      </c>
      <c r="C99" s="4">
        <v>50.380001</v>
      </c>
      <c r="D99" s="4">
        <v>60.330002</v>
      </c>
      <c r="E99" s="4">
        <v>40.560001</v>
      </c>
      <c r="F99" s="4">
        <v>8.1</v>
      </c>
      <c r="G99" s="4">
        <v>51.25</v>
      </c>
      <c r="H99" s="4">
        <v>41.73</v>
      </c>
      <c r="I99" s="4">
        <v>81.279999000000004</v>
      </c>
      <c r="J99" s="4">
        <f t="shared" si="8"/>
        <v>-7.6816820957258825E-3</v>
      </c>
      <c r="K99" s="4">
        <f t="shared" si="9"/>
        <v>0</v>
      </c>
      <c r="L99" s="4">
        <f t="shared" si="10"/>
        <v>-1.6011644444162039E-2</v>
      </c>
      <c r="M99" s="4">
        <f t="shared" si="11"/>
        <v>-7.3529411764706488E-3</v>
      </c>
      <c r="N99" s="4">
        <f t="shared" si="12"/>
        <v>-1.7530190884301404E-3</v>
      </c>
      <c r="O99" s="4">
        <f t="shared" si="13"/>
        <v>9.9225556631170522E-3</v>
      </c>
      <c r="P99" s="4">
        <f t="shared" si="14"/>
        <v>-2.4605165143721006E-4</v>
      </c>
      <c r="Q99" s="20"/>
    </row>
    <row r="100" spans="1:17" x14ac:dyDescent="0.25">
      <c r="A100" s="2">
        <v>43685</v>
      </c>
      <c r="B100" s="1">
        <v>98</v>
      </c>
      <c r="C100" s="4">
        <v>51.330002</v>
      </c>
      <c r="D100" s="4">
        <v>60.91</v>
      </c>
      <c r="E100" s="4">
        <v>41.27</v>
      </c>
      <c r="F100" s="4">
        <v>8</v>
      </c>
      <c r="G100" s="4">
        <v>52.169998</v>
      </c>
      <c r="H100" s="4">
        <v>42.07</v>
      </c>
      <c r="I100" s="4">
        <v>83</v>
      </c>
      <c r="J100" s="4">
        <f t="shared" si="8"/>
        <v>1.8856708637222941E-2</v>
      </c>
      <c r="K100" s="4">
        <f t="shared" si="9"/>
        <v>9.6137573474636417E-3</v>
      </c>
      <c r="L100" s="4">
        <f t="shared" si="10"/>
        <v>1.7504905880056643E-2</v>
      </c>
      <c r="M100" s="4">
        <f t="shared" si="11"/>
        <v>-1.2345679012345635E-2</v>
      </c>
      <c r="N100" s="4">
        <f t="shared" si="12"/>
        <v>1.795118048780487E-2</v>
      </c>
      <c r="O100" s="4">
        <f t="shared" si="13"/>
        <v>8.1476156242512206E-3</v>
      </c>
      <c r="P100" s="4">
        <f t="shared" si="14"/>
        <v>2.1161429886336444E-2</v>
      </c>
      <c r="Q100" s="20"/>
    </row>
    <row r="101" spans="1:17" x14ac:dyDescent="0.25">
      <c r="A101" s="2">
        <v>43686</v>
      </c>
      <c r="B101" s="1">
        <v>99</v>
      </c>
      <c r="C101" s="4">
        <v>50.43</v>
      </c>
      <c r="D101" s="4">
        <v>60.119999</v>
      </c>
      <c r="E101" s="4">
        <v>41.5</v>
      </c>
      <c r="F101" s="4">
        <v>7.91</v>
      </c>
      <c r="G101" s="4">
        <v>51.060001</v>
      </c>
      <c r="H101" s="4">
        <v>41.529998999999997</v>
      </c>
      <c r="I101" s="4">
        <v>81.980002999999996</v>
      </c>
      <c r="J101" s="4">
        <f t="shared" si="8"/>
        <v>-1.7533644358712488E-2</v>
      </c>
      <c r="K101" s="4">
        <f t="shared" si="9"/>
        <v>-1.2969972089968751E-2</v>
      </c>
      <c r="L101" s="4">
        <f t="shared" si="10"/>
        <v>5.5730554882480457E-3</v>
      </c>
      <c r="M101" s="4">
        <f t="shared" si="11"/>
        <v>-1.1249999999999982E-2</v>
      </c>
      <c r="N101" s="4">
        <f t="shared" si="12"/>
        <v>-2.1276539056029865E-2</v>
      </c>
      <c r="O101" s="4">
        <f t="shared" si="13"/>
        <v>-1.2835773710482617E-2</v>
      </c>
      <c r="P101" s="4">
        <f t="shared" si="14"/>
        <v>-1.2289120481927754E-2</v>
      </c>
      <c r="Q101" s="20"/>
    </row>
    <row r="102" spans="1:17" x14ac:dyDescent="0.25">
      <c r="A102" s="2">
        <v>43689</v>
      </c>
      <c r="B102" s="1">
        <v>100</v>
      </c>
      <c r="C102" s="4">
        <v>49.509998000000003</v>
      </c>
      <c r="D102" s="4">
        <v>59.119999</v>
      </c>
      <c r="E102" s="4">
        <v>40.360000999999997</v>
      </c>
      <c r="F102" s="4">
        <v>8.1300000000000008</v>
      </c>
      <c r="G102" s="4">
        <v>49.360000999999997</v>
      </c>
      <c r="H102" s="4">
        <v>40.479999999999997</v>
      </c>
      <c r="I102" s="4">
        <v>81.650002000000001</v>
      </c>
      <c r="J102" s="4">
        <f t="shared" si="8"/>
        <v>-1.8243148919294006E-2</v>
      </c>
      <c r="K102" s="4">
        <f t="shared" si="9"/>
        <v>-1.6633400143602796E-2</v>
      </c>
      <c r="L102" s="4">
        <f t="shared" si="10"/>
        <v>-2.7469855421686822E-2</v>
      </c>
      <c r="M102" s="4">
        <f t="shared" si="11"/>
        <v>2.7812895069532318E-2</v>
      </c>
      <c r="N102" s="4">
        <f t="shared" si="12"/>
        <v>-3.3294163076886797E-2</v>
      </c>
      <c r="O102" s="4">
        <f t="shared" si="13"/>
        <v>-2.5282904533660108E-2</v>
      </c>
      <c r="P102" s="4">
        <f t="shared" si="14"/>
        <v>-4.0253840927524211E-3</v>
      </c>
      <c r="Q102" s="20"/>
    </row>
    <row r="103" spans="1:17" x14ac:dyDescent="0.25">
      <c r="A103" s="2">
        <v>43690</v>
      </c>
      <c r="B103" s="1">
        <v>101</v>
      </c>
      <c r="C103" s="4">
        <v>49.52</v>
      </c>
      <c r="D103" s="4">
        <v>59.900002000000001</v>
      </c>
      <c r="E103" s="4">
        <v>40.689999</v>
      </c>
      <c r="F103" s="4">
        <v>8.2200000000000006</v>
      </c>
      <c r="G103" s="4">
        <v>50.169998</v>
      </c>
      <c r="H103" s="4">
        <v>41.810001</v>
      </c>
      <c r="I103" s="4">
        <v>83.32</v>
      </c>
      <c r="J103" s="4">
        <f t="shared" si="8"/>
        <v>2.0201980214178288E-4</v>
      </c>
      <c r="K103" s="4">
        <f t="shared" si="9"/>
        <v>1.3193555703544593E-2</v>
      </c>
      <c r="L103" s="4">
        <f t="shared" si="10"/>
        <v>8.176362532795859E-3</v>
      </c>
      <c r="M103" s="4">
        <f t="shared" si="11"/>
        <v>1.1070110701106993E-2</v>
      </c>
      <c r="N103" s="4">
        <f t="shared" si="12"/>
        <v>1.6409987511953307E-2</v>
      </c>
      <c r="O103" s="4">
        <f t="shared" si="13"/>
        <v>3.2855755928853828E-2</v>
      </c>
      <c r="P103" s="4">
        <f t="shared" si="14"/>
        <v>2.0453128709047582E-2</v>
      </c>
      <c r="Q103" s="20"/>
    </row>
    <row r="104" spans="1:17" x14ac:dyDescent="0.25">
      <c r="A104" s="2">
        <v>43691</v>
      </c>
      <c r="B104" s="1">
        <v>102</v>
      </c>
      <c r="C104" s="4">
        <v>48.599997999999999</v>
      </c>
      <c r="D104" s="4">
        <v>58.330002</v>
      </c>
      <c r="E104" s="4">
        <v>39.330002</v>
      </c>
      <c r="F104" s="4">
        <v>6.66</v>
      </c>
      <c r="G104" s="4">
        <v>48.490001999999997</v>
      </c>
      <c r="H104" s="4">
        <v>40.650002000000001</v>
      </c>
      <c r="I104" s="4">
        <v>81.029999000000004</v>
      </c>
      <c r="J104" s="4">
        <f t="shared" si="8"/>
        <v>-1.8578392568659202E-2</v>
      </c>
      <c r="K104" s="4">
        <f t="shared" si="9"/>
        <v>-2.62103497091703E-2</v>
      </c>
      <c r="L104" s="4">
        <f t="shared" si="10"/>
        <v>-3.3423372657246805E-2</v>
      </c>
      <c r="M104" s="4">
        <f t="shared" si="11"/>
        <v>-0.18978102189781026</v>
      </c>
      <c r="N104" s="4">
        <f t="shared" si="12"/>
        <v>-3.3486068705842933E-2</v>
      </c>
      <c r="O104" s="4">
        <f t="shared" si="13"/>
        <v>-2.7744534136700909E-2</v>
      </c>
      <c r="P104" s="4">
        <f t="shared" si="14"/>
        <v>-2.7484409505520759E-2</v>
      </c>
      <c r="Q104" s="20"/>
    </row>
    <row r="105" spans="1:17" x14ac:dyDescent="0.25">
      <c r="A105" s="2">
        <v>43692</v>
      </c>
      <c r="B105" s="1">
        <v>103</v>
      </c>
      <c r="C105" s="4">
        <v>46.900002000000001</v>
      </c>
      <c r="D105" s="4">
        <v>58.509998000000003</v>
      </c>
      <c r="E105" s="4">
        <v>39.099997999999999</v>
      </c>
      <c r="F105" s="4">
        <v>6.4</v>
      </c>
      <c r="G105" s="4">
        <v>47.709999000000003</v>
      </c>
      <c r="H105" s="4">
        <v>40.090000000000003</v>
      </c>
      <c r="I105" s="4">
        <v>79.510002</v>
      </c>
      <c r="J105" s="4">
        <f t="shared" si="8"/>
        <v>-3.497934300326512E-2</v>
      </c>
      <c r="K105" s="4">
        <f t="shared" si="9"/>
        <v>3.0858219411685037E-3</v>
      </c>
      <c r="L105" s="4">
        <f t="shared" si="10"/>
        <v>-5.8480546225245806E-3</v>
      </c>
      <c r="M105" s="4">
        <f t="shared" si="11"/>
        <v>-3.9039039039039006E-2</v>
      </c>
      <c r="N105" s="4">
        <f t="shared" si="12"/>
        <v>-1.6085852089673943E-2</v>
      </c>
      <c r="O105" s="4">
        <f t="shared" si="13"/>
        <v>-1.3776186284074407E-2</v>
      </c>
      <c r="P105" s="4">
        <f t="shared" si="14"/>
        <v>-1.8758447720084552E-2</v>
      </c>
      <c r="Q105" s="20"/>
    </row>
    <row r="106" spans="1:17" x14ac:dyDescent="0.25">
      <c r="A106" s="2">
        <v>43693</v>
      </c>
      <c r="B106" s="1">
        <v>104</v>
      </c>
      <c r="C106" s="4">
        <v>48.43</v>
      </c>
      <c r="D106" s="4">
        <v>59.099997999999999</v>
      </c>
      <c r="E106" s="4">
        <v>39.939999</v>
      </c>
      <c r="F106" s="4">
        <v>6.4</v>
      </c>
      <c r="G106" s="4">
        <v>48.759998000000003</v>
      </c>
      <c r="H106" s="4">
        <v>40.580002</v>
      </c>
      <c r="I106" s="4">
        <v>80.279999000000004</v>
      </c>
      <c r="J106" s="4">
        <f t="shared" si="8"/>
        <v>3.262255724424061E-2</v>
      </c>
      <c r="K106" s="4">
        <f t="shared" si="9"/>
        <v>1.0083746712826691E-2</v>
      </c>
      <c r="L106" s="4">
        <f t="shared" si="10"/>
        <v>2.1483402633422154E-2</v>
      </c>
      <c r="M106" s="4">
        <f t="shared" si="11"/>
        <v>0</v>
      </c>
      <c r="N106" s="4">
        <f t="shared" si="12"/>
        <v>2.2007944288575644E-2</v>
      </c>
      <c r="O106" s="4">
        <f t="shared" si="13"/>
        <v>1.2222549264155572E-2</v>
      </c>
      <c r="P106" s="4">
        <f t="shared" si="14"/>
        <v>9.6842784634819101E-3</v>
      </c>
      <c r="Q106" s="20"/>
    </row>
    <row r="107" spans="1:17" x14ac:dyDescent="0.25">
      <c r="A107" s="2">
        <v>43696</v>
      </c>
      <c r="B107" s="1">
        <v>105</v>
      </c>
      <c r="C107" s="4">
        <v>49.049999</v>
      </c>
      <c r="D107" s="4">
        <v>59.91</v>
      </c>
      <c r="E107" s="4">
        <v>40.369999</v>
      </c>
      <c r="F107" s="4">
        <v>7.52</v>
      </c>
      <c r="G107" s="4">
        <v>49.91</v>
      </c>
      <c r="H107" s="4">
        <v>41.700001</v>
      </c>
      <c r="I107" s="4">
        <v>81.129997000000003</v>
      </c>
      <c r="J107" s="4">
        <f t="shared" si="8"/>
        <v>1.2801961594053272E-2</v>
      </c>
      <c r="K107" s="4">
        <f t="shared" si="9"/>
        <v>1.3705618061103779E-2</v>
      </c>
      <c r="L107" s="4">
        <f t="shared" si="10"/>
        <v>1.0766149493393821E-2</v>
      </c>
      <c r="M107" s="4">
        <f t="shared" si="11"/>
        <v>0.17499999999999988</v>
      </c>
      <c r="N107" s="4">
        <f t="shared" si="12"/>
        <v>2.3584947644993616E-2</v>
      </c>
      <c r="O107" s="4">
        <f t="shared" si="13"/>
        <v>2.7599776855604885E-2</v>
      </c>
      <c r="P107" s="4">
        <f t="shared" si="14"/>
        <v>1.058791742137415E-2</v>
      </c>
      <c r="Q107" s="20"/>
    </row>
    <row r="108" spans="1:17" x14ac:dyDescent="0.25">
      <c r="A108" s="2">
        <v>43697</v>
      </c>
      <c r="B108" s="1">
        <v>106</v>
      </c>
      <c r="C108" s="4">
        <v>48.470001000000003</v>
      </c>
      <c r="D108" s="4">
        <v>59.66</v>
      </c>
      <c r="E108" s="4">
        <v>39.900002000000001</v>
      </c>
      <c r="F108" s="4">
        <v>7.59</v>
      </c>
      <c r="G108" s="4">
        <v>49.029998999999997</v>
      </c>
      <c r="H108" s="4">
        <v>42.290000999999997</v>
      </c>
      <c r="I108" s="4">
        <v>80.529999000000004</v>
      </c>
      <c r="J108" s="4">
        <f t="shared" si="8"/>
        <v>-1.1824628171755849E-2</v>
      </c>
      <c r="K108" s="4">
        <f t="shared" si="9"/>
        <v>-4.1729260557502919E-3</v>
      </c>
      <c r="L108" s="4">
        <f t="shared" si="10"/>
        <v>-1.1642234620813326E-2</v>
      </c>
      <c r="M108" s="4">
        <f t="shared" si="11"/>
        <v>9.3085106382979101E-3</v>
      </c>
      <c r="N108" s="4">
        <f t="shared" si="12"/>
        <v>-1.7631757162893211E-2</v>
      </c>
      <c r="O108" s="4">
        <f t="shared" si="13"/>
        <v>1.4148680715858886E-2</v>
      </c>
      <c r="P108" s="4">
        <f t="shared" si="14"/>
        <v>-7.3955136470669333E-3</v>
      </c>
      <c r="Q108" s="20"/>
    </row>
    <row r="109" spans="1:17" x14ac:dyDescent="0.25">
      <c r="A109" s="2">
        <v>43698</v>
      </c>
      <c r="B109" s="1">
        <v>107</v>
      </c>
      <c r="C109" s="4">
        <v>48.98</v>
      </c>
      <c r="D109" s="4">
        <v>59.810001</v>
      </c>
      <c r="E109" s="4">
        <v>39.939999</v>
      </c>
      <c r="F109" s="4">
        <v>7.54</v>
      </c>
      <c r="G109" s="4">
        <v>49.189999</v>
      </c>
      <c r="H109" s="4">
        <v>42.799999</v>
      </c>
      <c r="I109" s="4">
        <v>82.739998</v>
      </c>
      <c r="J109" s="4">
        <f t="shared" si="8"/>
        <v>1.0521951505633214E-2</v>
      </c>
      <c r="K109" s="4">
        <f t="shared" si="9"/>
        <v>2.5142641635937505E-3</v>
      </c>
      <c r="L109" s="4">
        <f t="shared" si="10"/>
        <v>1.0024310274470566E-3</v>
      </c>
      <c r="M109" s="4">
        <f t="shared" si="11"/>
        <v>-6.5876152832674336E-3</v>
      </c>
      <c r="N109" s="4">
        <f t="shared" si="12"/>
        <v>3.2633082452235766E-3</v>
      </c>
      <c r="O109" s="4">
        <f t="shared" si="13"/>
        <v>1.2059540977546988E-2</v>
      </c>
      <c r="P109" s="4">
        <f t="shared" si="14"/>
        <v>2.7443176796761119E-2</v>
      </c>
      <c r="Q109" s="20"/>
    </row>
    <row r="110" spans="1:17" x14ac:dyDescent="0.25">
      <c r="A110" s="2">
        <v>43699</v>
      </c>
      <c r="B110" s="1">
        <v>108</v>
      </c>
      <c r="C110" s="4">
        <v>49.040000999999997</v>
      </c>
      <c r="D110" s="4">
        <v>58.91</v>
      </c>
      <c r="E110" s="4">
        <v>40.270000000000003</v>
      </c>
      <c r="F110" s="4">
        <v>7.23</v>
      </c>
      <c r="G110" s="4">
        <v>48.93</v>
      </c>
      <c r="H110" s="4">
        <v>42.18</v>
      </c>
      <c r="I110" s="4">
        <v>83.309997999999993</v>
      </c>
      <c r="J110" s="4">
        <f t="shared" si="8"/>
        <v>1.2250102082482595E-3</v>
      </c>
      <c r="K110" s="4">
        <f t="shared" si="9"/>
        <v>-1.5047667362520244E-2</v>
      </c>
      <c r="L110" s="4">
        <f t="shared" si="10"/>
        <v>8.2624188348127611E-3</v>
      </c>
      <c r="M110" s="4">
        <f t="shared" si="11"/>
        <v>-4.1114058355437612E-2</v>
      </c>
      <c r="N110" s="4">
        <f t="shared" si="12"/>
        <v>-5.2856069381095241E-3</v>
      </c>
      <c r="O110" s="4">
        <f t="shared" si="13"/>
        <v>-1.4485958282382203E-2</v>
      </c>
      <c r="P110" s="4">
        <f t="shared" si="14"/>
        <v>6.889050202780923E-3</v>
      </c>
      <c r="Q110" s="20"/>
    </row>
    <row r="111" spans="1:17" x14ac:dyDescent="0.25">
      <c r="A111" s="2">
        <v>43700</v>
      </c>
      <c r="B111" s="1">
        <v>109</v>
      </c>
      <c r="C111" s="4">
        <v>45.810001</v>
      </c>
      <c r="D111" s="4">
        <v>58.02</v>
      </c>
      <c r="E111" s="4">
        <v>39.330002</v>
      </c>
      <c r="F111" s="4">
        <v>6.74</v>
      </c>
      <c r="G111" s="4">
        <v>46.950001</v>
      </c>
      <c r="H111" s="4">
        <v>41</v>
      </c>
      <c r="I111" s="4">
        <v>80.440002000000007</v>
      </c>
      <c r="J111" s="4">
        <f t="shared" si="8"/>
        <v>-6.5864598983185113E-2</v>
      </c>
      <c r="K111" s="4">
        <f t="shared" si="9"/>
        <v>-1.5107791546426642E-2</v>
      </c>
      <c r="L111" s="4">
        <f t="shared" si="10"/>
        <v>-2.3342388875093188E-2</v>
      </c>
      <c r="M111" s="4">
        <f t="shared" si="11"/>
        <v>-6.7773167358229622E-2</v>
      </c>
      <c r="N111" s="4">
        <f t="shared" si="12"/>
        <v>-4.0465951359084394E-2</v>
      </c>
      <c r="O111" s="4">
        <f t="shared" si="13"/>
        <v>-2.7975343764817442E-2</v>
      </c>
      <c r="P111" s="4">
        <f t="shared" si="14"/>
        <v>-3.4449598714430249E-2</v>
      </c>
      <c r="Q111" s="20"/>
    </row>
    <row r="112" spans="1:17" x14ac:dyDescent="0.25">
      <c r="A112" s="2">
        <v>43703</v>
      </c>
      <c r="B112" s="1">
        <v>110</v>
      </c>
      <c r="C112" s="4">
        <v>46.41</v>
      </c>
      <c r="D112" s="4">
        <v>57.779998999999997</v>
      </c>
      <c r="E112" s="4">
        <v>40.159999999999997</v>
      </c>
      <c r="F112" s="4">
        <v>6.91</v>
      </c>
      <c r="G112" s="4">
        <v>47.400002000000001</v>
      </c>
      <c r="H112" s="4">
        <v>41.439999</v>
      </c>
      <c r="I112" s="4">
        <v>82.25</v>
      </c>
      <c r="J112" s="4">
        <f t="shared" si="8"/>
        <v>1.3097554833059201E-2</v>
      </c>
      <c r="K112" s="4">
        <f t="shared" si="9"/>
        <v>-4.136521889003905E-3</v>
      </c>
      <c r="L112" s="4">
        <f t="shared" si="10"/>
        <v>2.1103431421132302E-2</v>
      </c>
      <c r="M112" s="4">
        <f t="shared" si="11"/>
        <v>2.5222551928783372E-2</v>
      </c>
      <c r="N112" s="4">
        <f t="shared" si="12"/>
        <v>9.5846856318490877E-3</v>
      </c>
      <c r="O112" s="4">
        <f t="shared" si="13"/>
        <v>1.0731682926829274E-2</v>
      </c>
      <c r="P112" s="4">
        <f t="shared" si="14"/>
        <v>2.2501217739900017E-2</v>
      </c>
      <c r="Q112" s="20"/>
    </row>
    <row r="113" spans="1:17" x14ac:dyDescent="0.25">
      <c r="A113" s="2">
        <v>43704</v>
      </c>
      <c r="B113" s="1">
        <v>111</v>
      </c>
      <c r="C113" s="4">
        <v>45.599997999999999</v>
      </c>
      <c r="D113" s="4">
        <v>57.529998999999997</v>
      </c>
      <c r="E113" s="4">
        <v>39.790000999999997</v>
      </c>
      <c r="F113" s="4">
        <v>6.83</v>
      </c>
      <c r="G113" s="4">
        <v>46.610000999999997</v>
      </c>
      <c r="H113" s="4">
        <v>42.139999000000003</v>
      </c>
      <c r="I113" s="4">
        <v>82.029999000000004</v>
      </c>
      <c r="J113" s="4">
        <f t="shared" si="8"/>
        <v>-1.7453178194354605E-2</v>
      </c>
      <c r="K113" s="4">
        <f t="shared" si="9"/>
        <v>-4.3267567380885557E-3</v>
      </c>
      <c r="L113" s="4">
        <f t="shared" si="10"/>
        <v>-9.2131225099601598E-3</v>
      </c>
      <c r="M113" s="4">
        <f t="shared" si="11"/>
        <v>-1.1577424023154858E-2</v>
      </c>
      <c r="N113" s="4">
        <f t="shared" si="12"/>
        <v>-1.6666687060477418E-2</v>
      </c>
      <c r="O113" s="4">
        <f t="shared" si="13"/>
        <v>1.6891892299514846E-2</v>
      </c>
      <c r="P113" s="4">
        <f t="shared" si="14"/>
        <v>-2.6747841945288309E-3</v>
      </c>
      <c r="Q113" s="20"/>
    </row>
    <row r="114" spans="1:17" x14ac:dyDescent="0.25">
      <c r="A114" s="2">
        <v>43705</v>
      </c>
      <c r="B114" s="1">
        <v>112</v>
      </c>
      <c r="C114" s="4">
        <v>45.299999</v>
      </c>
      <c r="D114" s="4">
        <v>57.32</v>
      </c>
      <c r="E114" s="4">
        <v>40.380001</v>
      </c>
      <c r="F114" s="4">
        <v>7.34</v>
      </c>
      <c r="G114" s="4">
        <v>47.299999</v>
      </c>
      <c r="H114" s="4">
        <v>41.68</v>
      </c>
      <c r="I114" s="4">
        <v>83.480002999999996</v>
      </c>
      <c r="J114" s="4">
        <f t="shared" si="8"/>
        <v>-6.5789257271458585E-3</v>
      </c>
      <c r="K114" s="4">
        <f t="shared" si="9"/>
        <v>-3.6502521058621308E-3</v>
      </c>
      <c r="L114" s="4">
        <f t="shared" si="10"/>
        <v>1.4827845819858196E-2</v>
      </c>
      <c r="M114" s="4">
        <f t="shared" si="11"/>
        <v>7.4670571010248876E-2</v>
      </c>
      <c r="N114" s="4">
        <f t="shared" si="12"/>
        <v>1.4803646968383519E-2</v>
      </c>
      <c r="O114" s="4">
        <f t="shared" si="13"/>
        <v>-1.09159708333169E-2</v>
      </c>
      <c r="P114" s="4">
        <f t="shared" si="14"/>
        <v>1.7676508809904932E-2</v>
      </c>
      <c r="Q114" s="20"/>
    </row>
    <row r="115" spans="1:17" x14ac:dyDescent="0.25">
      <c r="A115" s="2">
        <v>43706</v>
      </c>
      <c r="B115" s="1">
        <v>113</v>
      </c>
      <c r="C115" s="4">
        <v>46.77</v>
      </c>
      <c r="D115" s="4">
        <v>57.889999000000003</v>
      </c>
      <c r="E115" s="4">
        <v>41.290000999999997</v>
      </c>
      <c r="F115" s="4">
        <v>7.36</v>
      </c>
      <c r="G115" s="4">
        <v>48.810001</v>
      </c>
      <c r="H115" s="4">
        <v>42.490001999999997</v>
      </c>
      <c r="I115" s="4">
        <v>85.379997000000003</v>
      </c>
      <c r="J115" s="4">
        <f t="shared" si="8"/>
        <v>3.2450353917226435E-2</v>
      </c>
      <c r="K115" s="4">
        <f t="shared" si="9"/>
        <v>9.9441556175855345E-3</v>
      </c>
      <c r="L115" s="4">
        <f t="shared" si="10"/>
        <v>2.2535908307679254E-2</v>
      </c>
      <c r="M115" s="4">
        <f t="shared" si="11"/>
        <v>2.7247956403270383E-3</v>
      </c>
      <c r="N115" s="4">
        <f t="shared" si="12"/>
        <v>3.1923933021647637E-2</v>
      </c>
      <c r="O115" s="4">
        <f t="shared" si="13"/>
        <v>1.943382917466404E-2</v>
      </c>
      <c r="P115" s="4">
        <f t="shared" si="14"/>
        <v>2.2759869809779554E-2</v>
      </c>
      <c r="Q115" s="20"/>
    </row>
    <row r="116" spans="1:17" x14ac:dyDescent="0.25">
      <c r="A116" s="2">
        <v>43707</v>
      </c>
      <c r="B116" s="1">
        <v>114</v>
      </c>
      <c r="C116" s="4">
        <v>51.529998999999997</v>
      </c>
      <c r="D116" s="4">
        <v>58.169998</v>
      </c>
      <c r="E116" s="4">
        <v>41.490001999999997</v>
      </c>
      <c r="F116" s="4">
        <v>7.58</v>
      </c>
      <c r="G116" s="4">
        <v>48.98</v>
      </c>
      <c r="H116" s="4">
        <v>42.650002000000001</v>
      </c>
      <c r="I116" s="4">
        <v>84.5</v>
      </c>
      <c r="J116" s="4">
        <f t="shared" si="8"/>
        <v>0.10177462048321559</v>
      </c>
      <c r="K116" s="4">
        <f t="shared" si="9"/>
        <v>4.8367421806311747E-3</v>
      </c>
      <c r="L116" s="4">
        <f t="shared" si="10"/>
        <v>4.8438119437197481E-3</v>
      </c>
      <c r="M116" s="4">
        <f t="shared" si="11"/>
        <v>2.9891304347826053E-2</v>
      </c>
      <c r="N116" s="4">
        <f t="shared" si="12"/>
        <v>3.4828722908650856E-3</v>
      </c>
      <c r="O116" s="4">
        <f t="shared" si="13"/>
        <v>3.7655917267314723E-3</v>
      </c>
      <c r="P116" s="4">
        <f t="shared" si="14"/>
        <v>-1.0306828659176493E-2</v>
      </c>
      <c r="Q116" s="20"/>
    </row>
    <row r="117" spans="1:17" x14ac:dyDescent="0.25">
      <c r="A117" s="2">
        <v>43711</v>
      </c>
      <c r="B117" s="1">
        <v>115</v>
      </c>
      <c r="C117" s="4">
        <v>51.07</v>
      </c>
      <c r="D117" s="4">
        <v>58.279998999999997</v>
      </c>
      <c r="E117" s="4">
        <v>40.990001999999997</v>
      </c>
      <c r="F117" s="4">
        <v>6.96</v>
      </c>
      <c r="G117" s="4">
        <v>48.560001</v>
      </c>
      <c r="H117" s="4">
        <v>41.959999000000003</v>
      </c>
      <c r="I117" s="4">
        <v>84.669998000000007</v>
      </c>
      <c r="J117" s="4">
        <f t="shared" si="8"/>
        <v>-8.926819501781794E-3</v>
      </c>
      <c r="K117" s="4">
        <f t="shared" si="9"/>
        <v>1.8910263672348227E-3</v>
      </c>
      <c r="L117" s="4">
        <f t="shared" si="10"/>
        <v>-1.2051096068879438E-2</v>
      </c>
      <c r="M117" s="4">
        <f t="shared" si="11"/>
        <v>-8.1794195250659646E-2</v>
      </c>
      <c r="N117" s="4">
        <f t="shared" si="12"/>
        <v>-8.5749081257655603E-3</v>
      </c>
      <c r="O117" s="4">
        <f t="shared" si="13"/>
        <v>-1.6178264188592469E-2</v>
      </c>
      <c r="P117" s="4">
        <f t="shared" si="14"/>
        <v>2.0118106508876538E-3</v>
      </c>
      <c r="Q117" s="20"/>
    </row>
    <row r="118" spans="1:17" x14ac:dyDescent="0.25">
      <c r="A118" s="2">
        <v>43712</v>
      </c>
      <c r="B118" s="1">
        <v>116</v>
      </c>
      <c r="C118" s="4">
        <v>51.200001</v>
      </c>
      <c r="D118" s="4">
        <v>59.470001000000003</v>
      </c>
      <c r="E118" s="4">
        <v>41.529998999999997</v>
      </c>
      <c r="F118" s="4">
        <v>7.16</v>
      </c>
      <c r="G118" s="4">
        <v>49.299999</v>
      </c>
      <c r="H118" s="4">
        <v>43.360000999999997</v>
      </c>
      <c r="I118" s="4">
        <v>86.349997999999999</v>
      </c>
      <c r="J118" s="4">
        <f t="shared" si="8"/>
        <v>2.5455453299392996E-3</v>
      </c>
      <c r="K118" s="4">
        <f t="shared" si="9"/>
        <v>2.0418703164356729E-2</v>
      </c>
      <c r="L118" s="4">
        <f t="shared" si="10"/>
        <v>1.31738710332339E-2</v>
      </c>
      <c r="M118" s="4">
        <f t="shared" si="11"/>
        <v>2.8735632183908073E-2</v>
      </c>
      <c r="N118" s="4">
        <f t="shared" si="12"/>
        <v>1.5238838236432489E-2</v>
      </c>
      <c r="O118" s="4">
        <f t="shared" si="13"/>
        <v>3.3365158087825343E-2</v>
      </c>
      <c r="P118" s="4">
        <f t="shared" si="14"/>
        <v>1.9841738982915677E-2</v>
      </c>
      <c r="Q118" s="20"/>
    </row>
    <row r="119" spans="1:17" x14ac:dyDescent="0.25">
      <c r="A119" s="2">
        <v>43713</v>
      </c>
      <c r="B119" s="1">
        <v>117</v>
      </c>
      <c r="C119" s="4">
        <v>52.919998</v>
      </c>
      <c r="D119" s="4">
        <v>60.439999</v>
      </c>
      <c r="E119" s="4">
        <v>42.470001000000003</v>
      </c>
      <c r="F119" s="4">
        <v>7.61</v>
      </c>
      <c r="G119" s="4">
        <v>50.349997999999999</v>
      </c>
      <c r="H119" s="4">
        <v>45.299999</v>
      </c>
      <c r="I119" s="4">
        <v>88.419998000000007</v>
      </c>
      <c r="J119" s="4">
        <f t="shared" si="8"/>
        <v>3.3593690750123216E-2</v>
      </c>
      <c r="K119" s="4">
        <f t="shared" si="9"/>
        <v>1.6310711008731896E-2</v>
      </c>
      <c r="L119" s="4">
        <f t="shared" si="10"/>
        <v>2.2634289011179774E-2</v>
      </c>
      <c r="M119" s="4">
        <f t="shared" si="11"/>
        <v>6.2849162011173201E-2</v>
      </c>
      <c r="N119" s="4">
        <f t="shared" si="12"/>
        <v>2.1298154590226253E-2</v>
      </c>
      <c r="O119" s="4">
        <f t="shared" si="13"/>
        <v>4.4741650259648352E-2</v>
      </c>
      <c r="P119" s="4">
        <f t="shared" si="14"/>
        <v>2.3972206693044826E-2</v>
      </c>
      <c r="Q119" s="20"/>
    </row>
    <row r="120" spans="1:17" x14ac:dyDescent="0.25">
      <c r="A120" s="2">
        <v>43714</v>
      </c>
      <c r="B120" s="1">
        <v>118</v>
      </c>
      <c r="C120" s="4">
        <v>53.360000999999997</v>
      </c>
      <c r="D120" s="4">
        <v>58.93</v>
      </c>
      <c r="E120" s="4">
        <v>42.18</v>
      </c>
      <c r="F120" s="4">
        <v>7.47</v>
      </c>
      <c r="G120" s="4">
        <v>50.16</v>
      </c>
      <c r="H120" s="4">
        <v>45.419998</v>
      </c>
      <c r="I120" s="4">
        <v>88.690002000000007</v>
      </c>
      <c r="J120" s="4">
        <f t="shared" si="8"/>
        <v>8.3144938894366034E-3</v>
      </c>
      <c r="K120" s="4">
        <f t="shared" si="9"/>
        <v>-2.4983438533809382E-2</v>
      </c>
      <c r="L120" s="4">
        <f t="shared" si="10"/>
        <v>-6.8283728083736971E-3</v>
      </c>
      <c r="M120" s="4">
        <f t="shared" si="11"/>
        <v>-1.8396846254927799E-2</v>
      </c>
      <c r="N120" s="4">
        <f t="shared" si="12"/>
        <v>-3.7735453336066225E-3</v>
      </c>
      <c r="O120" s="4">
        <f t="shared" si="13"/>
        <v>2.6489846059378494E-3</v>
      </c>
      <c r="P120" s="4">
        <f t="shared" si="14"/>
        <v>3.0536530887503538E-3</v>
      </c>
      <c r="Q120" s="20"/>
    </row>
    <row r="121" spans="1:17" x14ac:dyDescent="0.25">
      <c r="A121" s="2">
        <v>43717</v>
      </c>
      <c r="B121" s="1">
        <v>119</v>
      </c>
      <c r="C121" s="4">
        <v>54.290000999999997</v>
      </c>
      <c r="D121" s="4">
        <v>59.91</v>
      </c>
      <c r="E121" s="4">
        <v>43.110000999999997</v>
      </c>
      <c r="F121" s="4">
        <v>7.67</v>
      </c>
      <c r="G121" s="4">
        <v>51.23</v>
      </c>
      <c r="H121" s="4">
        <v>44.259998000000003</v>
      </c>
      <c r="I121" s="4">
        <v>88.669998000000007</v>
      </c>
      <c r="J121" s="4">
        <f t="shared" si="8"/>
        <v>1.7428785280569986E-2</v>
      </c>
      <c r="K121" s="4">
        <f t="shared" si="9"/>
        <v>1.6629899881214948E-2</v>
      </c>
      <c r="L121" s="4">
        <f t="shared" si="10"/>
        <v>2.2048387861545688E-2</v>
      </c>
      <c r="M121" s="4">
        <f t="shared" si="11"/>
        <v>2.6773761713520774E-2</v>
      </c>
      <c r="N121" s="4">
        <f t="shared" si="12"/>
        <v>2.1331738437001601E-2</v>
      </c>
      <c r="O121" s="4">
        <f t="shared" si="13"/>
        <v>-2.5539411076151888E-2</v>
      </c>
      <c r="P121" s="4">
        <f t="shared" si="14"/>
        <v>-2.2554966229451805E-4</v>
      </c>
      <c r="Q121" s="20"/>
    </row>
    <row r="122" spans="1:17" x14ac:dyDescent="0.25">
      <c r="A122" s="2">
        <v>43718</v>
      </c>
      <c r="B122" s="1">
        <v>120</v>
      </c>
      <c r="C122" s="4">
        <v>55.48</v>
      </c>
      <c r="D122" s="4">
        <v>60.779998999999997</v>
      </c>
      <c r="E122" s="4">
        <v>43.580002</v>
      </c>
      <c r="F122" s="4">
        <v>7.99</v>
      </c>
      <c r="G122" s="4">
        <v>52.630001</v>
      </c>
      <c r="H122" s="4">
        <v>43.25</v>
      </c>
      <c r="I122" s="4">
        <v>86.830001999999993</v>
      </c>
      <c r="J122" s="4">
        <f t="shared" si="8"/>
        <v>2.1919303335433727E-2</v>
      </c>
      <c r="K122" s="4">
        <f t="shared" si="9"/>
        <v>1.4521765982306794E-2</v>
      </c>
      <c r="L122" s="4">
        <f t="shared" si="10"/>
        <v>1.09023657874655E-2</v>
      </c>
      <c r="M122" s="4">
        <f t="shared" si="11"/>
        <v>4.1720990873533287E-2</v>
      </c>
      <c r="N122" s="4">
        <f t="shared" si="12"/>
        <v>2.7327757173531197E-2</v>
      </c>
      <c r="O122" s="4">
        <f t="shared" si="13"/>
        <v>-2.281965760594935E-2</v>
      </c>
      <c r="P122" s="4">
        <f t="shared" si="14"/>
        <v>-2.0751054939687867E-2</v>
      </c>
      <c r="Q122" s="20"/>
    </row>
    <row r="123" spans="1:17" x14ac:dyDescent="0.25">
      <c r="A123" s="2">
        <v>43719</v>
      </c>
      <c r="B123" s="1">
        <v>121</v>
      </c>
      <c r="C123" s="4">
        <v>55.299999</v>
      </c>
      <c r="D123" s="4">
        <v>61.619999</v>
      </c>
      <c r="E123" s="4">
        <v>43.939999</v>
      </c>
      <c r="F123" s="4">
        <v>8</v>
      </c>
      <c r="G123" s="4">
        <v>53.259998000000003</v>
      </c>
      <c r="H123" s="4">
        <v>43.25</v>
      </c>
      <c r="I123" s="4">
        <v>86.75</v>
      </c>
      <c r="J123" s="4">
        <f t="shared" si="8"/>
        <v>-3.2444304253784642E-3</v>
      </c>
      <c r="K123" s="4">
        <f t="shared" si="9"/>
        <v>1.3820335864105616E-2</v>
      </c>
      <c r="L123" s="4">
        <f t="shared" si="10"/>
        <v>8.2606008141073491E-3</v>
      </c>
      <c r="M123" s="4">
        <f t="shared" si="11"/>
        <v>1.2515644555694352E-3</v>
      </c>
      <c r="N123" s="4">
        <f t="shared" si="12"/>
        <v>1.197030188162077E-2</v>
      </c>
      <c r="O123" s="4">
        <f t="shared" si="13"/>
        <v>0</v>
      </c>
      <c r="P123" s="4">
        <f t="shared" si="14"/>
        <v>-9.2136356279242347E-4</v>
      </c>
      <c r="Q123" s="20"/>
    </row>
    <row r="124" spans="1:17" x14ac:dyDescent="0.25">
      <c r="A124" s="2">
        <v>43720</v>
      </c>
      <c r="B124" s="1">
        <v>122</v>
      </c>
      <c r="C124" s="4">
        <v>54.150002000000001</v>
      </c>
      <c r="D124" s="4">
        <v>61.689999</v>
      </c>
      <c r="E124" s="4">
        <v>44.32</v>
      </c>
      <c r="F124" s="4">
        <v>7.86</v>
      </c>
      <c r="G124" s="4">
        <v>53.689999</v>
      </c>
      <c r="H124" s="4">
        <v>43.200001</v>
      </c>
      <c r="I124" s="4">
        <v>87.669998000000007</v>
      </c>
      <c r="J124" s="4">
        <f t="shared" si="8"/>
        <v>-2.0795606162669171E-2</v>
      </c>
      <c r="K124" s="4">
        <f t="shared" si="9"/>
        <v>1.1359948253163764E-3</v>
      </c>
      <c r="L124" s="4">
        <f t="shared" si="10"/>
        <v>8.648179532275365E-3</v>
      </c>
      <c r="M124" s="4">
        <f t="shared" si="11"/>
        <v>-1.749999999999996E-2</v>
      </c>
      <c r="N124" s="4">
        <f t="shared" si="12"/>
        <v>8.0736202806465963E-3</v>
      </c>
      <c r="O124" s="4">
        <f t="shared" si="13"/>
        <v>-1.1560462427745591E-3</v>
      </c>
      <c r="P124" s="4">
        <f t="shared" si="14"/>
        <v>1.060516426512976E-2</v>
      </c>
      <c r="Q124" s="20"/>
    </row>
    <row r="125" spans="1:17" x14ac:dyDescent="0.25">
      <c r="A125" s="2">
        <v>43721</v>
      </c>
      <c r="B125" s="1">
        <v>123</v>
      </c>
      <c r="C125" s="4">
        <v>53.509998000000003</v>
      </c>
      <c r="D125" s="4">
        <v>62.860000999999997</v>
      </c>
      <c r="E125" s="4">
        <v>45.16</v>
      </c>
      <c r="F125" s="4">
        <v>7.97</v>
      </c>
      <c r="G125" s="4">
        <v>53.599997999999999</v>
      </c>
      <c r="H125" s="4">
        <v>42.630001</v>
      </c>
      <c r="I125" s="4">
        <v>87.32</v>
      </c>
      <c r="J125" s="4">
        <f t="shared" si="8"/>
        <v>-1.1819094669654815E-2</v>
      </c>
      <c r="K125" s="4">
        <f t="shared" si="9"/>
        <v>1.8965829453166251E-2</v>
      </c>
      <c r="L125" s="4">
        <f t="shared" si="10"/>
        <v>1.8953068592057677E-2</v>
      </c>
      <c r="M125" s="4">
        <f t="shared" si="11"/>
        <v>1.3994910941475754E-2</v>
      </c>
      <c r="N125" s="4">
        <f t="shared" si="12"/>
        <v>-1.6763084685473897E-3</v>
      </c>
      <c r="O125" s="4">
        <f t="shared" si="13"/>
        <v>-1.3194444139017504E-2</v>
      </c>
      <c r="P125" s="4">
        <f t="shared" si="14"/>
        <v>-3.9922209191793701E-3</v>
      </c>
      <c r="Q125" s="20"/>
    </row>
    <row r="126" spans="1:17" x14ac:dyDescent="0.25">
      <c r="A126" s="2">
        <v>43724</v>
      </c>
      <c r="B126" s="1">
        <v>124</v>
      </c>
      <c r="C126" s="4">
        <v>54.099997999999999</v>
      </c>
      <c r="D126" s="4">
        <v>63.98</v>
      </c>
      <c r="E126" s="4">
        <v>44.75</v>
      </c>
      <c r="F126" s="4">
        <v>7.84</v>
      </c>
      <c r="G126" s="4">
        <v>53.16</v>
      </c>
      <c r="H126" s="4">
        <v>42.759998000000003</v>
      </c>
      <c r="I126" s="4">
        <v>87.269997000000004</v>
      </c>
      <c r="J126" s="4">
        <f t="shared" si="8"/>
        <v>1.1025976865108391E-2</v>
      </c>
      <c r="K126" s="4">
        <f t="shared" si="9"/>
        <v>1.7817355745826349E-2</v>
      </c>
      <c r="L126" s="4">
        <f t="shared" si="10"/>
        <v>-9.078830823737746E-3</v>
      </c>
      <c r="M126" s="4">
        <f t="shared" si="11"/>
        <v>-1.6311166875784176E-2</v>
      </c>
      <c r="N126" s="4">
        <f t="shared" si="12"/>
        <v>-8.208918216750731E-3</v>
      </c>
      <c r="O126" s="4">
        <f t="shared" si="13"/>
        <v>3.0494252158240163E-3</v>
      </c>
      <c r="P126" s="4">
        <f t="shared" si="14"/>
        <v>-5.7264086120006397E-4</v>
      </c>
      <c r="Q126" s="20"/>
    </row>
    <row r="127" spans="1:17" x14ac:dyDescent="0.25">
      <c r="A127" s="2">
        <v>43725</v>
      </c>
      <c r="B127" s="1">
        <v>125</v>
      </c>
      <c r="C127" s="4">
        <v>53.849997999999999</v>
      </c>
      <c r="D127" s="4">
        <v>61.549999</v>
      </c>
      <c r="E127" s="4">
        <v>44.209999000000003</v>
      </c>
      <c r="F127" s="4">
        <v>7.63</v>
      </c>
      <c r="G127" s="4">
        <v>53.09</v>
      </c>
      <c r="H127" s="4">
        <v>43.240001999999997</v>
      </c>
      <c r="I127" s="4">
        <v>87.589995999999999</v>
      </c>
      <c r="J127" s="4">
        <f t="shared" si="8"/>
        <v>-4.6210722595590482E-3</v>
      </c>
      <c r="K127" s="4">
        <f t="shared" si="9"/>
        <v>-3.7980634573304119E-2</v>
      </c>
      <c r="L127" s="4">
        <f t="shared" si="10"/>
        <v>-1.2067061452513891E-2</v>
      </c>
      <c r="M127" s="4">
        <f t="shared" si="11"/>
        <v>-2.6785714285714281E-2</v>
      </c>
      <c r="N127" s="4">
        <f t="shared" si="12"/>
        <v>-1.3167795334836942E-3</v>
      </c>
      <c r="O127" s="4">
        <f t="shared" si="13"/>
        <v>1.1225538410923075E-2</v>
      </c>
      <c r="P127" s="4">
        <f t="shared" si="14"/>
        <v>3.6667699209385293E-3</v>
      </c>
      <c r="Q127" s="20"/>
    </row>
    <row r="128" spans="1:17" x14ac:dyDescent="0.25">
      <c r="A128" s="2">
        <v>43726</v>
      </c>
      <c r="B128" s="1">
        <v>126</v>
      </c>
      <c r="C128" s="4">
        <v>52.799999</v>
      </c>
      <c r="D128" s="4">
        <v>60.639999000000003</v>
      </c>
      <c r="E128" s="4">
        <v>44.360000999999997</v>
      </c>
      <c r="F128" s="4">
        <v>7.49</v>
      </c>
      <c r="G128" s="4">
        <v>52.889999000000003</v>
      </c>
      <c r="H128" s="4">
        <v>43.240001999999997</v>
      </c>
      <c r="I128" s="4">
        <v>88.080001999999993</v>
      </c>
      <c r="J128" s="4">
        <f t="shared" si="8"/>
        <v>-1.9498589396419286E-2</v>
      </c>
      <c r="K128" s="4">
        <f t="shared" si="9"/>
        <v>-1.4784728103732327E-2</v>
      </c>
      <c r="L128" s="4">
        <f t="shared" si="10"/>
        <v>3.3929428498741545E-3</v>
      </c>
      <c r="M128" s="4">
        <f t="shared" si="11"/>
        <v>-1.8348623853210969E-2</v>
      </c>
      <c r="N128" s="4">
        <f t="shared" si="12"/>
        <v>-3.7672066302505236E-3</v>
      </c>
      <c r="O128" s="4">
        <f t="shared" si="13"/>
        <v>0</v>
      </c>
      <c r="P128" s="4">
        <f t="shared" si="14"/>
        <v>5.5943146749315295E-3</v>
      </c>
      <c r="Q128" s="20"/>
    </row>
    <row r="129" spans="1:17" x14ac:dyDescent="0.25">
      <c r="A129" s="2">
        <v>43727</v>
      </c>
      <c r="B129" s="1">
        <v>127</v>
      </c>
      <c r="C129" s="4">
        <v>53.040000999999997</v>
      </c>
      <c r="D129" s="4">
        <v>60.389999000000003</v>
      </c>
      <c r="E129" s="4">
        <v>44.02</v>
      </c>
      <c r="F129" s="4">
        <v>7.49</v>
      </c>
      <c r="G129" s="4">
        <v>52.720001000000003</v>
      </c>
      <c r="H129" s="4">
        <v>42.93</v>
      </c>
      <c r="I129" s="4">
        <v>87.699996999999996</v>
      </c>
      <c r="J129" s="4">
        <f t="shared" si="8"/>
        <v>4.5454925103312399E-3</v>
      </c>
      <c r="K129" s="4">
        <f t="shared" si="9"/>
        <v>-4.1226913608623248E-3</v>
      </c>
      <c r="L129" s="4">
        <f t="shared" si="10"/>
        <v>-7.6645850391210274E-3</v>
      </c>
      <c r="M129" s="4">
        <f t="shared" si="11"/>
        <v>0</v>
      </c>
      <c r="N129" s="4">
        <f t="shared" si="12"/>
        <v>-3.2141804351329189E-3</v>
      </c>
      <c r="O129" s="4">
        <f t="shared" si="13"/>
        <v>-7.1693336184396397E-3</v>
      </c>
      <c r="P129" s="4">
        <f t="shared" si="14"/>
        <v>-4.3143164324632626E-3</v>
      </c>
      <c r="Q129" s="20"/>
    </row>
    <row r="130" spans="1:17" x14ac:dyDescent="0.25">
      <c r="A130" s="2">
        <v>43728</v>
      </c>
      <c r="B130" s="1">
        <v>128</v>
      </c>
      <c r="C130" s="4">
        <v>51.849997999999999</v>
      </c>
      <c r="D130" s="4">
        <v>60.23</v>
      </c>
      <c r="E130" s="4">
        <v>43.669998</v>
      </c>
      <c r="F130" s="4">
        <v>7.63</v>
      </c>
      <c r="G130" s="4">
        <v>52.619999</v>
      </c>
      <c r="H130" s="4">
        <v>43.23</v>
      </c>
      <c r="I130" s="4">
        <v>86.68</v>
      </c>
      <c r="J130" s="4">
        <f t="shared" si="8"/>
        <v>-2.2435953573982724E-2</v>
      </c>
      <c r="K130" s="4">
        <f t="shared" si="9"/>
        <v>-2.6494287572352204E-3</v>
      </c>
      <c r="L130" s="4">
        <f t="shared" si="10"/>
        <v>-7.9509768287142988E-3</v>
      </c>
      <c r="M130" s="4">
        <f t="shared" si="11"/>
        <v>1.8691588785046686E-2</v>
      </c>
      <c r="N130" s="4">
        <f t="shared" si="12"/>
        <v>-1.8968512538534183E-3</v>
      </c>
      <c r="O130" s="4">
        <f t="shared" si="13"/>
        <v>6.9881201956672996E-3</v>
      </c>
      <c r="P130" s="4">
        <f t="shared" si="14"/>
        <v>-1.1630524913244745E-2</v>
      </c>
      <c r="Q130" s="20"/>
    </row>
    <row r="131" spans="1:17" x14ac:dyDescent="0.25">
      <c r="A131" s="2">
        <v>43731</v>
      </c>
      <c r="B131" s="1">
        <v>129</v>
      </c>
      <c r="C131" s="4">
        <v>52.939999</v>
      </c>
      <c r="D131" s="4">
        <v>60.380001</v>
      </c>
      <c r="E131" s="4">
        <v>43.560001</v>
      </c>
      <c r="F131" s="4">
        <v>7.5</v>
      </c>
      <c r="G131" s="4">
        <v>52.860000999999997</v>
      </c>
      <c r="H131" s="4">
        <v>43.380001</v>
      </c>
      <c r="I131" s="4">
        <v>87.690002000000007</v>
      </c>
      <c r="J131" s="4">
        <f t="shared" si="8"/>
        <v>2.1022199460837027E-2</v>
      </c>
      <c r="K131" s="4">
        <f t="shared" si="9"/>
        <v>2.4904698655155762E-3</v>
      </c>
      <c r="L131" s="4">
        <f t="shared" si="10"/>
        <v>-2.5188231059685394E-3</v>
      </c>
      <c r="M131" s="4">
        <f t="shared" si="11"/>
        <v>-1.7038007863695925E-2</v>
      </c>
      <c r="N131" s="4">
        <f t="shared" si="12"/>
        <v>4.5610415157932051E-3</v>
      </c>
      <c r="O131" s="4">
        <f t="shared" si="13"/>
        <v>3.4698357622022476E-3</v>
      </c>
      <c r="P131" s="4">
        <f t="shared" si="14"/>
        <v>1.1652076603599446E-2</v>
      </c>
      <c r="Q131" s="20"/>
    </row>
    <row r="132" spans="1:17" x14ac:dyDescent="0.25">
      <c r="A132" s="2">
        <v>43732</v>
      </c>
      <c r="B132" s="1">
        <v>130</v>
      </c>
      <c r="C132" s="4">
        <v>52.200001</v>
      </c>
      <c r="D132" s="4">
        <v>59.080002</v>
      </c>
      <c r="E132" s="4">
        <v>42.540000999999997</v>
      </c>
      <c r="F132" s="4">
        <v>7.04</v>
      </c>
      <c r="G132" s="4">
        <v>50.630001</v>
      </c>
      <c r="H132" s="4">
        <v>41.419998</v>
      </c>
      <c r="I132" s="4">
        <v>87.18</v>
      </c>
      <c r="J132" s="4">
        <f t="shared" ref="J132:J195" si="15">(C132-C131)/C131</f>
        <v>-1.3978050887382902E-2</v>
      </c>
      <c r="K132" s="4">
        <f t="shared" ref="K132:K195" si="16">(D132-D131)/D131</f>
        <v>-2.1530291130667581E-2</v>
      </c>
      <c r="L132" s="4">
        <f t="shared" ref="L132:L195" si="17">(E132-E131)/E131</f>
        <v>-2.3415977423875706E-2</v>
      </c>
      <c r="M132" s="4">
        <f t="shared" ref="M132:M195" si="18">(F132-F131)/F131</f>
        <v>-6.133333333333333E-2</v>
      </c>
      <c r="N132" s="4">
        <f t="shared" ref="N132:N195" si="19">(G132-G131)/G131</f>
        <v>-4.2186908017652083E-2</v>
      </c>
      <c r="O132" s="4">
        <f t="shared" ref="O132:O195" si="20">(H132-H131)/H131</f>
        <v>-4.5182179686902274E-2</v>
      </c>
      <c r="P132" s="4">
        <f t="shared" ref="P132:P195" si="21">(I132-I131)/I131</f>
        <v>-5.8159651997727177E-3</v>
      </c>
      <c r="Q132" s="20"/>
    </row>
    <row r="133" spans="1:17" x14ac:dyDescent="0.25">
      <c r="A133" s="2">
        <v>43733</v>
      </c>
      <c r="B133" s="1">
        <v>131</v>
      </c>
      <c r="C133" s="4">
        <v>53.740001999999997</v>
      </c>
      <c r="D133" s="4">
        <v>59.599997999999999</v>
      </c>
      <c r="E133" s="4">
        <v>43.040000999999997</v>
      </c>
      <c r="F133" s="4">
        <v>6.85</v>
      </c>
      <c r="G133" s="4">
        <v>51.68</v>
      </c>
      <c r="H133" s="4">
        <v>42.5</v>
      </c>
      <c r="I133" s="4">
        <v>90.809997999999993</v>
      </c>
      <c r="J133" s="4">
        <f t="shared" si="15"/>
        <v>2.9501934300729164E-2</v>
      </c>
      <c r="K133" s="4">
        <f t="shared" si="16"/>
        <v>8.8015569126080762E-3</v>
      </c>
      <c r="L133" s="4">
        <f t="shared" si="17"/>
        <v>1.1753643353228883E-2</v>
      </c>
      <c r="M133" s="4">
        <f t="shared" si="18"/>
        <v>-2.6988636363636419E-2</v>
      </c>
      <c r="N133" s="4">
        <f t="shared" si="19"/>
        <v>2.0738672314069274E-2</v>
      </c>
      <c r="O133" s="4">
        <f t="shared" si="20"/>
        <v>2.6074409757335101E-2</v>
      </c>
      <c r="P133" s="4">
        <f t="shared" si="21"/>
        <v>4.1637967423720876E-2</v>
      </c>
      <c r="Q133" s="20"/>
    </row>
    <row r="134" spans="1:17" x14ac:dyDescent="0.25">
      <c r="A134" s="2">
        <v>43734</v>
      </c>
      <c r="B134" s="1">
        <v>132</v>
      </c>
      <c r="C134" s="4">
        <v>52.150002000000001</v>
      </c>
      <c r="D134" s="4">
        <v>58.689999</v>
      </c>
      <c r="E134" s="4">
        <v>42.619999</v>
      </c>
      <c r="F134" s="4">
        <v>6.625</v>
      </c>
      <c r="G134" s="4">
        <v>49.34</v>
      </c>
      <c r="H134" s="4">
        <v>42.439999</v>
      </c>
      <c r="I134" s="4">
        <v>92.169998000000007</v>
      </c>
      <c r="J134" s="4">
        <f t="shared" si="15"/>
        <v>-2.9586898787238535E-2</v>
      </c>
      <c r="K134" s="4">
        <f t="shared" si="16"/>
        <v>-1.5268440109679184E-2</v>
      </c>
      <c r="L134" s="4">
        <f t="shared" si="17"/>
        <v>-9.7584105539401979E-3</v>
      </c>
      <c r="M134" s="4">
        <f t="shared" si="18"/>
        <v>-3.2846715328467106E-2</v>
      </c>
      <c r="N134" s="4">
        <f t="shared" si="19"/>
        <v>-4.5278637770897759E-2</v>
      </c>
      <c r="O134" s="4">
        <f t="shared" si="20"/>
        <v>-1.4117882352941116E-3</v>
      </c>
      <c r="P134" s="4">
        <f t="shared" si="21"/>
        <v>1.4976324523209589E-2</v>
      </c>
      <c r="Q134" s="20"/>
    </row>
    <row r="135" spans="1:17" x14ac:dyDescent="0.25">
      <c r="A135" s="2">
        <v>43735</v>
      </c>
      <c r="B135" s="1">
        <v>133</v>
      </c>
      <c r="C135" s="4">
        <v>50.950001</v>
      </c>
      <c r="D135" s="4">
        <v>58.200001</v>
      </c>
      <c r="E135" s="4">
        <v>42.84</v>
      </c>
      <c r="F135" s="4">
        <v>6.67</v>
      </c>
      <c r="G135" s="4">
        <v>50.009998000000003</v>
      </c>
      <c r="H135" s="4">
        <v>41.349997999999999</v>
      </c>
      <c r="I135" s="4">
        <v>92.309997999999993</v>
      </c>
      <c r="J135" s="4">
        <f t="shared" si="15"/>
        <v>-2.3010564793458692E-2</v>
      </c>
      <c r="K135" s="4">
        <f t="shared" si="16"/>
        <v>-8.3489181862143151E-3</v>
      </c>
      <c r="L135" s="4">
        <f t="shared" si="17"/>
        <v>5.1619194078348866E-3</v>
      </c>
      <c r="M135" s="4">
        <f t="shared" si="18"/>
        <v>6.7924528301886687E-3</v>
      </c>
      <c r="N135" s="4">
        <f t="shared" si="19"/>
        <v>1.3579205512768536E-2</v>
      </c>
      <c r="O135" s="4">
        <f t="shared" si="20"/>
        <v>-2.5683341792727209E-2</v>
      </c>
      <c r="P135" s="4">
        <f t="shared" si="21"/>
        <v>1.5189324404670851E-3</v>
      </c>
      <c r="Q135" s="20"/>
    </row>
    <row r="136" spans="1:17" x14ac:dyDescent="0.25">
      <c r="A136" s="2">
        <v>43738</v>
      </c>
      <c r="B136" s="1">
        <v>134</v>
      </c>
      <c r="C136" s="4">
        <v>51.860000999999997</v>
      </c>
      <c r="D136" s="4">
        <v>58.700001</v>
      </c>
      <c r="E136" s="4">
        <v>42.669998</v>
      </c>
      <c r="F136" s="4">
        <v>6.42</v>
      </c>
      <c r="G136" s="4">
        <v>50.91</v>
      </c>
      <c r="H136" s="4">
        <v>41.200001</v>
      </c>
      <c r="I136" s="4">
        <v>93.919998000000007</v>
      </c>
      <c r="J136" s="4">
        <f t="shared" si="15"/>
        <v>1.7860647343264952E-2</v>
      </c>
      <c r="K136" s="4">
        <f t="shared" si="16"/>
        <v>8.5910651444834167E-3</v>
      </c>
      <c r="L136" s="4">
        <f t="shared" si="17"/>
        <v>-3.9683006535948589E-3</v>
      </c>
      <c r="M136" s="4">
        <f t="shared" si="18"/>
        <v>-3.7481259370314844E-2</v>
      </c>
      <c r="N136" s="4">
        <f t="shared" si="19"/>
        <v>1.7996441431571211E-2</v>
      </c>
      <c r="O136" s="4">
        <f t="shared" si="20"/>
        <v>-3.6274971524786785E-3</v>
      </c>
      <c r="P136" s="4">
        <f t="shared" si="21"/>
        <v>1.7441231013784808E-2</v>
      </c>
      <c r="Q136" s="20"/>
    </row>
    <row r="137" spans="1:17" x14ac:dyDescent="0.25">
      <c r="A137" s="2">
        <v>43739</v>
      </c>
      <c r="B137" s="1">
        <v>135</v>
      </c>
      <c r="C137" s="4">
        <v>51.639999000000003</v>
      </c>
      <c r="D137" s="4">
        <v>58.52</v>
      </c>
      <c r="E137" s="4">
        <v>41.380001</v>
      </c>
      <c r="F137" s="4">
        <v>6.28</v>
      </c>
      <c r="G137" s="4">
        <v>50.41</v>
      </c>
      <c r="H137" s="4">
        <v>40.25</v>
      </c>
      <c r="I137" s="4">
        <v>92.279999000000004</v>
      </c>
      <c r="J137" s="4">
        <f t="shared" si="15"/>
        <v>-4.2422289964860168E-3</v>
      </c>
      <c r="K137" s="4">
        <f t="shared" si="16"/>
        <v>-3.0664565065339129E-3</v>
      </c>
      <c r="L137" s="4">
        <f t="shared" si="17"/>
        <v>-3.0231944233979097E-2</v>
      </c>
      <c r="M137" s="4">
        <f t="shared" si="18"/>
        <v>-2.1806853582554468E-2</v>
      </c>
      <c r="N137" s="4">
        <f t="shared" si="19"/>
        <v>-9.8212531919072872E-3</v>
      </c>
      <c r="O137" s="4">
        <f t="shared" si="20"/>
        <v>-2.3058276139362236E-2</v>
      </c>
      <c r="P137" s="4">
        <f t="shared" si="21"/>
        <v>-1.7461659230444224E-2</v>
      </c>
      <c r="Q137" s="20"/>
    </row>
    <row r="138" spans="1:17" x14ac:dyDescent="0.25">
      <c r="A138" s="2">
        <v>43740</v>
      </c>
      <c r="B138" s="1">
        <v>136</v>
      </c>
      <c r="C138" s="4">
        <v>50.779998999999997</v>
      </c>
      <c r="D138" s="4">
        <v>58.669998</v>
      </c>
      <c r="E138" s="4">
        <v>40.229999999999997</v>
      </c>
      <c r="F138" s="4">
        <v>6.24</v>
      </c>
      <c r="G138" s="4">
        <v>49.32</v>
      </c>
      <c r="H138" s="4">
        <v>39.700001</v>
      </c>
      <c r="I138" s="4">
        <v>91.489998</v>
      </c>
      <c r="J138" s="4">
        <f t="shared" si="15"/>
        <v>-1.6653757100189071E-2</v>
      </c>
      <c r="K138" s="4">
        <f t="shared" si="16"/>
        <v>2.5631920710867482E-3</v>
      </c>
      <c r="L138" s="4">
        <f t="shared" si="17"/>
        <v>-2.7791226974595847E-2</v>
      </c>
      <c r="M138" s="4">
        <f t="shared" si="18"/>
        <v>-6.3694267515923622E-3</v>
      </c>
      <c r="N138" s="4">
        <f t="shared" si="19"/>
        <v>-2.1622693909938432E-2</v>
      </c>
      <c r="O138" s="4">
        <f t="shared" si="20"/>
        <v>-1.366457142857142E-2</v>
      </c>
      <c r="P138" s="4">
        <f t="shared" si="21"/>
        <v>-8.5609125331698767E-3</v>
      </c>
      <c r="Q138" s="20"/>
    </row>
    <row r="139" spans="1:17" x14ac:dyDescent="0.25">
      <c r="A139" s="2">
        <v>43741</v>
      </c>
      <c r="B139" s="1">
        <v>137</v>
      </c>
      <c r="C139" s="4">
        <v>51.060001</v>
      </c>
      <c r="D139" s="4">
        <v>59.389999000000003</v>
      </c>
      <c r="E139" s="4">
        <v>40.25</v>
      </c>
      <c r="F139" s="4">
        <v>6.06</v>
      </c>
      <c r="G139" s="4">
        <v>49.57</v>
      </c>
      <c r="H139" s="4">
        <v>40</v>
      </c>
      <c r="I139" s="4">
        <v>92.220000999999996</v>
      </c>
      <c r="J139" s="4">
        <f t="shared" si="15"/>
        <v>5.5140213768023749E-3</v>
      </c>
      <c r="K139" s="4">
        <f t="shared" si="16"/>
        <v>1.2272047461123203E-2</v>
      </c>
      <c r="L139" s="4">
        <f t="shared" si="17"/>
        <v>4.9714143673882988E-4</v>
      </c>
      <c r="M139" s="4">
        <f t="shared" si="18"/>
        <v>-2.8846153846153941E-2</v>
      </c>
      <c r="N139" s="4">
        <f t="shared" si="19"/>
        <v>5.0689375506893751E-3</v>
      </c>
      <c r="O139" s="4">
        <f t="shared" si="20"/>
        <v>7.5566496837115868E-3</v>
      </c>
      <c r="P139" s="4">
        <f t="shared" si="21"/>
        <v>7.9790470647949554E-3</v>
      </c>
      <c r="Q139" s="20"/>
    </row>
    <row r="140" spans="1:17" x14ac:dyDescent="0.25">
      <c r="A140" s="2">
        <v>43742</v>
      </c>
      <c r="B140" s="1">
        <v>138</v>
      </c>
      <c r="C140" s="4">
        <v>50.27</v>
      </c>
      <c r="D140" s="4">
        <v>58.650002000000001</v>
      </c>
      <c r="E140" s="4">
        <v>40.779998999999997</v>
      </c>
      <c r="F140" s="4">
        <v>6.04</v>
      </c>
      <c r="G140" s="4">
        <v>50.080002</v>
      </c>
      <c r="H140" s="4">
        <v>40.360000999999997</v>
      </c>
      <c r="I140" s="4">
        <v>93.07</v>
      </c>
      <c r="J140" s="4">
        <f t="shared" si="15"/>
        <v>-1.5472013014649112E-2</v>
      </c>
      <c r="K140" s="4">
        <f t="shared" si="16"/>
        <v>-1.2459959798955417E-2</v>
      </c>
      <c r="L140" s="4">
        <f t="shared" si="17"/>
        <v>1.3167677018633455E-2</v>
      </c>
      <c r="M140" s="4">
        <f t="shared" si="18"/>
        <v>-3.3003300330032301E-3</v>
      </c>
      <c r="N140" s="4">
        <f t="shared" si="19"/>
        <v>1.0288521283034095E-2</v>
      </c>
      <c r="O140" s="4">
        <f t="shared" si="20"/>
        <v>9.000024999999922E-3</v>
      </c>
      <c r="P140" s="4">
        <f t="shared" si="21"/>
        <v>9.2170786248418814E-3</v>
      </c>
      <c r="Q140" s="20"/>
    </row>
    <row r="141" spans="1:17" x14ac:dyDescent="0.25">
      <c r="A141" s="2">
        <v>43745</v>
      </c>
      <c r="B141" s="1">
        <v>139</v>
      </c>
      <c r="C141" s="4">
        <v>50.52</v>
      </c>
      <c r="D141" s="4">
        <v>58.27</v>
      </c>
      <c r="E141" s="4">
        <v>40.68</v>
      </c>
      <c r="F141" s="4">
        <v>5.89</v>
      </c>
      <c r="G141" s="4">
        <v>49.68</v>
      </c>
      <c r="H141" s="4">
        <v>40.799999</v>
      </c>
      <c r="I141" s="4">
        <v>93.169998000000007</v>
      </c>
      <c r="J141" s="4">
        <f t="shared" si="15"/>
        <v>4.9731450169086923E-3</v>
      </c>
      <c r="K141" s="4">
        <f t="shared" si="16"/>
        <v>-6.4791472641381577E-3</v>
      </c>
      <c r="L141" s="4">
        <f t="shared" si="17"/>
        <v>-2.4521579806805992E-3</v>
      </c>
      <c r="M141" s="4">
        <f t="shared" si="18"/>
        <v>-2.4834437086092773E-2</v>
      </c>
      <c r="N141" s="4">
        <f t="shared" si="19"/>
        <v>-7.9872600644065594E-3</v>
      </c>
      <c r="O141" s="4">
        <f t="shared" si="20"/>
        <v>1.0901833228398652E-2</v>
      </c>
      <c r="P141" s="4">
        <f t="shared" si="21"/>
        <v>1.0744385946063564E-3</v>
      </c>
      <c r="Q141" s="20"/>
    </row>
    <row r="142" spans="1:17" x14ac:dyDescent="0.25">
      <c r="A142" s="2">
        <v>43746</v>
      </c>
      <c r="B142" s="1">
        <v>140</v>
      </c>
      <c r="C142" s="4">
        <v>48.810001</v>
      </c>
      <c r="D142" s="4">
        <v>57.34</v>
      </c>
      <c r="E142" s="4">
        <v>39.82</v>
      </c>
      <c r="F142" s="4">
        <v>5.75</v>
      </c>
      <c r="G142" s="4">
        <v>48.650002000000001</v>
      </c>
      <c r="H142" s="4">
        <v>39.700001</v>
      </c>
      <c r="I142" s="4">
        <v>91.75</v>
      </c>
      <c r="J142" s="4">
        <f t="shared" si="15"/>
        <v>-3.3847961203483837E-2</v>
      </c>
      <c r="K142" s="4">
        <f t="shared" si="16"/>
        <v>-1.5960185344087861E-2</v>
      </c>
      <c r="L142" s="4">
        <f t="shared" si="17"/>
        <v>-2.1140609636184842E-2</v>
      </c>
      <c r="M142" s="4">
        <f t="shared" si="18"/>
        <v>-2.3769100169779234E-2</v>
      </c>
      <c r="N142" s="4">
        <f t="shared" si="19"/>
        <v>-2.0732648953301108E-2</v>
      </c>
      <c r="O142" s="4">
        <f t="shared" si="20"/>
        <v>-2.6960735954919983E-2</v>
      </c>
      <c r="P142" s="4">
        <f t="shared" si="21"/>
        <v>-1.5240936250744651E-2</v>
      </c>
      <c r="Q142" s="20"/>
    </row>
    <row r="143" spans="1:17" x14ac:dyDescent="0.25">
      <c r="A143" s="2">
        <v>43747</v>
      </c>
      <c r="B143" s="1">
        <v>141</v>
      </c>
      <c r="C143" s="4">
        <v>49.459999000000003</v>
      </c>
      <c r="D143" s="4">
        <v>57.860000999999997</v>
      </c>
      <c r="E143" s="4">
        <v>40.439999</v>
      </c>
      <c r="F143" s="4">
        <v>5.75</v>
      </c>
      <c r="G143" s="4">
        <v>48.799999</v>
      </c>
      <c r="H143" s="4">
        <v>39.5</v>
      </c>
      <c r="I143" s="4">
        <v>92.519997000000004</v>
      </c>
      <c r="J143" s="4">
        <f t="shared" si="15"/>
        <v>1.3316902001292801E-2</v>
      </c>
      <c r="K143" s="4">
        <f t="shared" si="16"/>
        <v>9.0687303801882356E-3</v>
      </c>
      <c r="L143" s="4">
        <f t="shared" si="17"/>
        <v>1.5570040180813661E-2</v>
      </c>
      <c r="M143" s="4">
        <f t="shared" si="18"/>
        <v>0</v>
      </c>
      <c r="N143" s="4">
        <f t="shared" si="19"/>
        <v>3.0831858958607862E-3</v>
      </c>
      <c r="O143" s="4">
        <f t="shared" si="20"/>
        <v>-5.0378084373348076E-3</v>
      </c>
      <c r="P143" s="4">
        <f t="shared" si="21"/>
        <v>8.3923378746594401E-3</v>
      </c>
      <c r="Q143" s="20"/>
    </row>
    <row r="144" spans="1:17" x14ac:dyDescent="0.25">
      <c r="A144" s="2">
        <v>43748</v>
      </c>
      <c r="B144" s="1">
        <v>142</v>
      </c>
      <c r="C144" s="4">
        <v>49</v>
      </c>
      <c r="D144" s="4">
        <v>58.48</v>
      </c>
      <c r="E144" s="4">
        <v>41.049999</v>
      </c>
      <c r="F144" s="4">
        <v>5.84</v>
      </c>
      <c r="G144" s="4">
        <v>50.209999000000003</v>
      </c>
      <c r="H144" s="4">
        <v>39.540000999999997</v>
      </c>
      <c r="I144" s="4">
        <v>93</v>
      </c>
      <c r="J144" s="4">
        <f t="shared" si="15"/>
        <v>-9.3004247735630433E-3</v>
      </c>
      <c r="K144" s="4">
        <f t="shared" si="16"/>
        <v>1.0715502752929438E-2</v>
      </c>
      <c r="L144" s="4">
        <f t="shared" si="17"/>
        <v>1.5084075546094831E-2</v>
      </c>
      <c r="M144" s="4">
        <f t="shared" si="18"/>
        <v>1.5652173913043455E-2</v>
      </c>
      <c r="N144" s="4">
        <f t="shared" si="19"/>
        <v>2.8893443215029652E-2</v>
      </c>
      <c r="O144" s="4">
        <f t="shared" si="20"/>
        <v>1.012683544303712E-3</v>
      </c>
      <c r="P144" s="4">
        <f t="shared" si="21"/>
        <v>5.1881000385246056E-3</v>
      </c>
      <c r="Q144" s="20"/>
    </row>
    <row r="145" spans="1:17" x14ac:dyDescent="0.25">
      <c r="A145" s="2">
        <v>43749</v>
      </c>
      <c r="B145" s="1">
        <v>143</v>
      </c>
      <c r="C145" s="4">
        <v>50.299999</v>
      </c>
      <c r="D145" s="4">
        <v>59.880001</v>
      </c>
      <c r="E145" s="4">
        <v>41.93</v>
      </c>
      <c r="F145" s="4">
        <v>5.97</v>
      </c>
      <c r="G145" s="4">
        <v>52.68</v>
      </c>
      <c r="H145" s="4">
        <v>40.360000999999997</v>
      </c>
      <c r="I145" s="4">
        <v>93.879997000000003</v>
      </c>
      <c r="J145" s="4">
        <f t="shared" si="15"/>
        <v>2.6530591836734688E-2</v>
      </c>
      <c r="K145" s="4">
        <f t="shared" si="16"/>
        <v>2.3939825581395405E-2</v>
      </c>
      <c r="L145" s="4">
        <f t="shared" si="17"/>
        <v>2.1437296502735605E-2</v>
      </c>
      <c r="M145" s="4">
        <f t="shared" si="18"/>
        <v>2.2260273972602721E-2</v>
      </c>
      <c r="N145" s="4">
        <f t="shared" si="19"/>
        <v>4.9193408667464744E-2</v>
      </c>
      <c r="O145" s="4">
        <f t="shared" si="20"/>
        <v>2.0738492141161056E-2</v>
      </c>
      <c r="P145" s="4">
        <f t="shared" si="21"/>
        <v>9.462333333333366E-3</v>
      </c>
      <c r="Q145" s="20"/>
    </row>
    <row r="146" spans="1:17" x14ac:dyDescent="0.25">
      <c r="A146" s="2">
        <v>43752</v>
      </c>
      <c r="B146" s="1">
        <v>144</v>
      </c>
      <c r="C146" s="4">
        <v>50.68</v>
      </c>
      <c r="D146" s="4">
        <v>59.279998999999997</v>
      </c>
      <c r="E146" s="4">
        <v>42.25</v>
      </c>
      <c r="F146" s="4">
        <v>5.8</v>
      </c>
      <c r="G146" s="4">
        <v>51.73</v>
      </c>
      <c r="H146" s="4">
        <v>39.779998999999997</v>
      </c>
      <c r="I146" s="4">
        <v>94.879997000000003</v>
      </c>
      <c r="J146" s="4">
        <f t="shared" si="15"/>
        <v>7.5546919990992448E-3</v>
      </c>
      <c r="K146" s="4">
        <f t="shared" si="16"/>
        <v>-1.0020073312958086E-2</v>
      </c>
      <c r="L146" s="4">
        <f t="shared" si="17"/>
        <v>7.6317672310994584E-3</v>
      </c>
      <c r="M146" s="4">
        <f t="shared" si="18"/>
        <v>-2.8475711892797309E-2</v>
      </c>
      <c r="N146" s="4">
        <f t="shared" si="19"/>
        <v>-1.8033409263477653E-2</v>
      </c>
      <c r="O146" s="4">
        <f t="shared" si="20"/>
        <v>-1.4370713221736551E-2</v>
      </c>
      <c r="P146" s="4">
        <f t="shared" si="21"/>
        <v>1.0651896377883352E-2</v>
      </c>
      <c r="Q146" s="20"/>
    </row>
    <row r="147" spans="1:17" x14ac:dyDescent="0.25">
      <c r="A147" s="2">
        <v>43753</v>
      </c>
      <c r="B147" s="1">
        <v>145</v>
      </c>
      <c r="C147" s="4">
        <v>51.130001</v>
      </c>
      <c r="D147" s="4">
        <v>59.110000999999997</v>
      </c>
      <c r="E147" s="4">
        <v>42.529998999999997</v>
      </c>
      <c r="F147" s="4">
        <v>5.92</v>
      </c>
      <c r="G147" s="4">
        <v>52.810001</v>
      </c>
      <c r="H147" s="4">
        <v>40.279998999999997</v>
      </c>
      <c r="I147" s="4">
        <v>94.790001000000004</v>
      </c>
      <c r="J147" s="4">
        <f t="shared" si="15"/>
        <v>8.8792620363062416E-3</v>
      </c>
      <c r="K147" s="4">
        <f t="shared" si="16"/>
        <v>-2.8677125989830005E-3</v>
      </c>
      <c r="L147" s="4">
        <f t="shared" si="17"/>
        <v>6.6271952662721074E-3</v>
      </c>
      <c r="M147" s="4">
        <f t="shared" si="18"/>
        <v>2.0689655172413814E-2</v>
      </c>
      <c r="N147" s="4">
        <f t="shared" si="19"/>
        <v>2.0877653199304135E-2</v>
      </c>
      <c r="O147" s="4">
        <f t="shared" si="20"/>
        <v>1.2569130532155118E-2</v>
      </c>
      <c r="P147" s="4">
        <f t="shared" si="21"/>
        <v>-9.4852448193057277E-4</v>
      </c>
      <c r="Q147" s="20"/>
    </row>
    <row r="148" spans="1:17" x14ac:dyDescent="0.25">
      <c r="A148" s="2">
        <v>43754</v>
      </c>
      <c r="B148" s="1">
        <v>146</v>
      </c>
      <c r="C148" s="4">
        <v>50.540000999999997</v>
      </c>
      <c r="D148" s="4">
        <v>58.630001</v>
      </c>
      <c r="E148" s="4">
        <v>42.790000999999997</v>
      </c>
      <c r="F148" s="4">
        <v>5.7649999999999997</v>
      </c>
      <c r="G148" s="4">
        <v>51.52</v>
      </c>
      <c r="H148" s="4">
        <v>39.909999999999997</v>
      </c>
      <c r="I148" s="4">
        <v>94.879997000000003</v>
      </c>
      <c r="J148" s="4">
        <f t="shared" si="15"/>
        <v>-1.1539213543140815E-2</v>
      </c>
      <c r="K148" s="4">
        <f t="shared" si="16"/>
        <v>-8.1204532546023285E-3</v>
      </c>
      <c r="L148" s="4">
        <f t="shared" si="17"/>
        <v>6.1133789351840821E-3</v>
      </c>
      <c r="M148" s="4">
        <f t="shared" si="18"/>
        <v>-2.6182432432432474E-2</v>
      </c>
      <c r="N148" s="4">
        <f t="shared" si="19"/>
        <v>-2.4427210292989707E-2</v>
      </c>
      <c r="O148" s="4">
        <f t="shared" si="20"/>
        <v>-9.1856755011339494E-3</v>
      </c>
      <c r="P148" s="4">
        <f t="shared" si="21"/>
        <v>9.4942503481985712E-4</v>
      </c>
      <c r="Q148" s="20"/>
    </row>
    <row r="149" spans="1:17" x14ac:dyDescent="0.25">
      <c r="A149" s="2">
        <v>43755</v>
      </c>
      <c r="B149" s="1">
        <v>147</v>
      </c>
      <c r="C149" s="4">
        <v>50.369999</v>
      </c>
      <c r="D149" s="4">
        <v>58.720001000000003</v>
      </c>
      <c r="E149" s="4">
        <v>43.439999</v>
      </c>
      <c r="F149" s="4">
        <v>6.14</v>
      </c>
      <c r="G149" s="4">
        <v>51.75</v>
      </c>
      <c r="H149" s="4">
        <v>39.610000999999997</v>
      </c>
      <c r="I149" s="4">
        <v>95.559997999999993</v>
      </c>
      <c r="J149" s="4">
        <f t="shared" si="15"/>
        <v>-3.3637118448018367E-3</v>
      </c>
      <c r="K149" s="4">
        <f t="shared" si="16"/>
        <v>1.5350502893561849E-3</v>
      </c>
      <c r="L149" s="4">
        <f t="shared" si="17"/>
        <v>1.5190417967038693E-2</v>
      </c>
      <c r="M149" s="4">
        <f t="shared" si="18"/>
        <v>6.5047701647875114E-2</v>
      </c>
      <c r="N149" s="4">
        <f t="shared" si="19"/>
        <v>4.4642857142856533E-3</v>
      </c>
      <c r="O149" s="4">
        <f t="shared" si="20"/>
        <v>-7.5168879979954821E-3</v>
      </c>
      <c r="P149" s="4">
        <f t="shared" si="21"/>
        <v>7.1669584896802861E-3</v>
      </c>
      <c r="Q149" s="20"/>
    </row>
    <row r="150" spans="1:17" x14ac:dyDescent="0.25">
      <c r="A150" s="2">
        <v>43756</v>
      </c>
      <c r="B150" s="1">
        <v>148</v>
      </c>
      <c r="C150" s="4">
        <v>49.869999</v>
      </c>
      <c r="D150" s="4">
        <v>58.529998999999997</v>
      </c>
      <c r="E150" s="4">
        <v>43.66</v>
      </c>
      <c r="F150" s="4">
        <v>6.12</v>
      </c>
      <c r="G150" s="4">
        <v>51.68</v>
      </c>
      <c r="H150" s="4">
        <v>38.990001999999997</v>
      </c>
      <c r="I150" s="4">
        <v>96.099997999999999</v>
      </c>
      <c r="J150" s="4">
        <f t="shared" si="15"/>
        <v>-9.9265437745988446E-3</v>
      </c>
      <c r="K150" s="4">
        <f t="shared" si="16"/>
        <v>-3.235728827729531E-3</v>
      </c>
      <c r="L150" s="4">
        <f t="shared" si="17"/>
        <v>5.0644798587586599E-3</v>
      </c>
      <c r="M150" s="4">
        <f t="shared" si="18"/>
        <v>-3.2573289902279438E-3</v>
      </c>
      <c r="N150" s="4">
        <f t="shared" si="19"/>
        <v>-1.3526570048309234E-3</v>
      </c>
      <c r="O150" s="4">
        <f t="shared" si="20"/>
        <v>-1.5652587335203551E-2</v>
      </c>
      <c r="P150" s="4">
        <f t="shared" si="21"/>
        <v>5.6509000764106993E-3</v>
      </c>
      <c r="Q150" s="20"/>
    </row>
    <row r="151" spans="1:17" x14ac:dyDescent="0.25">
      <c r="A151" s="2">
        <v>43759</v>
      </c>
      <c r="B151" s="1">
        <v>149</v>
      </c>
      <c r="C151" s="4">
        <v>49.990001999999997</v>
      </c>
      <c r="D151" s="4">
        <v>58.830002</v>
      </c>
      <c r="E151" s="4">
        <v>44.98</v>
      </c>
      <c r="F151" s="4">
        <v>6.26</v>
      </c>
      <c r="G151" s="4">
        <v>51.790000999999997</v>
      </c>
      <c r="H151" s="4">
        <v>40.090000000000003</v>
      </c>
      <c r="I151" s="4">
        <v>96.220000999999996</v>
      </c>
      <c r="J151" s="4">
        <f t="shared" si="15"/>
        <v>2.406316470950741E-3</v>
      </c>
      <c r="K151" s="4">
        <f t="shared" si="16"/>
        <v>5.1256279707095811E-3</v>
      </c>
      <c r="L151" s="4">
        <f t="shared" si="17"/>
        <v>3.0233623453962445E-2</v>
      </c>
      <c r="M151" s="4">
        <f t="shared" si="18"/>
        <v>2.2875816993463999E-2</v>
      </c>
      <c r="N151" s="4">
        <f t="shared" si="19"/>
        <v>2.1285023219813643E-3</v>
      </c>
      <c r="O151" s="4">
        <f t="shared" si="20"/>
        <v>2.8212309401779628E-2</v>
      </c>
      <c r="P151" s="4">
        <f t="shared" si="21"/>
        <v>1.248730515061998E-3</v>
      </c>
      <c r="Q151" s="20"/>
    </row>
    <row r="152" spans="1:17" x14ac:dyDescent="0.25">
      <c r="A152" s="2">
        <v>43760</v>
      </c>
      <c r="B152" s="1">
        <v>150</v>
      </c>
      <c r="C152" s="4">
        <v>49.98</v>
      </c>
      <c r="D152" s="4">
        <v>59.209999000000003</v>
      </c>
      <c r="E152" s="4">
        <v>45.380001</v>
      </c>
      <c r="F152" s="4">
        <v>5.97</v>
      </c>
      <c r="G152" s="4">
        <v>53.139999000000003</v>
      </c>
      <c r="H152" s="4">
        <v>38.810001</v>
      </c>
      <c r="I152" s="4">
        <v>95.599997999999999</v>
      </c>
      <c r="J152" s="4">
        <f t="shared" si="15"/>
        <v>-2.0008000799840071E-4</v>
      </c>
      <c r="K152" s="4">
        <f t="shared" si="16"/>
        <v>6.4592382641768913E-3</v>
      </c>
      <c r="L152" s="4">
        <f t="shared" si="17"/>
        <v>8.8928634948866863E-3</v>
      </c>
      <c r="M152" s="4">
        <f t="shared" si="18"/>
        <v>-4.6325878594249206E-2</v>
      </c>
      <c r="N152" s="4">
        <f t="shared" si="19"/>
        <v>2.6066769143333411E-2</v>
      </c>
      <c r="O152" s="4">
        <f t="shared" si="20"/>
        <v>-3.1928136692442093E-2</v>
      </c>
      <c r="P152" s="4">
        <f t="shared" si="21"/>
        <v>-6.4435979376054773E-3</v>
      </c>
      <c r="Q152" s="20"/>
    </row>
    <row r="153" spans="1:17" x14ac:dyDescent="0.25">
      <c r="A153" s="2">
        <v>43761</v>
      </c>
      <c r="B153" s="1">
        <v>151</v>
      </c>
      <c r="C153" s="4">
        <v>50.299999</v>
      </c>
      <c r="D153" s="4">
        <v>59.080002</v>
      </c>
      <c r="E153" s="4">
        <v>45.91</v>
      </c>
      <c r="F153" s="4">
        <v>5.6</v>
      </c>
      <c r="G153" s="4">
        <v>52.970001000000003</v>
      </c>
      <c r="H153" s="4">
        <v>38.830002</v>
      </c>
      <c r="I153" s="4">
        <v>92.32</v>
      </c>
      <c r="J153" s="4">
        <f t="shared" si="15"/>
        <v>6.4025410164066194E-3</v>
      </c>
      <c r="K153" s="4">
        <f t="shared" si="16"/>
        <v>-2.1955244417417238E-3</v>
      </c>
      <c r="L153" s="4">
        <f t="shared" si="17"/>
        <v>1.167913151874978E-2</v>
      </c>
      <c r="M153" s="4">
        <f t="shared" si="18"/>
        <v>-6.1976549413735364E-2</v>
      </c>
      <c r="N153" s="4">
        <f t="shared" si="19"/>
        <v>-3.1990591493989235E-3</v>
      </c>
      <c r="O153" s="4">
        <f t="shared" si="20"/>
        <v>5.1535685350795541E-4</v>
      </c>
      <c r="P153" s="4">
        <f t="shared" si="21"/>
        <v>-3.4309603228234439E-2</v>
      </c>
      <c r="Q153" s="20"/>
    </row>
    <row r="154" spans="1:17" x14ac:dyDescent="0.25">
      <c r="A154" s="2">
        <v>43762</v>
      </c>
      <c r="B154" s="1">
        <v>152</v>
      </c>
      <c r="C154" s="4">
        <v>51.009998000000003</v>
      </c>
      <c r="D154" s="4">
        <v>59.130001</v>
      </c>
      <c r="E154" s="4">
        <v>45.759998000000003</v>
      </c>
      <c r="F154" s="4">
        <v>5.77</v>
      </c>
      <c r="G154" s="4">
        <v>52.709999000000003</v>
      </c>
      <c r="H154" s="4">
        <v>30.75</v>
      </c>
      <c r="I154" s="4">
        <v>91.5</v>
      </c>
      <c r="J154" s="4">
        <f t="shared" si="15"/>
        <v>1.411528855099984E-2</v>
      </c>
      <c r="K154" s="4">
        <f t="shared" si="16"/>
        <v>8.4629313316542684E-4</v>
      </c>
      <c r="L154" s="4">
        <f t="shared" si="17"/>
        <v>-3.2673055979088117E-3</v>
      </c>
      <c r="M154" s="4">
        <f t="shared" si="18"/>
        <v>3.0357142857142846E-2</v>
      </c>
      <c r="N154" s="4">
        <f t="shared" si="19"/>
        <v>-4.9084764034646716E-3</v>
      </c>
      <c r="O154" s="4">
        <f t="shared" si="20"/>
        <v>-0.2080865718214488</v>
      </c>
      <c r="P154" s="4">
        <f t="shared" si="21"/>
        <v>-8.8821490467936876E-3</v>
      </c>
      <c r="Q154" s="20"/>
    </row>
    <row r="155" spans="1:17" x14ac:dyDescent="0.25">
      <c r="A155" s="2">
        <v>43763</v>
      </c>
      <c r="B155" s="1">
        <v>153</v>
      </c>
      <c r="C155" s="4">
        <v>51.68</v>
      </c>
      <c r="D155" s="4">
        <v>59.639999000000003</v>
      </c>
      <c r="E155" s="4">
        <v>46.369999</v>
      </c>
      <c r="F155" s="4">
        <v>5.86</v>
      </c>
      <c r="G155" s="4">
        <v>53.82</v>
      </c>
      <c r="H155" s="4">
        <v>30.299999</v>
      </c>
      <c r="I155" s="4">
        <v>90.919998000000007</v>
      </c>
      <c r="J155" s="4">
        <f t="shared" si="15"/>
        <v>1.3134719197597237E-2</v>
      </c>
      <c r="K155" s="4">
        <f t="shared" si="16"/>
        <v>8.6250294499403621E-3</v>
      </c>
      <c r="L155" s="4">
        <f t="shared" si="17"/>
        <v>1.333044201619058E-2</v>
      </c>
      <c r="M155" s="4">
        <f t="shared" si="18"/>
        <v>1.5597920277296491E-2</v>
      </c>
      <c r="N155" s="4">
        <f t="shared" si="19"/>
        <v>2.1058642023499125E-2</v>
      </c>
      <c r="O155" s="4">
        <f t="shared" si="20"/>
        <v>-1.4634178861788628E-2</v>
      </c>
      <c r="P155" s="4">
        <f t="shared" si="21"/>
        <v>-6.3388196721310738E-3</v>
      </c>
      <c r="Q155" s="20"/>
    </row>
    <row r="156" spans="1:17" x14ac:dyDescent="0.25">
      <c r="A156" s="2">
        <v>43766</v>
      </c>
      <c r="B156" s="1">
        <v>154</v>
      </c>
      <c r="C156" s="4">
        <v>51.59</v>
      </c>
      <c r="D156" s="4">
        <v>60.150002000000001</v>
      </c>
      <c r="E156" s="4">
        <v>46.84</v>
      </c>
      <c r="F156" s="4">
        <v>6.14</v>
      </c>
      <c r="G156" s="4">
        <v>54.73</v>
      </c>
      <c r="H156" s="4">
        <v>30.059999000000001</v>
      </c>
      <c r="I156" s="4">
        <v>90.849997999999999</v>
      </c>
      <c r="J156" s="4">
        <f t="shared" si="15"/>
        <v>-1.7414860681113837E-3</v>
      </c>
      <c r="K156" s="4">
        <f t="shared" si="16"/>
        <v>8.5513582922762538E-3</v>
      </c>
      <c r="L156" s="4">
        <f t="shared" si="17"/>
        <v>1.0135885489236336E-2</v>
      </c>
      <c r="M156" s="4">
        <f t="shared" si="18"/>
        <v>4.7781569965870192E-2</v>
      </c>
      <c r="N156" s="4">
        <f t="shared" si="19"/>
        <v>1.690821256038641E-2</v>
      </c>
      <c r="O156" s="4">
        <f t="shared" si="20"/>
        <v>-7.9207923406201582E-3</v>
      </c>
      <c r="P156" s="4">
        <f t="shared" si="21"/>
        <v>-7.6990762802268628E-4</v>
      </c>
      <c r="Q156" s="20"/>
    </row>
    <row r="157" spans="1:17" x14ac:dyDescent="0.25">
      <c r="A157" s="2">
        <v>43767</v>
      </c>
      <c r="B157" s="1">
        <v>155</v>
      </c>
      <c r="C157" s="4">
        <v>53.25</v>
      </c>
      <c r="D157" s="4">
        <v>59.09</v>
      </c>
      <c r="E157" s="4">
        <v>46.830002</v>
      </c>
      <c r="F157" s="4">
        <v>6.14</v>
      </c>
      <c r="G157" s="4">
        <v>54.630001</v>
      </c>
      <c r="H157" s="4">
        <v>29.85</v>
      </c>
      <c r="I157" s="4">
        <v>89.279999000000004</v>
      </c>
      <c r="J157" s="4">
        <f t="shared" si="15"/>
        <v>3.2176778445435095E-2</v>
      </c>
      <c r="K157" s="4">
        <f t="shared" si="16"/>
        <v>-1.7622642805564616E-2</v>
      </c>
      <c r="L157" s="4">
        <f t="shared" si="17"/>
        <v>-2.1345004269861356E-4</v>
      </c>
      <c r="M157" s="4">
        <f t="shared" si="18"/>
        <v>0</v>
      </c>
      <c r="N157" s="4">
        <f t="shared" si="19"/>
        <v>-1.8271331993421679E-3</v>
      </c>
      <c r="O157" s="4">
        <f t="shared" si="20"/>
        <v>-6.9859949097137303E-3</v>
      </c>
      <c r="P157" s="4">
        <f t="shared" si="21"/>
        <v>-1.728122217460033E-2</v>
      </c>
      <c r="Q157" s="20"/>
    </row>
    <row r="158" spans="1:17" x14ac:dyDescent="0.25">
      <c r="A158" s="2">
        <v>43768</v>
      </c>
      <c r="B158" s="1">
        <v>156</v>
      </c>
      <c r="C158" s="4">
        <v>53.75</v>
      </c>
      <c r="D158" s="4">
        <v>57.490001999999997</v>
      </c>
      <c r="E158" s="4">
        <v>46.259998000000003</v>
      </c>
      <c r="F158" s="4">
        <v>6.29</v>
      </c>
      <c r="G158" s="4">
        <v>54.360000999999997</v>
      </c>
      <c r="H158" s="4">
        <v>29.860001</v>
      </c>
      <c r="I158" s="4">
        <v>90.190002000000007</v>
      </c>
      <c r="J158" s="4">
        <f t="shared" si="15"/>
        <v>9.3896713615023476E-3</v>
      </c>
      <c r="K158" s="4">
        <f t="shared" si="16"/>
        <v>-2.7077305804704795E-2</v>
      </c>
      <c r="L158" s="4">
        <f t="shared" si="17"/>
        <v>-1.2171769712928847E-2</v>
      </c>
      <c r="M158" s="4">
        <f t="shared" si="18"/>
        <v>2.4429967426710157E-2</v>
      </c>
      <c r="N158" s="4">
        <f t="shared" si="19"/>
        <v>-4.9423392835010772E-3</v>
      </c>
      <c r="O158" s="4">
        <f t="shared" si="20"/>
        <v>3.3504187604686895E-4</v>
      </c>
      <c r="P158" s="4">
        <f t="shared" si="21"/>
        <v>1.0192686046065068E-2</v>
      </c>
      <c r="Q158" s="20"/>
    </row>
    <row r="159" spans="1:17" x14ac:dyDescent="0.25">
      <c r="A159" s="2">
        <v>43769</v>
      </c>
      <c r="B159" s="1">
        <v>157</v>
      </c>
      <c r="C159" s="4">
        <v>52.889999000000003</v>
      </c>
      <c r="D159" s="4">
        <v>56.490001999999997</v>
      </c>
      <c r="E159" s="4">
        <v>46.049999</v>
      </c>
      <c r="F159" s="4">
        <v>6.91</v>
      </c>
      <c r="G159" s="4">
        <v>53.849997999999999</v>
      </c>
      <c r="H159" s="4">
        <v>29.969999000000001</v>
      </c>
      <c r="I159" s="4">
        <v>89.550003000000004</v>
      </c>
      <c r="J159" s="4">
        <f t="shared" si="15"/>
        <v>-1.6000018604651105E-2</v>
      </c>
      <c r="K159" s="4">
        <f t="shared" si="16"/>
        <v>-1.7394328843474385E-2</v>
      </c>
      <c r="L159" s="4">
        <f t="shared" si="17"/>
        <v>-4.539537593581465E-3</v>
      </c>
      <c r="M159" s="4">
        <f t="shared" si="18"/>
        <v>9.8569157392686818E-2</v>
      </c>
      <c r="N159" s="4">
        <f t="shared" si="19"/>
        <v>-9.3819534697947779E-3</v>
      </c>
      <c r="O159" s="4">
        <f t="shared" si="20"/>
        <v>3.6837909014135976E-3</v>
      </c>
      <c r="P159" s="4">
        <f t="shared" si="21"/>
        <v>-7.0961191463329056E-3</v>
      </c>
      <c r="Q159" s="20"/>
    </row>
    <row r="160" spans="1:17" x14ac:dyDescent="0.25">
      <c r="A160" s="2">
        <v>43770</v>
      </c>
      <c r="B160" s="1">
        <v>158</v>
      </c>
      <c r="C160" s="4">
        <v>53.240001999999997</v>
      </c>
      <c r="D160" s="4">
        <v>57.630001</v>
      </c>
      <c r="E160" s="4">
        <v>47.330002</v>
      </c>
      <c r="F160" s="4">
        <v>7.55</v>
      </c>
      <c r="G160" s="4">
        <v>55.349997999999999</v>
      </c>
      <c r="H160" s="4">
        <v>29.620000999999998</v>
      </c>
      <c r="I160" s="4">
        <v>89.18</v>
      </c>
      <c r="J160" s="4">
        <f t="shared" si="15"/>
        <v>6.6175648821621995E-3</v>
      </c>
      <c r="K160" s="4">
        <f t="shared" si="16"/>
        <v>2.0180544514762155E-2</v>
      </c>
      <c r="L160" s="4">
        <f t="shared" si="17"/>
        <v>2.7795939800129E-2</v>
      </c>
      <c r="M160" s="4">
        <f t="shared" si="18"/>
        <v>9.2619392185238736E-2</v>
      </c>
      <c r="N160" s="4">
        <f t="shared" si="19"/>
        <v>2.7855154237888737E-2</v>
      </c>
      <c r="O160" s="4">
        <f t="shared" si="20"/>
        <v>-1.1678278667943996E-2</v>
      </c>
      <c r="P160" s="4">
        <f t="shared" si="21"/>
        <v>-4.1318033233343045E-3</v>
      </c>
      <c r="Q160" s="20"/>
    </row>
    <row r="161" spans="1:17" x14ac:dyDescent="0.25">
      <c r="A161" s="2">
        <v>43773</v>
      </c>
      <c r="B161" s="1">
        <v>159</v>
      </c>
      <c r="C161" s="4">
        <v>53.84</v>
      </c>
      <c r="D161" s="4">
        <v>58.560001</v>
      </c>
      <c r="E161" s="4">
        <v>48.830002</v>
      </c>
      <c r="F161" s="4">
        <v>6.9</v>
      </c>
      <c r="G161" s="4">
        <v>55.91</v>
      </c>
      <c r="H161" s="4">
        <v>30.049999</v>
      </c>
      <c r="I161" s="4">
        <v>89.860000999999997</v>
      </c>
      <c r="J161" s="4">
        <f t="shared" si="15"/>
        <v>1.1269684024429722E-2</v>
      </c>
      <c r="K161" s="4">
        <f t="shared" si="16"/>
        <v>1.6137428142678666E-2</v>
      </c>
      <c r="L161" s="4">
        <f t="shared" si="17"/>
        <v>3.1692371363094385E-2</v>
      </c>
      <c r="M161" s="4">
        <f t="shared" si="18"/>
        <v>-8.6092715231788006E-2</v>
      </c>
      <c r="N161" s="4">
        <f t="shared" si="19"/>
        <v>1.0117471006954639E-2</v>
      </c>
      <c r="O161" s="4">
        <f t="shared" si="20"/>
        <v>1.4517150083823468E-2</v>
      </c>
      <c r="P161" s="4">
        <f t="shared" si="21"/>
        <v>7.6250392464677057E-3</v>
      </c>
      <c r="Q161" s="20"/>
    </row>
    <row r="162" spans="1:17" x14ac:dyDescent="0.25">
      <c r="A162" s="2">
        <v>43774</v>
      </c>
      <c r="B162" s="1">
        <v>160</v>
      </c>
      <c r="C162" s="4">
        <v>54.43</v>
      </c>
      <c r="D162" s="4">
        <v>59.369999</v>
      </c>
      <c r="E162" s="4">
        <v>48.75</v>
      </c>
      <c r="F162" s="4">
        <v>6.81</v>
      </c>
      <c r="G162" s="4">
        <v>55.470001000000003</v>
      </c>
      <c r="H162" s="4">
        <v>29.809999000000001</v>
      </c>
      <c r="I162" s="4">
        <v>89.879997000000003</v>
      </c>
      <c r="J162" s="4">
        <f t="shared" si="15"/>
        <v>1.0958395245170807E-2</v>
      </c>
      <c r="K162" s="4">
        <f t="shared" si="16"/>
        <v>1.3831932823908254E-2</v>
      </c>
      <c r="L162" s="4">
        <f t="shared" si="17"/>
        <v>-1.6383779791776447E-3</v>
      </c>
      <c r="M162" s="4">
        <f t="shared" si="18"/>
        <v>-1.3043478260869672E-2</v>
      </c>
      <c r="N162" s="4">
        <f t="shared" si="19"/>
        <v>-7.869772849221841E-3</v>
      </c>
      <c r="O162" s="4">
        <f t="shared" si="20"/>
        <v>-7.9866891176934296E-3</v>
      </c>
      <c r="P162" s="4">
        <f t="shared" si="21"/>
        <v>2.2252392363100598E-4</v>
      </c>
      <c r="Q162" s="20"/>
    </row>
    <row r="163" spans="1:17" x14ac:dyDescent="0.25">
      <c r="A163" s="2">
        <v>43775</v>
      </c>
      <c r="B163" s="1">
        <v>161</v>
      </c>
      <c r="C163" s="4">
        <v>54.330002</v>
      </c>
      <c r="D163" s="4">
        <v>59.02</v>
      </c>
      <c r="E163" s="4">
        <v>48.560001</v>
      </c>
      <c r="F163" s="4">
        <v>8.01</v>
      </c>
      <c r="G163" s="4">
        <v>55.139999000000003</v>
      </c>
      <c r="H163" s="4">
        <v>29.540001</v>
      </c>
      <c r="I163" s="4">
        <v>89.480002999999996</v>
      </c>
      <c r="J163" s="4">
        <f t="shared" si="15"/>
        <v>-1.837185375711912E-3</v>
      </c>
      <c r="K163" s="4">
        <f t="shared" si="16"/>
        <v>-5.8952165385752634E-3</v>
      </c>
      <c r="L163" s="4">
        <f t="shared" si="17"/>
        <v>-3.8974153846153899E-3</v>
      </c>
      <c r="M163" s="4">
        <f t="shared" si="18"/>
        <v>0.17621145374449343</v>
      </c>
      <c r="N163" s="4">
        <f t="shared" si="19"/>
        <v>-5.9491976573067002E-3</v>
      </c>
      <c r="O163" s="4">
        <f t="shared" si="20"/>
        <v>-9.0572965131599324E-3</v>
      </c>
      <c r="P163" s="4">
        <f t="shared" si="21"/>
        <v>-4.4503116750216022E-3</v>
      </c>
      <c r="Q163" s="20"/>
    </row>
    <row r="164" spans="1:17" x14ac:dyDescent="0.25">
      <c r="A164" s="2">
        <v>43776</v>
      </c>
      <c r="B164" s="1">
        <v>162</v>
      </c>
      <c r="C164" s="4">
        <v>54.310001</v>
      </c>
      <c r="D164" s="4">
        <v>59.880001</v>
      </c>
      <c r="E164" s="4">
        <v>48.66</v>
      </c>
      <c r="F164" s="4">
        <v>8.25</v>
      </c>
      <c r="G164" s="4">
        <v>55.52</v>
      </c>
      <c r="H164" s="4">
        <v>29.049999</v>
      </c>
      <c r="I164" s="4">
        <v>90.400002000000001</v>
      </c>
      <c r="J164" s="4">
        <f t="shared" si="15"/>
        <v>-3.6813913608912811E-4</v>
      </c>
      <c r="K164" s="4">
        <f t="shared" si="16"/>
        <v>1.4571348695357454E-2</v>
      </c>
      <c r="L164" s="4">
        <f t="shared" si="17"/>
        <v>2.0592874369997818E-3</v>
      </c>
      <c r="M164" s="4">
        <f t="shared" si="18"/>
        <v>2.9962546816479429E-2</v>
      </c>
      <c r="N164" s="4">
        <f t="shared" si="19"/>
        <v>6.8915670455489131E-3</v>
      </c>
      <c r="O164" s="4">
        <f t="shared" si="20"/>
        <v>-1.6587744868390507E-2</v>
      </c>
      <c r="P164" s="4">
        <f t="shared" si="21"/>
        <v>1.0281615658864074E-2</v>
      </c>
      <c r="Q164" s="20"/>
    </row>
    <row r="165" spans="1:17" x14ac:dyDescent="0.25">
      <c r="A165" s="2">
        <v>43777</v>
      </c>
      <c r="B165" s="1">
        <v>163</v>
      </c>
      <c r="C165" s="4">
        <v>54.310001</v>
      </c>
      <c r="D165" s="4">
        <v>59.779998999999997</v>
      </c>
      <c r="E165" s="4">
        <v>49.150002000000001</v>
      </c>
      <c r="F165" s="4">
        <v>8.75</v>
      </c>
      <c r="G165" s="4">
        <v>55.560001</v>
      </c>
      <c r="H165" s="4">
        <v>29.209999</v>
      </c>
      <c r="I165" s="4">
        <v>89.809997999999993</v>
      </c>
      <c r="J165" s="4">
        <f t="shared" si="15"/>
        <v>0</v>
      </c>
      <c r="K165" s="4">
        <f t="shared" si="16"/>
        <v>-1.6700400522705982E-3</v>
      </c>
      <c r="L165" s="4">
        <f t="shared" si="17"/>
        <v>1.0069913686806495E-2</v>
      </c>
      <c r="M165" s="4">
        <f t="shared" si="18"/>
        <v>6.0606060606060608E-2</v>
      </c>
      <c r="N165" s="4">
        <f t="shared" si="19"/>
        <v>7.2047910662818122E-4</v>
      </c>
      <c r="O165" s="4">
        <f t="shared" si="20"/>
        <v>5.507745456376785E-3</v>
      </c>
      <c r="P165" s="4">
        <f t="shared" si="21"/>
        <v>-6.5265927759604204E-3</v>
      </c>
      <c r="Q165" s="20"/>
    </row>
    <row r="166" spans="1:17" x14ac:dyDescent="0.25">
      <c r="A166" s="2">
        <v>43780</v>
      </c>
      <c r="B166" s="1">
        <v>164</v>
      </c>
      <c r="C166" s="4">
        <v>54.52</v>
      </c>
      <c r="D166" s="4">
        <v>58.73</v>
      </c>
      <c r="E166" s="4">
        <v>49.09</v>
      </c>
      <c r="F166" s="4">
        <v>8.5500000000000007</v>
      </c>
      <c r="G166" s="4">
        <v>55.459999000000003</v>
      </c>
      <c r="H166" s="4">
        <v>29.34</v>
      </c>
      <c r="I166" s="4">
        <v>90.050003000000004</v>
      </c>
      <c r="J166" s="4">
        <f t="shared" si="15"/>
        <v>3.8666727330755046E-3</v>
      </c>
      <c r="K166" s="4">
        <f t="shared" si="16"/>
        <v>-1.756438637611887E-2</v>
      </c>
      <c r="L166" s="4">
        <f t="shared" si="17"/>
        <v>-1.220793439642123E-3</v>
      </c>
      <c r="M166" s="4">
        <f t="shared" si="18"/>
        <v>-2.2857142857142777E-2</v>
      </c>
      <c r="N166" s="4">
        <f t="shared" si="19"/>
        <v>-1.7998919762437797E-3</v>
      </c>
      <c r="O166" s="4">
        <f t="shared" si="20"/>
        <v>4.4505650274072259E-3</v>
      </c>
      <c r="P166" s="4">
        <f t="shared" si="21"/>
        <v>2.672363938812366E-3</v>
      </c>
      <c r="Q166" s="20"/>
    </row>
    <row r="167" spans="1:17" x14ac:dyDescent="0.25">
      <c r="A167" s="2">
        <v>43781</v>
      </c>
      <c r="B167" s="1">
        <v>165</v>
      </c>
      <c r="C167" s="4">
        <v>55.43</v>
      </c>
      <c r="D167" s="4">
        <v>57.799999</v>
      </c>
      <c r="E167" s="4">
        <v>49.009998000000003</v>
      </c>
      <c r="F167" s="4">
        <v>9.65</v>
      </c>
      <c r="G167" s="4">
        <v>55.299999</v>
      </c>
      <c r="H167" s="4">
        <v>29.049999</v>
      </c>
      <c r="I167" s="4">
        <v>89.5</v>
      </c>
      <c r="J167" s="4">
        <f t="shared" si="15"/>
        <v>1.6691122523844398E-2</v>
      </c>
      <c r="K167" s="4">
        <f t="shared" si="16"/>
        <v>-1.583519495998633E-2</v>
      </c>
      <c r="L167" s="4">
        <f t="shared" si="17"/>
        <v>-1.6297005500101923E-3</v>
      </c>
      <c r="M167" s="4">
        <f t="shared" si="18"/>
        <v>0.12865497076023386</v>
      </c>
      <c r="N167" s="4">
        <f t="shared" si="19"/>
        <v>-2.8849621868908379E-3</v>
      </c>
      <c r="O167" s="4">
        <f t="shared" si="20"/>
        <v>-9.884151329243359E-3</v>
      </c>
      <c r="P167" s="4">
        <f t="shared" si="21"/>
        <v>-6.1077510458273252E-3</v>
      </c>
      <c r="Q167" s="20"/>
    </row>
    <row r="168" spans="1:17" x14ac:dyDescent="0.25">
      <c r="A168" s="2">
        <v>43782</v>
      </c>
      <c r="B168" s="1">
        <v>166</v>
      </c>
      <c r="C168" s="4">
        <v>54.779998999999997</v>
      </c>
      <c r="D168" s="4">
        <v>57.049999</v>
      </c>
      <c r="E168" s="4">
        <v>48.389999000000003</v>
      </c>
      <c r="F168" s="4">
        <v>10.19</v>
      </c>
      <c r="G168" s="4">
        <v>54.669998</v>
      </c>
      <c r="H168" s="4">
        <v>29.08</v>
      </c>
      <c r="I168" s="4">
        <v>91.290001000000004</v>
      </c>
      <c r="J168" s="4">
        <f t="shared" si="15"/>
        <v>-1.1726519935053277E-2</v>
      </c>
      <c r="K168" s="4">
        <f t="shared" si="16"/>
        <v>-1.2975778771207246E-2</v>
      </c>
      <c r="L168" s="4">
        <f t="shared" si="17"/>
        <v>-1.2650459606221571E-2</v>
      </c>
      <c r="M168" s="4">
        <f t="shared" si="18"/>
        <v>5.5958549222797839E-2</v>
      </c>
      <c r="N168" s="4">
        <f t="shared" si="19"/>
        <v>-1.1392423352485052E-2</v>
      </c>
      <c r="O168" s="4">
        <f t="shared" si="20"/>
        <v>1.0327366964797008E-3</v>
      </c>
      <c r="P168" s="4">
        <f t="shared" si="21"/>
        <v>2.0000011173184399E-2</v>
      </c>
      <c r="Q168" s="20"/>
    </row>
    <row r="169" spans="1:17" x14ac:dyDescent="0.25">
      <c r="A169" s="2">
        <v>43783</v>
      </c>
      <c r="B169" s="1">
        <v>167</v>
      </c>
      <c r="C169" s="4">
        <v>55.049999</v>
      </c>
      <c r="D169" s="4">
        <v>56.599997999999999</v>
      </c>
      <c r="E169" s="4">
        <v>48.610000999999997</v>
      </c>
      <c r="F169" s="4">
        <v>10.41</v>
      </c>
      <c r="G169" s="4">
        <v>54.490001999999997</v>
      </c>
      <c r="H169" s="4">
        <v>28.889999</v>
      </c>
      <c r="I169" s="4">
        <v>91.269997000000004</v>
      </c>
      <c r="J169" s="4">
        <f t="shared" si="15"/>
        <v>4.9288062236000248E-3</v>
      </c>
      <c r="K169" s="4">
        <f t="shared" si="16"/>
        <v>-7.8878353705142106E-3</v>
      </c>
      <c r="L169" s="4">
        <f t="shared" si="17"/>
        <v>4.5464353078410649E-3</v>
      </c>
      <c r="M169" s="4">
        <f t="shared" si="18"/>
        <v>2.1589793915603596E-2</v>
      </c>
      <c r="N169" s="4">
        <f t="shared" si="19"/>
        <v>-3.2924091198979506E-3</v>
      </c>
      <c r="O169" s="4">
        <f t="shared" si="20"/>
        <v>-6.5337345254470004E-3</v>
      </c>
      <c r="P169" s="4">
        <f t="shared" si="21"/>
        <v>-2.1912586023523138E-4</v>
      </c>
      <c r="Q169" s="20"/>
    </row>
    <row r="170" spans="1:17" x14ac:dyDescent="0.25">
      <c r="A170" s="2">
        <v>43784</v>
      </c>
      <c r="B170" s="1">
        <v>168</v>
      </c>
      <c r="C170" s="4">
        <v>55.639999000000003</v>
      </c>
      <c r="D170" s="4">
        <v>56.939999</v>
      </c>
      <c r="E170" s="4">
        <v>48.990001999999997</v>
      </c>
      <c r="F170" s="4">
        <v>10.69</v>
      </c>
      <c r="G170" s="4">
        <v>54.950001</v>
      </c>
      <c r="H170" s="4">
        <v>29.25</v>
      </c>
      <c r="I170" s="4">
        <v>93.040001000000004</v>
      </c>
      <c r="J170" s="4">
        <f t="shared" si="15"/>
        <v>1.0717529713306688E-2</v>
      </c>
      <c r="K170" s="4">
        <f t="shared" si="16"/>
        <v>6.0070850179182143E-3</v>
      </c>
      <c r="L170" s="4">
        <f t="shared" si="17"/>
        <v>7.8173419498592488E-3</v>
      </c>
      <c r="M170" s="4">
        <f t="shared" si="18"/>
        <v>2.6897214217098883E-2</v>
      </c>
      <c r="N170" s="4">
        <f t="shared" si="19"/>
        <v>8.4418972860379679E-3</v>
      </c>
      <c r="O170" s="4">
        <f t="shared" si="20"/>
        <v>1.2461094235413455E-2</v>
      </c>
      <c r="P170" s="4">
        <f t="shared" si="21"/>
        <v>1.9393054214738279E-2</v>
      </c>
      <c r="Q170" s="20"/>
    </row>
    <row r="171" spans="1:17" x14ac:dyDescent="0.25">
      <c r="A171" s="2">
        <v>43787</v>
      </c>
      <c r="B171" s="1">
        <v>169</v>
      </c>
      <c r="C171" s="4">
        <v>55.57</v>
      </c>
      <c r="D171" s="4">
        <v>56</v>
      </c>
      <c r="E171" s="4">
        <v>49.029998999999997</v>
      </c>
      <c r="F171" s="4">
        <v>10.234999999999999</v>
      </c>
      <c r="G171" s="4">
        <v>55.459999000000003</v>
      </c>
      <c r="H171" s="4">
        <v>29.49</v>
      </c>
      <c r="I171" s="4">
        <v>94.18</v>
      </c>
      <c r="J171" s="4">
        <f t="shared" si="15"/>
        <v>-1.258069756615251E-3</v>
      </c>
      <c r="K171" s="4">
        <f t="shared" si="16"/>
        <v>-1.6508588277284658E-2</v>
      </c>
      <c r="L171" s="4">
        <f t="shared" si="17"/>
        <v>8.1643189155206845E-4</v>
      </c>
      <c r="M171" s="4">
        <f t="shared" si="18"/>
        <v>-4.2563143124415351E-2</v>
      </c>
      <c r="N171" s="4">
        <f t="shared" si="19"/>
        <v>9.2811281295518636E-3</v>
      </c>
      <c r="O171" s="4">
        <f t="shared" si="20"/>
        <v>8.2051282051281513E-3</v>
      </c>
      <c r="P171" s="4">
        <f t="shared" si="21"/>
        <v>1.2252783617231507E-2</v>
      </c>
      <c r="Q171" s="20"/>
    </row>
    <row r="172" spans="1:17" x14ac:dyDescent="0.25">
      <c r="A172" s="2">
        <v>43788</v>
      </c>
      <c r="B172" s="1">
        <v>170</v>
      </c>
      <c r="C172" s="4">
        <v>56.209999000000003</v>
      </c>
      <c r="D172" s="4">
        <v>56.119999</v>
      </c>
      <c r="E172" s="4">
        <v>49.330002</v>
      </c>
      <c r="F172" s="4">
        <v>10.97</v>
      </c>
      <c r="G172" s="4">
        <v>54.799999</v>
      </c>
      <c r="H172" s="4">
        <v>29.440000999999999</v>
      </c>
      <c r="I172" s="4">
        <v>93.610000999999997</v>
      </c>
      <c r="J172" s="4">
        <f t="shared" si="15"/>
        <v>1.1516987583228416E-2</v>
      </c>
      <c r="K172" s="4">
        <f t="shared" si="16"/>
        <v>2.1428392857142852E-3</v>
      </c>
      <c r="L172" s="4">
        <f t="shared" si="17"/>
        <v>6.1187641468237394E-3</v>
      </c>
      <c r="M172" s="4">
        <f t="shared" si="18"/>
        <v>7.1812408402540426E-2</v>
      </c>
      <c r="N172" s="4">
        <f t="shared" si="19"/>
        <v>-1.1900469020924499E-2</v>
      </c>
      <c r="O172" s="4">
        <f t="shared" si="20"/>
        <v>-1.6954560868090772E-3</v>
      </c>
      <c r="P172" s="4">
        <f t="shared" si="21"/>
        <v>-6.0522297727756413E-3</v>
      </c>
      <c r="Q172" s="20"/>
    </row>
    <row r="173" spans="1:17" x14ac:dyDescent="0.25">
      <c r="A173" s="2">
        <v>43789</v>
      </c>
      <c r="B173" s="1">
        <v>171</v>
      </c>
      <c r="C173" s="4">
        <v>55.27</v>
      </c>
      <c r="D173" s="4">
        <v>56.470001000000003</v>
      </c>
      <c r="E173" s="4">
        <v>49.099997999999999</v>
      </c>
      <c r="F173" s="4">
        <v>12.05</v>
      </c>
      <c r="G173" s="4">
        <v>54.099997999999999</v>
      </c>
      <c r="H173" s="4">
        <v>29.17</v>
      </c>
      <c r="I173" s="4">
        <v>93.050003000000004</v>
      </c>
      <c r="J173" s="4">
        <f t="shared" si="15"/>
        <v>-1.6722985531453224E-2</v>
      </c>
      <c r="K173" s="4">
        <f t="shared" si="16"/>
        <v>6.2366715295202246E-3</v>
      </c>
      <c r="L173" s="4">
        <f t="shared" si="17"/>
        <v>-4.6625580919295523E-3</v>
      </c>
      <c r="M173" s="4">
        <f t="shared" si="18"/>
        <v>9.8450319051959889E-2</v>
      </c>
      <c r="N173" s="4">
        <f t="shared" si="19"/>
        <v>-1.2773741109009881E-2</v>
      </c>
      <c r="O173" s="4">
        <f t="shared" si="20"/>
        <v>-9.1712293080423828E-3</v>
      </c>
      <c r="P173" s="4">
        <f t="shared" si="21"/>
        <v>-5.9822454226871888E-3</v>
      </c>
      <c r="Q173" s="20"/>
    </row>
    <row r="174" spans="1:17" x14ac:dyDescent="0.25">
      <c r="A174" s="2">
        <v>43790</v>
      </c>
      <c r="B174" s="1">
        <v>172</v>
      </c>
      <c r="C174" s="4">
        <v>53.709999000000003</v>
      </c>
      <c r="D174" s="4">
        <v>56.990001999999997</v>
      </c>
      <c r="E174" s="4">
        <v>48.84</v>
      </c>
      <c r="F174" s="4">
        <v>12.19</v>
      </c>
      <c r="G174" s="4">
        <v>54.240001999999997</v>
      </c>
      <c r="H174" s="4">
        <v>29.790001</v>
      </c>
      <c r="I174" s="4">
        <v>92.160004000000001</v>
      </c>
      <c r="J174" s="4">
        <f t="shared" si="15"/>
        <v>-2.8225094988239545E-2</v>
      </c>
      <c r="K174" s="4">
        <f t="shared" si="16"/>
        <v>9.2084467999211383E-3</v>
      </c>
      <c r="L174" s="4">
        <f t="shared" si="17"/>
        <v>-5.2952751647769103E-3</v>
      </c>
      <c r="M174" s="4">
        <f t="shared" si="18"/>
        <v>1.1618257261410688E-2</v>
      </c>
      <c r="N174" s="4">
        <f t="shared" si="19"/>
        <v>2.5878744025091753E-3</v>
      </c>
      <c r="O174" s="4">
        <f t="shared" si="20"/>
        <v>2.1254748028796656E-2</v>
      </c>
      <c r="P174" s="4">
        <f t="shared" si="21"/>
        <v>-9.5647390790519708E-3</v>
      </c>
      <c r="Q174" s="20"/>
    </row>
    <row r="175" spans="1:17" x14ac:dyDescent="0.25">
      <c r="A175" s="2">
        <v>43791</v>
      </c>
      <c r="B175" s="1">
        <v>173</v>
      </c>
      <c r="C175" s="4">
        <v>53.610000999999997</v>
      </c>
      <c r="D175" s="4">
        <v>56.220001000000003</v>
      </c>
      <c r="E175" s="4">
        <v>49.25</v>
      </c>
      <c r="F175" s="4">
        <v>11.67</v>
      </c>
      <c r="G175" s="4">
        <v>55.240001999999997</v>
      </c>
      <c r="H175" s="4">
        <v>30.030000999999999</v>
      </c>
      <c r="I175" s="4">
        <v>93.339995999999999</v>
      </c>
      <c r="J175" s="4">
        <f t="shared" si="15"/>
        <v>-1.8618134772262138E-3</v>
      </c>
      <c r="K175" s="4">
        <f t="shared" si="16"/>
        <v>-1.3511159378446654E-2</v>
      </c>
      <c r="L175" s="4">
        <f t="shared" si="17"/>
        <v>8.3947583947583237E-3</v>
      </c>
      <c r="M175" s="4">
        <f t="shared" si="18"/>
        <v>-4.265791632485641E-2</v>
      </c>
      <c r="N175" s="4">
        <f t="shared" si="19"/>
        <v>1.8436577491276643E-2</v>
      </c>
      <c r="O175" s="4">
        <f t="shared" si="20"/>
        <v>8.0563944929037921E-3</v>
      </c>
      <c r="P175" s="4">
        <f t="shared" si="21"/>
        <v>1.2803732083171336E-2</v>
      </c>
      <c r="Q175" s="20"/>
    </row>
    <row r="176" spans="1:17" x14ac:dyDescent="0.25">
      <c r="A176" s="2">
        <v>43794</v>
      </c>
      <c r="B176" s="1">
        <v>174</v>
      </c>
      <c r="C176" s="4">
        <v>55.060001</v>
      </c>
      <c r="D176" s="4">
        <v>57.599997999999999</v>
      </c>
      <c r="E176" s="4">
        <v>49.959999000000003</v>
      </c>
      <c r="F176" s="4">
        <v>11.95</v>
      </c>
      <c r="G176" s="4">
        <v>55.919998</v>
      </c>
      <c r="H176" s="4">
        <v>30.540001</v>
      </c>
      <c r="I176" s="4">
        <v>92.900002000000001</v>
      </c>
      <c r="J176" s="4">
        <f t="shared" si="15"/>
        <v>2.7047192183413744E-2</v>
      </c>
      <c r="K176" s="4">
        <f t="shared" si="16"/>
        <v>2.4546370961466113E-2</v>
      </c>
      <c r="L176" s="4">
        <f t="shared" si="17"/>
        <v>1.4416223350253875E-2</v>
      </c>
      <c r="M176" s="4">
        <f t="shared" si="18"/>
        <v>2.3993144815766868E-2</v>
      </c>
      <c r="N176" s="4">
        <f t="shared" si="19"/>
        <v>1.2309847490592102E-2</v>
      </c>
      <c r="O176" s="4">
        <f t="shared" si="20"/>
        <v>1.6983016417482025E-2</v>
      </c>
      <c r="P176" s="4">
        <f t="shared" si="21"/>
        <v>-4.7138849245290165E-3</v>
      </c>
      <c r="Q176" s="20"/>
    </row>
    <row r="177" spans="1:17" x14ac:dyDescent="0.25">
      <c r="A177" s="2">
        <v>43795</v>
      </c>
      <c r="B177" s="1">
        <v>175</v>
      </c>
      <c r="C177" s="4">
        <v>53.189999</v>
      </c>
      <c r="D177" s="4">
        <v>57.450001</v>
      </c>
      <c r="E177" s="4">
        <v>49.41</v>
      </c>
      <c r="F177" s="4">
        <v>11.89</v>
      </c>
      <c r="G177" s="4">
        <v>56.009998000000003</v>
      </c>
      <c r="H177" s="4">
        <v>30.959999</v>
      </c>
      <c r="I177" s="4">
        <v>93.330001999999993</v>
      </c>
      <c r="J177" s="4">
        <f t="shared" si="15"/>
        <v>-3.3962985216800114E-2</v>
      </c>
      <c r="K177" s="4">
        <f t="shared" si="16"/>
        <v>-2.6041146737539652E-3</v>
      </c>
      <c r="L177" s="4">
        <f t="shared" si="17"/>
        <v>-1.100878724997586E-2</v>
      </c>
      <c r="M177" s="4">
        <f t="shared" si="18"/>
        <v>-5.0209205020919434E-3</v>
      </c>
      <c r="N177" s="4">
        <f t="shared" si="19"/>
        <v>1.6094421176482054E-3</v>
      </c>
      <c r="O177" s="4">
        <f t="shared" si="20"/>
        <v>1.3752389857485586E-2</v>
      </c>
      <c r="P177" s="4">
        <f t="shared" si="21"/>
        <v>4.6286328389959844E-3</v>
      </c>
      <c r="Q177" s="20"/>
    </row>
    <row r="178" spans="1:17" x14ac:dyDescent="0.25">
      <c r="A178" s="2">
        <v>43796</v>
      </c>
      <c r="B178" s="1">
        <v>176</v>
      </c>
      <c r="C178" s="4">
        <v>50.32</v>
      </c>
      <c r="D178" s="4">
        <v>57.330002</v>
      </c>
      <c r="E178" s="4">
        <v>49.779998999999997</v>
      </c>
      <c r="F178" s="4">
        <v>12.27</v>
      </c>
      <c r="G178" s="4">
        <v>56.400002000000001</v>
      </c>
      <c r="H178" s="4">
        <v>31.17</v>
      </c>
      <c r="I178" s="4">
        <v>94.139999000000003</v>
      </c>
      <c r="J178" s="4">
        <f t="shared" si="15"/>
        <v>-5.3957493024205543E-2</v>
      </c>
      <c r="K178" s="4">
        <f t="shared" si="16"/>
        <v>-2.0887554031548228E-3</v>
      </c>
      <c r="L178" s="4">
        <f t="shared" si="17"/>
        <v>7.4883424408014572E-3</v>
      </c>
      <c r="M178" s="4">
        <f t="shared" si="18"/>
        <v>3.1959629941126909E-2</v>
      </c>
      <c r="N178" s="4">
        <f t="shared" si="19"/>
        <v>6.9631139783293255E-3</v>
      </c>
      <c r="O178" s="4">
        <f t="shared" si="20"/>
        <v>6.7829782552642163E-3</v>
      </c>
      <c r="P178" s="4">
        <f t="shared" si="21"/>
        <v>8.6788490586340063E-3</v>
      </c>
      <c r="Q178" s="20"/>
    </row>
    <row r="179" spans="1:17" x14ac:dyDescent="0.25">
      <c r="A179" s="2">
        <v>43798</v>
      </c>
      <c r="B179" s="1">
        <v>177</v>
      </c>
      <c r="C179" s="4">
        <v>48.490001999999997</v>
      </c>
      <c r="D179" s="4">
        <v>55.849997999999999</v>
      </c>
      <c r="E179" s="4">
        <v>49.48</v>
      </c>
      <c r="F179" s="4">
        <v>12.64</v>
      </c>
      <c r="G179" s="4">
        <v>56.360000999999997</v>
      </c>
      <c r="H179" s="4">
        <v>30.91</v>
      </c>
      <c r="I179" s="4">
        <v>93.489998</v>
      </c>
      <c r="J179" s="4">
        <f t="shared" si="15"/>
        <v>-3.6367209856915807E-2</v>
      </c>
      <c r="K179" s="4">
        <f t="shared" si="16"/>
        <v>-2.5815523257787448E-2</v>
      </c>
      <c r="L179" s="4">
        <f t="shared" si="17"/>
        <v>-6.0264967060364889E-3</v>
      </c>
      <c r="M179" s="4">
        <f t="shared" si="18"/>
        <v>3.0154849225753955E-2</v>
      </c>
      <c r="N179" s="4">
        <f t="shared" si="19"/>
        <v>-7.0923756350228014E-4</v>
      </c>
      <c r="O179" s="4">
        <f t="shared" si="20"/>
        <v>-8.3413538658967459E-3</v>
      </c>
      <c r="P179" s="4">
        <f t="shared" si="21"/>
        <v>-6.9046208509095392E-3</v>
      </c>
      <c r="Q179" s="20"/>
    </row>
    <row r="180" spans="1:17" x14ac:dyDescent="0.25">
      <c r="A180" s="2">
        <v>43801</v>
      </c>
      <c r="B180" s="1">
        <v>178</v>
      </c>
      <c r="C180" s="4">
        <v>47.720001000000003</v>
      </c>
      <c r="D180" s="4">
        <v>56.080002</v>
      </c>
      <c r="E180" s="4">
        <v>49.080002</v>
      </c>
      <c r="F180" s="4">
        <v>12.95</v>
      </c>
      <c r="G180" s="4">
        <v>56.639999000000003</v>
      </c>
      <c r="H180" s="4">
        <v>30.42</v>
      </c>
      <c r="I180" s="4">
        <v>93.559997999999993</v>
      </c>
      <c r="J180" s="4">
        <f t="shared" si="15"/>
        <v>-1.5879582764298371E-2</v>
      </c>
      <c r="K180" s="4">
        <f t="shared" si="16"/>
        <v>4.1182454473857096E-3</v>
      </c>
      <c r="L180" s="4">
        <f t="shared" si="17"/>
        <v>-8.0840339531122983E-3</v>
      </c>
      <c r="M180" s="4">
        <f t="shared" si="18"/>
        <v>2.4525316455696101E-2</v>
      </c>
      <c r="N180" s="4">
        <f t="shared" si="19"/>
        <v>4.9680268813339125E-3</v>
      </c>
      <c r="O180" s="4">
        <f t="shared" si="20"/>
        <v>-1.5852474927207972E-2</v>
      </c>
      <c r="P180" s="4">
        <f t="shared" si="21"/>
        <v>7.4874319710642391E-4</v>
      </c>
      <c r="Q180" s="20"/>
    </row>
    <row r="181" spans="1:17" x14ac:dyDescent="0.25">
      <c r="A181" s="2">
        <v>43802</v>
      </c>
      <c r="B181" s="1">
        <v>179</v>
      </c>
      <c r="C181" s="4">
        <v>47.400002000000001</v>
      </c>
      <c r="D181" s="4">
        <v>55.139999000000003</v>
      </c>
      <c r="E181" s="4">
        <v>48.110000999999997</v>
      </c>
      <c r="F181" s="4">
        <v>13.27</v>
      </c>
      <c r="G181" s="4">
        <v>55.279998999999997</v>
      </c>
      <c r="H181" s="4">
        <v>29.969999000000001</v>
      </c>
      <c r="I181" s="4">
        <v>92.459998999999996</v>
      </c>
      <c r="J181" s="4">
        <f t="shared" si="15"/>
        <v>-6.7057626423772032E-3</v>
      </c>
      <c r="K181" s="4">
        <f t="shared" si="16"/>
        <v>-1.6761821798793753E-2</v>
      </c>
      <c r="L181" s="4">
        <f t="shared" si="17"/>
        <v>-1.9763670751276729E-2</v>
      </c>
      <c r="M181" s="4">
        <f t="shared" si="18"/>
        <v>2.4710424710424735E-2</v>
      </c>
      <c r="N181" s="4">
        <f t="shared" si="19"/>
        <v>-2.401129985895668E-2</v>
      </c>
      <c r="O181" s="4">
        <f t="shared" si="20"/>
        <v>-1.479293228139383E-2</v>
      </c>
      <c r="P181" s="4">
        <f t="shared" si="21"/>
        <v>-1.1757150742991647E-2</v>
      </c>
      <c r="Q181" s="20"/>
    </row>
    <row r="182" spans="1:17" x14ac:dyDescent="0.25">
      <c r="A182" s="2">
        <v>43803</v>
      </c>
      <c r="B182" s="1">
        <v>180</v>
      </c>
      <c r="C182" s="4">
        <v>47.68</v>
      </c>
      <c r="D182" s="4">
        <v>55.740001999999997</v>
      </c>
      <c r="E182" s="4">
        <v>48.84</v>
      </c>
      <c r="F182" s="4">
        <v>14.07</v>
      </c>
      <c r="G182" s="4">
        <v>55.830002</v>
      </c>
      <c r="H182" s="4">
        <v>30</v>
      </c>
      <c r="I182" s="4">
        <v>93.720000999999996</v>
      </c>
      <c r="J182" s="4">
        <f t="shared" si="15"/>
        <v>5.9071305524417295E-3</v>
      </c>
      <c r="K182" s="4">
        <f t="shared" si="16"/>
        <v>1.0881447422586892E-2</v>
      </c>
      <c r="L182" s="4">
        <f t="shared" si="17"/>
        <v>1.517353948922193E-2</v>
      </c>
      <c r="M182" s="4">
        <f t="shared" si="18"/>
        <v>6.0286360211002317E-2</v>
      </c>
      <c r="N182" s="4">
        <f t="shared" si="19"/>
        <v>9.9494032190558437E-3</v>
      </c>
      <c r="O182" s="4">
        <f t="shared" si="20"/>
        <v>1.0010344011022025E-3</v>
      </c>
      <c r="P182" s="4">
        <f t="shared" si="21"/>
        <v>1.3627536379272512E-2</v>
      </c>
      <c r="Q182" s="20"/>
    </row>
    <row r="183" spans="1:17" x14ac:dyDescent="0.25">
      <c r="A183" s="2">
        <v>43804</v>
      </c>
      <c r="B183" s="1">
        <v>181</v>
      </c>
      <c r="C183" s="4">
        <v>47.34</v>
      </c>
      <c r="D183" s="4">
        <v>55.34</v>
      </c>
      <c r="E183" s="4">
        <v>49.07</v>
      </c>
      <c r="F183" s="4">
        <v>14.14</v>
      </c>
      <c r="G183" s="4">
        <v>56.490001999999997</v>
      </c>
      <c r="H183" s="4">
        <v>30.040001</v>
      </c>
      <c r="I183" s="4">
        <v>95.790001000000004</v>
      </c>
      <c r="J183" s="4">
        <f t="shared" si="15"/>
        <v>-7.1308724832213994E-3</v>
      </c>
      <c r="K183" s="4">
        <f t="shared" si="16"/>
        <v>-7.1762107220590616E-3</v>
      </c>
      <c r="L183" s="4">
        <f t="shared" si="17"/>
        <v>4.709254709254645E-3</v>
      </c>
      <c r="M183" s="4">
        <f t="shared" si="18"/>
        <v>4.9751243781094726E-3</v>
      </c>
      <c r="N183" s="4">
        <f t="shared" si="19"/>
        <v>1.1821600866143558E-2</v>
      </c>
      <c r="O183" s="4">
        <f t="shared" si="20"/>
        <v>1.3333666666666725E-3</v>
      </c>
      <c r="P183" s="4">
        <f t="shared" si="21"/>
        <v>2.2087067626045027E-2</v>
      </c>
      <c r="Q183" s="20"/>
    </row>
    <row r="184" spans="1:17" x14ac:dyDescent="0.25">
      <c r="A184" s="2">
        <v>43805</v>
      </c>
      <c r="B184" s="1">
        <v>182</v>
      </c>
      <c r="C184" s="4">
        <v>47.119999</v>
      </c>
      <c r="D184" s="4">
        <v>55.73</v>
      </c>
      <c r="E184" s="4">
        <v>49.799999</v>
      </c>
      <c r="F184" s="4">
        <v>14.44</v>
      </c>
      <c r="G184" s="4">
        <v>57.610000999999997</v>
      </c>
      <c r="H184" s="4">
        <v>30.190000999999999</v>
      </c>
      <c r="I184" s="4">
        <v>97</v>
      </c>
      <c r="J184" s="4">
        <f t="shared" si="15"/>
        <v>-4.6472539079003682E-3</v>
      </c>
      <c r="K184" s="4">
        <f t="shared" si="16"/>
        <v>7.0473436935307816E-3</v>
      </c>
      <c r="L184" s="4">
        <f t="shared" si="17"/>
        <v>1.4876686366415313E-2</v>
      </c>
      <c r="M184" s="4">
        <f t="shared" si="18"/>
        <v>2.1216407355021141E-2</v>
      </c>
      <c r="N184" s="4">
        <f t="shared" si="19"/>
        <v>1.9826499563586491E-2</v>
      </c>
      <c r="O184" s="4">
        <f t="shared" si="20"/>
        <v>4.9933420441630001E-3</v>
      </c>
      <c r="P184" s="4">
        <f t="shared" si="21"/>
        <v>1.2631788155007914E-2</v>
      </c>
      <c r="Q184" s="20"/>
    </row>
    <row r="185" spans="1:17" x14ac:dyDescent="0.25">
      <c r="A185" s="2">
        <v>43808</v>
      </c>
      <c r="B185" s="1">
        <v>183</v>
      </c>
      <c r="C185" s="4">
        <v>47.650002000000001</v>
      </c>
      <c r="D185" s="4">
        <v>55.98</v>
      </c>
      <c r="E185" s="4">
        <v>49.599997999999999</v>
      </c>
      <c r="F185" s="4">
        <v>30.43</v>
      </c>
      <c r="G185" s="4">
        <v>57.75</v>
      </c>
      <c r="H185" s="4">
        <v>30.209999</v>
      </c>
      <c r="I185" s="4">
        <v>96.629997000000003</v>
      </c>
      <c r="J185" s="4">
        <f t="shared" si="15"/>
        <v>1.1247941664854464E-2</v>
      </c>
      <c r="K185" s="4">
        <f t="shared" si="16"/>
        <v>4.485914229319936E-3</v>
      </c>
      <c r="L185" s="4">
        <f t="shared" si="17"/>
        <v>-4.0160844179936697E-3</v>
      </c>
      <c r="M185" s="4">
        <f t="shared" si="18"/>
        <v>1.1073407202216068</v>
      </c>
      <c r="N185" s="4">
        <f t="shared" si="19"/>
        <v>2.4301162570714604E-3</v>
      </c>
      <c r="O185" s="4">
        <f t="shared" si="20"/>
        <v>6.6240474785015974E-4</v>
      </c>
      <c r="P185" s="4">
        <f t="shared" si="21"/>
        <v>-3.8144639175257422E-3</v>
      </c>
      <c r="Q185" s="20"/>
    </row>
    <row r="186" spans="1:17" x14ac:dyDescent="0.25">
      <c r="A186" s="2">
        <v>43809</v>
      </c>
      <c r="B186" s="1">
        <v>184</v>
      </c>
      <c r="C186" s="4">
        <v>47.360000999999997</v>
      </c>
      <c r="D186" s="4">
        <v>55.669998</v>
      </c>
      <c r="E186" s="4">
        <v>49.669998</v>
      </c>
      <c r="F186" s="4">
        <v>34.654998999999997</v>
      </c>
      <c r="G186" s="4">
        <v>57.740001999999997</v>
      </c>
      <c r="H186" s="4">
        <v>29.84</v>
      </c>
      <c r="I186" s="4">
        <v>97.010002</v>
      </c>
      <c r="J186" s="4">
        <f t="shared" si="15"/>
        <v>-6.0860648022638851E-3</v>
      </c>
      <c r="K186" s="4">
        <f t="shared" si="16"/>
        <v>-5.5377277599142054E-3</v>
      </c>
      <c r="L186" s="4">
        <f t="shared" si="17"/>
        <v>1.411290379487521E-3</v>
      </c>
      <c r="M186" s="4">
        <f t="shared" si="18"/>
        <v>0.13884321393361804</v>
      </c>
      <c r="N186" s="4">
        <f t="shared" si="19"/>
        <v>-1.7312554112559412E-4</v>
      </c>
      <c r="O186" s="4">
        <f t="shared" si="20"/>
        <v>-1.2247567436198856E-2</v>
      </c>
      <c r="P186" s="4">
        <f t="shared" si="21"/>
        <v>3.9325779964579427E-3</v>
      </c>
      <c r="Q186" s="20"/>
    </row>
    <row r="187" spans="1:17" x14ac:dyDescent="0.25">
      <c r="A187" s="2">
        <v>43810</v>
      </c>
      <c r="B187" s="1">
        <v>185</v>
      </c>
      <c r="C187" s="4">
        <v>47.709999000000003</v>
      </c>
      <c r="D187" s="4">
        <v>56.32</v>
      </c>
      <c r="E187" s="4">
        <v>49.450001</v>
      </c>
      <c r="F187" s="4">
        <v>35.959999000000003</v>
      </c>
      <c r="G187" s="4">
        <v>58.119999</v>
      </c>
      <c r="H187" s="4">
        <v>30.549999</v>
      </c>
      <c r="I187" s="4">
        <v>97.18</v>
      </c>
      <c r="J187" s="4">
        <f t="shared" si="15"/>
        <v>7.3901603169308737E-3</v>
      </c>
      <c r="K187" s="4">
        <f t="shared" si="16"/>
        <v>1.1675983893514791E-2</v>
      </c>
      <c r="L187" s="4">
        <f t="shared" si="17"/>
        <v>-4.429172717099754E-3</v>
      </c>
      <c r="M187" s="4">
        <f t="shared" si="18"/>
        <v>3.7656904852313135E-2</v>
      </c>
      <c r="N187" s="4">
        <f t="shared" si="19"/>
        <v>6.581174001344909E-3</v>
      </c>
      <c r="O187" s="4">
        <f t="shared" si="20"/>
        <v>2.3793532171581765E-2</v>
      </c>
      <c r="P187" s="4">
        <f t="shared" si="21"/>
        <v>1.7523760075791644E-3</v>
      </c>
      <c r="Q187" s="20"/>
    </row>
    <row r="188" spans="1:17" x14ac:dyDescent="0.25">
      <c r="A188" s="2">
        <v>43811</v>
      </c>
      <c r="B188" s="1">
        <v>186</v>
      </c>
      <c r="C188" s="4">
        <v>49.5</v>
      </c>
      <c r="D188" s="4">
        <v>57.549999</v>
      </c>
      <c r="E188" s="4">
        <v>50.689999</v>
      </c>
      <c r="F188" s="4">
        <v>38.740001999999997</v>
      </c>
      <c r="G188" s="4">
        <v>58.110000999999997</v>
      </c>
      <c r="H188" s="4">
        <v>30.299999</v>
      </c>
      <c r="I188" s="4">
        <v>97.720000999999996</v>
      </c>
      <c r="J188" s="4">
        <f t="shared" si="15"/>
        <v>3.7518361717006038E-2</v>
      </c>
      <c r="K188" s="4">
        <f t="shared" si="16"/>
        <v>2.1839470880681808E-2</v>
      </c>
      <c r="L188" s="4">
        <f t="shared" si="17"/>
        <v>2.5075793223947557E-2</v>
      </c>
      <c r="M188" s="4">
        <f t="shared" si="18"/>
        <v>7.7308205709349251E-2</v>
      </c>
      <c r="N188" s="4">
        <f t="shared" si="19"/>
        <v>-1.7202340282220343E-4</v>
      </c>
      <c r="O188" s="4">
        <f t="shared" si="20"/>
        <v>-8.183306323512482E-3</v>
      </c>
      <c r="P188" s="4">
        <f t="shared" si="21"/>
        <v>5.5567091994236416E-3</v>
      </c>
      <c r="Q188" s="20"/>
    </row>
    <row r="189" spans="1:17" x14ac:dyDescent="0.25">
      <c r="A189" s="2">
        <v>43812</v>
      </c>
      <c r="B189" s="1">
        <v>187</v>
      </c>
      <c r="C189" s="4">
        <v>49.349997999999999</v>
      </c>
      <c r="D189" s="4">
        <v>57.740001999999997</v>
      </c>
      <c r="E189" s="4">
        <v>50.240001999999997</v>
      </c>
      <c r="F189" s="4">
        <v>35.75</v>
      </c>
      <c r="G189" s="4">
        <v>56.470001000000003</v>
      </c>
      <c r="H189" s="4">
        <v>30.389999</v>
      </c>
      <c r="I189" s="4">
        <v>97.769997000000004</v>
      </c>
      <c r="J189" s="4">
        <f t="shared" si="15"/>
        <v>-3.0303434343434471E-3</v>
      </c>
      <c r="K189" s="4">
        <f t="shared" si="16"/>
        <v>3.3015291624939429E-3</v>
      </c>
      <c r="L189" s="4">
        <f t="shared" si="17"/>
        <v>-8.8774316211764626E-3</v>
      </c>
      <c r="M189" s="4">
        <f t="shared" si="18"/>
        <v>-7.7181255695340373E-2</v>
      </c>
      <c r="N189" s="4">
        <f t="shared" si="19"/>
        <v>-2.8222336461498142E-2</v>
      </c>
      <c r="O189" s="4">
        <f t="shared" si="20"/>
        <v>2.9702971277325739E-3</v>
      </c>
      <c r="P189" s="4">
        <f t="shared" si="21"/>
        <v>5.1162504593105012E-4</v>
      </c>
      <c r="Q189" s="20"/>
    </row>
    <row r="190" spans="1:17" x14ac:dyDescent="0.25">
      <c r="A190" s="2">
        <v>43815</v>
      </c>
      <c r="B190" s="1">
        <v>188</v>
      </c>
      <c r="C190" s="4">
        <v>49.490001999999997</v>
      </c>
      <c r="D190" s="4">
        <v>57.810001</v>
      </c>
      <c r="E190" s="4">
        <v>50.720001000000003</v>
      </c>
      <c r="F190" s="4">
        <v>34.75</v>
      </c>
      <c r="G190" s="4">
        <v>56.490001999999997</v>
      </c>
      <c r="H190" s="4">
        <v>30.969999000000001</v>
      </c>
      <c r="I190" s="4">
        <v>98.809997999999993</v>
      </c>
      <c r="J190" s="4">
        <f t="shared" si="15"/>
        <v>2.8369606012952132E-3</v>
      </c>
      <c r="K190" s="4">
        <f t="shared" si="16"/>
        <v>1.2123137785828759E-3</v>
      </c>
      <c r="L190" s="4">
        <f t="shared" si="17"/>
        <v>9.5541198425909014E-3</v>
      </c>
      <c r="M190" s="4">
        <f t="shared" si="18"/>
        <v>-2.7972027972027972E-2</v>
      </c>
      <c r="N190" s="4">
        <f t="shared" si="19"/>
        <v>3.5418805818674407E-4</v>
      </c>
      <c r="O190" s="4">
        <f t="shared" si="20"/>
        <v>1.9085226031103256E-2</v>
      </c>
      <c r="P190" s="4">
        <f t="shared" si="21"/>
        <v>1.0637220332531968E-2</v>
      </c>
      <c r="Q190" s="20"/>
    </row>
    <row r="191" spans="1:17" x14ac:dyDescent="0.25">
      <c r="A191" s="2">
        <v>43816</v>
      </c>
      <c r="B191" s="1">
        <v>189</v>
      </c>
      <c r="C191" s="4">
        <v>49.93</v>
      </c>
      <c r="D191" s="4">
        <v>58.779998999999997</v>
      </c>
      <c r="E191" s="4">
        <v>50.900002000000001</v>
      </c>
      <c r="F191" s="4">
        <v>35.700001</v>
      </c>
      <c r="G191" s="4">
        <v>57.169998</v>
      </c>
      <c r="H191" s="4">
        <v>30.700001</v>
      </c>
      <c r="I191" s="4">
        <v>99.650002000000001</v>
      </c>
      <c r="J191" s="4">
        <f t="shared" si="15"/>
        <v>8.890644215371073E-3</v>
      </c>
      <c r="K191" s="4">
        <f t="shared" si="16"/>
        <v>1.6779069074916584E-2</v>
      </c>
      <c r="L191" s="4">
        <f t="shared" si="17"/>
        <v>3.5489155451711679E-3</v>
      </c>
      <c r="M191" s="4">
        <f t="shared" si="18"/>
        <v>2.7338158273381305E-2</v>
      </c>
      <c r="N191" s="4">
        <f t="shared" si="19"/>
        <v>1.2037457530980487E-2</v>
      </c>
      <c r="O191" s="4">
        <f t="shared" si="20"/>
        <v>-8.7180500070407185E-3</v>
      </c>
      <c r="P191" s="4">
        <f t="shared" si="21"/>
        <v>8.5012045036172105E-3</v>
      </c>
      <c r="Q191" s="20"/>
    </row>
    <row r="192" spans="1:17" x14ac:dyDescent="0.25">
      <c r="A192" s="2">
        <v>43817</v>
      </c>
      <c r="B192" s="1">
        <v>190</v>
      </c>
      <c r="C192" s="4">
        <v>50</v>
      </c>
      <c r="D192" s="4">
        <v>59.02</v>
      </c>
      <c r="E192" s="4">
        <v>50.66</v>
      </c>
      <c r="F192" s="4">
        <v>35.299999</v>
      </c>
      <c r="G192" s="4">
        <v>57.040000999999997</v>
      </c>
      <c r="H192" s="4">
        <v>31.68</v>
      </c>
      <c r="I192" s="4">
        <v>100.57</v>
      </c>
      <c r="J192" s="4">
        <f t="shared" si="15"/>
        <v>1.4019627478469915E-3</v>
      </c>
      <c r="K192" s="4">
        <f t="shared" si="16"/>
        <v>4.083038517915024E-3</v>
      </c>
      <c r="L192" s="4">
        <f t="shared" si="17"/>
        <v>-4.7151668088343899E-3</v>
      </c>
      <c r="M192" s="4">
        <f t="shared" si="18"/>
        <v>-1.1204537501273476E-2</v>
      </c>
      <c r="N192" s="4">
        <f t="shared" si="19"/>
        <v>-2.2738674925264651E-3</v>
      </c>
      <c r="O192" s="4">
        <f t="shared" si="20"/>
        <v>3.1921790491146872E-2</v>
      </c>
      <c r="P192" s="4">
        <f t="shared" si="21"/>
        <v>9.2322928402951022E-3</v>
      </c>
      <c r="Q192" s="20"/>
    </row>
    <row r="193" spans="1:17" x14ac:dyDescent="0.25">
      <c r="A193" s="2">
        <v>43818</v>
      </c>
      <c r="B193" s="1">
        <v>191</v>
      </c>
      <c r="C193" s="4">
        <v>49.889999000000003</v>
      </c>
      <c r="D193" s="4">
        <v>58.5</v>
      </c>
      <c r="E193" s="4">
        <v>50.860000999999997</v>
      </c>
      <c r="F193" s="4">
        <v>37.490001999999997</v>
      </c>
      <c r="G193" s="4">
        <v>56.529998999999997</v>
      </c>
      <c r="H193" s="4">
        <v>32.029998999999997</v>
      </c>
      <c r="I193" s="4">
        <v>101.150002</v>
      </c>
      <c r="J193" s="4">
        <f t="shared" si="15"/>
        <v>-2.200019999999938E-3</v>
      </c>
      <c r="K193" s="4">
        <f t="shared" si="16"/>
        <v>-8.8105726872247225E-3</v>
      </c>
      <c r="L193" s="4">
        <f t="shared" si="17"/>
        <v>3.9479076194236153E-3</v>
      </c>
      <c r="M193" s="4">
        <f t="shared" si="18"/>
        <v>6.2039746799992752E-2</v>
      </c>
      <c r="N193" s="4">
        <f t="shared" si="19"/>
        <v>-8.9411288755061567E-3</v>
      </c>
      <c r="O193" s="4">
        <f t="shared" si="20"/>
        <v>1.1047948232323133E-2</v>
      </c>
      <c r="P193" s="4">
        <f t="shared" si="21"/>
        <v>5.7671472606145718E-3</v>
      </c>
      <c r="Q193" s="20"/>
    </row>
    <row r="194" spans="1:17" x14ac:dyDescent="0.25">
      <c r="A194" s="2">
        <v>43819</v>
      </c>
      <c r="B194" s="1">
        <v>192</v>
      </c>
      <c r="C194" s="4">
        <v>49.619999</v>
      </c>
      <c r="D194" s="4">
        <v>58.990001999999997</v>
      </c>
      <c r="E194" s="4">
        <v>50.689999</v>
      </c>
      <c r="F194" s="4">
        <v>40.880001</v>
      </c>
      <c r="G194" s="4">
        <v>56.889999000000003</v>
      </c>
      <c r="H194" s="4">
        <v>32.130001</v>
      </c>
      <c r="I194" s="4">
        <v>99.959998999999996</v>
      </c>
      <c r="J194" s="4">
        <f t="shared" si="15"/>
        <v>-5.4119063021028143E-3</v>
      </c>
      <c r="K194" s="4">
        <f t="shared" si="16"/>
        <v>8.3761025641025111E-3</v>
      </c>
      <c r="L194" s="4">
        <f t="shared" si="17"/>
        <v>-3.3425481057304082E-3</v>
      </c>
      <c r="M194" s="4">
        <f t="shared" si="18"/>
        <v>9.042408159914217E-2</v>
      </c>
      <c r="N194" s="4">
        <f t="shared" si="19"/>
        <v>6.368300130343299E-3</v>
      </c>
      <c r="O194" s="4">
        <f t="shared" si="20"/>
        <v>3.1221355954461154E-3</v>
      </c>
      <c r="P194" s="4">
        <f t="shared" si="21"/>
        <v>-1.1764735308655795E-2</v>
      </c>
      <c r="Q194" s="20"/>
    </row>
    <row r="195" spans="1:17" x14ac:dyDescent="0.25">
      <c r="A195" s="2">
        <v>43822</v>
      </c>
      <c r="B195" s="1">
        <v>193</v>
      </c>
      <c r="C195" s="4">
        <v>50.459999000000003</v>
      </c>
      <c r="D195" s="4">
        <v>59.389999000000003</v>
      </c>
      <c r="E195" s="4">
        <v>50.720001000000003</v>
      </c>
      <c r="F195" s="4">
        <v>44.310001</v>
      </c>
      <c r="G195" s="4">
        <v>56.77</v>
      </c>
      <c r="H195" s="4">
        <v>32.43</v>
      </c>
      <c r="I195" s="4">
        <v>100.040001</v>
      </c>
      <c r="J195" s="4">
        <f t="shared" si="15"/>
        <v>1.6928658140440579E-2</v>
      </c>
      <c r="K195" s="4">
        <f t="shared" si="16"/>
        <v>6.7807592208592596E-3</v>
      </c>
      <c r="L195" s="4">
        <f t="shared" si="17"/>
        <v>5.9187217581131127E-4</v>
      </c>
      <c r="M195" s="4">
        <f t="shared" si="18"/>
        <v>8.3904107536592276E-2</v>
      </c>
      <c r="N195" s="4">
        <f t="shared" si="19"/>
        <v>-2.1093162613695943E-3</v>
      </c>
      <c r="O195" s="4">
        <f t="shared" si="20"/>
        <v>9.3370367464351983E-3</v>
      </c>
      <c r="P195" s="4">
        <f t="shared" si="21"/>
        <v>8.0034014406110048E-4</v>
      </c>
      <c r="Q195" s="20"/>
    </row>
    <row r="196" spans="1:17" x14ac:dyDescent="0.25">
      <c r="A196" s="2">
        <v>43823</v>
      </c>
      <c r="B196" s="1">
        <v>194</v>
      </c>
      <c r="C196" s="4">
        <v>50.830002</v>
      </c>
      <c r="D196" s="4">
        <v>59.32</v>
      </c>
      <c r="E196" s="4">
        <v>50.689999</v>
      </c>
      <c r="F196" s="4">
        <v>43.939999</v>
      </c>
      <c r="G196" s="4">
        <v>56.66</v>
      </c>
      <c r="H196" s="4">
        <v>32.5</v>
      </c>
      <c r="I196" s="4">
        <v>100.139999</v>
      </c>
      <c r="J196" s="4">
        <f t="shared" ref="J196:J259" si="22">(C196-C195)/C195</f>
        <v>7.3326002245857544E-3</v>
      </c>
      <c r="K196" s="4">
        <f t="shared" ref="K196:K259" si="23">(D196-D195)/D195</f>
        <v>-1.1786327863046908E-3</v>
      </c>
      <c r="L196" s="4">
        <f t="shared" ref="L196:L259" si="24">(E196-E195)/E195</f>
        <v>-5.9152207035648901E-4</v>
      </c>
      <c r="M196" s="4">
        <f t="shared" ref="M196:M259" si="25">(F196-F195)/F195</f>
        <v>-8.350304483179756E-3</v>
      </c>
      <c r="N196" s="4">
        <f t="shared" ref="N196:N259" si="26">(G196-G195)/G195</f>
        <v>-1.9376431213670342E-3</v>
      </c>
      <c r="O196" s="4">
        <f t="shared" ref="O196:O259" si="27">(H196-H195)/H195</f>
        <v>2.1584952204748778E-3</v>
      </c>
      <c r="P196" s="4">
        <f t="shared" ref="P196:P259" si="28">(I196-I195)/I195</f>
        <v>9.9958015794101565E-4</v>
      </c>
      <c r="Q196" s="20"/>
    </row>
    <row r="197" spans="1:17" x14ac:dyDescent="0.25">
      <c r="A197" s="2">
        <v>43825</v>
      </c>
      <c r="B197" s="1">
        <v>195</v>
      </c>
      <c r="C197" s="4">
        <v>52.009998000000003</v>
      </c>
      <c r="D197" s="4">
        <v>59.619999</v>
      </c>
      <c r="E197" s="4">
        <v>51.110000999999997</v>
      </c>
      <c r="F197" s="4">
        <v>44.110000999999997</v>
      </c>
      <c r="G197" s="4">
        <v>56.799999</v>
      </c>
      <c r="H197" s="4">
        <v>32.630001</v>
      </c>
      <c r="I197" s="4">
        <v>100.709999</v>
      </c>
      <c r="J197" s="4">
        <f t="shared" si="22"/>
        <v>2.3214557418274401E-2</v>
      </c>
      <c r="K197" s="4">
        <f t="shared" si="23"/>
        <v>5.0572993931220448E-3</v>
      </c>
      <c r="L197" s="4">
        <f t="shared" si="24"/>
        <v>8.2856975396664867E-3</v>
      </c>
      <c r="M197" s="4">
        <f t="shared" si="25"/>
        <v>3.868957757600237E-3</v>
      </c>
      <c r="N197" s="4">
        <f t="shared" si="26"/>
        <v>2.4708612777974426E-3</v>
      </c>
      <c r="O197" s="4">
        <f t="shared" si="27"/>
        <v>4.0000307692307701E-3</v>
      </c>
      <c r="P197" s="4">
        <f t="shared" si="28"/>
        <v>5.692031213221733E-3</v>
      </c>
      <c r="Q197" s="20"/>
    </row>
    <row r="198" spans="1:17" x14ac:dyDescent="0.25">
      <c r="A198" s="2">
        <v>43826</v>
      </c>
      <c r="B198" s="1">
        <v>196</v>
      </c>
      <c r="C198" s="4">
        <v>50.98</v>
      </c>
      <c r="D198" s="4">
        <v>60</v>
      </c>
      <c r="E198" s="4">
        <v>51.09</v>
      </c>
      <c r="F198" s="4">
        <v>44.049999</v>
      </c>
      <c r="G198" s="4">
        <v>56.68</v>
      </c>
      <c r="H198" s="4">
        <v>32.549999</v>
      </c>
      <c r="I198" s="4">
        <v>101.57</v>
      </c>
      <c r="J198" s="4">
        <f t="shared" si="22"/>
        <v>-1.9803846175883454E-2</v>
      </c>
      <c r="K198" s="4">
        <f t="shared" si="23"/>
        <v>6.3737169804380578E-3</v>
      </c>
      <c r="L198" s="4">
        <f t="shared" si="24"/>
        <v>-3.9133241261320845E-4</v>
      </c>
      <c r="M198" s="4">
        <f t="shared" si="25"/>
        <v>-1.3602810845548888E-3</v>
      </c>
      <c r="N198" s="4">
        <f t="shared" si="26"/>
        <v>-2.1126584878989165E-3</v>
      </c>
      <c r="O198" s="4">
        <f t="shared" si="27"/>
        <v>-2.4517927535460497E-3</v>
      </c>
      <c r="P198" s="4">
        <f t="shared" si="28"/>
        <v>8.5393804839576752E-3</v>
      </c>
      <c r="Q198" s="20"/>
    </row>
    <row r="199" spans="1:17" x14ac:dyDescent="0.25">
      <c r="A199" s="2">
        <v>43829</v>
      </c>
      <c r="B199" s="1">
        <v>197</v>
      </c>
      <c r="C199" s="4">
        <v>50.91</v>
      </c>
      <c r="D199" s="4">
        <v>59.68</v>
      </c>
      <c r="E199" s="4">
        <v>50.959999000000003</v>
      </c>
      <c r="F199" s="4">
        <v>43.560001</v>
      </c>
      <c r="G199" s="4">
        <v>56.080002</v>
      </c>
      <c r="H199" s="4">
        <v>32.029998999999997</v>
      </c>
      <c r="I199" s="4">
        <v>100.800003</v>
      </c>
      <c r="J199" s="4">
        <f t="shared" si="22"/>
        <v>-1.373087485288354E-3</v>
      </c>
      <c r="K199" s="4">
        <f t="shared" si="23"/>
        <v>-5.3333333333333384E-3</v>
      </c>
      <c r="L199" s="4">
        <f t="shared" si="24"/>
        <v>-2.5445488353885307E-3</v>
      </c>
      <c r="M199" s="4">
        <f t="shared" si="25"/>
        <v>-1.1123677891570439E-2</v>
      </c>
      <c r="N199" s="4">
        <f t="shared" si="26"/>
        <v>-1.0585709244883546E-2</v>
      </c>
      <c r="O199" s="4">
        <f t="shared" si="27"/>
        <v>-1.5975422917831831E-2</v>
      </c>
      <c r="P199" s="4">
        <f t="shared" si="28"/>
        <v>-7.5809490991433437E-3</v>
      </c>
      <c r="Q199" s="20"/>
    </row>
    <row r="200" spans="1:17" x14ac:dyDescent="0.25">
      <c r="A200" s="2">
        <v>43830</v>
      </c>
      <c r="B200" s="1">
        <v>198</v>
      </c>
      <c r="C200" s="4">
        <v>51.389999000000003</v>
      </c>
      <c r="D200" s="4">
        <v>60.150002000000001</v>
      </c>
      <c r="E200" s="4">
        <v>51.119999</v>
      </c>
      <c r="F200" s="4">
        <v>39.369999</v>
      </c>
      <c r="G200" s="4">
        <v>56.279998999999997</v>
      </c>
      <c r="H200" s="4">
        <v>32.049999</v>
      </c>
      <c r="I200" s="4">
        <v>101.30999799999999</v>
      </c>
      <c r="J200" s="4">
        <f t="shared" si="22"/>
        <v>9.4283834217247404E-3</v>
      </c>
      <c r="K200" s="4">
        <f t="shared" si="23"/>
        <v>7.8753686327077896E-3</v>
      </c>
      <c r="L200" s="4">
        <f t="shared" si="24"/>
        <v>3.1397174870430545E-3</v>
      </c>
      <c r="M200" s="4">
        <f t="shared" si="25"/>
        <v>-9.6189208076464458E-2</v>
      </c>
      <c r="N200" s="4">
        <f t="shared" si="26"/>
        <v>3.5662801866518513E-3</v>
      </c>
      <c r="O200" s="4">
        <f t="shared" si="27"/>
        <v>6.2441463079668312E-4</v>
      </c>
      <c r="P200" s="4">
        <f t="shared" si="28"/>
        <v>5.0594740557695153E-3</v>
      </c>
      <c r="Q200" s="20"/>
    </row>
    <row r="201" spans="1:17" x14ac:dyDescent="0.25">
      <c r="A201" s="2">
        <v>43832</v>
      </c>
      <c r="B201" s="1">
        <v>199</v>
      </c>
      <c r="C201" s="4">
        <v>52.290000999999997</v>
      </c>
      <c r="D201" s="4">
        <v>61.220001000000003</v>
      </c>
      <c r="E201" s="4">
        <v>52.040000999999997</v>
      </c>
      <c r="F201" s="4">
        <v>40</v>
      </c>
      <c r="G201" s="4">
        <v>55.119999</v>
      </c>
      <c r="H201" s="4">
        <v>32.299999</v>
      </c>
      <c r="I201" s="4">
        <v>102.199997</v>
      </c>
      <c r="J201" s="4">
        <f t="shared" si="22"/>
        <v>1.7513174110005206E-2</v>
      </c>
      <c r="K201" s="4">
        <f t="shared" si="23"/>
        <v>1.7788843963795757E-2</v>
      </c>
      <c r="L201" s="4">
        <f t="shared" si="24"/>
        <v>1.7996909585228996E-2</v>
      </c>
      <c r="M201" s="4">
        <f t="shared" si="25"/>
        <v>1.6002057810567891E-2</v>
      </c>
      <c r="N201" s="4">
        <f t="shared" si="26"/>
        <v>-2.0611229932679932E-2</v>
      </c>
      <c r="O201" s="4">
        <f t="shared" si="27"/>
        <v>7.8003122558599767E-3</v>
      </c>
      <c r="P201" s="4">
        <f t="shared" si="28"/>
        <v>8.784907882438249E-3</v>
      </c>
      <c r="Q201" s="20"/>
    </row>
    <row r="202" spans="1:17" x14ac:dyDescent="0.25">
      <c r="A202" s="2">
        <v>43833</v>
      </c>
      <c r="B202" s="1">
        <v>200</v>
      </c>
      <c r="C202" s="4">
        <v>50.57</v>
      </c>
      <c r="D202" s="4">
        <v>61.52</v>
      </c>
      <c r="E202" s="4">
        <v>51.200001</v>
      </c>
      <c r="F202" s="4">
        <v>38.349997999999999</v>
      </c>
      <c r="G202" s="4">
        <v>54.389999000000003</v>
      </c>
      <c r="H202" s="4">
        <v>31.52</v>
      </c>
      <c r="I202" s="4">
        <v>101.91999800000001</v>
      </c>
      <c r="J202" s="4">
        <f t="shared" si="22"/>
        <v>-3.2893497171667611E-2</v>
      </c>
      <c r="K202" s="4">
        <f t="shared" si="23"/>
        <v>4.9003429451103678E-3</v>
      </c>
      <c r="L202" s="4">
        <f t="shared" si="24"/>
        <v>-1.6141429359311434E-2</v>
      </c>
      <c r="M202" s="4">
        <f t="shared" si="25"/>
        <v>-4.1250050000000017E-2</v>
      </c>
      <c r="N202" s="4">
        <f t="shared" si="26"/>
        <v>-1.324383188033071E-2</v>
      </c>
      <c r="O202" s="4">
        <f t="shared" si="27"/>
        <v>-2.4148576599027142E-2</v>
      </c>
      <c r="P202" s="4">
        <f t="shared" si="28"/>
        <v>-2.7397163230835461E-3</v>
      </c>
      <c r="Q202" s="20"/>
    </row>
    <row r="203" spans="1:17" x14ac:dyDescent="0.25">
      <c r="A203" s="2">
        <v>43836</v>
      </c>
      <c r="B203" s="1">
        <v>201</v>
      </c>
      <c r="C203" s="4">
        <v>51.080002</v>
      </c>
      <c r="D203" s="4">
        <v>61.950001</v>
      </c>
      <c r="E203" s="4">
        <v>51.02</v>
      </c>
      <c r="F203" s="4">
        <v>38.110000999999997</v>
      </c>
      <c r="G203" s="4">
        <v>53.93</v>
      </c>
      <c r="H203" s="4">
        <v>31.639999</v>
      </c>
      <c r="I203" s="4">
        <v>101.83000199999999</v>
      </c>
      <c r="J203" s="4">
        <f t="shared" si="22"/>
        <v>1.0085070199723158E-2</v>
      </c>
      <c r="K203" s="4">
        <f t="shared" si="23"/>
        <v>6.9896131339401363E-3</v>
      </c>
      <c r="L203" s="4">
        <f t="shared" si="24"/>
        <v>-3.5156444625850142E-3</v>
      </c>
      <c r="M203" s="4">
        <f t="shared" si="25"/>
        <v>-6.2580707305383027E-3</v>
      </c>
      <c r="N203" s="4">
        <f t="shared" si="26"/>
        <v>-8.457418798628831E-3</v>
      </c>
      <c r="O203" s="4">
        <f t="shared" si="27"/>
        <v>3.8070748730964455E-3</v>
      </c>
      <c r="P203" s="4">
        <f t="shared" si="28"/>
        <v>-8.8300629676242245E-4</v>
      </c>
      <c r="Q203" s="20"/>
    </row>
    <row r="204" spans="1:17" x14ac:dyDescent="0.25">
      <c r="A204" s="2">
        <v>43837</v>
      </c>
      <c r="B204" s="1">
        <v>202</v>
      </c>
      <c r="C204" s="4">
        <v>49.799999</v>
      </c>
      <c r="D204" s="4">
        <v>61.66</v>
      </c>
      <c r="E204" s="4">
        <v>50.919998</v>
      </c>
      <c r="F204" s="4">
        <v>36.860000999999997</v>
      </c>
      <c r="G204" s="4">
        <v>53.810001</v>
      </c>
      <c r="H204" s="4">
        <v>32.540000999999997</v>
      </c>
      <c r="I204" s="4">
        <v>101.779999</v>
      </c>
      <c r="J204" s="4">
        <f t="shared" si="22"/>
        <v>-2.5058789151965983E-2</v>
      </c>
      <c r="K204" s="4">
        <f t="shared" si="23"/>
        <v>-4.6812105781887511E-3</v>
      </c>
      <c r="L204" s="4">
        <f t="shared" si="24"/>
        <v>-1.9600548804391115E-3</v>
      </c>
      <c r="M204" s="4">
        <f t="shared" si="25"/>
        <v>-3.2799789220682524E-2</v>
      </c>
      <c r="N204" s="4">
        <f t="shared" si="26"/>
        <v>-2.225088077137029E-3</v>
      </c>
      <c r="O204" s="4">
        <f t="shared" si="27"/>
        <v>2.8445070431260034E-2</v>
      </c>
      <c r="P204" s="4">
        <f t="shared" si="28"/>
        <v>-4.9104388704607497E-4</v>
      </c>
      <c r="Q204" s="20"/>
    </row>
    <row r="205" spans="1:17" x14ac:dyDescent="0.25">
      <c r="A205" s="2">
        <v>43838</v>
      </c>
      <c r="B205" s="1">
        <v>203</v>
      </c>
      <c r="C205" s="4">
        <v>50</v>
      </c>
      <c r="D205" s="4">
        <v>60.77</v>
      </c>
      <c r="E205" s="4">
        <v>51.57</v>
      </c>
      <c r="F205" s="4">
        <v>36.5</v>
      </c>
      <c r="G205" s="4">
        <v>53.68</v>
      </c>
      <c r="H205" s="4">
        <v>33.049999</v>
      </c>
      <c r="I205" s="4">
        <v>101.550003</v>
      </c>
      <c r="J205" s="4">
        <f t="shared" si="22"/>
        <v>4.0160844179936697E-3</v>
      </c>
      <c r="K205" s="4">
        <f t="shared" si="23"/>
        <v>-1.443399286409331E-2</v>
      </c>
      <c r="L205" s="4">
        <f t="shared" si="24"/>
        <v>1.2765161538301723E-2</v>
      </c>
      <c r="M205" s="4">
        <f t="shared" si="25"/>
        <v>-9.766711617831941E-3</v>
      </c>
      <c r="N205" s="4">
        <f t="shared" si="26"/>
        <v>-2.4159263628335563E-3</v>
      </c>
      <c r="O205" s="4">
        <f t="shared" si="27"/>
        <v>1.5672955879749453E-2</v>
      </c>
      <c r="P205" s="4">
        <f t="shared" si="28"/>
        <v>-2.2597367091740672E-3</v>
      </c>
      <c r="Q205" s="20"/>
    </row>
    <row r="206" spans="1:17" x14ac:dyDescent="0.25">
      <c r="A206" s="2">
        <v>43839</v>
      </c>
      <c r="B206" s="1">
        <v>204</v>
      </c>
      <c r="C206" s="4">
        <v>49.619999</v>
      </c>
      <c r="D206" s="4">
        <v>61.599997999999999</v>
      </c>
      <c r="E206" s="4">
        <v>52.060001</v>
      </c>
      <c r="F206" s="4">
        <v>36.060001</v>
      </c>
      <c r="G206" s="4">
        <v>53.5</v>
      </c>
      <c r="H206" s="4">
        <v>33.220001000000003</v>
      </c>
      <c r="I206" s="4">
        <v>101.480003</v>
      </c>
      <c r="J206" s="4">
        <f t="shared" si="22"/>
        <v>-7.6000200000000007E-3</v>
      </c>
      <c r="K206" s="4">
        <f t="shared" si="23"/>
        <v>1.365802205035373E-2</v>
      </c>
      <c r="L206" s="4">
        <f t="shared" si="24"/>
        <v>9.501667636222599E-3</v>
      </c>
      <c r="M206" s="4">
        <f t="shared" si="25"/>
        <v>-1.2054767123287678E-2</v>
      </c>
      <c r="N206" s="4">
        <f t="shared" si="26"/>
        <v>-3.3532041728762986E-3</v>
      </c>
      <c r="O206" s="4">
        <f t="shared" si="27"/>
        <v>5.1437823038967042E-3</v>
      </c>
      <c r="P206" s="4">
        <f t="shared" si="28"/>
        <v>-6.8931558771108447E-4</v>
      </c>
      <c r="Q206" s="20"/>
    </row>
    <row r="207" spans="1:17" x14ac:dyDescent="0.25">
      <c r="A207" s="2">
        <v>43840</v>
      </c>
      <c r="B207" s="1">
        <v>205</v>
      </c>
      <c r="C207" s="4">
        <v>49.509998000000003</v>
      </c>
      <c r="D207" s="4">
        <v>60.869999</v>
      </c>
      <c r="E207" s="4">
        <v>52.209999000000003</v>
      </c>
      <c r="F207" s="4">
        <v>35.279998999999997</v>
      </c>
      <c r="G207" s="4">
        <v>52.77</v>
      </c>
      <c r="H207" s="4">
        <v>32.779998999999997</v>
      </c>
      <c r="I207" s="4">
        <v>100.900002</v>
      </c>
      <c r="J207" s="4">
        <f t="shared" si="22"/>
        <v>-2.2168682429839813E-3</v>
      </c>
      <c r="K207" s="4">
        <f t="shared" si="23"/>
        <v>-1.1850633501643936E-2</v>
      </c>
      <c r="L207" s="4">
        <f t="shared" si="24"/>
        <v>2.8812523457309122E-3</v>
      </c>
      <c r="M207" s="4">
        <f t="shared" si="25"/>
        <v>-2.1630670503863914E-2</v>
      </c>
      <c r="N207" s="4">
        <f t="shared" si="26"/>
        <v>-1.3644859813084054E-2</v>
      </c>
      <c r="O207" s="4">
        <f t="shared" si="27"/>
        <v>-1.3245092918570558E-2</v>
      </c>
      <c r="P207" s="4">
        <f t="shared" si="28"/>
        <v>-5.7154215890198173E-3</v>
      </c>
      <c r="Q207" s="20"/>
    </row>
    <row r="208" spans="1:17" x14ac:dyDescent="0.25">
      <c r="A208" s="2">
        <v>43843</v>
      </c>
      <c r="B208" s="1">
        <v>206</v>
      </c>
      <c r="C208" s="4">
        <v>49.830002</v>
      </c>
      <c r="D208" s="4">
        <v>60.91</v>
      </c>
      <c r="E208" s="4">
        <v>52.779998999999997</v>
      </c>
      <c r="F208" s="4">
        <v>35.740001999999997</v>
      </c>
      <c r="G208" s="4">
        <v>53.369999</v>
      </c>
      <c r="H208" s="4">
        <v>32.689999</v>
      </c>
      <c r="I208" s="4">
        <v>102.160004</v>
      </c>
      <c r="J208" s="4">
        <f t="shared" si="22"/>
        <v>6.4634217920993909E-3</v>
      </c>
      <c r="K208" s="4">
        <f t="shared" si="23"/>
        <v>6.5715460254889475E-4</v>
      </c>
      <c r="L208" s="4">
        <f t="shared" si="24"/>
        <v>1.0917448973710824E-2</v>
      </c>
      <c r="M208" s="4">
        <f t="shared" si="25"/>
        <v>1.3038634156423883E-2</v>
      </c>
      <c r="N208" s="4">
        <f t="shared" si="26"/>
        <v>1.1370077695660353E-2</v>
      </c>
      <c r="O208" s="4">
        <f t="shared" si="27"/>
        <v>-2.7455766548374915E-3</v>
      </c>
      <c r="P208" s="4">
        <f t="shared" si="28"/>
        <v>1.2487631070611873E-2</v>
      </c>
      <c r="Q208" s="20"/>
    </row>
    <row r="209" spans="1:17" x14ac:dyDescent="0.25">
      <c r="A209" s="2">
        <v>43844</v>
      </c>
      <c r="B209" s="1">
        <v>207</v>
      </c>
      <c r="C209" s="4">
        <v>50.860000999999997</v>
      </c>
      <c r="D209" s="4">
        <v>60.130001</v>
      </c>
      <c r="E209" s="4">
        <v>52.860000999999997</v>
      </c>
      <c r="F209" s="4">
        <v>36.279998999999997</v>
      </c>
      <c r="G209" s="4">
        <v>54</v>
      </c>
      <c r="H209" s="4">
        <v>32.82</v>
      </c>
      <c r="I209" s="4">
        <v>102.91999800000001</v>
      </c>
      <c r="J209" s="4">
        <f t="shared" si="22"/>
        <v>2.0670258050561517E-2</v>
      </c>
      <c r="K209" s="4">
        <f t="shared" si="23"/>
        <v>-1.2805762600558145E-2</v>
      </c>
      <c r="L209" s="4">
        <f t="shared" si="24"/>
        <v>1.5157635755165581E-3</v>
      </c>
      <c r="M209" s="4">
        <f t="shared" si="25"/>
        <v>1.5109036647507732E-2</v>
      </c>
      <c r="N209" s="4">
        <f t="shared" si="26"/>
        <v>1.1804403443964839E-2</v>
      </c>
      <c r="O209" s="4">
        <f t="shared" si="27"/>
        <v>3.9767820121377195E-3</v>
      </c>
      <c r="P209" s="4">
        <f t="shared" si="28"/>
        <v>7.4392518622063289E-3</v>
      </c>
      <c r="Q209" s="20"/>
    </row>
    <row r="210" spans="1:17" x14ac:dyDescent="0.25">
      <c r="A210" s="2">
        <v>43845</v>
      </c>
      <c r="B210" s="1">
        <v>208</v>
      </c>
      <c r="C210" s="4">
        <v>50.599997999999999</v>
      </c>
      <c r="D210" s="4">
        <v>59.849997999999999</v>
      </c>
      <c r="E210" s="4">
        <v>52.939999</v>
      </c>
      <c r="F210" s="4">
        <v>36.799999</v>
      </c>
      <c r="G210" s="4">
        <v>53.43</v>
      </c>
      <c r="H210" s="4">
        <v>33.229999999999997</v>
      </c>
      <c r="I210" s="4">
        <v>102.790001</v>
      </c>
      <c r="J210" s="4">
        <f t="shared" si="22"/>
        <v>-5.1121312404220666E-3</v>
      </c>
      <c r="K210" s="4">
        <f t="shared" si="23"/>
        <v>-4.6566272300577654E-3</v>
      </c>
      <c r="L210" s="4">
        <f t="shared" si="24"/>
        <v>1.5133938419714247E-3</v>
      </c>
      <c r="M210" s="4">
        <f t="shared" si="25"/>
        <v>1.4332966216454504E-2</v>
      </c>
      <c r="N210" s="4">
        <f t="shared" si="26"/>
        <v>-1.0555555555555561E-2</v>
      </c>
      <c r="O210" s="4">
        <f t="shared" si="27"/>
        <v>1.2492382693479482E-2</v>
      </c>
      <c r="P210" s="4">
        <f t="shared" si="28"/>
        <v>-1.2630878597568863E-3</v>
      </c>
      <c r="Q210" s="20"/>
    </row>
    <row r="211" spans="1:17" x14ac:dyDescent="0.25">
      <c r="A211" s="2">
        <v>43846</v>
      </c>
      <c r="B211" s="1">
        <v>209</v>
      </c>
      <c r="C211" s="4">
        <v>51.34</v>
      </c>
      <c r="D211" s="4">
        <v>60.419998</v>
      </c>
      <c r="E211" s="4">
        <v>56.439999</v>
      </c>
      <c r="F211" s="4">
        <v>41.150002000000001</v>
      </c>
      <c r="G211" s="4">
        <v>53.349997999999999</v>
      </c>
      <c r="H211" s="4">
        <v>34.189999</v>
      </c>
      <c r="I211" s="4">
        <v>103.370003</v>
      </c>
      <c r="J211" s="4">
        <f t="shared" si="22"/>
        <v>1.4624546032590833E-2</v>
      </c>
      <c r="K211" s="4">
        <f t="shared" si="23"/>
        <v>9.5238098420654966E-3</v>
      </c>
      <c r="L211" s="4">
        <f t="shared" si="24"/>
        <v>6.611258152838273E-2</v>
      </c>
      <c r="M211" s="4">
        <f t="shared" si="25"/>
        <v>0.11820660647300564</v>
      </c>
      <c r="N211" s="4">
        <f t="shared" si="26"/>
        <v>-1.4973236009732426E-3</v>
      </c>
      <c r="O211" s="4">
        <f t="shared" si="27"/>
        <v>2.888952753535972E-2</v>
      </c>
      <c r="P211" s="4">
        <f t="shared" si="28"/>
        <v>5.6425916369043832E-3</v>
      </c>
      <c r="Q211" s="20"/>
    </row>
    <row r="212" spans="1:17" x14ac:dyDescent="0.25">
      <c r="A212" s="2">
        <v>43847</v>
      </c>
      <c r="B212" s="1">
        <v>210</v>
      </c>
      <c r="C212" s="4">
        <v>50.34</v>
      </c>
      <c r="D212" s="4">
        <v>60.700001</v>
      </c>
      <c r="E212" s="4">
        <v>57.509998000000003</v>
      </c>
      <c r="F212" s="4">
        <v>45.740001999999997</v>
      </c>
      <c r="G212" s="4">
        <v>53.810001</v>
      </c>
      <c r="H212" s="4">
        <v>34.220001000000003</v>
      </c>
      <c r="I212" s="4">
        <v>104.529999</v>
      </c>
      <c r="J212" s="4">
        <f t="shared" si="22"/>
        <v>-1.9477989871445264E-2</v>
      </c>
      <c r="K212" s="4">
        <f t="shared" si="23"/>
        <v>4.6342768829618413E-3</v>
      </c>
      <c r="L212" s="4">
        <f t="shared" si="24"/>
        <v>1.8958168301881132E-2</v>
      </c>
      <c r="M212" s="4">
        <f t="shared" si="25"/>
        <v>0.11154312945112363</v>
      </c>
      <c r="N212" s="4">
        <f t="shared" si="26"/>
        <v>8.6223620851869649E-3</v>
      </c>
      <c r="O212" s="4">
        <f t="shared" si="27"/>
        <v>8.7750806895323954E-4</v>
      </c>
      <c r="P212" s="4">
        <f t="shared" si="28"/>
        <v>1.1221785492257427E-2</v>
      </c>
      <c r="Q212" s="20"/>
    </row>
    <row r="213" spans="1:17" x14ac:dyDescent="0.25">
      <c r="A213" s="2">
        <v>43851</v>
      </c>
      <c r="B213" s="1">
        <v>211</v>
      </c>
      <c r="C213" s="4">
        <v>49.290000999999997</v>
      </c>
      <c r="D213" s="4">
        <v>58.509998000000003</v>
      </c>
      <c r="E213" s="4">
        <v>55.919998</v>
      </c>
      <c r="F213" s="4">
        <v>42.779998999999997</v>
      </c>
      <c r="G213" s="4">
        <v>52.360000999999997</v>
      </c>
      <c r="H213" s="4">
        <v>34.090000000000003</v>
      </c>
      <c r="I213" s="4">
        <v>104.58000199999999</v>
      </c>
      <c r="J213" s="4">
        <f t="shared" si="22"/>
        <v>-2.0858144616607205E-2</v>
      </c>
      <c r="K213" s="4">
        <f t="shared" si="23"/>
        <v>-3.6079126258992934E-2</v>
      </c>
      <c r="L213" s="4">
        <f t="shared" si="24"/>
        <v>-2.7647366637015069E-2</v>
      </c>
      <c r="M213" s="4">
        <f t="shared" si="25"/>
        <v>-6.4713661359262736E-2</v>
      </c>
      <c r="N213" s="4">
        <f t="shared" si="26"/>
        <v>-2.6946663688038268E-2</v>
      </c>
      <c r="O213" s="4">
        <f t="shared" si="27"/>
        <v>-3.7989770952958188E-3</v>
      </c>
      <c r="P213" s="4">
        <f t="shared" si="28"/>
        <v>4.7836028392183932E-4</v>
      </c>
      <c r="Q213" s="20"/>
    </row>
    <row r="214" spans="1:17" x14ac:dyDescent="0.25">
      <c r="A214" s="2">
        <v>43852</v>
      </c>
      <c r="B214" s="1">
        <v>212</v>
      </c>
      <c r="C214" s="4">
        <v>49.939999</v>
      </c>
      <c r="D214" s="4">
        <v>58.18</v>
      </c>
      <c r="E214" s="4">
        <v>55.860000999999997</v>
      </c>
      <c r="F214" s="4">
        <v>41.849997999999999</v>
      </c>
      <c r="G214" s="4">
        <v>51.970001000000003</v>
      </c>
      <c r="H214" s="4">
        <v>34.020000000000003</v>
      </c>
      <c r="I214" s="4">
        <v>104.489998</v>
      </c>
      <c r="J214" s="4">
        <f t="shared" si="22"/>
        <v>1.3187218235195485E-2</v>
      </c>
      <c r="K214" s="4">
        <f t="shared" si="23"/>
        <v>-5.6400275385414186E-3</v>
      </c>
      <c r="L214" s="4">
        <f t="shared" si="24"/>
        <v>-1.0729077636948904E-3</v>
      </c>
      <c r="M214" s="4">
        <f t="shared" si="25"/>
        <v>-2.173915431835324E-2</v>
      </c>
      <c r="N214" s="4">
        <f t="shared" si="26"/>
        <v>-7.448433776767756E-3</v>
      </c>
      <c r="O214" s="4">
        <f t="shared" si="27"/>
        <v>-2.0533880903490843E-3</v>
      </c>
      <c r="P214" s="4">
        <f t="shared" si="28"/>
        <v>-8.6062342970688903E-4</v>
      </c>
      <c r="Q214" s="20"/>
    </row>
    <row r="215" spans="1:17" x14ac:dyDescent="0.25">
      <c r="A215" s="2">
        <v>43853</v>
      </c>
      <c r="B215" s="1">
        <v>213</v>
      </c>
      <c r="C215" s="4">
        <v>50.369999</v>
      </c>
      <c r="D215" s="4">
        <v>57.77</v>
      </c>
      <c r="E215" s="4">
        <v>55.529998999999997</v>
      </c>
      <c r="F215" s="4">
        <v>43.650002000000001</v>
      </c>
      <c r="G215" s="4">
        <v>51.75</v>
      </c>
      <c r="H215" s="4">
        <v>33.889999000000003</v>
      </c>
      <c r="I215" s="4">
        <v>103.019997</v>
      </c>
      <c r="J215" s="4">
        <f t="shared" si="22"/>
        <v>8.6103325712921959E-3</v>
      </c>
      <c r="K215" s="4">
        <f t="shared" si="23"/>
        <v>-7.0470952217256203E-3</v>
      </c>
      <c r="L215" s="4">
        <f t="shared" si="24"/>
        <v>-5.9076619064149386E-3</v>
      </c>
      <c r="M215" s="4">
        <f t="shared" si="25"/>
        <v>4.301085032309921E-2</v>
      </c>
      <c r="N215" s="4">
        <f t="shared" si="26"/>
        <v>-4.2332306285698057E-3</v>
      </c>
      <c r="O215" s="4">
        <f t="shared" si="27"/>
        <v>-3.8213109935332163E-3</v>
      </c>
      <c r="P215" s="4">
        <f t="shared" si="28"/>
        <v>-1.4068341737359363E-2</v>
      </c>
      <c r="Q215" s="20"/>
    </row>
    <row r="216" spans="1:17" x14ac:dyDescent="0.25">
      <c r="A216" s="2">
        <v>43854</v>
      </c>
      <c r="B216" s="1">
        <v>214</v>
      </c>
      <c r="C216" s="4">
        <v>49.98</v>
      </c>
      <c r="D216" s="4">
        <v>57.16</v>
      </c>
      <c r="E216" s="4">
        <v>54.549999</v>
      </c>
      <c r="F216" s="4">
        <v>39.029998999999997</v>
      </c>
      <c r="G216" s="4">
        <v>50.330002</v>
      </c>
      <c r="H216" s="4">
        <v>33.189999</v>
      </c>
      <c r="I216" s="4">
        <v>102.029999</v>
      </c>
      <c r="J216" s="4">
        <f t="shared" si="22"/>
        <v>-7.7426842910996102E-3</v>
      </c>
      <c r="K216" s="4">
        <f t="shared" si="23"/>
        <v>-1.0559113726847957E-2</v>
      </c>
      <c r="L216" s="4">
        <f t="shared" si="24"/>
        <v>-1.7648118452154068E-2</v>
      </c>
      <c r="M216" s="4">
        <f t="shared" si="25"/>
        <v>-0.10584198827757223</v>
      </c>
      <c r="N216" s="4">
        <f t="shared" si="26"/>
        <v>-2.7439574879227047E-2</v>
      </c>
      <c r="O216" s="4">
        <f t="shared" si="27"/>
        <v>-2.0655061099293711E-2</v>
      </c>
      <c r="P216" s="4">
        <f t="shared" si="28"/>
        <v>-9.6097653739982136E-3</v>
      </c>
      <c r="Q216" s="20"/>
    </row>
    <row r="217" spans="1:17" x14ac:dyDescent="0.25">
      <c r="A217" s="2">
        <v>43857</v>
      </c>
      <c r="B217" s="1">
        <v>215</v>
      </c>
      <c r="C217" s="4">
        <v>48.150002000000001</v>
      </c>
      <c r="D217" s="4">
        <v>55.279998999999997</v>
      </c>
      <c r="E217" s="4">
        <v>53.110000999999997</v>
      </c>
      <c r="F217" s="4">
        <v>39.340000000000003</v>
      </c>
      <c r="G217" s="4">
        <v>49.18</v>
      </c>
      <c r="H217" s="4">
        <v>32.779998999999997</v>
      </c>
      <c r="I217" s="4">
        <v>100.239998</v>
      </c>
      <c r="J217" s="4">
        <f t="shared" si="22"/>
        <v>-3.6614605842336861E-2</v>
      </c>
      <c r="K217" s="4">
        <f t="shared" si="23"/>
        <v>-3.2890150454863543E-2</v>
      </c>
      <c r="L217" s="4">
        <f t="shared" si="24"/>
        <v>-2.6397764003625424E-2</v>
      </c>
      <c r="M217" s="4">
        <f t="shared" si="25"/>
        <v>7.9426340748819102E-3</v>
      </c>
      <c r="N217" s="4">
        <f t="shared" si="26"/>
        <v>-2.2849234140702012E-2</v>
      </c>
      <c r="O217" s="4">
        <f t="shared" si="27"/>
        <v>-1.2353118781353494E-2</v>
      </c>
      <c r="P217" s="4">
        <f t="shared" si="28"/>
        <v>-1.7543869622109902E-2</v>
      </c>
      <c r="Q217" s="20"/>
    </row>
    <row r="218" spans="1:17" x14ac:dyDescent="0.25">
      <c r="A218" s="2">
        <v>43858</v>
      </c>
      <c r="B218" s="1">
        <v>216</v>
      </c>
      <c r="C218" s="4">
        <v>48.68</v>
      </c>
      <c r="D218" s="4">
        <v>55.5</v>
      </c>
      <c r="E218" s="4">
        <v>54.02</v>
      </c>
      <c r="F218" s="4">
        <v>38.759998000000003</v>
      </c>
      <c r="G218" s="4">
        <v>49.470001000000003</v>
      </c>
      <c r="H218" s="4">
        <v>33.419998</v>
      </c>
      <c r="I218" s="4">
        <v>100.410004</v>
      </c>
      <c r="J218" s="4">
        <f t="shared" si="22"/>
        <v>1.100722695712451E-2</v>
      </c>
      <c r="K218" s="4">
        <f t="shared" si="23"/>
        <v>3.9797576696772993E-3</v>
      </c>
      <c r="L218" s="4">
        <f t="shared" si="24"/>
        <v>1.7134230519031741E-2</v>
      </c>
      <c r="M218" s="4">
        <f t="shared" si="25"/>
        <v>-1.4743314692425021E-2</v>
      </c>
      <c r="N218" s="4">
        <f t="shared" si="26"/>
        <v>5.8967263115088193E-3</v>
      </c>
      <c r="O218" s="4">
        <f t="shared" si="27"/>
        <v>1.9524070150215782E-2</v>
      </c>
      <c r="P218" s="4">
        <f t="shared" si="28"/>
        <v>1.6959896587388278E-3</v>
      </c>
      <c r="Q218" s="20"/>
    </row>
    <row r="219" spans="1:17" x14ac:dyDescent="0.25">
      <c r="A219" s="2">
        <v>43859</v>
      </c>
      <c r="B219" s="1">
        <v>217</v>
      </c>
      <c r="C219" s="4">
        <v>48.950001</v>
      </c>
      <c r="D219" s="4">
        <v>55.23</v>
      </c>
      <c r="E219" s="4">
        <v>53.68</v>
      </c>
      <c r="F219" s="4">
        <v>38.82</v>
      </c>
      <c r="G219" s="4">
        <v>48.060001</v>
      </c>
      <c r="H219" s="4">
        <v>33.630001</v>
      </c>
      <c r="I219" s="4">
        <v>99.839995999999999</v>
      </c>
      <c r="J219" s="4">
        <f t="shared" si="22"/>
        <v>5.5464461791290181E-3</v>
      </c>
      <c r="K219" s="4">
        <f t="shared" si="23"/>
        <v>-4.864864864864921E-3</v>
      </c>
      <c r="L219" s="4">
        <f t="shared" si="24"/>
        <v>-6.2939651980748502E-3</v>
      </c>
      <c r="M219" s="4">
        <f t="shared" si="25"/>
        <v>1.5480392955643915E-3</v>
      </c>
      <c r="N219" s="4">
        <f t="shared" si="26"/>
        <v>-2.8502121922334377E-2</v>
      </c>
      <c r="O219" s="4">
        <f t="shared" si="27"/>
        <v>6.2837526202126157E-3</v>
      </c>
      <c r="P219" s="4">
        <f t="shared" si="28"/>
        <v>-5.6768048729487295E-3</v>
      </c>
      <c r="Q219" s="20"/>
    </row>
    <row r="220" spans="1:17" x14ac:dyDescent="0.25">
      <c r="A220" s="2">
        <v>43860</v>
      </c>
      <c r="B220" s="1">
        <v>218</v>
      </c>
      <c r="C220" s="4">
        <v>49.380001</v>
      </c>
      <c r="D220" s="4">
        <v>54.540000999999997</v>
      </c>
      <c r="E220" s="4">
        <v>53.82</v>
      </c>
      <c r="F220" s="4">
        <v>39.689999</v>
      </c>
      <c r="G220" s="4">
        <v>48.860000999999997</v>
      </c>
      <c r="H220" s="4">
        <v>33.220001000000003</v>
      </c>
      <c r="I220" s="4">
        <v>98.190002000000007</v>
      </c>
      <c r="J220" s="4">
        <f t="shared" si="22"/>
        <v>8.7844737735551775E-3</v>
      </c>
      <c r="K220" s="4">
        <f t="shared" si="23"/>
        <v>-1.2493192105739639E-2</v>
      </c>
      <c r="L220" s="4">
        <f t="shared" si="24"/>
        <v>2.6080476900149138E-3</v>
      </c>
      <c r="M220" s="4">
        <f t="shared" si="25"/>
        <v>2.2411102524471919E-2</v>
      </c>
      <c r="N220" s="4">
        <f t="shared" si="26"/>
        <v>1.6645858996132714E-2</v>
      </c>
      <c r="O220" s="4">
        <f t="shared" si="27"/>
        <v>-1.2191495325854928E-2</v>
      </c>
      <c r="P220" s="4">
        <f t="shared" si="28"/>
        <v>-1.6526382873653083E-2</v>
      </c>
      <c r="Q220" s="20"/>
    </row>
    <row r="221" spans="1:17" x14ac:dyDescent="0.25">
      <c r="A221" s="2">
        <v>43861</v>
      </c>
      <c r="B221" s="1">
        <v>219</v>
      </c>
      <c r="C221" s="4">
        <v>48.77</v>
      </c>
      <c r="D221" s="4">
        <v>52.43</v>
      </c>
      <c r="E221" s="4">
        <v>52.259998000000003</v>
      </c>
      <c r="F221" s="4">
        <v>36.869999</v>
      </c>
      <c r="G221" s="4">
        <v>47.490001999999997</v>
      </c>
      <c r="H221" s="4">
        <v>32.479999999999997</v>
      </c>
      <c r="I221" s="4">
        <v>96.300003000000004</v>
      </c>
      <c r="J221" s="4">
        <f t="shared" si="22"/>
        <v>-1.2353199425816069E-2</v>
      </c>
      <c r="K221" s="4">
        <f t="shared" si="23"/>
        <v>-3.8687219679368855E-2</v>
      </c>
      <c r="L221" s="4">
        <f t="shared" si="24"/>
        <v>-2.8985544407283487E-2</v>
      </c>
      <c r="M221" s="4">
        <f t="shared" si="25"/>
        <v>-7.1050644269353605E-2</v>
      </c>
      <c r="N221" s="4">
        <f t="shared" si="26"/>
        <v>-2.8039274907096297E-2</v>
      </c>
      <c r="O221" s="4">
        <f t="shared" si="27"/>
        <v>-2.2275766939320877E-2</v>
      </c>
      <c r="P221" s="4">
        <f t="shared" si="28"/>
        <v>-1.9248385390602221E-2</v>
      </c>
      <c r="Q221" s="20"/>
    </row>
    <row r="222" spans="1:17" x14ac:dyDescent="0.25">
      <c r="A222" s="2">
        <v>43864</v>
      </c>
      <c r="B222" s="1">
        <v>220</v>
      </c>
      <c r="C222" s="4">
        <v>49.18</v>
      </c>
      <c r="D222" s="4">
        <v>51.860000999999997</v>
      </c>
      <c r="E222" s="4">
        <v>52.599997999999999</v>
      </c>
      <c r="F222" s="4">
        <v>41.630001</v>
      </c>
      <c r="G222" s="4">
        <v>47.939999</v>
      </c>
      <c r="H222" s="4">
        <v>33.07</v>
      </c>
      <c r="I222" s="4">
        <v>99.269997000000004</v>
      </c>
      <c r="J222" s="4">
        <f t="shared" si="22"/>
        <v>8.4068074636046049E-3</v>
      </c>
      <c r="K222" s="4">
        <f t="shared" si="23"/>
        <v>-1.0871619301926431E-2</v>
      </c>
      <c r="L222" s="4">
        <f t="shared" si="24"/>
        <v>6.5059321280493791E-3</v>
      </c>
      <c r="M222" s="4">
        <f t="shared" si="25"/>
        <v>0.12910230889889637</v>
      </c>
      <c r="N222" s="4">
        <f t="shared" si="26"/>
        <v>9.4756155200836443E-3</v>
      </c>
      <c r="O222" s="4">
        <f t="shared" si="27"/>
        <v>1.8165024630541978E-2</v>
      </c>
      <c r="P222" s="4">
        <f t="shared" si="28"/>
        <v>3.0841058229250519E-2</v>
      </c>
      <c r="Q222" s="20"/>
    </row>
    <row r="223" spans="1:17" x14ac:dyDescent="0.25">
      <c r="A223" s="2">
        <v>43865</v>
      </c>
      <c r="B223" s="1">
        <v>221</v>
      </c>
      <c r="C223" s="4">
        <v>51.029998999999997</v>
      </c>
      <c r="D223" s="4">
        <v>52.75</v>
      </c>
      <c r="E223" s="4">
        <v>54.02</v>
      </c>
      <c r="F223" s="4">
        <v>40.529998999999997</v>
      </c>
      <c r="G223" s="4">
        <v>48.84</v>
      </c>
      <c r="H223" s="4">
        <v>33.959999000000003</v>
      </c>
      <c r="I223" s="4">
        <v>101.379997</v>
      </c>
      <c r="J223" s="4">
        <f t="shared" si="22"/>
        <v>3.7616897112647353E-2</v>
      </c>
      <c r="K223" s="4">
        <f t="shared" si="23"/>
        <v>1.716156927956872E-2</v>
      </c>
      <c r="L223" s="4">
        <f t="shared" si="24"/>
        <v>2.6996236767917819E-2</v>
      </c>
      <c r="M223" s="4">
        <f t="shared" si="25"/>
        <v>-2.6423299869726247E-2</v>
      </c>
      <c r="N223" s="4">
        <f t="shared" si="26"/>
        <v>1.8773488084553425E-2</v>
      </c>
      <c r="O223" s="4">
        <f t="shared" si="27"/>
        <v>2.6912579377079016E-2</v>
      </c>
      <c r="P223" s="4">
        <f t="shared" si="28"/>
        <v>2.1255163329963626E-2</v>
      </c>
      <c r="Q223" s="20"/>
    </row>
    <row r="224" spans="1:17" x14ac:dyDescent="0.25">
      <c r="A224" s="2">
        <v>43866</v>
      </c>
      <c r="B224" s="1">
        <v>222</v>
      </c>
      <c r="C224" s="4">
        <v>50.790000999999997</v>
      </c>
      <c r="D224" s="4">
        <v>53.799999</v>
      </c>
      <c r="E224" s="4">
        <v>54.990001999999997</v>
      </c>
      <c r="F224" s="4">
        <v>41.669998</v>
      </c>
      <c r="G224" s="4">
        <v>49.52</v>
      </c>
      <c r="H224" s="4">
        <v>33.389999000000003</v>
      </c>
      <c r="I224" s="4">
        <v>100.540001</v>
      </c>
      <c r="J224" s="4">
        <f t="shared" si="22"/>
        <v>-4.7030767137581165E-3</v>
      </c>
      <c r="K224" s="4">
        <f t="shared" si="23"/>
        <v>1.9905194312796203E-2</v>
      </c>
      <c r="L224" s="4">
        <f t="shared" si="24"/>
        <v>1.7956349500185001E-2</v>
      </c>
      <c r="M224" s="4">
        <f t="shared" si="25"/>
        <v>2.8127289122311678E-2</v>
      </c>
      <c r="N224" s="4">
        <f t="shared" si="26"/>
        <v>1.3923013923013917E-2</v>
      </c>
      <c r="O224" s="4">
        <f t="shared" si="27"/>
        <v>-1.6784452791061631E-2</v>
      </c>
      <c r="P224" s="4">
        <f t="shared" si="28"/>
        <v>-8.2856187103655093E-3</v>
      </c>
      <c r="Q224" s="20"/>
    </row>
    <row r="225" spans="1:17" x14ac:dyDescent="0.25">
      <c r="A225" s="2">
        <v>43867</v>
      </c>
      <c r="B225" s="1">
        <v>223</v>
      </c>
      <c r="C225" s="4">
        <v>52.849997999999999</v>
      </c>
      <c r="D225" s="4">
        <v>54.509998000000003</v>
      </c>
      <c r="E225" s="4">
        <v>55.009998000000003</v>
      </c>
      <c r="F225" s="4">
        <v>43.330002</v>
      </c>
      <c r="G225" s="4">
        <v>49.049999</v>
      </c>
      <c r="H225" s="4">
        <v>38.409999999999997</v>
      </c>
      <c r="I225" s="4">
        <v>100.269997</v>
      </c>
      <c r="J225" s="4">
        <f t="shared" si="22"/>
        <v>4.0559105324687886E-2</v>
      </c>
      <c r="K225" s="4">
        <f t="shared" si="23"/>
        <v>1.319700768024184E-2</v>
      </c>
      <c r="L225" s="4">
        <f t="shared" si="24"/>
        <v>3.6362973763860056E-4</v>
      </c>
      <c r="M225" s="4">
        <f t="shared" si="25"/>
        <v>3.9836910959295001E-2</v>
      </c>
      <c r="N225" s="4">
        <f t="shared" si="26"/>
        <v>-9.491134894991992E-3</v>
      </c>
      <c r="O225" s="4">
        <f t="shared" si="27"/>
        <v>0.15034444894712315</v>
      </c>
      <c r="P225" s="4">
        <f t="shared" si="28"/>
        <v>-2.68553806757969E-3</v>
      </c>
      <c r="Q225" s="20"/>
    </row>
    <row r="226" spans="1:17" x14ac:dyDescent="0.25">
      <c r="A226" s="2">
        <v>43868</v>
      </c>
      <c r="B226" s="1">
        <v>224</v>
      </c>
      <c r="C226" s="4">
        <v>51.619999</v>
      </c>
      <c r="D226" s="4">
        <v>53.630001</v>
      </c>
      <c r="E226" s="4">
        <v>55.029998999999997</v>
      </c>
      <c r="F226" s="4">
        <v>43.099997999999999</v>
      </c>
      <c r="G226" s="4">
        <v>47.919998</v>
      </c>
      <c r="H226" s="4">
        <v>37.029998999999997</v>
      </c>
      <c r="I226" s="4">
        <v>99.440002000000007</v>
      </c>
      <c r="J226" s="4">
        <f t="shared" si="22"/>
        <v>-2.3273397285653624E-2</v>
      </c>
      <c r="K226" s="4">
        <f t="shared" si="23"/>
        <v>-1.6143772377316963E-2</v>
      </c>
      <c r="L226" s="4">
        <f t="shared" si="24"/>
        <v>3.6358845168461005E-4</v>
      </c>
      <c r="M226" s="4">
        <f t="shared" si="25"/>
        <v>-5.3081926929059685E-3</v>
      </c>
      <c r="N226" s="4">
        <f t="shared" si="26"/>
        <v>-2.3037737472736748E-2</v>
      </c>
      <c r="O226" s="4">
        <f t="shared" si="27"/>
        <v>-3.5928169747461602E-2</v>
      </c>
      <c r="P226" s="4">
        <f t="shared" si="28"/>
        <v>-8.2776007263667978E-3</v>
      </c>
      <c r="Q226" s="20"/>
    </row>
    <row r="227" spans="1:17" x14ac:dyDescent="0.25">
      <c r="A227" s="2">
        <v>43871</v>
      </c>
      <c r="B227" s="1">
        <v>225</v>
      </c>
      <c r="C227" s="4">
        <v>52.110000999999997</v>
      </c>
      <c r="D227" s="4">
        <v>53.709999000000003</v>
      </c>
      <c r="E227" s="4">
        <v>55.349997999999999</v>
      </c>
      <c r="F227" s="4">
        <v>44.610000999999997</v>
      </c>
      <c r="G227" s="4">
        <v>47.66</v>
      </c>
      <c r="H227" s="4">
        <v>35.959999000000003</v>
      </c>
      <c r="I227" s="4">
        <v>100.019997</v>
      </c>
      <c r="J227" s="4">
        <f t="shared" si="22"/>
        <v>9.4924837174056691E-3</v>
      </c>
      <c r="K227" s="4">
        <f t="shared" si="23"/>
        <v>1.4916650849960517E-3</v>
      </c>
      <c r="L227" s="4">
        <f t="shared" si="24"/>
        <v>5.814991928311735E-3</v>
      </c>
      <c r="M227" s="4">
        <f t="shared" si="25"/>
        <v>3.5034874015539341E-2</v>
      </c>
      <c r="N227" s="4">
        <f t="shared" si="26"/>
        <v>-5.4256680060796965E-3</v>
      </c>
      <c r="O227" s="4">
        <f t="shared" si="27"/>
        <v>-2.8895490923453528E-2</v>
      </c>
      <c r="P227" s="4">
        <f t="shared" si="28"/>
        <v>5.832612513422885E-3</v>
      </c>
      <c r="Q227" s="20"/>
    </row>
    <row r="228" spans="1:17" x14ac:dyDescent="0.25">
      <c r="A228" s="2">
        <v>43872</v>
      </c>
      <c r="B228" s="1">
        <v>226</v>
      </c>
      <c r="C228" s="4">
        <v>52.259998000000003</v>
      </c>
      <c r="D228" s="4">
        <v>54.41</v>
      </c>
      <c r="E228" s="4">
        <v>55.779998999999997</v>
      </c>
      <c r="F228" s="4">
        <v>42.799999</v>
      </c>
      <c r="G228" s="4">
        <v>48.34</v>
      </c>
      <c r="H228" s="4">
        <v>35.650002000000001</v>
      </c>
      <c r="I228" s="4">
        <v>100.019997</v>
      </c>
      <c r="J228" s="4">
        <f t="shared" si="22"/>
        <v>2.8784685688262829E-3</v>
      </c>
      <c r="K228" s="4">
        <f t="shared" si="23"/>
        <v>1.3032973618189662E-2</v>
      </c>
      <c r="L228" s="4">
        <f t="shared" si="24"/>
        <v>7.7687627016715917E-3</v>
      </c>
      <c r="M228" s="4">
        <f t="shared" si="25"/>
        <v>-4.0573906286171059E-2</v>
      </c>
      <c r="N228" s="4">
        <f t="shared" si="26"/>
        <v>1.4267729752413069E-2</v>
      </c>
      <c r="O228" s="4">
        <f t="shared" si="27"/>
        <v>-8.6206064688712225E-3</v>
      </c>
      <c r="P228" s="4">
        <f t="shared" si="28"/>
        <v>0</v>
      </c>
      <c r="Q228" s="20"/>
    </row>
    <row r="229" spans="1:17" x14ac:dyDescent="0.25">
      <c r="A229" s="2">
        <v>43873</v>
      </c>
      <c r="B229" s="1">
        <v>227</v>
      </c>
      <c r="C229" s="4">
        <v>53.299999</v>
      </c>
      <c r="D229" s="4">
        <v>55.09</v>
      </c>
      <c r="E229" s="4">
        <v>56.18</v>
      </c>
      <c r="F229" s="4">
        <v>42.310001</v>
      </c>
      <c r="G229" s="4">
        <v>48.369999</v>
      </c>
      <c r="H229" s="4">
        <v>36.790000999999997</v>
      </c>
      <c r="I229" s="4">
        <v>103</v>
      </c>
      <c r="J229" s="4">
        <f t="shared" si="22"/>
        <v>1.990051740912804E-2</v>
      </c>
      <c r="K229" s="4">
        <f t="shared" si="23"/>
        <v>1.2497702628193472E-2</v>
      </c>
      <c r="L229" s="4">
        <f t="shared" si="24"/>
        <v>7.1710470987997538E-3</v>
      </c>
      <c r="M229" s="4">
        <f t="shared" si="25"/>
        <v>-1.1448551669358683E-2</v>
      </c>
      <c r="N229" s="4">
        <f t="shared" si="26"/>
        <v>6.2058336781126513E-4</v>
      </c>
      <c r="O229" s="4">
        <f t="shared" si="27"/>
        <v>3.1977529762831317E-2</v>
      </c>
      <c r="P229" s="4">
        <f t="shared" si="28"/>
        <v>2.9794072079406243E-2</v>
      </c>
      <c r="Q229" s="20"/>
    </row>
    <row r="230" spans="1:17" x14ac:dyDescent="0.25">
      <c r="A230" s="2">
        <v>43874</v>
      </c>
      <c r="B230" s="1">
        <v>228</v>
      </c>
      <c r="C230" s="4">
        <v>52.549999</v>
      </c>
      <c r="D230" s="4">
        <v>54.400002000000001</v>
      </c>
      <c r="E230" s="4">
        <v>55.93</v>
      </c>
      <c r="F230" s="4">
        <v>42.439999</v>
      </c>
      <c r="G230" s="4">
        <v>47.950001</v>
      </c>
      <c r="H230" s="4">
        <v>37.159999999999997</v>
      </c>
      <c r="I230" s="4">
        <v>103.370003</v>
      </c>
      <c r="J230" s="4">
        <f t="shared" si="22"/>
        <v>-1.4071294823101215E-2</v>
      </c>
      <c r="K230" s="4">
        <f t="shared" si="23"/>
        <v>-1.2524922853512484E-2</v>
      </c>
      <c r="L230" s="4">
        <f t="shared" si="24"/>
        <v>-4.4499822000712E-3</v>
      </c>
      <c r="M230" s="4">
        <f t="shared" si="25"/>
        <v>3.0725123357950405E-3</v>
      </c>
      <c r="N230" s="4">
        <f t="shared" si="26"/>
        <v>-8.6830268489358382E-3</v>
      </c>
      <c r="O230" s="4">
        <f t="shared" si="27"/>
        <v>1.0057053273795779E-2</v>
      </c>
      <c r="P230" s="4">
        <f t="shared" si="28"/>
        <v>3.5922621359223009E-3</v>
      </c>
      <c r="Q230" s="20"/>
    </row>
    <row r="231" spans="1:17" x14ac:dyDescent="0.25">
      <c r="A231" s="2">
        <v>43875</v>
      </c>
      <c r="B231" s="1">
        <v>229</v>
      </c>
      <c r="C231" s="4">
        <v>52.880001</v>
      </c>
      <c r="D231" s="4">
        <v>54.32</v>
      </c>
      <c r="E231" s="4">
        <v>55.84</v>
      </c>
      <c r="F231" s="4">
        <v>44.810001</v>
      </c>
      <c r="G231" s="4">
        <v>47.150002000000001</v>
      </c>
      <c r="H231" s="4">
        <v>36.909999999999997</v>
      </c>
      <c r="I231" s="4">
        <v>103.540001</v>
      </c>
      <c r="J231" s="4">
        <f t="shared" si="22"/>
        <v>6.279771765552276E-3</v>
      </c>
      <c r="K231" s="4">
        <f t="shared" si="23"/>
        <v>-1.4706249459329127E-3</v>
      </c>
      <c r="L231" s="4">
        <f t="shared" si="24"/>
        <v>-1.6091543000178133E-3</v>
      </c>
      <c r="M231" s="4">
        <f t="shared" si="25"/>
        <v>5.5843592267756641E-2</v>
      </c>
      <c r="N231" s="4">
        <f t="shared" si="26"/>
        <v>-1.6684024678122522E-2</v>
      </c>
      <c r="O231" s="4">
        <f t="shared" si="27"/>
        <v>-6.727664155005383E-3</v>
      </c>
      <c r="P231" s="4">
        <f t="shared" si="28"/>
        <v>1.6445583347811914E-3</v>
      </c>
      <c r="Q231" s="20"/>
    </row>
    <row r="232" spans="1:17" x14ac:dyDescent="0.25">
      <c r="A232" s="2">
        <v>43879</v>
      </c>
      <c r="B232" s="1">
        <v>230</v>
      </c>
      <c r="C232" s="4">
        <v>52.77</v>
      </c>
      <c r="D232" s="4">
        <v>54.299999</v>
      </c>
      <c r="E232" s="4">
        <v>55.52</v>
      </c>
      <c r="F232" s="4">
        <v>45.650002000000001</v>
      </c>
      <c r="G232" s="4">
        <v>47.389999000000003</v>
      </c>
      <c r="H232" s="4">
        <v>38.060001</v>
      </c>
      <c r="I232" s="4">
        <v>102</v>
      </c>
      <c r="J232" s="4">
        <f t="shared" si="22"/>
        <v>-2.0802004145196009E-3</v>
      </c>
      <c r="K232" s="4">
        <f t="shared" si="23"/>
        <v>-3.6820692194404643E-4</v>
      </c>
      <c r="L232" s="4">
        <f t="shared" si="24"/>
        <v>-5.7306590257879706E-3</v>
      </c>
      <c r="M232" s="4">
        <f t="shared" si="25"/>
        <v>1.8745837564252698E-2</v>
      </c>
      <c r="N232" s="4">
        <f t="shared" si="26"/>
        <v>5.0900740152673265E-3</v>
      </c>
      <c r="O232" s="4">
        <f t="shared" si="27"/>
        <v>3.1156895150365842E-2</v>
      </c>
      <c r="P232" s="4">
        <f t="shared" si="28"/>
        <v>-1.4873488363207604E-2</v>
      </c>
      <c r="Q232" s="20"/>
    </row>
    <row r="233" spans="1:17" x14ac:dyDescent="0.25">
      <c r="A233" s="2">
        <v>43880</v>
      </c>
      <c r="B233" s="1">
        <v>231</v>
      </c>
      <c r="C233" s="4">
        <v>53.34</v>
      </c>
      <c r="D233" s="4">
        <v>54.599997999999999</v>
      </c>
      <c r="E233" s="4">
        <v>56.310001</v>
      </c>
      <c r="F233" s="4">
        <v>47.549999</v>
      </c>
      <c r="G233" s="4">
        <v>47.709999000000003</v>
      </c>
      <c r="H233" s="4">
        <v>38.770000000000003</v>
      </c>
      <c r="I233" s="4">
        <v>102.459999</v>
      </c>
      <c r="J233" s="4">
        <f t="shared" si="22"/>
        <v>1.0801591813530419E-2</v>
      </c>
      <c r="K233" s="4">
        <f t="shared" si="23"/>
        <v>5.5248435639934299E-3</v>
      </c>
      <c r="L233" s="4">
        <f t="shared" si="24"/>
        <v>1.4229124639769391E-2</v>
      </c>
      <c r="M233" s="4">
        <f t="shared" si="25"/>
        <v>4.1620962031940309E-2</v>
      </c>
      <c r="N233" s="4">
        <f t="shared" si="26"/>
        <v>6.7524795685266897E-3</v>
      </c>
      <c r="O233" s="4">
        <f t="shared" si="27"/>
        <v>1.8654728884531648E-2</v>
      </c>
      <c r="P233" s="4">
        <f t="shared" si="28"/>
        <v>4.5097941176470225E-3</v>
      </c>
      <c r="Q233" s="20"/>
    </row>
    <row r="234" spans="1:17" x14ac:dyDescent="0.25">
      <c r="A234" s="2">
        <v>43881</v>
      </c>
      <c r="B234" s="1">
        <v>232</v>
      </c>
      <c r="C234" s="4">
        <v>52.950001</v>
      </c>
      <c r="D234" s="4">
        <v>54.040000999999997</v>
      </c>
      <c r="E234" s="4">
        <v>53.75</v>
      </c>
      <c r="F234" s="4">
        <v>49</v>
      </c>
      <c r="G234" s="4">
        <v>47.849997999999999</v>
      </c>
      <c r="H234" s="4">
        <v>39.049999</v>
      </c>
      <c r="I234" s="4">
        <v>102.529999</v>
      </c>
      <c r="J234" s="4">
        <f t="shared" si="22"/>
        <v>-7.3115673040870469E-3</v>
      </c>
      <c r="K234" s="4">
        <f t="shared" si="23"/>
        <v>-1.0256355687046047E-2</v>
      </c>
      <c r="L234" s="4">
        <f t="shared" si="24"/>
        <v>-4.5462634603753597E-2</v>
      </c>
      <c r="M234" s="4">
        <f t="shared" si="25"/>
        <v>3.0494238285893555E-2</v>
      </c>
      <c r="N234" s="4">
        <f t="shared" si="26"/>
        <v>2.9343744065053528E-3</v>
      </c>
      <c r="O234" s="4">
        <f t="shared" si="27"/>
        <v>7.2220531338663017E-3</v>
      </c>
      <c r="P234" s="4">
        <f t="shared" si="28"/>
        <v>6.8319344801093934E-4</v>
      </c>
      <c r="Q234" s="20"/>
    </row>
    <row r="235" spans="1:17" x14ac:dyDescent="0.25">
      <c r="A235" s="2">
        <v>43882</v>
      </c>
      <c r="B235" s="1">
        <v>233</v>
      </c>
      <c r="C235" s="4">
        <v>51.720001000000003</v>
      </c>
      <c r="D235" s="4">
        <v>53.900002000000001</v>
      </c>
      <c r="E235" s="4">
        <v>52.419998</v>
      </c>
      <c r="F235" s="4">
        <v>49.220001000000003</v>
      </c>
      <c r="G235" s="4">
        <v>48.57</v>
      </c>
      <c r="H235" s="4">
        <v>38.310001</v>
      </c>
      <c r="I235" s="4">
        <v>100.25</v>
      </c>
      <c r="J235" s="4">
        <f t="shared" si="22"/>
        <v>-2.3229461317668284E-2</v>
      </c>
      <c r="K235" s="4">
        <f t="shared" si="23"/>
        <v>-2.5906550223786266E-3</v>
      </c>
      <c r="L235" s="4">
        <f t="shared" si="24"/>
        <v>-2.474422325581396E-2</v>
      </c>
      <c r="M235" s="4">
        <f t="shared" si="25"/>
        <v>4.4898163265306825E-3</v>
      </c>
      <c r="N235" s="4">
        <f t="shared" si="26"/>
        <v>1.5047064369783274E-2</v>
      </c>
      <c r="O235" s="4">
        <f t="shared" si="27"/>
        <v>-1.8950013289372937E-2</v>
      </c>
      <c r="P235" s="4">
        <f t="shared" si="28"/>
        <v>-2.2237384397126577E-2</v>
      </c>
      <c r="Q235" s="20"/>
    </row>
    <row r="236" spans="1:17" x14ac:dyDescent="0.25">
      <c r="A236" s="2">
        <v>43885</v>
      </c>
      <c r="B236" s="1">
        <v>234</v>
      </c>
      <c r="C236" s="4">
        <v>48.310001</v>
      </c>
      <c r="D236" s="4">
        <v>52.139999000000003</v>
      </c>
      <c r="E236" s="4">
        <v>49.68</v>
      </c>
      <c r="F236" s="4">
        <v>48.599997999999999</v>
      </c>
      <c r="G236" s="4">
        <v>47.290000999999997</v>
      </c>
      <c r="H236" s="4">
        <v>35.889999000000003</v>
      </c>
      <c r="I236" s="4">
        <v>95.910004000000001</v>
      </c>
      <c r="J236" s="4">
        <f t="shared" si="22"/>
        <v>-6.5931939947178331E-2</v>
      </c>
      <c r="K236" s="4">
        <f t="shared" si="23"/>
        <v>-3.2653115671498444E-2</v>
      </c>
      <c r="L236" s="4">
        <f t="shared" si="24"/>
        <v>-5.2270089747046534E-2</v>
      </c>
      <c r="M236" s="4">
        <f t="shared" si="25"/>
        <v>-1.2596566180484312E-2</v>
      </c>
      <c r="N236" s="4">
        <f t="shared" si="26"/>
        <v>-2.6353695696932338E-2</v>
      </c>
      <c r="O236" s="4">
        <f t="shared" si="27"/>
        <v>-6.316893596531091E-2</v>
      </c>
      <c r="P236" s="4">
        <f t="shared" si="28"/>
        <v>-4.3291730673316701E-2</v>
      </c>
      <c r="Q236" s="20"/>
    </row>
    <row r="237" spans="1:17" x14ac:dyDescent="0.25">
      <c r="A237" s="2">
        <v>43886</v>
      </c>
      <c r="B237" s="1">
        <v>235</v>
      </c>
      <c r="C237" s="4">
        <v>46.220001000000003</v>
      </c>
      <c r="D237" s="4">
        <v>51.419998</v>
      </c>
      <c r="E237" s="4">
        <v>48.029998999999997</v>
      </c>
      <c r="F237" s="4">
        <v>49.790000999999997</v>
      </c>
      <c r="G237" s="4">
        <v>44.970001000000003</v>
      </c>
      <c r="H237" s="4">
        <v>35.209999000000003</v>
      </c>
      <c r="I237" s="4">
        <v>92.900002000000001</v>
      </c>
      <c r="J237" s="4">
        <f t="shared" si="22"/>
        <v>-4.3262263645989084E-2</v>
      </c>
      <c r="K237" s="4">
        <f t="shared" si="23"/>
        <v>-1.3808995278270017E-2</v>
      </c>
      <c r="L237" s="4">
        <f t="shared" si="24"/>
        <v>-3.3212580515297969E-2</v>
      </c>
      <c r="M237" s="4">
        <f t="shared" si="25"/>
        <v>2.4485659443854241E-2</v>
      </c>
      <c r="N237" s="4">
        <f t="shared" si="26"/>
        <v>-4.9058996636519282E-2</v>
      </c>
      <c r="O237" s="4">
        <f t="shared" si="27"/>
        <v>-1.8946782361292339E-2</v>
      </c>
      <c r="P237" s="4">
        <f t="shared" si="28"/>
        <v>-3.1383608325154487E-2</v>
      </c>
      <c r="Q237" s="20"/>
    </row>
    <row r="238" spans="1:17" x14ac:dyDescent="0.25">
      <c r="A238" s="2">
        <v>43887</v>
      </c>
      <c r="B238" s="1">
        <v>236</v>
      </c>
      <c r="C238" s="4">
        <v>45.93</v>
      </c>
      <c r="D238" s="4">
        <v>51.75</v>
      </c>
      <c r="E238" s="4">
        <v>47.240001999999997</v>
      </c>
      <c r="F238" s="4">
        <v>48.299999</v>
      </c>
      <c r="G238" s="4">
        <v>43.669998</v>
      </c>
      <c r="H238" s="4">
        <v>34.630001</v>
      </c>
      <c r="I238" s="4">
        <v>92</v>
      </c>
      <c r="J238" s="4">
        <f t="shared" si="22"/>
        <v>-6.2743616124111227E-3</v>
      </c>
      <c r="K238" s="4">
        <f t="shared" si="23"/>
        <v>6.4177754343747806E-3</v>
      </c>
      <c r="L238" s="4">
        <f t="shared" si="24"/>
        <v>-1.6447991181511364E-2</v>
      </c>
      <c r="M238" s="4">
        <f t="shared" si="25"/>
        <v>-2.9925727456803969E-2</v>
      </c>
      <c r="N238" s="4">
        <f t="shared" si="26"/>
        <v>-2.8908227064526944E-2</v>
      </c>
      <c r="O238" s="4">
        <f t="shared" si="27"/>
        <v>-1.6472536679140583E-2</v>
      </c>
      <c r="P238" s="4">
        <f t="shared" si="28"/>
        <v>-9.687857703167763E-3</v>
      </c>
      <c r="Q238" s="20"/>
    </row>
    <row r="239" spans="1:17" x14ac:dyDescent="0.25">
      <c r="A239" s="2">
        <v>43888</v>
      </c>
      <c r="B239" s="1">
        <v>237</v>
      </c>
      <c r="C239" s="4">
        <v>43.560001</v>
      </c>
      <c r="D239" s="4">
        <v>51.580002</v>
      </c>
      <c r="E239" s="4">
        <v>45.41</v>
      </c>
      <c r="F239" s="4">
        <v>48.790000999999997</v>
      </c>
      <c r="G239" s="4">
        <v>41.810001</v>
      </c>
      <c r="H239" s="4">
        <v>33.009998000000003</v>
      </c>
      <c r="I239" s="4">
        <v>88.550003000000004</v>
      </c>
      <c r="J239" s="4">
        <f t="shared" si="22"/>
        <v>-5.1600239494883515E-2</v>
      </c>
      <c r="K239" s="4">
        <f t="shared" si="23"/>
        <v>-3.2849855072463702E-3</v>
      </c>
      <c r="L239" s="4">
        <f t="shared" si="24"/>
        <v>-3.8738398021236332E-2</v>
      </c>
      <c r="M239" s="4">
        <f t="shared" si="25"/>
        <v>1.0144969154140085E-2</v>
      </c>
      <c r="N239" s="4">
        <f t="shared" si="26"/>
        <v>-4.2592101790341279E-2</v>
      </c>
      <c r="O239" s="4">
        <f t="shared" si="27"/>
        <v>-4.6780333618817886E-2</v>
      </c>
      <c r="P239" s="4">
        <f t="shared" si="28"/>
        <v>-3.7499967391304304E-2</v>
      </c>
      <c r="Q239" s="20"/>
    </row>
    <row r="240" spans="1:17" x14ac:dyDescent="0.25">
      <c r="A240" s="2">
        <v>43889</v>
      </c>
      <c r="B240" s="1">
        <v>238</v>
      </c>
      <c r="C240" s="4">
        <v>40.459999000000003</v>
      </c>
      <c r="D240" s="4">
        <v>51.540000999999997</v>
      </c>
      <c r="E240" s="4">
        <v>45.029998999999997</v>
      </c>
      <c r="F240" s="4">
        <v>58</v>
      </c>
      <c r="G240" s="4">
        <v>41.349997999999999</v>
      </c>
      <c r="H240" s="4">
        <v>33.200001</v>
      </c>
      <c r="I240" s="4">
        <v>89.379997000000003</v>
      </c>
      <c r="J240" s="4">
        <f t="shared" si="22"/>
        <v>-7.1166251809773748E-2</v>
      </c>
      <c r="K240" s="4">
        <f t="shared" si="23"/>
        <v>-7.7551373495494882E-4</v>
      </c>
      <c r="L240" s="4">
        <f t="shared" si="24"/>
        <v>-8.3682228584012353E-3</v>
      </c>
      <c r="M240" s="4">
        <f t="shared" si="25"/>
        <v>0.18876816583791428</v>
      </c>
      <c r="N240" s="4">
        <f t="shared" si="26"/>
        <v>-1.1002224085093909E-2</v>
      </c>
      <c r="O240" s="4">
        <f t="shared" si="27"/>
        <v>5.755922796481152E-3</v>
      </c>
      <c r="P240" s="4">
        <f t="shared" si="28"/>
        <v>9.3731673843082675E-3</v>
      </c>
      <c r="Q240" s="20"/>
    </row>
    <row r="241" spans="1:17" x14ac:dyDescent="0.25">
      <c r="A241" s="2">
        <v>43892</v>
      </c>
      <c r="B241" s="1">
        <v>239</v>
      </c>
      <c r="C241" s="4">
        <v>42.389999000000003</v>
      </c>
      <c r="D241" s="4">
        <v>52.669998</v>
      </c>
      <c r="E241" s="4">
        <v>46.48</v>
      </c>
      <c r="F241" s="4">
        <v>93.910004000000001</v>
      </c>
      <c r="G241" s="4">
        <v>42.700001</v>
      </c>
      <c r="H241" s="4">
        <v>35.82</v>
      </c>
      <c r="I241" s="4">
        <v>92.68</v>
      </c>
      <c r="J241" s="4">
        <f t="shared" si="22"/>
        <v>4.7701434693559919E-2</v>
      </c>
      <c r="K241" s="4">
        <f t="shared" si="23"/>
        <v>2.1924660032505688E-2</v>
      </c>
      <c r="L241" s="4">
        <f t="shared" si="24"/>
        <v>3.2200777974700834E-2</v>
      </c>
      <c r="M241" s="4">
        <f t="shared" si="25"/>
        <v>0.61913799999999997</v>
      </c>
      <c r="N241" s="4">
        <f t="shared" si="26"/>
        <v>3.2648199886249112E-2</v>
      </c>
      <c r="O241" s="4">
        <f t="shared" si="27"/>
        <v>7.8915630153143665E-2</v>
      </c>
      <c r="P241" s="4">
        <f t="shared" si="28"/>
        <v>3.6921046215743367E-2</v>
      </c>
      <c r="Q241" s="20"/>
    </row>
    <row r="242" spans="1:17" x14ac:dyDescent="0.25">
      <c r="A242" s="2">
        <v>43893</v>
      </c>
      <c r="B242" s="1">
        <v>240</v>
      </c>
      <c r="C242" s="4">
        <v>41.779998999999997</v>
      </c>
      <c r="D242" s="4">
        <v>51.740001999999997</v>
      </c>
      <c r="E242" s="4">
        <v>44.400002000000001</v>
      </c>
      <c r="F242" s="4">
        <v>94.239998</v>
      </c>
      <c r="G242" s="4">
        <v>41.869999</v>
      </c>
      <c r="H242" s="4">
        <v>34.93</v>
      </c>
      <c r="I242" s="4">
        <v>90.93</v>
      </c>
      <c r="J242" s="4">
        <f t="shared" si="22"/>
        <v>-1.4390186704180071E-2</v>
      </c>
      <c r="K242" s="4">
        <f t="shared" si="23"/>
        <v>-1.7657035035391549E-2</v>
      </c>
      <c r="L242" s="4">
        <f t="shared" si="24"/>
        <v>-4.4750387263338992E-2</v>
      </c>
      <c r="M242" s="4">
        <f t="shared" si="25"/>
        <v>3.5139387279761935E-3</v>
      </c>
      <c r="N242" s="4">
        <f t="shared" si="26"/>
        <v>-1.9437985493255618E-2</v>
      </c>
      <c r="O242" s="4">
        <f t="shared" si="27"/>
        <v>-2.4846454494695715E-2</v>
      </c>
      <c r="P242" s="4">
        <f t="shared" si="28"/>
        <v>-1.8882175226586102E-2</v>
      </c>
      <c r="Q242" s="20"/>
    </row>
    <row r="243" spans="1:17" x14ac:dyDescent="0.25">
      <c r="A243" s="2">
        <v>43894</v>
      </c>
      <c r="B243" s="1">
        <v>241</v>
      </c>
      <c r="C243" s="4">
        <v>43.380001</v>
      </c>
      <c r="D243" s="4">
        <v>52.07</v>
      </c>
      <c r="E243" s="4">
        <v>45.240001999999997</v>
      </c>
      <c r="F243" s="4">
        <v>94.480002999999996</v>
      </c>
      <c r="G243" s="4">
        <v>43.189999</v>
      </c>
      <c r="H243" s="4">
        <v>36</v>
      </c>
      <c r="I243" s="4">
        <v>93.790001000000004</v>
      </c>
      <c r="J243" s="4">
        <f t="shared" si="22"/>
        <v>3.8295884114310383E-2</v>
      </c>
      <c r="K243" s="4">
        <f t="shared" si="23"/>
        <v>6.3780051651332248E-3</v>
      </c>
      <c r="L243" s="4">
        <f t="shared" si="24"/>
        <v>1.8918918066715321E-2</v>
      </c>
      <c r="M243" s="4">
        <f t="shared" si="25"/>
        <v>2.5467424139800649E-3</v>
      </c>
      <c r="N243" s="4">
        <f t="shared" si="26"/>
        <v>3.1526153129356423E-2</v>
      </c>
      <c r="O243" s="4">
        <f t="shared" si="27"/>
        <v>3.0632693959347274E-2</v>
      </c>
      <c r="P243" s="4">
        <f t="shared" si="28"/>
        <v>3.1452776861321863E-2</v>
      </c>
      <c r="Q243" s="20"/>
    </row>
    <row r="244" spans="1:17" x14ac:dyDescent="0.25">
      <c r="A244" s="2">
        <v>43895</v>
      </c>
      <c r="B244" s="1">
        <v>242</v>
      </c>
      <c r="C244" s="4">
        <v>40.849997999999999</v>
      </c>
      <c r="D244" s="4">
        <v>51.25</v>
      </c>
      <c r="E244" s="4">
        <v>42.59</v>
      </c>
      <c r="F244" s="4">
        <v>94.540001000000004</v>
      </c>
      <c r="G244" s="4">
        <v>40.770000000000003</v>
      </c>
      <c r="H244" s="4">
        <v>34.970001000000003</v>
      </c>
      <c r="I244" s="4">
        <v>90.580001999999993</v>
      </c>
      <c r="J244" s="4">
        <f t="shared" si="22"/>
        <v>-5.8321875096314556E-2</v>
      </c>
      <c r="K244" s="4">
        <f t="shared" si="23"/>
        <v>-1.5748031496062999E-2</v>
      </c>
      <c r="L244" s="4">
        <f t="shared" si="24"/>
        <v>-5.8576522609348994E-2</v>
      </c>
      <c r="M244" s="4">
        <f t="shared" si="25"/>
        <v>6.350338494380374E-4</v>
      </c>
      <c r="N244" s="4">
        <f t="shared" si="26"/>
        <v>-5.6031466914365918E-2</v>
      </c>
      <c r="O244" s="4">
        <f t="shared" si="27"/>
        <v>-2.8611083333333238E-2</v>
      </c>
      <c r="P244" s="4">
        <f t="shared" si="28"/>
        <v>-3.4225386136844269E-2</v>
      </c>
      <c r="Q244" s="20"/>
    </row>
    <row r="245" spans="1:17" x14ac:dyDescent="0.25">
      <c r="A245" s="2">
        <v>43896</v>
      </c>
      <c r="B245" s="1">
        <v>243</v>
      </c>
      <c r="C245" s="4">
        <v>39.619999</v>
      </c>
      <c r="D245" s="4">
        <v>49.439999</v>
      </c>
      <c r="E245" s="4">
        <v>41.84</v>
      </c>
      <c r="F245" s="4">
        <v>94.349997999999999</v>
      </c>
      <c r="G245" s="4">
        <v>39.610000999999997</v>
      </c>
      <c r="H245" s="4">
        <v>33.459999000000003</v>
      </c>
      <c r="I245" s="4">
        <v>88.360000999999997</v>
      </c>
      <c r="J245" s="4">
        <f t="shared" si="22"/>
        <v>-3.0110136113103345E-2</v>
      </c>
      <c r="K245" s="4">
        <f t="shared" si="23"/>
        <v>-3.5317092682926828E-2</v>
      </c>
      <c r="L245" s="4">
        <f t="shared" si="24"/>
        <v>-1.7609767551068325E-2</v>
      </c>
      <c r="M245" s="4">
        <f t="shared" si="25"/>
        <v>-2.0097630419953598E-3</v>
      </c>
      <c r="N245" s="4">
        <f t="shared" si="26"/>
        <v>-2.8452268825116658E-2</v>
      </c>
      <c r="O245" s="4">
        <f t="shared" si="27"/>
        <v>-4.3179924415787115E-2</v>
      </c>
      <c r="P245" s="4">
        <f t="shared" si="28"/>
        <v>-2.4508732070904531E-2</v>
      </c>
      <c r="Q245" s="20"/>
    </row>
    <row r="246" spans="1:17" x14ac:dyDescent="0.25">
      <c r="A246" s="2">
        <v>43899</v>
      </c>
      <c r="B246" s="1">
        <v>244</v>
      </c>
      <c r="C246" s="4">
        <v>36.25</v>
      </c>
      <c r="D246" s="4">
        <v>46.830002</v>
      </c>
      <c r="E246" s="4">
        <v>37.5</v>
      </c>
      <c r="F246" s="4">
        <v>94.540001000000004</v>
      </c>
      <c r="G246" s="4">
        <v>34.720001000000003</v>
      </c>
      <c r="H246" s="4">
        <v>32.459999000000003</v>
      </c>
      <c r="I246" s="4">
        <v>84.110000999999997</v>
      </c>
      <c r="J246" s="4">
        <f t="shared" si="22"/>
        <v>-8.5058028396214749E-2</v>
      </c>
      <c r="K246" s="4">
        <f t="shared" si="23"/>
        <v>-5.2791202524093903E-2</v>
      </c>
      <c r="L246" s="4">
        <f t="shared" si="24"/>
        <v>-0.10372848948374769</v>
      </c>
      <c r="M246" s="4">
        <f t="shared" si="25"/>
        <v>2.0138103235572339E-3</v>
      </c>
      <c r="N246" s="4">
        <f t="shared" si="26"/>
        <v>-0.12345367019808946</v>
      </c>
      <c r="O246" s="4">
        <f t="shared" si="27"/>
        <v>-2.9886432453270544E-2</v>
      </c>
      <c r="P246" s="4">
        <f t="shared" si="28"/>
        <v>-4.8098686644424099E-2</v>
      </c>
      <c r="Q246" s="20"/>
    </row>
    <row r="247" spans="1:17" x14ac:dyDescent="0.25">
      <c r="A247" s="2">
        <v>43900</v>
      </c>
      <c r="B247" s="1">
        <v>245</v>
      </c>
      <c r="C247" s="4">
        <v>39.139999000000003</v>
      </c>
      <c r="D247" s="4">
        <v>49.959999000000003</v>
      </c>
      <c r="E247" s="4">
        <v>39.5</v>
      </c>
      <c r="F247" s="4">
        <v>94.949996999999996</v>
      </c>
      <c r="G247" s="4">
        <v>37.130001</v>
      </c>
      <c r="H247" s="4">
        <v>34.310001</v>
      </c>
      <c r="I247" s="4">
        <v>88.300003000000004</v>
      </c>
      <c r="J247" s="4">
        <f t="shared" si="22"/>
        <v>7.9724110344827667E-2</v>
      </c>
      <c r="K247" s="4">
        <f t="shared" si="23"/>
        <v>6.6837430414801238E-2</v>
      </c>
      <c r="L247" s="4">
        <f t="shared" si="24"/>
        <v>5.3333333333333337E-2</v>
      </c>
      <c r="M247" s="4">
        <f t="shared" si="25"/>
        <v>4.3367463048788468E-3</v>
      </c>
      <c r="N247" s="4">
        <f t="shared" si="26"/>
        <v>6.941244039710702E-2</v>
      </c>
      <c r="O247" s="4">
        <f t="shared" si="27"/>
        <v>5.6993285797698148E-2</v>
      </c>
      <c r="P247" s="4">
        <f t="shared" si="28"/>
        <v>4.9815740698897472E-2</v>
      </c>
      <c r="Q247" s="20"/>
    </row>
    <row r="248" spans="1:17" x14ac:dyDescent="0.25">
      <c r="A248" s="2">
        <v>43901</v>
      </c>
      <c r="B248" s="1">
        <v>246</v>
      </c>
      <c r="C248" s="4">
        <v>36.939999</v>
      </c>
      <c r="D248" s="4">
        <v>48.330002</v>
      </c>
      <c r="E248" s="4">
        <v>36.869999</v>
      </c>
      <c r="F248" s="4">
        <v>94.660004000000001</v>
      </c>
      <c r="G248" s="4">
        <v>35.43</v>
      </c>
      <c r="H248" s="4">
        <v>31.299999</v>
      </c>
      <c r="I248" s="4">
        <v>84</v>
      </c>
      <c r="J248" s="4">
        <f t="shared" si="22"/>
        <v>-5.6208483807064037E-2</v>
      </c>
      <c r="K248" s="4">
        <f t="shared" si="23"/>
        <v>-3.2626041485709453E-2</v>
      </c>
      <c r="L248" s="4">
        <f t="shared" si="24"/>
        <v>-6.6582303797468351E-2</v>
      </c>
      <c r="M248" s="4">
        <f t="shared" si="25"/>
        <v>-3.0541654466823788E-3</v>
      </c>
      <c r="N248" s="4">
        <f t="shared" si="26"/>
        <v>-4.5785105149875979E-2</v>
      </c>
      <c r="O248" s="4">
        <f t="shared" si="27"/>
        <v>-8.7729580654923325E-2</v>
      </c>
      <c r="P248" s="4">
        <f t="shared" si="28"/>
        <v>-4.8697654064632404E-2</v>
      </c>
      <c r="Q248" s="20"/>
    </row>
    <row r="249" spans="1:17" x14ac:dyDescent="0.25">
      <c r="A249" s="2">
        <v>43902</v>
      </c>
      <c r="B249" s="1">
        <v>247</v>
      </c>
      <c r="C249" s="4">
        <v>32.740001999999997</v>
      </c>
      <c r="D249" s="4">
        <v>45.060001</v>
      </c>
      <c r="E249" s="4">
        <v>31.309999000000001</v>
      </c>
      <c r="F249" s="4">
        <v>92.989998</v>
      </c>
      <c r="G249" s="4">
        <v>31.77</v>
      </c>
      <c r="H249" s="4">
        <v>26.780000999999999</v>
      </c>
      <c r="I249" s="4">
        <v>74.199996999999996</v>
      </c>
      <c r="J249" s="4">
        <f t="shared" si="22"/>
        <v>-0.11369781033291319</v>
      </c>
      <c r="K249" s="4">
        <f t="shared" si="23"/>
        <v>-6.7659856500730142E-2</v>
      </c>
      <c r="L249" s="4">
        <f t="shared" si="24"/>
        <v>-0.15080011257933582</v>
      </c>
      <c r="M249" s="4">
        <f t="shared" si="25"/>
        <v>-1.7642150110198609E-2</v>
      </c>
      <c r="N249" s="4">
        <f t="shared" si="26"/>
        <v>-0.10330228619813718</v>
      </c>
      <c r="O249" s="4">
        <f t="shared" si="27"/>
        <v>-0.14440888640283986</v>
      </c>
      <c r="P249" s="4">
        <f t="shared" si="28"/>
        <v>-0.11666670238095242</v>
      </c>
      <c r="Q249" s="20"/>
    </row>
    <row r="250" spans="1:17" x14ac:dyDescent="0.25">
      <c r="A250" s="2">
        <v>43903</v>
      </c>
      <c r="B250" s="1">
        <v>248</v>
      </c>
      <c r="C250" s="4">
        <v>35.950001</v>
      </c>
      <c r="D250" s="4">
        <v>47.73</v>
      </c>
      <c r="E250" s="4">
        <v>37.5</v>
      </c>
      <c r="F250" s="4">
        <v>93.260002</v>
      </c>
      <c r="G250" s="4">
        <v>35.840000000000003</v>
      </c>
      <c r="H250" s="4">
        <v>29.290001</v>
      </c>
      <c r="I250" s="4">
        <v>75.580001999999993</v>
      </c>
      <c r="J250" s="4">
        <f t="shared" si="22"/>
        <v>9.8045168109641645E-2</v>
      </c>
      <c r="K250" s="4">
        <f t="shared" si="23"/>
        <v>5.9254304055607922E-2</v>
      </c>
      <c r="L250" s="4">
        <f t="shared" si="24"/>
        <v>0.19770045345577936</v>
      </c>
      <c r="M250" s="4">
        <f t="shared" si="25"/>
        <v>2.9035810926676237E-3</v>
      </c>
      <c r="N250" s="4">
        <f t="shared" si="26"/>
        <v>0.12810827824992144</v>
      </c>
      <c r="O250" s="4">
        <f t="shared" si="27"/>
        <v>9.3726658187951589E-2</v>
      </c>
      <c r="P250" s="4">
        <f t="shared" si="28"/>
        <v>1.8598450886729782E-2</v>
      </c>
      <c r="Q250" s="20"/>
    </row>
    <row r="251" spans="1:17" x14ac:dyDescent="0.25">
      <c r="A251" s="2">
        <v>43906</v>
      </c>
      <c r="B251" s="1">
        <v>249</v>
      </c>
      <c r="C251" s="4">
        <v>32.209999000000003</v>
      </c>
      <c r="D251" s="4">
        <v>45.73</v>
      </c>
      <c r="E251" s="4">
        <v>31.65</v>
      </c>
      <c r="F251" s="4">
        <v>92.230002999999996</v>
      </c>
      <c r="G251" s="4">
        <v>30.639999</v>
      </c>
      <c r="H251" s="4">
        <v>24.040001</v>
      </c>
      <c r="I251" s="4">
        <v>66.790001000000004</v>
      </c>
      <c r="J251" s="4">
        <f t="shared" si="22"/>
        <v>-0.10403343243300596</v>
      </c>
      <c r="K251" s="4">
        <f t="shared" si="23"/>
        <v>-4.1902367483762838E-2</v>
      </c>
      <c r="L251" s="4">
        <f t="shared" si="24"/>
        <v>-0.15600000000000003</v>
      </c>
      <c r="M251" s="4">
        <f t="shared" si="25"/>
        <v>-1.1044381062741171E-2</v>
      </c>
      <c r="N251" s="4">
        <f t="shared" si="26"/>
        <v>-0.14508931361607152</v>
      </c>
      <c r="O251" s="4">
        <f t="shared" si="27"/>
        <v>-0.17924205601768331</v>
      </c>
      <c r="P251" s="4">
        <f t="shared" si="28"/>
        <v>-0.11630061878008405</v>
      </c>
      <c r="Q251" s="20"/>
    </row>
    <row r="252" spans="1:17" x14ac:dyDescent="0.25">
      <c r="A252" s="2">
        <v>43907</v>
      </c>
      <c r="B252" s="1">
        <v>250</v>
      </c>
      <c r="C252" s="4">
        <v>31.32</v>
      </c>
      <c r="D252" s="4">
        <v>46.860000999999997</v>
      </c>
      <c r="E252" s="4">
        <v>33.790000999999997</v>
      </c>
      <c r="F252" s="4">
        <v>91.940002000000007</v>
      </c>
      <c r="G252" s="4">
        <v>30.99</v>
      </c>
      <c r="H252" s="4">
        <v>24.48</v>
      </c>
      <c r="I252" s="4">
        <v>69.839995999999999</v>
      </c>
      <c r="J252" s="4">
        <f t="shared" si="22"/>
        <v>-2.7631140255546204E-2</v>
      </c>
      <c r="K252" s="4">
        <f t="shared" si="23"/>
        <v>2.4710277717034771E-2</v>
      </c>
      <c r="L252" s="4">
        <f t="shared" si="24"/>
        <v>6.7614565560821432E-2</v>
      </c>
      <c r="M252" s="4">
        <f t="shared" si="25"/>
        <v>-3.144323870400281E-3</v>
      </c>
      <c r="N252" s="4">
        <f t="shared" si="26"/>
        <v>1.1423009511194791E-2</v>
      </c>
      <c r="O252" s="4">
        <f t="shared" si="27"/>
        <v>1.8302786260283442E-2</v>
      </c>
      <c r="P252" s="4">
        <f t="shared" si="28"/>
        <v>4.5665443245015001E-2</v>
      </c>
      <c r="Q252" s="20"/>
    </row>
    <row r="253" spans="1:17" x14ac:dyDescent="0.25">
      <c r="A253" s="2">
        <v>43908</v>
      </c>
      <c r="B253" s="1">
        <v>251</v>
      </c>
      <c r="C253" s="4">
        <v>28.870000999999998</v>
      </c>
      <c r="D253" s="4">
        <v>44.389999000000003</v>
      </c>
      <c r="E253" s="4">
        <v>30.75</v>
      </c>
      <c r="F253" s="4">
        <v>90.389999000000003</v>
      </c>
      <c r="G253" s="4">
        <v>29.35</v>
      </c>
      <c r="H253" s="4">
        <v>22</v>
      </c>
      <c r="I253" s="4">
        <v>68.040001000000004</v>
      </c>
      <c r="J253" s="4">
        <f t="shared" si="22"/>
        <v>-7.8224744572158417E-2</v>
      </c>
      <c r="K253" s="4">
        <f t="shared" si="23"/>
        <v>-5.271024215300367E-2</v>
      </c>
      <c r="L253" s="4">
        <f t="shared" si="24"/>
        <v>-8.9967472921945069E-2</v>
      </c>
      <c r="M253" s="4">
        <f t="shared" si="25"/>
        <v>-1.6858853233438081E-2</v>
      </c>
      <c r="N253" s="4">
        <f t="shared" si="26"/>
        <v>-5.2920296869957958E-2</v>
      </c>
      <c r="O253" s="4">
        <f t="shared" si="27"/>
        <v>-0.10130718954248367</v>
      </c>
      <c r="P253" s="4">
        <f t="shared" si="28"/>
        <v>-2.5773125760201871E-2</v>
      </c>
      <c r="Q253" s="20"/>
    </row>
    <row r="254" spans="1:17" x14ac:dyDescent="0.25">
      <c r="A254" s="2">
        <v>43909</v>
      </c>
      <c r="B254" s="1">
        <v>252</v>
      </c>
      <c r="C254" s="4">
        <v>31.959999</v>
      </c>
      <c r="D254" s="4">
        <v>42.139999000000003</v>
      </c>
      <c r="E254" s="4">
        <v>30.92</v>
      </c>
      <c r="F254" s="4">
        <v>91.389999000000003</v>
      </c>
      <c r="G254" s="4">
        <v>30.82</v>
      </c>
      <c r="H254" s="4">
        <v>24.129999000000002</v>
      </c>
      <c r="I254" s="4">
        <v>70.339995999999999</v>
      </c>
      <c r="J254" s="4">
        <f t="shared" si="22"/>
        <v>0.10703144762620553</v>
      </c>
      <c r="K254" s="4">
        <f t="shared" si="23"/>
        <v>-5.0687092829175322E-2</v>
      </c>
      <c r="L254" s="4">
        <f t="shared" si="24"/>
        <v>5.528455284552901E-3</v>
      </c>
      <c r="M254" s="4">
        <f t="shared" si="25"/>
        <v>1.106317082711772E-2</v>
      </c>
      <c r="N254" s="4">
        <f t="shared" si="26"/>
        <v>5.0085178875638799E-2</v>
      </c>
      <c r="O254" s="4">
        <f t="shared" si="27"/>
        <v>9.6818136363636439E-2</v>
      </c>
      <c r="P254" s="4">
        <f t="shared" si="28"/>
        <v>3.3803570931752271E-2</v>
      </c>
      <c r="Q254" s="20"/>
    </row>
    <row r="255" spans="1:17" x14ac:dyDescent="0.25">
      <c r="A255" s="2">
        <v>43910</v>
      </c>
      <c r="B255" s="1">
        <v>253</v>
      </c>
      <c r="C255" s="4">
        <v>32.490001999999997</v>
      </c>
      <c r="D255" s="4">
        <v>43.220001000000003</v>
      </c>
      <c r="E255" s="4">
        <v>29.67</v>
      </c>
      <c r="F255" s="4">
        <v>91.839995999999999</v>
      </c>
      <c r="G255" s="4">
        <v>30.629999000000002</v>
      </c>
      <c r="H255" s="4">
        <v>23.950001</v>
      </c>
      <c r="I255" s="4">
        <v>67.449996999999996</v>
      </c>
      <c r="J255" s="4">
        <f t="shared" si="22"/>
        <v>1.6583323422506902E-2</v>
      </c>
      <c r="K255" s="4">
        <f t="shared" si="23"/>
        <v>2.5628904262669779E-2</v>
      </c>
      <c r="L255" s="4">
        <f t="shared" si="24"/>
        <v>-4.042690815006468E-2</v>
      </c>
      <c r="M255" s="4">
        <f t="shared" si="25"/>
        <v>4.9239195199027872E-3</v>
      </c>
      <c r="N255" s="4">
        <f t="shared" si="26"/>
        <v>-6.164860480207617E-3</v>
      </c>
      <c r="O255" s="4">
        <f t="shared" si="27"/>
        <v>-7.4595112913183794E-3</v>
      </c>
      <c r="P255" s="4">
        <f t="shared" si="28"/>
        <v>-4.1086141091051569E-2</v>
      </c>
      <c r="Q255" s="20"/>
    </row>
    <row r="256" spans="1:17" x14ac:dyDescent="0.25">
      <c r="A256" s="2">
        <v>43913</v>
      </c>
      <c r="B256" s="1">
        <v>254</v>
      </c>
      <c r="C256" s="4">
        <v>33.939999</v>
      </c>
      <c r="D256" s="4">
        <v>43.93</v>
      </c>
      <c r="E256" s="4">
        <v>27.809999000000001</v>
      </c>
      <c r="F256" s="4">
        <v>92.989998</v>
      </c>
      <c r="G256" s="4">
        <v>28.42</v>
      </c>
      <c r="H256" s="4">
        <v>24.690000999999999</v>
      </c>
      <c r="I256" s="4">
        <v>62.799999</v>
      </c>
      <c r="J256" s="4">
        <f t="shared" si="22"/>
        <v>4.462902156792737E-2</v>
      </c>
      <c r="K256" s="4">
        <f t="shared" si="23"/>
        <v>1.6427556306627487E-2</v>
      </c>
      <c r="L256" s="4">
        <f t="shared" si="24"/>
        <v>-6.2689619143916422E-2</v>
      </c>
      <c r="M256" s="4">
        <f t="shared" si="25"/>
        <v>1.2521799325862348E-2</v>
      </c>
      <c r="N256" s="4">
        <f t="shared" si="26"/>
        <v>-7.2151455179610025E-2</v>
      </c>
      <c r="O256" s="4">
        <f t="shared" si="27"/>
        <v>3.0897702258968526E-2</v>
      </c>
      <c r="P256" s="4">
        <f t="shared" si="28"/>
        <v>-6.8939928937283665E-2</v>
      </c>
      <c r="Q256" s="20"/>
    </row>
    <row r="257" spans="1:17" x14ac:dyDescent="0.25">
      <c r="A257" s="2">
        <v>43914</v>
      </c>
      <c r="B257" s="1">
        <v>255</v>
      </c>
      <c r="C257" s="4">
        <v>38.849997999999999</v>
      </c>
      <c r="D257" s="4">
        <v>45.09</v>
      </c>
      <c r="E257" s="4">
        <v>33.220001000000003</v>
      </c>
      <c r="F257" s="4">
        <v>94.110000999999997</v>
      </c>
      <c r="G257" s="4">
        <v>31.98</v>
      </c>
      <c r="H257" s="4">
        <v>25.85</v>
      </c>
      <c r="I257" s="4">
        <v>72.330001999999993</v>
      </c>
      <c r="J257" s="4">
        <f t="shared" si="22"/>
        <v>0.14466703431546946</v>
      </c>
      <c r="K257" s="4">
        <f t="shared" si="23"/>
        <v>2.6405645344866918E-2</v>
      </c>
      <c r="L257" s="4">
        <f t="shared" si="24"/>
        <v>0.19453441907710972</v>
      </c>
      <c r="M257" s="4">
        <f t="shared" si="25"/>
        <v>1.2044338359916912E-2</v>
      </c>
      <c r="N257" s="4">
        <f t="shared" si="26"/>
        <v>0.12526389866291338</v>
      </c>
      <c r="O257" s="4">
        <f t="shared" si="27"/>
        <v>4.6982541636997208E-2</v>
      </c>
      <c r="P257" s="4">
        <f t="shared" si="28"/>
        <v>0.15175164254381587</v>
      </c>
      <c r="Q257" s="20"/>
    </row>
    <row r="258" spans="1:17" x14ac:dyDescent="0.25">
      <c r="A258" s="2">
        <v>43915</v>
      </c>
      <c r="B258" s="1">
        <v>256</v>
      </c>
      <c r="C258" s="4">
        <v>39.340000000000003</v>
      </c>
      <c r="D258" s="4">
        <v>47.139999000000003</v>
      </c>
      <c r="E258" s="4">
        <v>33.990001999999997</v>
      </c>
      <c r="F258" s="4">
        <v>93.870002999999997</v>
      </c>
      <c r="G258" s="4">
        <v>31.200001</v>
      </c>
      <c r="H258" s="4">
        <v>25.969999000000001</v>
      </c>
      <c r="I258" s="4">
        <v>79.010002</v>
      </c>
      <c r="J258" s="4">
        <f t="shared" si="22"/>
        <v>1.2612664741964827E-2</v>
      </c>
      <c r="K258" s="4">
        <f t="shared" si="23"/>
        <v>4.5464604125083158E-2</v>
      </c>
      <c r="L258" s="4">
        <f t="shared" si="24"/>
        <v>2.3178837351630226E-2</v>
      </c>
      <c r="M258" s="4">
        <f t="shared" si="25"/>
        <v>-2.5501859255107218E-3</v>
      </c>
      <c r="N258" s="4">
        <f t="shared" si="26"/>
        <v>-2.4390212632895564E-2</v>
      </c>
      <c r="O258" s="4">
        <f t="shared" si="27"/>
        <v>4.6421276595744665E-3</v>
      </c>
      <c r="P258" s="4">
        <f t="shared" si="28"/>
        <v>9.2354483828163136E-2</v>
      </c>
      <c r="Q258" s="20"/>
    </row>
    <row r="259" spans="1:17" x14ac:dyDescent="0.25">
      <c r="A259" s="2">
        <v>43916</v>
      </c>
      <c r="B259" s="1">
        <v>257</v>
      </c>
      <c r="C259" s="4">
        <v>42.540000999999997</v>
      </c>
      <c r="D259" s="4">
        <v>47.400002000000001</v>
      </c>
      <c r="E259" s="4">
        <v>35.709999000000003</v>
      </c>
      <c r="F259" s="4">
        <v>94.470000999999996</v>
      </c>
      <c r="G259" s="4">
        <v>33.540000999999997</v>
      </c>
      <c r="H259" s="4">
        <v>26.41</v>
      </c>
      <c r="I259" s="4">
        <v>84.300003000000004</v>
      </c>
      <c r="J259" s="4">
        <f t="shared" si="22"/>
        <v>8.1342170818505158E-2</v>
      </c>
      <c r="K259" s="4">
        <f t="shared" si="23"/>
        <v>5.5155495442415587E-3</v>
      </c>
      <c r="L259" s="4">
        <f t="shared" si="24"/>
        <v>5.0603027325506089E-2</v>
      </c>
      <c r="M259" s="4">
        <f t="shared" si="25"/>
        <v>6.3917969620177744E-3</v>
      </c>
      <c r="N259" s="4">
        <f t="shared" si="26"/>
        <v>7.4999997596153806E-2</v>
      </c>
      <c r="O259" s="4">
        <f t="shared" si="27"/>
        <v>1.6942665265408701E-2</v>
      </c>
      <c r="P259" s="4">
        <f t="shared" si="28"/>
        <v>6.6953561145334531E-2</v>
      </c>
      <c r="Q259" s="20"/>
    </row>
    <row r="260" spans="1:17" x14ac:dyDescent="0.25">
      <c r="A260" s="2">
        <v>43917</v>
      </c>
      <c r="B260" s="1">
        <v>258</v>
      </c>
      <c r="C260" s="4">
        <v>38.75</v>
      </c>
      <c r="D260" s="4">
        <v>45.509998000000003</v>
      </c>
      <c r="E260" s="4">
        <v>34.009998000000003</v>
      </c>
      <c r="F260" s="4">
        <v>94.550003000000004</v>
      </c>
      <c r="G260" s="4">
        <v>33.360000999999997</v>
      </c>
      <c r="H260" s="4">
        <v>25.290001</v>
      </c>
      <c r="I260" s="4">
        <v>83.230002999999996</v>
      </c>
      <c r="J260" s="4">
        <f t="shared" ref="J260:J263" si="29">(C260-C259)/C259</f>
        <v>-8.9092640124761563E-2</v>
      </c>
      <c r="K260" s="4">
        <f t="shared" ref="K260:K263" si="30">(D260-D259)/D259</f>
        <v>-3.9873500427278413E-2</v>
      </c>
      <c r="L260" s="4">
        <f t="shared" ref="L260:L263" si="31">(E260-E259)/E259</f>
        <v>-4.7605742022003419E-2</v>
      </c>
      <c r="M260" s="4">
        <f t="shared" ref="M260:M263" si="32">(F260-F259)/F259</f>
        <v>8.4685084315821546E-4</v>
      </c>
      <c r="N260" s="4">
        <f t="shared" ref="N260:N263" si="33">(G260-G259)/G259</f>
        <v>-5.3667261369491235E-3</v>
      </c>
      <c r="O260" s="4">
        <f t="shared" ref="O260:O263" si="34">(H260-H259)/H259</f>
        <v>-4.2408140855736465E-2</v>
      </c>
      <c r="P260" s="4">
        <f t="shared" ref="P260:P263" si="35">(I260-I259)/I259</f>
        <v>-1.2692763486615858E-2</v>
      </c>
      <c r="Q260" s="20"/>
    </row>
    <row r="261" spans="1:17" x14ac:dyDescent="0.25">
      <c r="A261" s="2">
        <v>43920</v>
      </c>
      <c r="B261" s="1">
        <v>259</v>
      </c>
      <c r="C261" s="4">
        <v>39.799999</v>
      </c>
      <c r="D261" s="4">
        <v>47.66</v>
      </c>
      <c r="E261" s="4">
        <v>34.840000000000003</v>
      </c>
      <c r="F261" s="4">
        <v>95.370002999999997</v>
      </c>
      <c r="G261" s="4">
        <v>34.919998</v>
      </c>
      <c r="H261" s="4">
        <v>25.59</v>
      </c>
      <c r="I261" s="4">
        <v>85.379997000000003</v>
      </c>
      <c r="J261" s="4">
        <f t="shared" si="29"/>
        <v>2.7096748387096765E-2</v>
      </c>
      <c r="K261" s="4">
        <f t="shared" si="30"/>
        <v>4.7242410338053487E-2</v>
      </c>
      <c r="L261" s="4">
        <f t="shared" si="31"/>
        <v>2.4404647127588785E-2</v>
      </c>
      <c r="M261" s="4">
        <f t="shared" si="32"/>
        <v>8.67265969309375E-3</v>
      </c>
      <c r="N261" s="4">
        <f t="shared" si="33"/>
        <v>4.6762498598246528E-2</v>
      </c>
      <c r="O261" s="4">
        <f t="shared" si="34"/>
        <v>1.1862356193659291E-2</v>
      </c>
      <c r="P261" s="4">
        <f t="shared" si="35"/>
        <v>2.5831958698836123E-2</v>
      </c>
      <c r="Q261" s="20"/>
    </row>
    <row r="262" spans="1:17" x14ac:dyDescent="0.25">
      <c r="A262" s="2">
        <v>43921</v>
      </c>
      <c r="B262" s="1">
        <v>260</v>
      </c>
      <c r="C262" s="4">
        <v>39.549999</v>
      </c>
      <c r="D262" s="4">
        <v>48.700001</v>
      </c>
      <c r="E262" s="4">
        <v>34</v>
      </c>
      <c r="F262" s="4">
        <v>95.419998000000007</v>
      </c>
      <c r="G262" s="4">
        <v>36.020000000000003</v>
      </c>
      <c r="H262" s="4">
        <v>24.559999000000001</v>
      </c>
      <c r="I262" s="4">
        <v>82.739998</v>
      </c>
      <c r="J262" s="4">
        <f t="shared" si="29"/>
        <v>-6.2814071930001811E-3</v>
      </c>
      <c r="K262" s="4">
        <f t="shared" si="30"/>
        <v>2.182125472094007E-2</v>
      </c>
      <c r="L262" s="4">
        <f t="shared" si="31"/>
        <v>-2.4110218140068983E-2</v>
      </c>
      <c r="M262" s="4">
        <f t="shared" si="32"/>
        <v>5.2422143679716339E-4</v>
      </c>
      <c r="N262" s="4">
        <f t="shared" si="33"/>
        <v>3.1500631815614751E-2</v>
      </c>
      <c r="O262" s="4">
        <f t="shared" si="34"/>
        <v>-4.0250136772176578E-2</v>
      </c>
      <c r="P262" s="4">
        <f t="shared" si="35"/>
        <v>-3.0920579676291193E-2</v>
      </c>
      <c r="Q262" s="20"/>
    </row>
    <row r="263" spans="1:17" x14ac:dyDescent="0.25">
      <c r="A263" s="2">
        <v>43922</v>
      </c>
      <c r="B263" s="1">
        <v>261</v>
      </c>
      <c r="C263" s="4">
        <v>36.900002000000001</v>
      </c>
      <c r="D263" s="4">
        <v>47.529998999999997</v>
      </c>
      <c r="E263" s="4">
        <v>31.620000999999998</v>
      </c>
      <c r="F263" s="4">
        <v>95.440002000000007</v>
      </c>
      <c r="G263" s="4">
        <v>35.900002000000001</v>
      </c>
      <c r="H263" s="4">
        <v>23.32</v>
      </c>
      <c r="I263" s="4">
        <v>79.230002999999996</v>
      </c>
      <c r="J263" s="4">
        <f t="shared" si="29"/>
        <v>-6.7003718508311438E-2</v>
      </c>
      <c r="K263" s="4">
        <f t="shared" si="30"/>
        <v>-2.4024681231526131E-2</v>
      </c>
      <c r="L263" s="4">
        <f t="shared" si="31"/>
        <v>-6.9999970588235344E-2</v>
      </c>
      <c r="M263" s="4">
        <f t="shared" si="32"/>
        <v>2.0964158896754674E-4</v>
      </c>
      <c r="N263" s="4">
        <f t="shared" si="33"/>
        <v>-3.3314269850083975E-3</v>
      </c>
      <c r="O263" s="4">
        <f t="shared" si="34"/>
        <v>-5.0488560687645019E-2</v>
      </c>
      <c r="P263" s="4">
        <f t="shared" si="35"/>
        <v>-4.2421985555281295E-2</v>
      </c>
      <c r="Q263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Lkhagvaa</dc:creator>
  <cp:lastModifiedBy>Lkhagvaa</cp:lastModifiedBy>
  <dcterms:created xsi:type="dcterms:W3CDTF">2020-04-02T07:03:37Z</dcterms:created>
  <dcterms:modified xsi:type="dcterms:W3CDTF">2020-04-02T09:22:53Z</dcterms:modified>
</cp:coreProperties>
</file>