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Hicheel\mongoliin ediin zasag\biy daalt\population increase rate model\"/>
    </mc:Choice>
  </mc:AlternateContent>
  <bookViews>
    <workbookView xWindow="0" yWindow="0" windowWidth="20490" windowHeight="7755" activeTab="1"/>
  </bookViews>
  <sheets>
    <sheet name="Data" sheetId="1" r:id="rId1"/>
    <sheet name="maltus desc model" sheetId="2" r:id="rId2"/>
    <sheet name="tasraltgui mode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3" i="2" l="1"/>
  <c r="C64" i="2"/>
  <c r="C65" i="2" s="1"/>
  <c r="C66" i="2" s="1"/>
  <c r="C67" i="2" s="1"/>
  <c r="C68" i="2" s="1"/>
  <c r="C62" i="2"/>
  <c r="C62" i="3" l="1"/>
  <c r="C63" i="3"/>
  <c r="C64" i="3"/>
  <c r="C65" i="3"/>
  <c r="C66" i="3"/>
  <c r="C67" i="3"/>
  <c r="C61" i="3"/>
  <c r="D62" i="3"/>
  <c r="D63" i="3"/>
  <c r="D64" i="3"/>
  <c r="D65" i="3"/>
  <c r="D66" i="3"/>
  <c r="D67" i="3"/>
  <c r="D61" i="3"/>
  <c r="K10" i="3"/>
  <c r="K9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2" i="3"/>
  <c r="K2" i="2"/>
  <c r="L2" i="2" s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" i="1"/>
</calcChain>
</file>

<file path=xl/sharedStrings.xml><?xml version="1.0" encoding="utf-8"?>
<sst xmlns="http://schemas.openxmlformats.org/spreadsheetml/2006/main" count="263" uniqueCount="105">
  <si>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</si>
  <si>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</si>
  <si>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</si>
  <si>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</si>
  <si>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</si>
  <si>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</si>
  <si>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</si>
  <si>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</si>
  <si>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</si>
  <si>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</si>
  <si>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</si>
  <si>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</si>
  <si>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</si>
  <si>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</si>
  <si>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</si>
  <si>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</si>
  <si>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</si>
  <si>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</si>
  <si>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</si>
  <si>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</si>
  <si>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</si>
  <si>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</si>
  <si>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</si>
  <si>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</si>
  <si>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</si>
  <si>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</si>
  <si>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</si>
  <si>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</si>
  <si>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</si>
  <si>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</si>
  <si>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</si>
  <si>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</si>
  <si>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</si>
  <si>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</si>
  <si>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</si>
  <si>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</si>
  <si>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</si>
  <si>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</si>
  <si>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</si>
  <si>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</si>
  <si>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</si>
  <si>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</si>
  <si>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</si>
  <si>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</si>
  <si>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</si>
  <si>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</si>
  <si>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</si>
  <si>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</si>
  <si>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</si>
  <si>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</si>
  <si>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</si>
  <si>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</si>
  <si>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</si>
  <si>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</si>
  <si>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</si>
  <si>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</si>
  <si>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</si>
  <si>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</si>
  <si>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</si>
  <si>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Year</t>
  </si>
  <si>
    <t>increase rate</t>
  </si>
  <si>
    <t>p_t</t>
  </si>
  <si>
    <t>p_(t-1)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</si>
  <si>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</si>
  <si>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</si>
  <si>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</si>
  <si>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</si>
  <si>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</si>
  <si>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</si>
  <si>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</si>
  <si>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</si>
  <si>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</si>
  <si>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</si>
  <si>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</si>
  <si>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</si>
  <si>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</si>
  <si>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</si>
  <si>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</si>
  <si>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</si>
  <si>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</si>
  <si>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</si>
  <si>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</si>
  <si>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</si>
  <si>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</si>
  <si>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</si>
  <si>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</si>
  <si>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</si>
  <si>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</si>
  <si>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y</t>
  </si>
  <si>
    <t>x</t>
  </si>
  <si>
    <t>time index</t>
  </si>
  <si>
    <t>population,million people</t>
  </si>
  <si>
    <t>a=</t>
  </si>
  <si>
    <t>2019</t>
  </si>
  <si>
    <t>2020</t>
  </si>
  <si>
    <t>2021</t>
  </si>
  <si>
    <t>2022</t>
  </si>
  <si>
    <t>2023</t>
  </si>
  <si>
    <t>2024</t>
  </si>
  <si>
    <t>2025</t>
  </si>
  <si>
    <t>model1:</t>
  </si>
  <si>
    <t>model</t>
  </si>
  <si>
    <t>reg model</t>
  </si>
  <si>
    <t>bo=ln(p(o))</t>
  </si>
  <si>
    <t>y=bo+b*t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</si>
</sst>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3" fillId="0" borderId="0" xfId="0" applyFont="1"/>
    <xf numFmtId="2" fontId="0" fillId="0" borderId="1" xfId="0" applyNumberFormat="1" applyBorder="1"/>
    <xf numFmtId="10" fontId="0" fillId="0" borderId="0" xfId="2" applyNumberFormat="1" applyFont="1"/>
    <xf numFmtId="164" fontId="0" fillId="0" borderId="0" xfId="2" applyNumberFormat="1" applyFon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  <xf numFmtId="2" fontId="0" fillId="0" borderId="4" xfId="0" applyNumberFormat="1" applyBorder="1"/>
    <xf numFmtId="43" fontId="0" fillId="0" borderId="1" xfId="1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0" fontId="0" fillId="0" borderId="1" xfId="0" applyNumberFormat="1" applyBorder="1"/>
    <xf numFmtId="0" fontId="0" fillId="0" borderId="5" xfId="0" applyFill="1" applyBorder="1"/>
    <xf numFmtId="0" fontId="0" fillId="4" borderId="0" xfId="0" applyFill="1"/>
    <xf numFmtId="0" fontId="2" fillId="2" borderId="0" xfId="0" applyFont="1" applyFill="1" applyAlignment="1">
      <alignment horizontal="center" vertical="center" wrapText="1"/>
    </xf>
    <xf numFmtId="43" fontId="0" fillId="4" borderId="1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Data!$B$3:$B$61</c:f>
              <c:strCache>
                <c:ptCount val="5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</c:strCache>
            </c:strRef>
          </c:cat>
          <c:val>
            <c:numRef>
              <c:f>Data!$D$4:$D$61</c:f>
              <c:numCache>
                <c:formatCode>0.000%</c:formatCode>
                <c:ptCount val="58"/>
                <c:pt idx="0">
                  <c:v>1.1167919130587076E-2</c:v>
                </c:pt>
                <c:pt idx="1">
                  <c:v>1.1176548220000575E-2</c:v>
                </c:pt>
                <c:pt idx="2">
                  <c:v>1.1167214558980674E-2</c:v>
                </c:pt>
                <c:pt idx="3">
                  <c:v>1.1172959019038441E-2</c:v>
                </c:pt>
                <c:pt idx="4">
                  <c:v>1.1169173082292917E-2</c:v>
                </c:pt>
                <c:pt idx="5">
                  <c:v>5.7043670361749885E-3</c:v>
                </c:pt>
                <c:pt idx="6">
                  <c:v>5.7112373301534064E-3</c:v>
                </c:pt>
                <c:pt idx="7">
                  <c:v>5.7100065524665301E-3</c:v>
                </c:pt>
                <c:pt idx="8">
                  <c:v>5.7086125589475524E-3</c:v>
                </c:pt>
                <c:pt idx="9">
                  <c:v>5.7070582428431112E-3</c:v>
                </c:pt>
                <c:pt idx="10">
                  <c:v>5.7590257967547378E-3</c:v>
                </c:pt>
                <c:pt idx="11">
                  <c:v>5.7489230300025972E-3</c:v>
                </c:pt>
                <c:pt idx="12">
                  <c:v>5.7615477336650216E-3</c:v>
                </c:pt>
                <c:pt idx="13">
                  <c:v>5.7511551304372287E-3</c:v>
                </c:pt>
                <c:pt idx="14">
                  <c:v>5.7557407518436417E-3</c:v>
                </c:pt>
                <c:pt idx="15">
                  <c:v>7.0566318926974878E-3</c:v>
                </c:pt>
                <c:pt idx="16">
                  <c:v>7.0515808711995309E-3</c:v>
                </c:pt>
                <c:pt idx="17">
                  <c:v>7.0536370315944751E-3</c:v>
                </c:pt>
                <c:pt idx="18">
                  <c:v>7.0553042463153692E-3</c:v>
                </c:pt>
                <c:pt idx="19">
                  <c:v>7.1217950111210427E-3</c:v>
                </c:pt>
                <c:pt idx="20">
                  <c:v>6.6973599021653953E-3</c:v>
                </c:pt>
                <c:pt idx="21">
                  <c:v>6.3026561193646252E-3</c:v>
                </c:pt>
                <c:pt idx="22">
                  <c:v>6.0004402689901428E-3</c:v>
                </c:pt>
                <c:pt idx="23">
                  <c:v>7.602281390292784E-3</c:v>
                </c:pt>
                <c:pt idx="24">
                  <c:v>7.7971207397807248E-3</c:v>
                </c:pt>
                <c:pt idx="25">
                  <c:v>7.2015459689416042E-3</c:v>
                </c:pt>
                <c:pt idx="26">
                  <c:v>6.9982193879662476E-3</c:v>
                </c:pt>
                <c:pt idx="27">
                  <c:v>6.5040984730104752E-3</c:v>
                </c:pt>
                <c:pt idx="28">
                  <c:v>5.8832742055196846E-3</c:v>
                </c:pt>
                <c:pt idx="29">
                  <c:v>3.865394899844964E-3</c:v>
                </c:pt>
                <c:pt idx="30">
                  <c:v>2.2388260998569957E-3</c:v>
                </c:pt>
                <c:pt idx="31">
                  <c:v>4.3734524706640738E-4</c:v>
                </c:pt>
                <c:pt idx="32">
                  <c:v>-1.1366005555218121E-3</c:v>
                </c:pt>
                <c:pt idx="33">
                  <c:v>-1.2388903851332984E-3</c:v>
                </c:pt>
                <c:pt idx="34">
                  <c:v>2.678109157586377E-4</c:v>
                </c:pt>
                <c:pt idx="35">
                  <c:v>-1.4536339994048744E-3</c:v>
                </c:pt>
                <c:pt idx="36">
                  <c:v>-1.6518286354156911E-3</c:v>
                </c:pt>
                <c:pt idx="37">
                  <c:v>-1.6537504127278066E-3</c:v>
                </c:pt>
                <c:pt idx="38">
                  <c:v>-3.0899834883959154E-3</c:v>
                </c:pt>
                <c:pt idx="39">
                  <c:v>-4.1968383091241087E-3</c:v>
                </c:pt>
                <c:pt idx="40">
                  <c:v>-4.2325277803079752E-3</c:v>
                </c:pt>
                <c:pt idx="41">
                  <c:v>-4.5900464393196479E-3</c:v>
                </c:pt>
                <c:pt idx="42">
                  <c:v>-4.5269210614953224E-3</c:v>
                </c:pt>
                <c:pt idx="43">
                  <c:v>-4.0180435772550508E-3</c:v>
                </c:pt>
                <c:pt idx="44">
                  <c:v>-3.807470096528977E-3</c:v>
                </c:pt>
                <c:pt idx="45">
                  <c:v>-3.2678360269912917E-3</c:v>
                </c:pt>
                <c:pt idx="46">
                  <c:v>-1.7087787944326338E-3</c:v>
                </c:pt>
                <c:pt idx="47">
                  <c:v>-4.3932608339574276E-4</c:v>
                </c:pt>
                <c:pt idx="48">
                  <c:v>3.0118601802496992E-4</c:v>
                </c:pt>
                <c:pt idx="49">
                  <c:v>4.4897465735648548E-4</c:v>
                </c:pt>
                <c:pt idx="50">
                  <c:v>7.7997500711404321E-4</c:v>
                </c:pt>
                <c:pt idx="51">
                  <c:v>1.6844329736441376E-3</c:v>
                </c:pt>
                <c:pt idx="52">
                  <c:v>2.1315043826722418E-3</c:v>
                </c:pt>
                <c:pt idx="53">
                  <c:v>2.1793723927345204E-3</c:v>
                </c:pt>
                <c:pt idx="54">
                  <c:v>1.9274415503091444E-3</c:v>
                </c:pt>
                <c:pt idx="55">
                  <c:v>1.7038954420037877E-3</c:v>
                </c:pt>
                <c:pt idx="56">
                  <c:v>1.0692908270691342E-3</c:v>
                </c:pt>
                <c:pt idx="57">
                  <c:v>-1.2934547865918862E-4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191312"/>
        <c:axId val="528213616"/>
      </c:lineChart>
      <c:catAx>
        <c:axId val="52819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213616"/>
        <c:crosses val="autoZero"/>
        <c:auto val="1"/>
        <c:lblAlgn val="ctr"/>
        <c:lblOffset val="100"/>
        <c:noMultiLvlLbl val="0"/>
      </c:catAx>
      <c:valAx>
        <c:axId val="52821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9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 of population,million people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'maltus desc model'!$C$2</c:f>
              <c:strCache>
                <c:ptCount val="1"/>
                <c:pt idx="0">
                  <c:v>population,million people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58"/>
            <c:marker>
              <c:symbol val="none"/>
            </c:marker>
            <c:bubble3D val="0"/>
            <c:spPr>
              <a:ln w="34925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9"/>
            <c:marker>
              <c:symbol val="none"/>
            </c:marker>
            <c:bubble3D val="0"/>
            <c:spPr>
              <a:ln w="34925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0"/>
            <c:marker>
              <c:symbol val="none"/>
            </c:marker>
            <c:bubble3D val="0"/>
            <c:spPr>
              <a:ln w="34925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1"/>
            <c:marker>
              <c:symbol val="none"/>
            </c:marker>
            <c:bubble3D val="0"/>
            <c:spPr>
              <a:ln w="34925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2"/>
            <c:marker>
              <c:symbol val="none"/>
            </c:marker>
            <c:bubble3D val="0"/>
            <c:spPr>
              <a:ln w="34925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3"/>
            <c:marker>
              <c:symbol val="none"/>
            </c:marker>
            <c:bubble3D val="0"/>
            <c:spPr>
              <a:ln w="34925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4"/>
            <c:marker>
              <c:symbol val="none"/>
            </c:marker>
            <c:bubble3D val="0"/>
            <c:spPr>
              <a:ln w="34925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'maltus desc model'!$A$2:$A$68</c15:sqref>
                  </c15:fullRef>
                </c:ext>
              </c:extLst>
              <c:f>'maltus desc model'!$A$3:$A$68</c:f>
              <c:strCache>
                <c:ptCount val="66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'maltus desc model'!$C$3:$C$68</c15:sqref>
                  </c15:fullRef>
                </c:ext>
              </c:extLst>
              <c:f>'maltus desc model'!$C$4:$C$68</c:f>
              <c:numCache>
                <c:formatCode>_(* #,##0.00_);_(* \(#,##0.00\);_(* "-"??_);_(@_)</c:formatCode>
                <c:ptCount val="65"/>
                <c:pt idx="0">
                  <c:v>121.236</c:v>
                </c:pt>
                <c:pt idx="1">
                  <c:v>122.59099999999999</c:v>
                </c:pt>
                <c:pt idx="2">
                  <c:v>123.96</c:v>
                </c:pt>
                <c:pt idx="3">
                  <c:v>125.345</c:v>
                </c:pt>
                <c:pt idx="4">
                  <c:v>126.745</c:v>
                </c:pt>
                <c:pt idx="5">
                  <c:v>127.468</c:v>
                </c:pt>
                <c:pt idx="6">
                  <c:v>128.196</c:v>
                </c:pt>
                <c:pt idx="7">
                  <c:v>128.928</c:v>
                </c:pt>
                <c:pt idx="8">
                  <c:v>129.66399999999999</c:v>
                </c:pt>
                <c:pt idx="9">
                  <c:v>130.404</c:v>
                </c:pt>
                <c:pt idx="10">
                  <c:v>131.155</c:v>
                </c:pt>
                <c:pt idx="11">
                  <c:v>131.90899999999999</c:v>
                </c:pt>
                <c:pt idx="12">
                  <c:v>132.66900000000001</c:v>
                </c:pt>
                <c:pt idx="13">
                  <c:v>133.43199999999999</c:v>
                </c:pt>
                <c:pt idx="14">
                  <c:v>134.19999999999999</c:v>
                </c:pt>
                <c:pt idx="15">
                  <c:v>135.14699999999999</c:v>
                </c:pt>
                <c:pt idx="16">
                  <c:v>136.1</c:v>
                </c:pt>
                <c:pt idx="17">
                  <c:v>137.06</c:v>
                </c:pt>
                <c:pt idx="18">
                  <c:v>138.02699999999999</c:v>
                </c:pt>
                <c:pt idx="19">
                  <c:v>139.01</c:v>
                </c:pt>
                <c:pt idx="20">
                  <c:v>139.941</c:v>
                </c:pt>
                <c:pt idx="21">
                  <c:v>140.82300000000001</c:v>
                </c:pt>
                <c:pt idx="22">
                  <c:v>141.66800000000001</c:v>
                </c:pt>
                <c:pt idx="23">
                  <c:v>142.745</c:v>
                </c:pt>
                <c:pt idx="24">
                  <c:v>143.858</c:v>
                </c:pt>
                <c:pt idx="25">
                  <c:v>144.89400000000001</c:v>
                </c:pt>
                <c:pt idx="26">
                  <c:v>145.90799999999999</c:v>
                </c:pt>
                <c:pt idx="27">
                  <c:v>146.857</c:v>
                </c:pt>
                <c:pt idx="28">
                  <c:v>147.721</c:v>
                </c:pt>
                <c:pt idx="29">
                  <c:v>148.292</c:v>
                </c:pt>
                <c:pt idx="30">
                  <c:v>148.624</c:v>
                </c:pt>
                <c:pt idx="31">
                  <c:v>148.68899999999999</c:v>
                </c:pt>
                <c:pt idx="32">
                  <c:v>148.52000000000001</c:v>
                </c:pt>
                <c:pt idx="33">
                  <c:v>148.33600000000001</c:v>
                </c:pt>
                <c:pt idx="34">
                  <c:v>148.37572599999999</c:v>
                </c:pt>
                <c:pt idx="35">
                  <c:v>148.160042</c:v>
                </c:pt>
                <c:pt idx="36">
                  <c:v>147.91530700000001</c:v>
                </c:pt>
                <c:pt idx="37">
                  <c:v>147.670692</c:v>
                </c:pt>
                <c:pt idx="38">
                  <c:v>147.214392</c:v>
                </c:pt>
                <c:pt idx="39">
                  <c:v>146.59655699999999</c:v>
                </c:pt>
                <c:pt idx="40">
                  <c:v>145.97608299999999</c:v>
                </c:pt>
                <c:pt idx="41">
                  <c:v>145.30604600000001</c:v>
                </c:pt>
                <c:pt idx="42">
                  <c:v>144.648257</c:v>
                </c:pt>
                <c:pt idx="43">
                  <c:v>144.06705400000001</c:v>
                </c:pt>
                <c:pt idx="44">
                  <c:v>143.51852299999999</c:v>
                </c:pt>
                <c:pt idx="45">
                  <c:v>143.04952800000001</c:v>
                </c:pt>
                <c:pt idx="46">
                  <c:v>142.80508800000001</c:v>
                </c:pt>
                <c:pt idx="47">
                  <c:v>142.74234999999999</c:v>
                </c:pt>
                <c:pt idx="48">
                  <c:v>142.78534200000001</c:v>
                </c:pt>
                <c:pt idx="49">
                  <c:v>142.84944899999999</c:v>
                </c:pt>
                <c:pt idx="50">
                  <c:v>142.960868</c:v>
                </c:pt>
                <c:pt idx="51">
                  <c:v>143.20167599999999</c:v>
                </c:pt>
                <c:pt idx="52">
                  <c:v>143.506911</c:v>
                </c:pt>
                <c:pt idx="53">
                  <c:v>143.81966600000001</c:v>
                </c:pt>
                <c:pt idx="54">
                  <c:v>144.09687</c:v>
                </c:pt>
                <c:pt idx="55">
                  <c:v>144.34239600000001</c:v>
                </c:pt>
                <c:pt idx="56">
                  <c:v>144.49673999999999</c:v>
                </c:pt>
                <c:pt idx="57">
                  <c:v>144.47805</c:v>
                </c:pt>
                <c:pt idx="58">
                  <c:v>144.88961413071854</c:v>
                </c:pt>
                <c:pt idx="59">
                  <c:v>145.30235065429326</c:v>
                </c:pt>
                <c:pt idx="60">
                  <c:v>145.71626291043455</c:v>
                </c:pt>
                <c:pt idx="61">
                  <c:v>146.13135424836642</c:v>
                </c:pt>
                <c:pt idx="62">
                  <c:v>146.54762802685354</c:v>
                </c:pt>
                <c:pt idx="63">
                  <c:v>146.96508761422848</c:v>
                </c:pt>
                <c:pt idx="64">
                  <c:v>147.38373638841892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208176"/>
        <c:axId val="528196752"/>
      </c:lineChart>
      <c:catAx>
        <c:axId val="52820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96752"/>
        <c:crosses val="autoZero"/>
        <c:auto val="1"/>
        <c:lblAlgn val="ctr"/>
        <c:lblOffset val="100"/>
        <c:noMultiLvlLbl val="0"/>
      </c:catAx>
      <c:valAx>
        <c:axId val="52819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20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'tasraltgui model'!$C$1</c:f>
              <c:strCache>
                <c:ptCount val="1"/>
                <c:pt idx="0">
                  <c:v>population,million people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59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</c:dPt>
          <c:dPt>
            <c:idx val="60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</c:dPt>
          <c:dPt>
            <c:idx val="61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</c:dPt>
          <c:dPt>
            <c:idx val="62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</c:dPt>
          <c:dPt>
            <c:idx val="63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</c:dPt>
          <c:dPt>
            <c:idx val="64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</c:dPt>
          <c:dPt>
            <c:idx val="65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</c:dPt>
          <c:cat>
            <c:strRef>
              <c:f>'tasraltgui model'!$A$2:$A$67</c:f>
              <c:strCache>
                <c:ptCount val="66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</c:strCache>
            </c:strRef>
          </c:cat>
          <c:val>
            <c:numRef>
              <c:f>'tasraltgui model'!$C$2:$C$67</c:f>
              <c:numCache>
                <c:formatCode>General</c:formatCode>
                <c:ptCount val="66"/>
                <c:pt idx="0">
                  <c:v>119.89700000000001</c:v>
                </c:pt>
                <c:pt idx="1">
                  <c:v>121.236</c:v>
                </c:pt>
                <c:pt idx="2">
                  <c:v>122.59099999999999</c:v>
                </c:pt>
                <c:pt idx="3">
                  <c:v>123.96</c:v>
                </c:pt>
                <c:pt idx="4">
                  <c:v>125.345</c:v>
                </c:pt>
                <c:pt idx="5">
                  <c:v>126.745</c:v>
                </c:pt>
                <c:pt idx="6">
                  <c:v>127.468</c:v>
                </c:pt>
                <c:pt idx="7">
                  <c:v>128.196</c:v>
                </c:pt>
                <c:pt idx="8">
                  <c:v>128.928</c:v>
                </c:pt>
                <c:pt idx="9">
                  <c:v>129.66399999999999</c:v>
                </c:pt>
                <c:pt idx="10">
                  <c:v>130.404</c:v>
                </c:pt>
                <c:pt idx="11">
                  <c:v>131.155</c:v>
                </c:pt>
                <c:pt idx="12">
                  <c:v>131.90899999999999</c:v>
                </c:pt>
                <c:pt idx="13">
                  <c:v>132.66900000000001</c:v>
                </c:pt>
                <c:pt idx="14">
                  <c:v>133.43199999999999</c:v>
                </c:pt>
                <c:pt idx="15">
                  <c:v>134.19999999999999</c:v>
                </c:pt>
                <c:pt idx="16">
                  <c:v>135.14699999999999</c:v>
                </c:pt>
                <c:pt idx="17">
                  <c:v>136.1</c:v>
                </c:pt>
                <c:pt idx="18">
                  <c:v>137.06</c:v>
                </c:pt>
                <c:pt idx="19">
                  <c:v>138.02699999999999</c:v>
                </c:pt>
                <c:pt idx="20">
                  <c:v>139.01</c:v>
                </c:pt>
                <c:pt idx="21">
                  <c:v>139.941</c:v>
                </c:pt>
                <c:pt idx="22">
                  <c:v>140.82300000000001</c:v>
                </c:pt>
                <c:pt idx="23">
                  <c:v>141.66800000000001</c:v>
                </c:pt>
                <c:pt idx="24">
                  <c:v>142.745</c:v>
                </c:pt>
                <c:pt idx="25">
                  <c:v>143.858</c:v>
                </c:pt>
                <c:pt idx="26">
                  <c:v>144.89400000000001</c:v>
                </c:pt>
                <c:pt idx="27">
                  <c:v>145.90799999999999</c:v>
                </c:pt>
                <c:pt idx="28">
                  <c:v>146.857</c:v>
                </c:pt>
                <c:pt idx="29">
                  <c:v>147.721</c:v>
                </c:pt>
                <c:pt idx="30">
                  <c:v>148.292</c:v>
                </c:pt>
                <c:pt idx="31">
                  <c:v>148.624</c:v>
                </c:pt>
                <c:pt idx="32">
                  <c:v>148.68899999999999</c:v>
                </c:pt>
                <c:pt idx="33">
                  <c:v>148.52000000000001</c:v>
                </c:pt>
                <c:pt idx="34">
                  <c:v>148.33600000000001</c:v>
                </c:pt>
                <c:pt idx="35">
                  <c:v>148.37572599999999</c:v>
                </c:pt>
                <c:pt idx="36">
                  <c:v>148.160042</c:v>
                </c:pt>
                <c:pt idx="37">
                  <c:v>147.91530700000001</c:v>
                </c:pt>
                <c:pt idx="38">
                  <c:v>147.670692</c:v>
                </c:pt>
                <c:pt idx="39">
                  <c:v>147.214392</c:v>
                </c:pt>
                <c:pt idx="40">
                  <c:v>146.59655699999999</c:v>
                </c:pt>
                <c:pt idx="41">
                  <c:v>145.97608299999999</c:v>
                </c:pt>
                <c:pt idx="42">
                  <c:v>145.30604600000001</c:v>
                </c:pt>
                <c:pt idx="43">
                  <c:v>144.648257</c:v>
                </c:pt>
                <c:pt idx="44">
                  <c:v>144.06705400000001</c:v>
                </c:pt>
                <c:pt idx="45">
                  <c:v>143.51852299999999</c:v>
                </c:pt>
                <c:pt idx="46">
                  <c:v>143.04952800000001</c:v>
                </c:pt>
                <c:pt idx="47">
                  <c:v>142.80508800000001</c:v>
                </c:pt>
                <c:pt idx="48">
                  <c:v>142.74234999999999</c:v>
                </c:pt>
                <c:pt idx="49">
                  <c:v>142.78534200000001</c:v>
                </c:pt>
                <c:pt idx="50">
                  <c:v>142.84944899999999</c:v>
                </c:pt>
                <c:pt idx="51">
                  <c:v>142.960868</c:v>
                </c:pt>
                <c:pt idx="52">
                  <c:v>143.20167599999999</c:v>
                </c:pt>
                <c:pt idx="53">
                  <c:v>143.506911</c:v>
                </c:pt>
                <c:pt idx="54">
                  <c:v>143.81966600000001</c:v>
                </c:pt>
                <c:pt idx="55">
                  <c:v>144.09687</c:v>
                </c:pt>
                <c:pt idx="56">
                  <c:v>144.34239600000001</c:v>
                </c:pt>
                <c:pt idx="57">
                  <c:v>144.49673999999999</c:v>
                </c:pt>
                <c:pt idx="58">
                  <c:v>144.47805</c:v>
                </c:pt>
                <c:pt idx="59">
                  <c:v>151.62350622841805</c:v>
                </c:pt>
                <c:pt idx="60">
                  <c:v>152.04535941313603</c:v>
                </c:pt>
                <c:pt idx="61">
                  <c:v>152.46838629521721</c:v>
                </c:pt>
                <c:pt idx="62">
                  <c:v>152.89259014017085</c:v>
                </c:pt>
                <c:pt idx="63">
                  <c:v>153.31797422259174</c:v>
                </c:pt>
                <c:pt idx="64">
                  <c:v>153.7445418261853</c:v>
                </c:pt>
                <c:pt idx="65">
                  <c:v>154.17229624379306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201104"/>
        <c:axId val="528210352"/>
      </c:lineChart>
      <c:catAx>
        <c:axId val="52820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210352"/>
        <c:crosses val="autoZero"/>
        <c:auto val="1"/>
        <c:lblAlgn val="ctr"/>
        <c:lblOffset val="100"/>
        <c:noMultiLvlLbl val="0"/>
      </c:catAx>
      <c:valAx>
        <c:axId val="52821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20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304800</xdr:colOff>
      <xdr:row>16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600075</xdr:colOff>
      <xdr:row>1</xdr:row>
      <xdr:rowOff>195262</xdr:rowOff>
    </xdr:from>
    <xdr:ext cx="11825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876800" y="385762"/>
              <a:ext cx="11825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876800" y="385762"/>
              <a:ext cx="11825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𝑝_𝑡=(1+𝑎)∗𝑝_(𝑡−1)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12</xdr:col>
      <xdr:colOff>238125</xdr:colOff>
      <xdr:row>0</xdr:row>
      <xdr:rowOff>176212</xdr:rowOff>
    </xdr:from>
    <xdr:to>
      <xdr:col>19</xdr:col>
      <xdr:colOff>542925</xdr:colOff>
      <xdr:row>14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250793</xdr:colOff>
      <xdr:row>1</xdr:row>
      <xdr:rowOff>13176</xdr:rowOff>
    </xdr:from>
    <xdr:ext cx="12149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7365968" y="584676"/>
              <a:ext cx="12149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exp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⁡(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7365968" y="584676"/>
              <a:ext cx="12149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𝑃_𝑡=𝑃_0∗exp⁡(𝑎∗𝑡)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41243</xdr:colOff>
      <xdr:row>3</xdr:row>
      <xdr:rowOff>32226</xdr:rowOff>
    </xdr:from>
    <xdr:ext cx="139397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7156418" y="984726"/>
              <a:ext cx="13939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</m:e>
                        </m:d>
                      </m:e>
                    </m:func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𝑜</m:t>
                                </m:r>
                              </m:sub>
                            </m:sSub>
                          </m:e>
                        </m:d>
                      </m:e>
                    </m:func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7156418" y="984726"/>
              <a:ext cx="13939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ln⁡(𝑝_𝑡 )=ln⁡(𝑝_𝑜 )+𝑎∗𝑡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241268</xdr:colOff>
      <xdr:row>4</xdr:row>
      <xdr:rowOff>32226</xdr:rowOff>
    </xdr:from>
    <xdr:ext cx="3541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7356443" y="1175226"/>
              <a:ext cx="3541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𝑥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𝑡</m:t>
                  </m:r>
                </m:oMath>
              </a14:m>
              <a:r>
                <a:rPr lang="en-US" sz="1100"/>
                <a:t> </a:t>
              </a: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7356443" y="1175226"/>
              <a:ext cx="3541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𝑥=𝑡</a:t>
              </a:r>
              <a:r>
                <a:rPr lang="en-US" sz="1100"/>
                <a:t> </a:t>
              </a:r>
            </a:p>
          </xdr:txBody>
        </xdr:sp>
      </mc:Fallback>
    </mc:AlternateContent>
    <xdr:clientData/>
  </xdr:oneCellAnchor>
  <xdr:oneCellAnchor>
    <xdr:from>
      <xdr:col>11</xdr:col>
      <xdr:colOff>85725</xdr:colOff>
      <xdr:row>5</xdr:row>
      <xdr:rowOff>23812</xdr:rowOff>
    </xdr:from>
    <xdr:ext cx="626710" cy="172227"/>
    <xdr:sp macro="" textlink="">
      <xdr:nvSpPr>
        <xdr:cNvPr id="5" name="TextBox 4"/>
        <xdr:cNvSpPr txBox="1"/>
      </xdr:nvSpPr>
      <xdr:spPr>
        <a:xfrm>
          <a:off x="7200900" y="1357312"/>
          <a:ext cx="62671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bo=ln(p_0</a:t>
          </a:r>
          <a:r>
            <a:rPr lang="en-US" sz="1100" baseline="0"/>
            <a:t>)</a:t>
          </a:r>
        </a:p>
      </xdr:txBody>
    </xdr:sp>
    <xdr:clientData/>
  </xdr:oneCellAnchor>
  <xdr:twoCellAnchor>
    <xdr:from>
      <xdr:col>5</xdr:col>
      <xdr:colOff>533400</xdr:colOff>
      <xdr:row>26</xdr:row>
      <xdr:rowOff>138112</xdr:rowOff>
    </xdr:from>
    <xdr:to>
      <xdr:col>12</xdr:col>
      <xdr:colOff>247650</xdr:colOff>
      <xdr:row>41</xdr:row>
      <xdr:rowOff>23812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1"/>
  <sheetViews>
    <sheetView topLeftCell="A2" workbookViewId="0">
      <selection activeCell="C3" sqref="C3"/>
    </sheetView>
  </sheetViews>
  <sheetFormatPr defaultRowHeight="15" x14ac:dyDescent="0.25"/>
  <cols>
    <col min="2" max="2" width="5" bestFit="1" customWidth="1"/>
    <col min="3" max="3" width="12.5703125" bestFit="1" customWidth="1"/>
    <col min="4" max="4" width="10.5703125" bestFit="1" customWidth="1"/>
  </cols>
  <sheetData>
    <row r="2" spans="2:5" ht="45" x14ac:dyDescent="0.25">
      <c r="B2" s="12" t="s">
        <v>59</v>
      </c>
      <c r="C2" s="12" t="s">
        <v>91</v>
      </c>
      <c r="D2" s="18" t="s">
        <v>60</v>
      </c>
    </row>
    <row r="3" spans="2:5" x14ac:dyDescent="0.25">
      <c r="B3" s="1" t="s">
        <v>0</v>
      </c>
      <c r="C3" s="11">
        <v>119.89700000000001</v>
      </c>
      <c r="E3" s="2"/>
    </row>
    <row r="4" spans="2:5" x14ac:dyDescent="0.25">
      <c r="B4" s="1" t="s">
        <v>1</v>
      </c>
      <c r="C4" s="11">
        <v>121.236</v>
      </c>
      <c r="D4" s="5">
        <f>(C4-C3)/C3</f>
        <v>1.1167919130587076E-2</v>
      </c>
      <c r="E4" s="2"/>
    </row>
    <row r="5" spans="2:5" x14ac:dyDescent="0.25">
      <c r="B5" s="1" t="s">
        <v>2</v>
      </c>
      <c r="C5" s="11">
        <v>122.59099999999999</v>
      </c>
      <c r="D5" s="5">
        <f t="shared" ref="D5:D61" si="0">(C5-C4)/C4</f>
        <v>1.1176548220000575E-2</v>
      </c>
      <c r="E5" s="2"/>
    </row>
    <row r="6" spans="2:5" x14ac:dyDescent="0.25">
      <c r="B6" s="1" t="s">
        <v>3</v>
      </c>
      <c r="C6" s="11">
        <v>123.96</v>
      </c>
      <c r="D6" s="5">
        <f t="shared" si="0"/>
        <v>1.1167214558980674E-2</v>
      </c>
      <c r="E6" s="2"/>
    </row>
    <row r="7" spans="2:5" x14ac:dyDescent="0.25">
      <c r="B7" s="1" t="s">
        <v>4</v>
      </c>
      <c r="C7" s="11">
        <v>125.345</v>
      </c>
      <c r="D7" s="5">
        <f t="shared" si="0"/>
        <v>1.1172959019038441E-2</v>
      </c>
      <c r="E7" s="2"/>
    </row>
    <row r="8" spans="2:5" x14ac:dyDescent="0.25">
      <c r="B8" s="1" t="s">
        <v>5</v>
      </c>
      <c r="C8" s="11">
        <v>126.745</v>
      </c>
      <c r="D8" s="5">
        <f t="shared" si="0"/>
        <v>1.1169173082292917E-2</v>
      </c>
      <c r="E8" s="2"/>
    </row>
    <row r="9" spans="2:5" x14ac:dyDescent="0.25">
      <c r="B9" s="1" t="s">
        <v>6</v>
      </c>
      <c r="C9" s="11">
        <v>127.468</v>
      </c>
      <c r="D9" s="5">
        <f t="shared" si="0"/>
        <v>5.7043670361749885E-3</v>
      </c>
      <c r="E9" s="2"/>
    </row>
    <row r="10" spans="2:5" x14ac:dyDescent="0.25">
      <c r="B10" s="1" t="s">
        <v>7</v>
      </c>
      <c r="C10" s="11">
        <v>128.196</v>
      </c>
      <c r="D10" s="5">
        <f t="shared" si="0"/>
        <v>5.7112373301534064E-3</v>
      </c>
      <c r="E10" s="2"/>
    </row>
    <row r="11" spans="2:5" x14ac:dyDescent="0.25">
      <c r="B11" s="1" t="s">
        <v>8</v>
      </c>
      <c r="C11" s="11">
        <v>128.928</v>
      </c>
      <c r="D11" s="5">
        <f t="shared" si="0"/>
        <v>5.7100065524665301E-3</v>
      </c>
      <c r="E11" s="2"/>
    </row>
    <row r="12" spans="2:5" x14ac:dyDescent="0.25">
      <c r="B12" s="1" t="s">
        <v>9</v>
      </c>
      <c r="C12" s="11">
        <v>129.66399999999999</v>
      </c>
      <c r="D12" s="5">
        <f t="shared" si="0"/>
        <v>5.7086125589475524E-3</v>
      </c>
      <c r="E12" s="2"/>
    </row>
    <row r="13" spans="2:5" x14ac:dyDescent="0.25">
      <c r="B13" s="1" t="s">
        <v>10</v>
      </c>
      <c r="C13" s="11">
        <v>130.404</v>
      </c>
      <c r="D13" s="5">
        <f t="shared" si="0"/>
        <v>5.7070582428431112E-3</v>
      </c>
      <c r="E13" s="2"/>
    </row>
    <row r="14" spans="2:5" x14ac:dyDescent="0.25">
      <c r="B14" s="1" t="s">
        <v>11</v>
      </c>
      <c r="C14" s="11">
        <v>131.155</v>
      </c>
      <c r="D14" s="5">
        <f t="shared" si="0"/>
        <v>5.7590257967547378E-3</v>
      </c>
      <c r="E14" s="2"/>
    </row>
    <row r="15" spans="2:5" x14ac:dyDescent="0.25">
      <c r="B15" s="1" t="s">
        <v>12</v>
      </c>
      <c r="C15" s="11">
        <v>131.90899999999999</v>
      </c>
      <c r="D15" s="5">
        <f t="shared" si="0"/>
        <v>5.7489230300025972E-3</v>
      </c>
      <c r="E15" s="2"/>
    </row>
    <row r="16" spans="2:5" x14ac:dyDescent="0.25">
      <c r="B16" s="1" t="s">
        <v>13</v>
      </c>
      <c r="C16" s="11">
        <v>132.66900000000001</v>
      </c>
      <c r="D16" s="5">
        <f t="shared" si="0"/>
        <v>5.7615477336650216E-3</v>
      </c>
      <c r="E16" s="2"/>
    </row>
    <row r="17" spans="2:5" x14ac:dyDescent="0.25">
      <c r="B17" s="1" t="s">
        <v>14</v>
      </c>
      <c r="C17" s="11">
        <v>133.43199999999999</v>
      </c>
      <c r="D17" s="5">
        <f t="shared" si="0"/>
        <v>5.7511551304372287E-3</v>
      </c>
      <c r="E17" s="2"/>
    </row>
    <row r="18" spans="2:5" x14ac:dyDescent="0.25">
      <c r="B18" s="1" t="s">
        <v>15</v>
      </c>
      <c r="C18" s="11">
        <v>134.19999999999999</v>
      </c>
      <c r="D18" s="5">
        <f t="shared" si="0"/>
        <v>5.7557407518436417E-3</v>
      </c>
      <c r="E18" s="2"/>
    </row>
    <row r="19" spans="2:5" x14ac:dyDescent="0.25">
      <c r="B19" s="1" t="s">
        <v>16</v>
      </c>
      <c r="C19" s="11">
        <v>135.14699999999999</v>
      </c>
      <c r="D19" s="5">
        <f t="shared" si="0"/>
        <v>7.0566318926974878E-3</v>
      </c>
      <c r="E19" s="2"/>
    </row>
    <row r="20" spans="2:5" x14ac:dyDescent="0.25">
      <c r="B20" s="1" t="s">
        <v>17</v>
      </c>
      <c r="C20" s="11">
        <v>136.1</v>
      </c>
      <c r="D20" s="5">
        <f t="shared" si="0"/>
        <v>7.0515808711995309E-3</v>
      </c>
      <c r="E20" s="2"/>
    </row>
    <row r="21" spans="2:5" x14ac:dyDescent="0.25">
      <c r="B21" s="1" t="s">
        <v>18</v>
      </c>
      <c r="C21" s="11">
        <v>137.06</v>
      </c>
      <c r="D21" s="5">
        <f t="shared" si="0"/>
        <v>7.0536370315944751E-3</v>
      </c>
      <c r="E21" s="2"/>
    </row>
    <row r="22" spans="2:5" x14ac:dyDescent="0.25">
      <c r="B22" s="1" t="s">
        <v>19</v>
      </c>
      <c r="C22" s="11">
        <v>138.02699999999999</v>
      </c>
      <c r="D22" s="5">
        <f t="shared" si="0"/>
        <v>7.0553042463153692E-3</v>
      </c>
      <c r="E22" s="2"/>
    </row>
    <row r="23" spans="2:5" x14ac:dyDescent="0.25">
      <c r="B23" s="1" t="s">
        <v>20</v>
      </c>
      <c r="C23" s="11">
        <v>139.01</v>
      </c>
      <c r="D23" s="5">
        <f t="shared" si="0"/>
        <v>7.1217950111210427E-3</v>
      </c>
      <c r="E23" s="2"/>
    </row>
    <row r="24" spans="2:5" x14ac:dyDescent="0.25">
      <c r="B24" s="1" t="s">
        <v>21</v>
      </c>
      <c r="C24" s="11">
        <v>139.941</v>
      </c>
      <c r="D24" s="5">
        <f t="shared" si="0"/>
        <v>6.6973599021653953E-3</v>
      </c>
      <c r="E24" s="2"/>
    </row>
    <row r="25" spans="2:5" x14ac:dyDescent="0.25">
      <c r="B25" s="1" t="s">
        <v>22</v>
      </c>
      <c r="C25" s="11">
        <v>140.82300000000001</v>
      </c>
      <c r="D25" s="5">
        <f t="shared" si="0"/>
        <v>6.3026561193646252E-3</v>
      </c>
      <c r="E25" s="2"/>
    </row>
    <row r="26" spans="2:5" x14ac:dyDescent="0.25">
      <c r="B26" s="1" t="s">
        <v>23</v>
      </c>
      <c r="C26" s="11">
        <v>141.66800000000001</v>
      </c>
      <c r="D26" s="5">
        <f t="shared" si="0"/>
        <v>6.0004402689901428E-3</v>
      </c>
      <c r="E26" s="2"/>
    </row>
    <row r="27" spans="2:5" x14ac:dyDescent="0.25">
      <c r="B27" s="1" t="s">
        <v>24</v>
      </c>
      <c r="C27" s="11">
        <v>142.745</v>
      </c>
      <c r="D27" s="5">
        <f t="shared" si="0"/>
        <v>7.602281390292784E-3</v>
      </c>
      <c r="E27" s="2"/>
    </row>
    <row r="28" spans="2:5" x14ac:dyDescent="0.25">
      <c r="B28" s="1" t="s">
        <v>25</v>
      </c>
      <c r="C28" s="11">
        <v>143.858</v>
      </c>
      <c r="D28" s="5">
        <f t="shared" si="0"/>
        <v>7.7971207397807248E-3</v>
      </c>
      <c r="E28" s="2"/>
    </row>
    <row r="29" spans="2:5" x14ac:dyDescent="0.25">
      <c r="B29" s="1" t="s">
        <v>26</v>
      </c>
      <c r="C29" s="11">
        <v>144.89400000000001</v>
      </c>
      <c r="D29" s="5">
        <f t="shared" si="0"/>
        <v>7.2015459689416042E-3</v>
      </c>
      <c r="E29" s="2"/>
    </row>
    <row r="30" spans="2:5" x14ac:dyDescent="0.25">
      <c r="B30" s="1" t="s">
        <v>27</v>
      </c>
      <c r="C30" s="11">
        <v>145.90799999999999</v>
      </c>
      <c r="D30" s="5">
        <f t="shared" si="0"/>
        <v>6.9982193879662476E-3</v>
      </c>
      <c r="E30" s="2"/>
    </row>
    <row r="31" spans="2:5" x14ac:dyDescent="0.25">
      <c r="B31" s="1" t="s">
        <v>28</v>
      </c>
      <c r="C31" s="11">
        <v>146.857</v>
      </c>
      <c r="D31" s="5">
        <f t="shared" si="0"/>
        <v>6.5040984730104752E-3</v>
      </c>
      <c r="E31" s="2"/>
    </row>
    <row r="32" spans="2:5" x14ac:dyDescent="0.25">
      <c r="B32" s="1" t="s">
        <v>29</v>
      </c>
      <c r="C32" s="11">
        <v>147.721</v>
      </c>
      <c r="D32" s="5">
        <f t="shared" si="0"/>
        <v>5.8832742055196846E-3</v>
      </c>
      <c r="E32" s="2"/>
    </row>
    <row r="33" spans="2:5" x14ac:dyDescent="0.25">
      <c r="B33" s="1" t="s">
        <v>30</v>
      </c>
      <c r="C33" s="11">
        <v>148.292</v>
      </c>
      <c r="D33" s="5">
        <f t="shared" si="0"/>
        <v>3.865394899844964E-3</v>
      </c>
      <c r="E33" s="2"/>
    </row>
    <row r="34" spans="2:5" x14ac:dyDescent="0.25">
      <c r="B34" s="1" t="s">
        <v>31</v>
      </c>
      <c r="C34" s="11">
        <v>148.624</v>
      </c>
      <c r="D34" s="5">
        <f t="shared" si="0"/>
        <v>2.2388260998569957E-3</v>
      </c>
      <c r="E34" s="2"/>
    </row>
    <row r="35" spans="2:5" x14ac:dyDescent="0.25">
      <c r="B35" s="1" t="s">
        <v>32</v>
      </c>
      <c r="C35" s="11">
        <v>148.68899999999999</v>
      </c>
      <c r="D35" s="5">
        <f t="shared" si="0"/>
        <v>4.3734524706640738E-4</v>
      </c>
      <c r="E35" s="2"/>
    </row>
    <row r="36" spans="2:5" x14ac:dyDescent="0.25">
      <c r="B36" s="1" t="s">
        <v>33</v>
      </c>
      <c r="C36" s="11">
        <v>148.52000000000001</v>
      </c>
      <c r="D36" s="5">
        <f t="shared" si="0"/>
        <v>-1.1366005555218121E-3</v>
      </c>
      <c r="E36" s="2"/>
    </row>
    <row r="37" spans="2:5" x14ac:dyDescent="0.25">
      <c r="B37" s="1" t="s">
        <v>34</v>
      </c>
      <c r="C37" s="11">
        <v>148.33600000000001</v>
      </c>
      <c r="D37" s="5">
        <f t="shared" si="0"/>
        <v>-1.2388903851332984E-3</v>
      </c>
      <c r="E37" s="2"/>
    </row>
    <row r="38" spans="2:5" x14ac:dyDescent="0.25">
      <c r="B38" s="1" t="s">
        <v>35</v>
      </c>
      <c r="C38" s="11">
        <v>148.37572599999999</v>
      </c>
      <c r="D38" s="5">
        <f t="shared" si="0"/>
        <v>2.678109157586377E-4</v>
      </c>
      <c r="E38" s="2"/>
    </row>
    <row r="39" spans="2:5" x14ac:dyDescent="0.25">
      <c r="B39" s="1" t="s">
        <v>36</v>
      </c>
      <c r="C39" s="11">
        <v>148.160042</v>
      </c>
      <c r="D39" s="5">
        <f t="shared" si="0"/>
        <v>-1.4536339994048744E-3</v>
      </c>
      <c r="E39" s="2"/>
    </row>
    <row r="40" spans="2:5" x14ac:dyDescent="0.25">
      <c r="B40" s="1" t="s">
        <v>37</v>
      </c>
      <c r="C40" s="11">
        <v>147.91530700000001</v>
      </c>
      <c r="D40" s="5">
        <f t="shared" si="0"/>
        <v>-1.6518286354156911E-3</v>
      </c>
      <c r="E40" s="2"/>
    </row>
    <row r="41" spans="2:5" x14ac:dyDescent="0.25">
      <c r="B41" s="1" t="s">
        <v>38</v>
      </c>
      <c r="C41" s="11">
        <v>147.670692</v>
      </c>
      <c r="D41" s="5">
        <f t="shared" si="0"/>
        <v>-1.6537504127278066E-3</v>
      </c>
      <c r="E41" s="2"/>
    </row>
    <row r="42" spans="2:5" x14ac:dyDescent="0.25">
      <c r="B42" s="1" t="s">
        <v>39</v>
      </c>
      <c r="C42" s="11">
        <v>147.214392</v>
      </c>
      <c r="D42" s="5">
        <f t="shared" si="0"/>
        <v>-3.0899834883959154E-3</v>
      </c>
      <c r="E42" s="2"/>
    </row>
    <row r="43" spans="2:5" x14ac:dyDescent="0.25">
      <c r="B43" s="1" t="s">
        <v>40</v>
      </c>
      <c r="C43" s="11">
        <v>146.59655699999999</v>
      </c>
      <c r="D43" s="5">
        <f t="shared" si="0"/>
        <v>-4.1968383091241087E-3</v>
      </c>
      <c r="E43" s="2"/>
    </row>
    <row r="44" spans="2:5" x14ac:dyDescent="0.25">
      <c r="B44" s="1" t="s">
        <v>41</v>
      </c>
      <c r="C44" s="11">
        <v>145.97608299999999</v>
      </c>
      <c r="D44" s="5">
        <f t="shared" si="0"/>
        <v>-4.2325277803079752E-3</v>
      </c>
      <c r="E44" s="2"/>
    </row>
    <row r="45" spans="2:5" x14ac:dyDescent="0.25">
      <c r="B45" s="1" t="s">
        <v>42</v>
      </c>
      <c r="C45" s="11">
        <v>145.30604600000001</v>
      </c>
      <c r="D45" s="5">
        <f t="shared" si="0"/>
        <v>-4.5900464393196479E-3</v>
      </c>
      <c r="E45" s="2"/>
    </row>
    <row r="46" spans="2:5" x14ac:dyDescent="0.25">
      <c r="B46" s="1" t="s">
        <v>43</v>
      </c>
      <c r="C46" s="11">
        <v>144.648257</v>
      </c>
      <c r="D46" s="5">
        <f t="shared" si="0"/>
        <v>-4.5269210614953224E-3</v>
      </c>
      <c r="E46" s="2"/>
    </row>
    <row r="47" spans="2:5" x14ac:dyDescent="0.25">
      <c r="B47" s="1" t="s">
        <v>44</v>
      </c>
      <c r="C47" s="11">
        <v>144.06705400000001</v>
      </c>
      <c r="D47" s="5">
        <f t="shared" si="0"/>
        <v>-4.0180435772550508E-3</v>
      </c>
      <c r="E47" s="2"/>
    </row>
    <row r="48" spans="2:5" x14ac:dyDescent="0.25">
      <c r="B48" s="1" t="s">
        <v>45</v>
      </c>
      <c r="C48" s="11">
        <v>143.51852299999999</v>
      </c>
      <c r="D48" s="5">
        <f t="shared" si="0"/>
        <v>-3.807470096528977E-3</v>
      </c>
      <c r="E48" s="2"/>
    </row>
    <row r="49" spans="2:5" x14ac:dyDescent="0.25">
      <c r="B49" s="1" t="s">
        <v>46</v>
      </c>
      <c r="C49" s="11">
        <v>143.04952800000001</v>
      </c>
      <c r="D49" s="5">
        <f t="shared" si="0"/>
        <v>-3.2678360269912917E-3</v>
      </c>
      <c r="E49" s="2"/>
    </row>
    <row r="50" spans="2:5" x14ac:dyDescent="0.25">
      <c r="B50" s="1" t="s">
        <v>47</v>
      </c>
      <c r="C50" s="11">
        <v>142.80508800000001</v>
      </c>
      <c r="D50" s="5">
        <f t="shared" si="0"/>
        <v>-1.7087787944326338E-3</v>
      </c>
      <c r="E50" s="2"/>
    </row>
    <row r="51" spans="2:5" x14ac:dyDescent="0.25">
      <c r="B51" s="1" t="s">
        <v>48</v>
      </c>
      <c r="C51" s="11">
        <v>142.74234999999999</v>
      </c>
      <c r="D51" s="5">
        <f t="shared" si="0"/>
        <v>-4.3932608339574276E-4</v>
      </c>
      <c r="E51" s="2"/>
    </row>
    <row r="52" spans="2:5" x14ac:dyDescent="0.25">
      <c r="B52" s="1" t="s">
        <v>49</v>
      </c>
      <c r="C52" s="11">
        <v>142.78534200000001</v>
      </c>
      <c r="D52" s="5">
        <f t="shared" si="0"/>
        <v>3.0118601802496992E-4</v>
      </c>
      <c r="E52" s="2"/>
    </row>
    <row r="53" spans="2:5" x14ac:dyDescent="0.25">
      <c r="B53" s="1" t="s">
        <v>50</v>
      </c>
      <c r="C53" s="11">
        <v>142.84944899999999</v>
      </c>
      <c r="D53" s="5">
        <f t="shared" si="0"/>
        <v>4.4897465735648548E-4</v>
      </c>
      <c r="E53" s="2"/>
    </row>
    <row r="54" spans="2:5" x14ac:dyDescent="0.25">
      <c r="B54" s="1" t="s">
        <v>51</v>
      </c>
      <c r="C54" s="11">
        <v>142.960868</v>
      </c>
      <c r="D54" s="5">
        <f t="shared" si="0"/>
        <v>7.7997500711404321E-4</v>
      </c>
      <c r="E54" s="2"/>
    </row>
    <row r="55" spans="2:5" x14ac:dyDescent="0.25">
      <c r="B55" s="1" t="s">
        <v>52</v>
      </c>
      <c r="C55" s="11">
        <v>143.20167599999999</v>
      </c>
      <c r="D55" s="5">
        <f t="shared" si="0"/>
        <v>1.6844329736441376E-3</v>
      </c>
      <c r="E55" s="2"/>
    </row>
    <row r="56" spans="2:5" x14ac:dyDescent="0.25">
      <c r="B56" s="1" t="s">
        <v>53</v>
      </c>
      <c r="C56" s="11">
        <v>143.506911</v>
      </c>
      <c r="D56" s="5">
        <f t="shared" si="0"/>
        <v>2.1315043826722418E-3</v>
      </c>
      <c r="E56" s="2"/>
    </row>
    <row r="57" spans="2:5" x14ac:dyDescent="0.25">
      <c r="B57" s="1" t="s">
        <v>54</v>
      </c>
      <c r="C57" s="11">
        <v>143.81966600000001</v>
      </c>
      <c r="D57" s="5">
        <f t="shared" si="0"/>
        <v>2.1793723927345204E-3</v>
      </c>
      <c r="E57" s="2"/>
    </row>
    <row r="58" spans="2:5" x14ac:dyDescent="0.25">
      <c r="B58" s="1" t="s">
        <v>55</v>
      </c>
      <c r="C58" s="11">
        <v>144.09687</v>
      </c>
      <c r="D58" s="5">
        <f t="shared" si="0"/>
        <v>1.9274415503091444E-3</v>
      </c>
      <c r="E58" s="2"/>
    </row>
    <row r="59" spans="2:5" x14ac:dyDescent="0.25">
      <c r="B59" s="1" t="s">
        <v>56</v>
      </c>
      <c r="C59" s="11">
        <v>144.34239600000001</v>
      </c>
      <c r="D59" s="5">
        <f t="shared" si="0"/>
        <v>1.7038954420037877E-3</v>
      </c>
      <c r="E59" s="2"/>
    </row>
    <row r="60" spans="2:5" x14ac:dyDescent="0.25">
      <c r="B60" s="1" t="s">
        <v>57</v>
      </c>
      <c r="C60" s="11">
        <v>144.49673999999999</v>
      </c>
      <c r="D60" s="5">
        <f t="shared" si="0"/>
        <v>1.0692908270691342E-3</v>
      </c>
      <c r="E60" s="2"/>
    </row>
    <row r="61" spans="2:5" x14ac:dyDescent="0.25">
      <c r="B61" s="1" t="s">
        <v>58</v>
      </c>
      <c r="C61" s="11">
        <v>144.47805</v>
      </c>
      <c r="D61" s="5">
        <f t="shared" si="0"/>
        <v>-1.2934547865918862E-4</v>
      </c>
      <c r="E6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8"/>
  <sheetViews>
    <sheetView tabSelected="1" topLeftCell="A46" workbookViewId="0">
      <selection activeCell="D61" sqref="D61"/>
    </sheetView>
  </sheetViews>
  <sheetFormatPr defaultRowHeight="15" x14ac:dyDescent="0.25"/>
  <cols>
    <col min="3" max="3" width="15.28515625" bestFit="1" customWidth="1"/>
    <col min="4" max="4" width="12.5703125" bestFit="1" customWidth="1"/>
    <col min="5" max="5" width="18" bestFit="1" customWidth="1"/>
    <col min="7" max="7" width="18" bestFit="1" customWidth="1"/>
  </cols>
  <sheetData>
    <row r="2" spans="1:12" ht="30" x14ac:dyDescent="0.25">
      <c r="A2" s="12" t="s">
        <v>59</v>
      </c>
      <c r="B2" s="12" t="s">
        <v>90</v>
      </c>
      <c r="C2" s="12" t="s">
        <v>91</v>
      </c>
      <c r="F2" t="s">
        <v>100</v>
      </c>
      <c r="G2" s="14"/>
      <c r="J2" t="s">
        <v>92</v>
      </c>
      <c r="K2">
        <f>H21-1</f>
        <v>2.8486273916248361E-3</v>
      </c>
      <c r="L2" s="4">
        <f>K2</f>
        <v>2.8486273916248361E-3</v>
      </c>
    </row>
    <row r="3" spans="1:12" x14ac:dyDescent="0.25">
      <c r="A3" s="1" t="s">
        <v>0</v>
      </c>
      <c r="B3" s="1">
        <v>1</v>
      </c>
      <c r="C3" s="11">
        <v>119.89700000000001</v>
      </c>
      <c r="D3" s="13" t="s">
        <v>61</v>
      </c>
      <c r="E3" s="13" t="s">
        <v>62</v>
      </c>
    </row>
    <row r="4" spans="1:12" x14ac:dyDescent="0.25">
      <c r="A4" s="1" t="s">
        <v>1</v>
      </c>
      <c r="B4" s="1">
        <v>2</v>
      </c>
      <c r="C4" s="11">
        <v>121.236</v>
      </c>
      <c r="D4">
        <v>121.236</v>
      </c>
      <c r="E4">
        <v>119.89700000000001</v>
      </c>
      <c r="G4" t="s">
        <v>63</v>
      </c>
    </row>
    <row r="5" spans="1:12" ht="15.75" thickBot="1" x14ac:dyDescent="0.3">
      <c r="A5" s="1" t="s">
        <v>2</v>
      </c>
      <c r="B5" s="1">
        <v>3</v>
      </c>
      <c r="C5" s="11">
        <v>122.59099999999999</v>
      </c>
      <c r="D5" s="10">
        <v>122.59099999999999</v>
      </c>
      <c r="E5" s="3">
        <v>121.236</v>
      </c>
    </row>
    <row r="6" spans="1:12" x14ac:dyDescent="0.25">
      <c r="A6" s="1" t="s">
        <v>3</v>
      </c>
      <c r="B6" s="1">
        <v>4</v>
      </c>
      <c r="C6" s="11">
        <v>123.96</v>
      </c>
      <c r="D6" s="10">
        <v>123.96</v>
      </c>
      <c r="E6" s="3">
        <v>122.59099999999999</v>
      </c>
      <c r="G6" s="9" t="s">
        <v>64</v>
      </c>
      <c r="H6" s="9"/>
    </row>
    <row r="7" spans="1:12" x14ac:dyDescent="0.25">
      <c r="A7" s="1" t="s">
        <v>4</v>
      </c>
      <c r="B7" s="1">
        <v>5</v>
      </c>
      <c r="C7" s="11">
        <v>125.345</v>
      </c>
      <c r="D7" s="10">
        <v>125.345</v>
      </c>
      <c r="E7" s="3">
        <v>123.96</v>
      </c>
      <c r="G7" s="6" t="s">
        <v>65</v>
      </c>
      <c r="H7" s="6">
        <v>0.99999003848618306</v>
      </c>
    </row>
    <row r="8" spans="1:12" x14ac:dyDescent="0.25">
      <c r="A8" s="1" t="s">
        <v>5</v>
      </c>
      <c r="B8" s="1">
        <v>6</v>
      </c>
      <c r="C8" s="11">
        <v>126.745</v>
      </c>
      <c r="D8" s="10">
        <v>126.745</v>
      </c>
      <c r="E8" s="3">
        <v>125.345</v>
      </c>
      <c r="G8" s="6" t="s">
        <v>66</v>
      </c>
      <c r="H8" s="6">
        <v>0.99998007707159797</v>
      </c>
    </row>
    <row r="9" spans="1:12" x14ac:dyDescent="0.25">
      <c r="A9" s="1" t="s">
        <v>6</v>
      </c>
      <c r="B9" s="1">
        <v>7</v>
      </c>
      <c r="C9" s="11">
        <v>127.468</v>
      </c>
      <c r="D9" s="10">
        <v>127.468</v>
      </c>
      <c r="E9" s="3">
        <v>126.745</v>
      </c>
      <c r="G9" s="6" t="s">
        <v>67</v>
      </c>
      <c r="H9" s="6">
        <v>0.98243621742247522</v>
      </c>
    </row>
    <row r="10" spans="1:12" x14ac:dyDescent="0.25">
      <c r="A10" s="1" t="s">
        <v>7</v>
      </c>
      <c r="B10" s="1">
        <v>8</v>
      </c>
      <c r="C10" s="11">
        <v>128.196</v>
      </c>
      <c r="D10" s="10">
        <v>128.196</v>
      </c>
      <c r="E10" s="3">
        <v>127.468</v>
      </c>
      <c r="G10" s="6" t="s">
        <v>68</v>
      </c>
      <c r="H10" s="6">
        <v>0.63166404451666991</v>
      </c>
    </row>
    <row r="11" spans="1:12" ht="15.75" thickBot="1" x14ac:dyDescent="0.3">
      <c r="A11" s="1" t="s">
        <v>8</v>
      </c>
      <c r="B11" s="1">
        <v>9</v>
      </c>
      <c r="C11" s="11">
        <v>128.928</v>
      </c>
      <c r="D11" s="10">
        <v>128.928</v>
      </c>
      <c r="E11" s="3">
        <v>128.196</v>
      </c>
      <c r="G11" s="7" t="s">
        <v>69</v>
      </c>
      <c r="H11" s="7">
        <v>58</v>
      </c>
    </row>
    <row r="12" spans="1:12" x14ac:dyDescent="0.25">
      <c r="A12" s="1" t="s">
        <v>9</v>
      </c>
      <c r="B12" s="1">
        <v>10</v>
      </c>
      <c r="C12" s="11">
        <v>129.66399999999999</v>
      </c>
      <c r="D12" s="10">
        <v>129.66399999999999</v>
      </c>
      <c r="E12" s="3">
        <v>128.928</v>
      </c>
    </row>
    <row r="13" spans="1:12" ht="15.75" thickBot="1" x14ac:dyDescent="0.3">
      <c r="A13" s="1" t="s">
        <v>10</v>
      </c>
      <c r="B13" s="1">
        <v>11</v>
      </c>
      <c r="C13" s="11">
        <v>130.404</v>
      </c>
      <c r="D13" s="10">
        <v>130.404</v>
      </c>
      <c r="E13" s="3">
        <v>129.66399999999999</v>
      </c>
      <c r="G13" t="s">
        <v>70</v>
      </c>
    </row>
    <row r="14" spans="1:12" x14ac:dyDescent="0.25">
      <c r="A14" s="1" t="s">
        <v>11</v>
      </c>
      <c r="B14" s="1">
        <v>12</v>
      </c>
      <c r="C14" s="11">
        <v>131.155</v>
      </c>
      <c r="D14" s="10">
        <v>131.155</v>
      </c>
      <c r="E14" s="3">
        <v>130.404</v>
      </c>
      <c r="G14" s="8"/>
      <c r="H14" s="8" t="s">
        <v>75</v>
      </c>
      <c r="I14" s="8" t="s">
        <v>76</v>
      </c>
      <c r="J14" s="8" t="s">
        <v>77</v>
      </c>
      <c r="K14" s="8" t="s">
        <v>78</v>
      </c>
      <c r="L14" s="8" t="s">
        <v>79</v>
      </c>
    </row>
    <row r="15" spans="1:12" x14ac:dyDescent="0.25">
      <c r="A15" s="1" t="s">
        <v>12</v>
      </c>
      <c r="B15" s="1">
        <v>13</v>
      </c>
      <c r="C15" s="11">
        <v>131.90899999999999</v>
      </c>
      <c r="D15" s="10">
        <v>131.90899999999999</v>
      </c>
      <c r="E15" s="3">
        <v>131.155</v>
      </c>
      <c r="G15" s="6" t="s">
        <v>71</v>
      </c>
      <c r="H15" s="6">
        <v>1</v>
      </c>
      <c r="I15" s="6">
        <v>1141524.7772422354</v>
      </c>
      <c r="J15" s="6">
        <v>1141524.7772422354</v>
      </c>
      <c r="K15" s="6">
        <v>2860968.1891567297</v>
      </c>
      <c r="L15" s="6">
        <v>1.5580212108520856E-133</v>
      </c>
    </row>
    <row r="16" spans="1:12" x14ac:dyDescent="0.25">
      <c r="A16" s="1" t="s">
        <v>13</v>
      </c>
      <c r="B16" s="1">
        <v>14</v>
      </c>
      <c r="C16" s="11">
        <v>132.66900000000001</v>
      </c>
      <c r="D16" s="10">
        <v>132.66900000000001</v>
      </c>
      <c r="E16" s="3">
        <v>131.90899999999999</v>
      </c>
      <c r="G16" s="6" t="s">
        <v>72</v>
      </c>
      <c r="H16" s="6">
        <v>57</v>
      </c>
      <c r="I16" s="6">
        <v>22.742969512703979</v>
      </c>
      <c r="J16" s="6">
        <v>0.39899946513515755</v>
      </c>
      <c r="K16" s="6"/>
      <c r="L16" s="6"/>
    </row>
    <row r="17" spans="1:15" ht="15.75" thickBot="1" x14ac:dyDescent="0.3">
      <c r="A17" s="1" t="s">
        <v>14</v>
      </c>
      <c r="B17" s="1">
        <v>15</v>
      </c>
      <c r="C17" s="11">
        <v>133.43199999999999</v>
      </c>
      <c r="D17" s="10">
        <v>133.43199999999999</v>
      </c>
      <c r="E17" s="3">
        <v>132.66900000000001</v>
      </c>
      <c r="G17" s="7" t="s">
        <v>73</v>
      </c>
      <c r="H17" s="7">
        <v>58</v>
      </c>
      <c r="I17" s="7">
        <v>1141547.5202117481</v>
      </c>
      <c r="J17" s="7"/>
      <c r="K17" s="7"/>
      <c r="L17" s="7"/>
    </row>
    <row r="18" spans="1:15" ht="15.75" thickBot="1" x14ac:dyDescent="0.3">
      <c r="A18" s="1" t="s">
        <v>15</v>
      </c>
      <c r="B18" s="1">
        <v>16</v>
      </c>
      <c r="C18" s="11">
        <v>134.19999999999999</v>
      </c>
      <c r="D18" s="10">
        <v>134.19999999999999</v>
      </c>
      <c r="E18" s="3">
        <v>133.43199999999999</v>
      </c>
    </row>
    <row r="19" spans="1:15" x14ac:dyDescent="0.25">
      <c r="A19" s="1" t="s">
        <v>16</v>
      </c>
      <c r="B19" s="1">
        <v>17</v>
      </c>
      <c r="C19" s="11">
        <v>135.14699999999999</v>
      </c>
      <c r="D19" s="10">
        <v>135.14699999999999</v>
      </c>
      <c r="E19" s="3">
        <v>134.19999999999999</v>
      </c>
      <c r="G19" s="8"/>
      <c r="H19" s="8" t="s">
        <v>80</v>
      </c>
      <c r="I19" s="8" t="s">
        <v>68</v>
      </c>
      <c r="J19" s="8" t="s">
        <v>81</v>
      </c>
      <c r="K19" s="8" t="s">
        <v>82</v>
      </c>
      <c r="L19" s="8" t="s">
        <v>83</v>
      </c>
      <c r="M19" s="8" t="s">
        <v>84</v>
      </c>
      <c r="N19" s="8" t="s">
        <v>85</v>
      </c>
      <c r="O19" s="8" t="s">
        <v>86</v>
      </c>
    </row>
    <row r="20" spans="1:15" x14ac:dyDescent="0.25">
      <c r="A20" s="1" t="s">
        <v>17</v>
      </c>
      <c r="B20" s="1">
        <v>18</v>
      </c>
      <c r="C20" s="11">
        <v>136.1</v>
      </c>
      <c r="D20" s="10">
        <v>136.1</v>
      </c>
      <c r="E20" s="3">
        <v>135.14699999999999</v>
      </c>
      <c r="G20" s="6" t="s">
        <v>74</v>
      </c>
      <c r="H20" s="6">
        <v>0</v>
      </c>
      <c r="I20" s="6" t="e">
        <v>#N/A</v>
      </c>
      <c r="J20" s="6" t="e">
        <v>#N/A</v>
      </c>
      <c r="K20" s="6" t="e">
        <v>#N/A</v>
      </c>
      <c r="L20" s="6" t="e">
        <v>#N/A</v>
      </c>
      <c r="M20" s="6" t="e">
        <v>#N/A</v>
      </c>
      <c r="N20" s="6" t="e">
        <v>#N/A</v>
      </c>
      <c r="O20" s="6" t="e">
        <v>#N/A</v>
      </c>
    </row>
    <row r="21" spans="1:15" ht="15.75" thickBot="1" x14ac:dyDescent="0.3">
      <c r="A21" s="1" t="s">
        <v>18</v>
      </c>
      <c r="B21" s="1">
        <v>19</v>
      </c>
      <c r="C21" s="11">
        <v>137.06</v>
      </c>
      <c r="D21" s="10">
        <v>137.06</v>
      </c>
      <c r="E21" s="3">
        <v>136.1</v>
      </c>
      <c r="G21" s="7" t="s">
        <v>87</v>
      </c>
      <c r="H21" s="7">
        <v>1.0028486273916248</v>
      </c>
      <c r="I21" s="7">
        <v>5.9289647723555921E-4</v>
      </c>
      <c r="J21" s="7">
        <v>1691.4396794319132</v>
      </c>
      <c r="K21" s="7">
        <v>1.1315339158586376E-135</v>
      </c>
      <c r="L21" s="7">
        <v>1.0016613726750254</v>
      </c>
      <c r="M21" s="7">
        <v>1.0040358821082243</v>
      </c>
      <c r="N21" s="7">
        <v>1.0016613726750254</v>
      </c>
      <c r="O21" s="7">
        <v>1.0040358821082243</v>
      </c>
    </row>
    <row r="22" spans="1:15" x14ac:dyDescent="0.25">
      <c r="A22" s="1" t="s">
        <v>19</v>
      </c>
      <c r="B22" s="1">
        <v>20</v>
      </c>
      <c r="C22" s="11">
        <v>138.02699999999999</v>
      </c>
      <c r="D22" s="10">
        <v>138.02699999999999</v>
      </c>
      <c r="E22" s="3">
        <v>137.06</v>
      </c>
    </row>
    <row r="23" spans="1:15" x14ac:dyDescent="0.25">
      <c r="A23" s="1" t="s">
        <v>20</v>
      </c>
      <c r="B23" s="1">
        <v>21</v>
      </c>
      <c r="C23" s="11">
        <v>139.01</v>
      </c>
      <c r="D23" s="10">
        <v>139.01</v>
      </c>
      <c r="E23" s="3">
        <v>138.02699999999999</v>
      </c>
    </row>
    <row r="24" spans="1:15" x14ac:dyDescent="0.25">
      <c r="A24" s="1" t="s">
        <v>21</v>
      </c>
      <c r="B24" s="1">
        <v>22</v>
      </c>
      <c r="C24" s="11">
        <v>139.941</v>
      </c>
      <c r="D24" s="10">
        <v>139.941</v>
      </c>
      <c r="E24" s="3">
        <v>139.01</v>
      </c>
    </row>
    <row r="25" spans="1:15" x14ac:dyDescent="0.25">
      <c r="A25" s="1" t="s">
        <v>22</v>
      </c>
      <c r="B25" s="1">
        <v>23</v>
      </c>
      <c r="C25" s="11">
        <v>140.82300000000001</v>
      </c>
      <c r="D25" s="10">
        <v>140.82300000000001</v>
      </c>
      <c r="E25" s="3">
        <v>139.941</v>
      </c>
    </row>
    <row r="26" spans="1:15" x14ac:dyDescent="0.25">
      <c r="A26" s="1" t="s">
        <v>23</v>
      </c>
      <c r="B26" s="1">
        <v>24</v>
      </c>
      <c r="C26" s="11">
        <v>141.66800000000001</v>
      </c>
      <c r="D26" s="10">
        <v>141.66800000000001</v>
      </c>
      <c r="E26" s="3">
        <v>140.82300000000001</v>
      </c>
    </row>
    <row r="27" spans="1:15" x14ac:dyDescent="0.25">
      <c r="A27" s="1" t="s">
        <v>24</v>
      </c>
      <c r="B27" s="1">
        <v>25</v>
      </c>
      <c r="C27" s="11">
        <v>142.745</v>
      </c>
      <c r="D27" s="10">
        <v>142.745</v>
      </c>
      <c r="E27" s="3">
        <v>141.66800000000001</v>
      </c>
    </row>
    <row r="28" spans="1:15" x14ac:dyDescent="0.25">
      <c r="A28" s="1" t="s">
        <v>25</v>
      </c>
      <c r="B28" s="1">
        <v>26</v>
      </c>
      <c r="C28" s="11">
        <v>143.858</v>
      </c>
      <c r="D28" s="10">
        <v>143.858</v>
      </c>
      <c r="E28" s="3">
        <v>142.745</v>
      </c>
    </row>
    <row r="29" spans="1:15" x14ac:dyDescent="0.25">
      <c r="A29" s="1" t="s">
        <v>26</v>
      </c>
      <c r="B29" s="1">
        <v>27</v>
      </c>
      <c r="C29" s="11">
        <v>144.89400000000001</v>
      </c>
      <c r="D29" s="10">
        <v>144.89400000000001</v>
      </c>
      <c r="E29" s="3">
        <v>143.858</v>
      </c>
    </row>
    <row r="30" spans="1:15" x14ac:dyDescent="0.25">
      <c r="A30" s="1" t="s">
        <v>27</v>
      </c>
      <c r="B30" s="1">
        <v>28</v>
      </c>
      <c r="C30" s="11">
        <v>145.90799999999999</v>
      </c>
      <c r="D30" s="10">
        <v>145.90799999999999</v>
      </c>
      <c r="E30" s="3">
        <v>144.89400000000001</v>
      </c>
    </row>
    <row r="31" spans="1:15" x14ac:dyDescent="0.25">
      <c r="A31" s="1" t="s">
        <v>28</v>
      </c>
      <c r="B31" s="1">
        <v>29</v>
      </c>
      <c r="C31" s="11">
        <v>146.857</v>
      </c>
      <c r="D31" s="10">
        <v>146.857</v>
      </c>
      <c r="E31" s="3">
        <v>145.90799999999999</v>
      </c>
    </row>
    <row r="32" spans="1:15" x14ac:dyDescent="0.25">
      <c r="A32" s="1" t="s">
        <v>29</v>
      </c>
      <c r="B32" s="1">
        <v>30</v>
      </c>
      <c r="C32" s="11">
        <v>147.721</v>
      </c>
      <c r="D32" s="10">
        <v>147.721</v>
      </c>
      <c r="E32" s="3">
        <v>146.857</v>
      </c>
    </row>
    <row r="33" spans="1:5" x14ac:dyDescent="0.25">
      <c r="A33" s="1" t="s">
        <v>30</v>
      </c>
      <c r="B33" s="1">
        <v>31</v>
      </c>
      <c r="C33" s="11">
        <v>148.292</v>
      </c>
      <c r="D33" s="10">
        <v>148.292</v>
      </c>
      <c r="E33" s="3">
        <v>147.721</v>
      </c>
    </row>
    <row r="34" spans="1:5" x14ac:dyDescent="0.25">
      <c r="A34" s="1" t="s">
        <v>31</v>
      </c>
      <c r="B34" s="1">
        <v>32</v>
      </c>
      <c r="C34" s="11">
        <v>148.624</v>
      </c>
      <c r="D34" s="10">
        <v>148.624</v>
      </c>
      <c r="E34" s="3">
        <v>148.292</v>
      </c>
    </row>
    <row r="35" spans="1:5" x14ac:dyDescent="0.25">
      <c r="A35" s="1" t="s">
        <v>32</v>
      </c>
      <c r="B35" s="1">
        <v>33</v>
      </c>
      <c r="C35" s="11">
        <v>148.68899999999999</v>
      </c>
      <c r="D35" s="10">
        <v>148.68899999999999</v>
      </c>
      <c r="E35" s="3">
        <v>148.624</v>
      </c>
    </row>
    <row r="36" spans="1:5" x14ac:dyDescent="0.25">
      <c r="A36" s="1" t="s">
        <v>33</v>
      </c>
      <c r="B36" s="1">
        <v>34</v>
      </c>
      <c r="C36" s="11">
        <v>148.52000000000001</v>
      </c>
      <c r="D36" s="10">
        <v>148.52000000000001</v>
      </c>
      <c r="E36" s="3">
        <v>148.68899999999999</v>
      </c>
    </row>
    <row r="37" spans="1:5" x14ac:dyDescent="0.25">
      <c r="A37" s="1" t="s">
        <v>34</v>
      </c>
      <c r="B37" s="1">
        <v>35</v>
      </c>
      <c r="C37" s="11">
        <v>148.33600000000001</v>
      </c>
      <c r="D37" s="10">
        <v>148.33600000000001</v>
      </c>
      <c r="E37" s="3">
        <v>148.52000000000001</v>
      </c>
    </row>
    <row r="38" spans="1:5" x14ac:dyDescent="0.25">
      <c r="A38" s="1" t="s">
        <v>35</v>
      </c>
      <c r="B38" s="1">
        <v>36</v>
      </c>
      <c r="C38" s="11">
        <v>148.37572599999999</v>
      </c>
      <c r="D38" s="10">
        <v>148.37572599999999</v>
      </c>
      <c r="E38" s="3">
        <v>148.33600000000001</v>
      </c>
    </row>
    <row r="39" spans="1:5" x14ac:dyDescent="0.25">
      <c r="A39" s="1" t="s">
        <v>36</v>
      </c>
      <c r="B39" s="1">
        <v>37</v>
      </c>
      <c r="C39" s="11">
        <v>148.160042</v>
      </c>
      <c r="D39" s="10">
        <v>148.160042</v>
      </c>
      <c r="E39" s="3">
        <v>148.37572599999999</v>
      </c>
    </row>
    <row r="40" spans="1:5" x14ac:dyDescent="0.25">
      <c r="A40" s="1" t="s">
        <v>37</v>
      </c>
      <c r="B40" s="1">
        <v>38</v>
      </c>
      <c r="C40" s="11">
        <v>147.91530700000001</v>
      </c>
      <c r="D40" s="10">
        <v>147.91530700000001</v>
      </c>
      <c r="E40" s="3">
        <v>148.160042</v>
      </c>
    </row>
    <row r="41" spans="1:5" x14ac:dyDescent="0.25">
      <c r="A41" s="1" t="s">
        <v>38</v>
      </c>
      <c r="B41" s="1">
        <v>39</v>
      </c>
      <c r="C41" s="11">
        <v>147.670692</v>
      </c>
      <c r="D41" s="10">
        <v>147.670692</v>
      </c>
      <c r="E41" s="3">
        <v>147.91530700000001</v>
      </c>
    </row>
    <row r="42" spans="1:5" x14ac:dyDescent="0.25">
      <c r="A42" s="1" t="s">
        <v>39</v>
      </c>
      <c r="B42" s="1">
        <v>40</v>
      </c>
      <c r="C42" s="11">
        <v>147.214392</v>
      </c>
      <c r="D42" s="10">
        <v>147.214392</v>
      </c>
      <c r="E42" s="3">
        <v>147.670692</v>
      </c>
    </row>
    <row r="43" spans="1:5" x14ac:dyDescent="0.25">
      <c r="A43" s="1" t="s">
        <v>40</v>
      </c>
      <c r="B43" s="1">
        <v>41</v>
      </c>
      <c r="C43" s="11">
        <v>146.59655699999999</v>
      </c>
      <c r="D43" s="10">
        <v>146.59655699999999</v>
      </c>
      <c r="E43" s="3">
        <v>147.214392</v>
      </c>
    </row>
    <row r="44" spans="1:5" x14ac:dyDescent="0.25">
      <c r="A44" s="1" t="s">
        <v>41</v>
      </c>
      <c r="B44" s="1">
        <v>42</v>
      </c>
      <c r="C44" s="11">
        <v>145.97608299999999</v>
      </c>
      <c r="D44" s="10">
        <v>145.97608299999999</v>
      </c>
      <c r="E44" s="3">
        <v>146.59655699999999</v>
      </c>
    </row>
    <row r="45" spans="1:5" x14ac:dyDescent="0.25">
      <c r="A45" s="1" t="s">
        <v>42</v>
      </c>
      <c r="B45" s="1">
        <v>43</v>
      </c>
      <c r="C45" s="11">
        <v>145.30604600000001</v>
      </c>
      <c r="D45" s="10">
        <v>145.30604600000001</v>
      </c>
      <c r="E45" s="3">
        <v>145.97608299999999</v>
      </c>
    </row>
    <row r="46" spans="1:5" x14ac:dyDescent="0.25">
      <c r="A46" s="1" t="s">
        <v>43</v>
      </c>
      <c r="B46" s="1">
        <v>44</v>
      </c>
      <c r="C46" s="11">
        <v>144.648257</v>
      </c>
      <c r="D46" s="10">
        <v>144.648257</v>
      </c>
      <c r="E46" s="3">
        <v>145.30604600000001</v>
      </c>
    </row>
    <row r="47" spans="1:5" x14ac:dyDescent="0.25">
      <c r="A47" s="1" t="s">
        <v>44</v>
      </c>
      <c r="B47" s="1">
        <v>45</v>
      </c>
      <c r="C47" s="11">
        <v>144.06705400000001</v>
      </c>
      <c r="D47" s="10">
        <v>144.06705400000001</v>
      </c>
      <c r="E47" s="3">
        <v>144.648257</v>
      </c>
    </row>
    <row r="48" spans="1:5" x14ac:dyDescent="0.25">
      <c r="A48" s="1" t="s">
        <v>45</v>
      </c>
      <c r="B48" s="1">
        <v>46</v>
      </c>
      <c r="C48" s="11">
        <v>143.51852299999999</v>
      </c>
      <c r="D48" s="10">
        <v>143.51852299999999</v>
      </c>
      <c r="E48" s="3">
        <v>144.06705400000001</v>
      </c>
    </row>
    <row r="49" spans="1:5" x14ac:dyDescent="0.25">
      <c r="A49" s="1" t="s">
        <v>46</v>
      </c>
      <c r="B49" s="1">
        <v>47</v>
      </c>
      <c r="C49" s="11">
        <v>143.04952800000001</v>
      </c>
      <c r="D49" s="10">
        <v>143.04952800000001</v>
      </c>
      <c r="E49" s="3">
        <v>143.51852299999999</v>
      </c>
    </row>
    <row r="50" spans="1:5" x14ac:dyDescent="0.25">
      <c r="A50" s="1" t="s">
        <v>47</v>
      </c>
      <c r="B50" s="1">
        <v>48</v>
      </c>
      <c r="C50" s="11">
        <v>142.80508800000001</v>
      </c>
      <c r="D50" s="10">
        <v>142.80508800000001</v>
      </c>
      <c r="E50" s="3">
        <v>143.04952800000001</v>
      </c>
    </row>
    <row r="51" spans="1:5" x14ac:dyDescent="0.25">
      <c r="A51" s="1" t="s">
        <v>48</v>
      </c>
      <c r="B51" s="1">
        <v>49</v>
      </c>
      <c r="C51" s="11">
        <v>142.74234999999999</v>
      </c>
      <c r="D51" s="10">
        <v>142.74234999999999</v>
      </c>
      <c r="E51" s="3">
        <v>142.80508800000001</v>
      </c>
    </row>
    <row r="52" spans="1:5" x14ac:dyDescent="0.25">
      <c r="A52" s="1" t="s">
        <v>49</v>
      </c>
      <c r="B52" s="1">
        <v>50</v>
      </c>
      <c r="C52" s="11">
        <v>142.78534200000001</v>
      </c>
      <c r="D52" s="10">
        <v>142.78534200000001</v>
      </c>
      <c r="E52" s="3">
        <v>142.74234999999999</v>
      </c>
    </row>
    <row r="53" spans="1:5" x14ac:dyDescent="0.25">
      <c r="A53" s="1" t="s">
        <v>50</v>
      </c>
      <c r="B53" s="1">
        <v>51</v>
      </c>
      <c r="C53" s="11">
        <v>142.84944899999999</v>
      </c>
      <c r="D53" s="10">
        <v>142.84944899999999</v>
      </c>
      <c r="E53" s="3">
        <v>142.78534200000001</v>
      </c>
    </row>
    <row r="54" spans="1:5" x14ac:dyDescent="0.25">
      <c r="A54" s="1" t="s">
        <v>51</v>
      </c>
      <c r="B54" s="1">
        <v>52</v>
      </c>
      <c r="C54" s="11">
        <v>142.960868</v>
      </c>
      <c r="D54" s="10">
        <v>142.960868</v>
      </c>
      <c r="E54" s="3">
        <v>142.84944899999999</v>
      </c>
    </row>
    <row r="55" spans="1:5" x14ac:dyDescent="0.25">
      <c r="A55" s="1" t="s">
        <v>52</v>
      </c>
      <c r="B55" s="1">
        <v>53</v>
      </c>
      <c r="C55" s="11">
        <v>143.20167599999999</v>
      </c>
      <c r="D55" s="10">
        <v>143.20167599999999</v>
      </c>
      <c r="E55" s="3">
        <v>142.960868</v>
      </c>
    </row>
    <row r="56" spans="1:5" x14ac:dyDescent="0.25">
      <c r="A56" s="1" t="s">
        <v>53</v>
      </c>
      <c r="B56" s="1">
        <v>54</v>
      </c>
      <c r="C56" s="11">
        <v>143.506911</v>
      </c>
      <c r="D56" s="10">
        <v>143.506911</v>
      </c>
      <c r="E56" s="3">
        <v>143.20167599999999</v>
      </c>
    </row>
    <row r="57" spans="1:5" x14ac:dyDescent="0.25">
      <c r="A57" s="1" t="s">
        <v>54</v>
      </c>
      <c r="B57" s="1">
        <v>55</v>
      </c>
      <c r="C57" s="11">
        <v>143.81966600000001</v>
      </c>
      <c r="D57" s="10">
        <v>143.81966600000001</v>
      </c>
      <c r="E57" s="3">
        <v>143.506911</v>
      </c>
    </row>
    <row r="58" spans="1:5" x14ac:dyDescent="0.25">
      <c r="A58" s="1" t="s">
        <v>55</v>
      </c>
      <c r="B58" s="1">
        <v>56</v>
      </c>
      <c r="C58" s="11">
        <v>144.09687</v>
      </c>
      <c r="D58" s="10">
        <v>144.09687</v>
      </c>
      <c r="E58" s="3">
        <v>143.81966600000001</v>
      </c>
    </row>
    <row r="59" spans="1:5" x14ac:dyDescent="0.25">
      <c r="A59" s="1" t="s">
        <v>56</v>
      </c>
      <c r="B59" s="1">
        <v>57</v>
      </c>
      <c r="C59" s="11">
        <v>144.34239600000001</v>
      </c>
      <c r="D59" s="10">
        <v>144.34239600000001</v>
      </c>
      <c r="E59" s="3">
        <v>144.09687</v>
      </c>
    </row>
    <row r="60" spans="1:5" x14ac:dyDescent="0.25">
      <c r="A60" s="1" t="s">
        <v>57</v>
      </c>
      <c r="B60" s="1">
        <v>58</v>
      </c>
      <c r="C60" s="11">
        <v>144.49673999999999</v>
      </c>
      <c r="D60" s="10">
        <v>144.49673999999999</v>
      </c>
      <c r="E60" s="3">
        <v>144.34239600000001</v>
      </c>
    </row>
    <row r="61" spans="1:5" x14ac:dyDescent="0.25">
      <c r="A61" s="1" t="s">
        <v>58</v>
      </c>
      <c r="B61" s="1">
        <v>59</v>
      </c>
      <c r="C61" s="11">
        <v>144.47805</v>
      </c>
      <c r="D61" s="10">
        <v>144.47805</v>
      </c>
      <c r="E61" s="3">
        <v>144.49673999999999</v>
      </c>
    </row>
    <row r="62" spans="1:5" x14ac:dyDescent="0.25">
      <c r="A62" s="1" t="s">
        <v>93</v>
      </c>
      <c r="B62" s="1">
        <v>60</v>
      </c>
      <c r="C62" s="19">
        <f>(1+$K$2)*C61</f>
        <v>144.88961413071854</v>
      </c>
    </row>
    <row r="63" spans="1:5" x14ac:dyDescent="0.25">
      <c r="A63" s="1" t="s">
        <v>94</v>
      </c>
      <c r="B63" s="1">
        <v>61</v>
      </c>
      <c r="C63" s="19">
        <f t="shared" ref="C63:C68" si="0">(1+$K$2)*C62</f>
        <v>145.30235065429326</v>
      </c>
    </row>
    <row r="64" spans="1:5" x14ac:dyDescent="0.25">
      <c r="A64" s="1" t="s">
        <v>95</v>
      </c>
      <c r="B64" s="1">
        <v>62</v>
      </c>
      <c r="C64" s="19">
        <f t="shared" si="0"/>
        <v>145.71626291043455</v>
      </c>
    </row>
    <row r="65" spans="1:3" x14ac:dyDescent="0.25">
      <c r="A65" s="1" t="s">
        <v>96</v>
      </c>
      <c r="B65" s="1">
        <v>63</v>
      </c>
      <c r="C65" s="19">
        <f t="shared" si="0"/>
        <v>146.13135424836642</v>
      </c>
    </row>
    <row r="66" spans="1:3" x14ac:dyDescent="0.25">
      <c r="A66" s="1" t="s">
        <v>97</v>
      </c>
      <c r="B66" s="1">
        <v>64</v>
      </c>
      <c r="C66" s="19">
        <f t="shared" si="0"/>
        <v>146.54762802685354</v>
      </c>
    </row>
    <row r="67" spans="1:3" x14ac:dyDescent="0.25">
      <c r="A67" s="1" t="s">
        <v>98</v>
      </c>
      <c r="B67" s="1">
        <v>65</v>
      </c>
      <c r="C67" s="19">
        <f t="shared" si="0"/>
        <v>146.96508761422848</v>
      </c>
    </row>
    <row r="68" spans="1:3" x14ac:dyDescent="0.25">
      <c r="A68" s="1" t="s">
        <v>99</v>
      </c>
      <c r="B68" s="1">
        <v>66</v>
      </c>
      <c r="C68" s="19">
        <f t="shared" si="0"/>
        <v>147.38373638841892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A45" workbookViewId="0">
      <selection activeCell="C64" sqref="C64"/>
    </sheetView>
  </sheetViews>
  <sheetFormatPr defaultRowHeight="15" x14ac:dyDescent="0.25"/>
  <cols>
    <col min="2" max="2" width="12.5703125" bestFit="1" customWidth="1"/>
    <col min="3" max="3" width="11.85546875" customWidth="1"/>
    <col min="7" max="7" width="18" bestFit="1" customWidth="1"/>
  </cols>
  <sheetData>
    <row r="1" spans="1:13" ht="45" x14ac:dyDescent="0.25">
      <c r="A1" s="12" t="s">
        <v>59</v>
      </c>
      <c r="B1" s="12" t="s">
        <v>90</v>
      </c>
      <c r="C1" s="12" t="s">
        <v>91</v>
      </c>
      <c r="D1" s="1" t="s">
        <v>88</v>
      </c>
      <c r="E1" s="1" t="s">
        <v>89</v>
      </c>
    </row>
    <row r="2" spans="1:13" x14ac:dyDescent="0.25">
      <c r="A2" s="1" t="s">
        <v>0</v>
      </c>
      <c r="B2" s="15">
        <v>1</v>
      </c>
      <c r="C2" s="1">
        <v>119.89700000000001</v>
      </c>
      <c r="D2" s="1">
        <f>LN(C2)</f>
        <v>4.7866330408697326</v>
      </c>
      <c r="E2" s="1">
        <v>1</v>
      </c>
      <c r="K2" t="s">
        <v>101</v>
      </c>
    </row>
    <row r="3" spans="1:13" x14ac:dyDescent="0.25">
      <c r="A3" s="1" t="s">
        <v>1</v>
      </c>
      <c r="B3" s="15">
        <v>2</v>
      </c>
      <c r="C3" s="1">
        <v>121.236</v>
      </c>
      <c r="D3" s="1">
        <f t="shared" ref="D3:D60" si="0">LN(C3)</f>
        <v>4.7977390592335958</v>
      </c>
      <c r="E3" s="1">
        <v>2</v>
      </c>
      <c r="K3" t="s">
        <v>102</v>
      </c>
    </row>
    <row r="4" spans="1:13" x14ac:dyDescent="0.25">
      <c r="A4" s="1" t="s">
        <v>2</v>
      </c>
      <c r="B4" s="15">
        <v>3</v>
      </c>
      <c r="C4" s="1">
        <v>122.59099999999999</v>
      </c>
      <c r="D4" s="1">
        <f t="shared" si="0"/>
        <v>4.8088536113458407</v>
      </c>
      <c r="E4" s="1">
        <v>3</v>
      </c>
    </row>
    <row r="5" spans="1:13" x14ac:dyDescent="0.25">
      <c r="A5" s="1" t="s">
        <v>3</v>
      </c>
      <c r="B5" s="15">
        <v>4</v>
      </c>
      <c r="C5" s="1">
        <v>123.96</v>
      </c>
      <c r="D5" s="1">
        <f t="shared" si="0"/>
        <v>4.8199589329195476</v>
      </c>
      <c r="E5" s="1">
        <v>4</v>
      </c>
    </row>
    <row r="6" spans="1:13" x14ac:dyDescent="0.25">
      <c r="A6" s="1" t="s">
        <v>4</v>
      </c>
      <c r="B6" s="15">
        <v>5</v>
      </c>
      <c r="C6" s="1">
        <v>125.345</v>
      </c>
      <c r="D6" s="1">
        <f t="shared" si="0"/>
        <v>4.8310699354960178</v>
      </c>
      <c r="E6" s="1">
        <v>5</v>
      </c>
    </row>
    <row r="7" spans="1:13" x14ac:dyDescent="0.25">
      <c r="A7" s="1" t="s">
        <v>5</v>
      </c>
      <c r="B7" s="15">
        <v>6</v>
      </c>
      <c r="C7" s="1">
        <v>126.745</v>
      </c>
      <c r="D7" s="1">
        <f t="shared" si="0"/>
        <v>4.8421771939614553</v>
      </c>
      <c r="E7" s="1">
        <v>6</v>
      </c>
      <c r="M7" t="s">
        <v>104</v>
      </c>
    </row>
    <row r="8" spans="1:13" x14ac:dyDescent="0.25">
      <c r="A8" s="1" t="s">
        <v>6</v>
      </c>
      <c r="B8" s="15">
        <v>7</v>
      </c>
      <c r="C8" s="1">
        <v>127.468</v>
      </c>
      <c r="D8" s="1">
        <f t="shared" si="0"/>
        <v>4.8478653527054743</v>
      </c>
      <c r="E8" s="1">
        <v>7</v>
      </c>
      <c r="G8" t="s">
        <v>63</v>
      </c>
    </row>
    <row r="9" spans="1:13" ht="15.75" thickBot="1" x14ac:dyDescent="0.3">
      <c r="A9" s="1" t="s">
        <v>7</v>
      </c>
      <c r="B9" s="15">
        <v>8</v>
      </c>
      <c r="C9" s="1">
        <v>128.196</v>
      </c>
      <c r="D9" s="1">
        <f t="shared" si="0"/>
        <v>4.8535603427517504</v>
      </c>
      <c r="E9" s="1">
        <v>8</v>
      </c>
      <c r="J9" t="s">
        <v>103</v>
      </c>
      <c r="K9">
        <f>H24</f>
        <v>4.8546978321871457</v>
      </c>
    </row>
    <row r="10" spans="1:13" x14ac:dyDescent="0.25">
      <c r="A10" s="1" t="s">
        <v>8</v>
      </c>
      <c r="B10" s="15">
        <v>9</v>
      </c>
      <c r="C10" s="1">
        <v>128.928</v>
      </c>
      <c r="D10" s="1">
        <f t="shared" si="0"/>
        <v>4.859254109008937</v>
      </c>
      <c r="E10" s="1">
        <v>9</v>
      </c>
      <c r="G10" s="9" t="s">
        <v>64</v>
      </c>
      <c r="H10" s="9"/>
      <c r="J10" t="s">
        <v>92</v>
      </c>
      <c r="K10">
        <f>H25</f>
        <v>2.7783780546436323E-3</v>
      </c>
    </row>
    <row r="11" spans="1:13" x14ac:dyDescent="0.25">
      <c r="A11" s="1" t="s">
        <v>9</v>
      </c>
      <c r="B11" s="15">
        <v>10</v>
      </c>
      <c r="C11" s="1">
        <v>129.66399999999999</v>
      </c>
      <c r="D11" s="1">
        <f t="shared" si="0"/>
        <v>4.8649464891861633</v>
      </c>
      <c r="E11" s="1">
        <v>10</v>
      </c>
      <c r="G11" s="6" t="s">
        <v>65</v>
      </c>
      <c r="H11" s="6">
        <v>0.79717894008888335</v>
      </c>
    </row>
    <row r="12" spans="1:13" x14ac:dyDescent="0.25">
      <c r="A12" s="1" t="s">
        <v>10</v>
      </c>
      <c r="B12" s="15">
        <v>11</v>
      </c>
      <c r="C12" s="1">
        <v>130.404</v>
      </c>
      <c r="D12" s="1">
        <f t="shared" si="0"/>
        <v>4.8706373238687144</v>
      </c>
      <c r="E12" s="1">
        <v>11</v>
      </c>
      <c r="G12" s="6" t="s">
        <v>66</v>
      </c>
      <c r="H12" s="6">
        <v>0.63549426252123553</v>
      </c>
    </row>
    <row r="13" spans="1:13" x14ac:dyDescent="0.25">
      <c r="A13" s="1" t="s">
        <v>11</v>
      </c>
      <c r="B13" s="15">
        <v>12</v>
      </c>
      <c r="C13" s="1">
        <v>131.155</v>
      </c>
      <c r="D13" s="1">
        <f t="shared" si="0"/>
        <v>4.8763798298713406</v>
      </c>
      <c r="E13" s="1">
        <v>12</v>
      </c>
      <c r="G13" s="6" t="s">
        <v>67</v>
      </c>
      <c r="H13" s="6">
        <v>0.62909942502160809</v>
      </c>
    </row>
    <row r="14" spans="1:13" x14ac:dyDescent="0.25">
      <c r="A14" s="1" t="s">
        <v>12</v>
      </c>
      <c r="B14" s="15">
        <v>13</v>
      </c>
      <c r="C14" s="1">
        <v>131.90899999999999</v>
      </c>
      <c r="D14" s="1">
        <f t="shared" si="0"/>
        <v>4.8821122909057042</v>
      </c>
      <c r="E14" s="1">
        <v>13</v>
      </c>
      <c r="G14" s="6" t="s">
        <v>68</v>
      </c>
      <c r="H14" s="6">
        <v>3.6456526219779281E-2</v>
      </c>
    </row>
    <row r="15" spans="1:13" ht="15.75" thickBot="1" x14ac:dyDescent="0.3">
      <c r="A15" s="1" t="s">
        <v>13</v>
      </c>
      <c r="B15" s="15">
        <v>14</v>
      </c>
      <c r="C15" s="1">
        <v>132.66900000000001</v>
      </c>
      <c r="D15" s="1">
        <f t="shared" si="0"/>
        <v>4.8878573044013605</v>
      </c>
      <c r="E15" s="1">
        <v>14</v>
      </c>
      <c r="G15" s="7" t="s">
        <v>69</v>
      </c>
      <c r="H15" s="7">
        <v>59</v>
      </c>
    </row>
    <row r="16" spans="1:13" x14ac:dyDescent="0.25">
      <c r="A16" s="1" t="s">
        <v>14</v>
      </c>
      <c r="B16" s="15">
        <v>15</v>
      </c>
      <c r="C16" s="1">
        <v>133.43199999999999</v>
      </c>
      <c r="D16" s="1">
        <f t="shared" si="0"/>
        <v>4.8935919847748721</v>
      </c>
      <c r="E16" s="1">
        <v>15</v>
      </c>
    </row>
    <row r="17" spans="1:15" ht="15.75" thickBot="1" x14ac:dyDescent="0.3">
      <c r="A17" s="1" t="s">
        <v>15</v>
      </c>
      <c r="B17" s="15">
        <v>16</v>
      </c>
      <c r="C17" s="1">
        <v>134.19999999999999</v>
      </c>
      <c r="D17" s="1">
        <f t="shared" si="0"/>
        <v>4.8993312245375815</v>
      </c>
      <c r="E17" s="1">
        <v>16</v>
      </c>
      <c r="G17" t="s">
        <v>70</v>
      </c>
    </row>
    <row r="18" spans="1:15" x14ac:dyDescent="0.25">
      <c r="A18" s="1" t="s">
        <v>16</v>
      </c>
      <c r="B18" s="15">
        <v>17</v>
      </c>
      <c r="C18" s="1">
        <v>135.14699999999999</v>
      </c>
      <c r="D18" s="1">
        <f t="shared" si="0"/>
        <v>4.9063630749178184</v>
      </c>
      <c r="E18" s="1">
        <v>17</v>
      </c>
      <c r="G18" s="8"/>
      <c r="H18" s="8" t="s">
        <v>75</v>
      </c>
      <c r="I18" s="8" t="s">
        <v>76</v>
      </c>
      <c r="J18" s="8" t="s">
        <v>77</v>
      </c>
      <c r="K18" s="8" t="s">
        <v>78</v>
      </c>
      <c r="L18" s="8" t="s">
        <v>79</v>
      </c>
    </row>
    <row r="19" spans="1:15" x14ac:dyDescent="0.25">
      <c r="A19" s="1" t="s">
        <v>17</v>
      </c>
      <c r="B19" s="15">
        <v>18</v>
      </c>
      <c r="C19" s="1">
        <v>136.1</v>
      </c>
      <c r="D19" s="1">
        <f t="shared" si="0"/>
        <v>4.9133899096574201</v>
      </c>
      <c r="E19" s="1">
        <v>18</v>
      </c>
      <c r="G19" s="6" t="s">
        <v>71</v>
      </c>
      <c r="H19" s="6">
        <v>1</v>
      </c>
      <c r="I19" s="6">
        <v>0.13207867075452834</v>
      </c>
      <c r="J19" s="6">
        <v>0.13207867075452834</v>
      </c>
      <c r="K19" s="6">
        <v>99.376139355888029</v>
      </c>
      <c r="L19" s="6">
        <v>4.2168581436806188E-14</v>
      </c>
    </row>
    <row r="20" spans="1:15" x14ac:dyDescent="0.25">
      <c r="A20" s="1" t="s">
        <v>18</v>
      </c>
      <c r="B20" s="15">
        <v>19</v>
      </c>
      <c r="C20" s="1">
        <v>137.06</v>
      </c>
      <c r="D20" s="1">
        <f t="shared" si="0"/>
        <v>4.9204187861576774</v>
      </c>
      <c r="E20" s="1">
        <v>19</v>
      </c>
      <c r="G20" s="6" t="s">
        <v>72</v>
      </c>
      <c r="H20" s="6">
        <v>57</v>
      </c>
      <c r="I20" s="6">
        <v>7.5757463328766886E-2</v>
      </c>
      <c r="J20" s="6">
        <v>1.3290783040134542E-3</v>
      </c>
      <c r="K20" s="6"/>
      <c r="L20" s="6"/>
    </row>
    <row r="21" spans="1:15" ht="15.75" thickBot="1" x14ac:dyDescent="0.3">
      <c r="A21" s="1" t="s">
        <v>19</v>
      </c>
      <c r="B21" s="15">
        <v>20</v>
      </c>
      <c r="C21" s="1">
        <v>138.02699999999999</v>
      </c>
      <c r="D21" s="1">
        <f t="shared" si="0"/>
        <v>4.9274493181937276</v>
      </c>
      <c r="E21" s="1">
        <v>20</v>
      </c>
      <c r="G21" s="7" t="s">
        <v>73</v>
      </c>
      <c r="H21" s="7">
        <v>58</v>
      </c>
      <c r="I21" s="7">
        <v>0.20783613408329521</v>
      </c>
      <c r="J21" s="7"/>
      <c r="K21" s="7"/>
      <c r="L21" s="7"/>
    </row>
    <row r="22" spans="1:15" ht="15.75" thickBot="1" x14ac:dyDescent="0.3">
      <c r="A22" s="1" t="s">
        <v>20</v>
      </c>
      <c r="B22" s="15">
        <v>21</v>
      </c>
      <c r="C22" s="1">
        <v>139.01</v>
      </c>
      <c r="D22" s="1">
        <f t="shared" si="0"/>
        <v>4.934545872989001</v>
      </c>
      <c r="E22" s="1">
        <v>21</v>
      </c>
    </row>
    <row r="23" spans="1:15" x14ac:dyDescent="0.25">
      <c r="A23" s="1" t="s">
        <v>21</v>
      </c>
      <c r="B23" s="15">
        <v>22</v>
      </c>
      <c r="C23" s="1">
        <v>139.941</v>
      </c>
      <c r="D23" s="1">
        <f t="shared" si="0"/>
        <v>4.9412209052118987</v>
      </c>
      <c r="E23" s="1">
        <v>22</v>
      </c>
      <c r="G23" s="8"/>
      <c r="H23" s="8" t="s">
        <v>80</v>
      </c>
      <c r="I23" s="8" t="s">
        <v>68</v>
      </c>
      <c r="J23" s="8" t="s">
        <v>81</v>
      </c>
      <c r="K23" s="8" t="s">
        <v>82</v>
      </c>
      <c r="L23" s="8" t="s">
        <v>83</v>
      </c>
      <c r="M23" s="8" t="s">
        <v>84</v>
      </c>
      <c r="N23" s="8" t="s">
        <v>85</v>
      </c>
      <c r="O23" s="8" t="s">
        <v>86</v>
      </c>
    </row>
    <row r="24" spans="1:15" x14ac:dyDescent="0.25">
      <c r="A24" s="1" t="s">
        <v>22</v>
      </c>
      <c r="B24" s="15">
        <v>23</v>
      </c>
      <c r="C24" s="1">
        <v>140.82300000000001</v>
      </c>
      <c r="D24" s="1">
        <f t="shared" si="0"/>
        <v>4.9475037826561392</v>
      </c>
      <c r="E24" s="1">
        <v>23</v>
      </c>
      <c r="G24" s="6" t="s">
        <v>74</v>
      </c>
      <c r="H24" s="6">
        <v>4.8546978321871457</v>
      </c>
      <c r="I24" s="6">
        <v>9.6144348354393668E-3</v>
      </c>
      <c r="J24" s="6">
        <v>504.93845091054618</v>
      </c>
      <c r="K24" s="6">
        <v>9.4889932196320061E-106</v>
      </c>
      <c r="L24" s="6">
        <v>4.8354452585185745</v>
      </c>
      <c r="M24" s="6">
        <v>4.8739504058557168</v>
      </c>
      <c r="N24" s="6">
        <v>4.8354452585185745</v>
      </c>
      <c r="O24" s="6">
        <v>4.8739504058557168</v>
      </c>
    </row>
    <row r="25" spans="1:15" ht="15.75" thickBot="1" x14ac:dyDescent="0.3">
      <c r="A25" s="1" t="s">
        <v>23</v>
      </c>
      <c r="B25" s="15">
        <v>24</v>
      </c>
      <c r="C25" s="1">
        <v>141.66800000000001</v>
      </c>
      <c r="D25" s="1">
        <f t="shared" si="0"/>
        <v>4.9534862919767226</v>
      </c>
      <c r="E25" s="1">
        <v>24</v>
      </c>
      <c r="G25" s="7" t="s">
        <v>87</v>
      </c>
      <c r="H25" s="7">
        <v>2.7783780546436323E-3</v>
      </c>
      <c r="I25" s="7">
        <v>2.7870854208778299E-4</v>
      </c>
      <c r="J25" s="7">
        <v>9.9687581651822672</v>
      </c>
      <c r="K25" s="7">
        <v>4.216858143680526E-14</v>
      </c>
      <c r="L25" s="7">
        <v>2.2202738259034932E-3</v>
      </c>
      <c r="M25" s="7">
        <v>3.3364822833837713E-3</v>
      </c>
      <c r="N25" s="7">
        <v>2.2202738259034932E-3</v>
      </c>
      <c r="O25" s="7">
        <v>3.3364822833837713E-3</v>
      </c>
    </row>
    <row r="26" spans="1:15" x14ac:dyDescent="0.25">
      <c r="A26" s="1" t="s">
        <v>24</v>
      </c>
      <c r="B26" s="15">
        <v>25</v>
      </c>
      <c r="C26" s="1">
        <v>142.745</v>
      </c>
      <c r="D26" s="1">
        <f t="shared" si="0"/>
        <v>4.9610598216529835</v>
      </c>
      <c r="E26" s="1">
        <v>25</v>
      </c>
    </row>
    <row r="27" spans="1:15" x14ac:dyDescent="0.25">
      <c r="A27" s="1" t="s">
        <v>25</v>
      </c>
      <c r="B27" s="15">
        <v>26</v>
      </c>
      <c r="C27" s="1">
        <v>143.858</v>
      </c>
      <c r="D27" s="1">
        <f t="shared" si="0"/>
        <v>4.9688267019374548</v>
      </c>
      <c r="E27" s="1">
        <v>26</v>
      </c>
    </row>
    <row r="28" spans="1:15" x14ac:dyDescent="0.25">
      <c r="A28" s="1" t="s">
        <v>26</v>
      </c>
      <c r="B28" s="15">
        <v>27</v>
      </c>
      <c r="C28" s="1">
        <v>144.89400000000001</v>
      </c>
      <c r="D28" s="1">
        <f t="shared" si="0"/>
        <v>4.9760024406018122</v>
      </c>
      <c r="E28" s="1">
        <v>27</v>
      </c>
    </row>
    <row r="29" spans="1:15" x14ac:dyDescent="0.25">
      <c r="A29" s="1" t="s">
        <v>27</v>
      </c>
      <c r="B29" s="15">
        <v>28</v>
      </c>
      <c r="C29" s="1">
        <v>145.90799999999999</v>
      </c>
      <c r="D29" s="1">
        <f t="shared" si="0"/>
        <v>4.9829762861022813</v>
      </c>
      <c r="E29" s="1">
        <v>28</v>
      </c>
    </row>
    <row r="30" spans="1:15" x14ac:dyDescent="0.25">
      <c r="A30" s="1" t="s">
        <v>28</v>
      </c>
      <c r="B30" s="15">
        <v>29</v>
      </c>
      <c r="C30" s="1">
        <v>146.857</v>
      </c>
      <c r="D30" s="1">
        <f t="shared" si="0"/>
        <v>4.9894593241966785</v>
      </c>
      <c r="E30" s="1">
        <v>29</v>
      </c>
    </row>
    <row r="31" spans="1:15" x14ac:dyDescent="0.25">
      <c r="A31" s="1" t="s">
        <v>29</v>
      </c>
      <c r="B31" s="15">
        <v>30</v>
      </c>
      <c r="C31" s="1">
        <v>147.721</v>
      </c>
      <c r="D31" s="1">
        <f t="shared" si="0"/>
        <v>4.9953253595254887</v>
      </c>
      <c r="E31" s="1">
        <v>30</v>
      </c>
    </row>
    <row r="32" spans="1:15" x14ac:dyDescent="0.25">
      <c r="A32" s="1" t="s">
        <v>30</v>
      </c>
      <c r="B32" s="15">
        <v>31</v>
      </c>
      <c r="C32" s="1">
        <v>148.292</v>
      </c>
      <c r="D32" s="1">
        <f t="shared" si="0"/>
        <v>4.9991833029821429</v>
      </c>
      <c r="E32" s="1">
        <v>31</v>
      </c>
    </row>
    <row r="33" spans="1:5" x14ac:dyDescent="0.25">
      <c r="A33" s="1" t="s">
        <v>31</v>
      </c>
      <c r="B33" s="15">
        <v>32</v>
      </c>
      <c r="C33" s="1">
        <v>148.624</v>
      </c>
      <c r="D33" s="1">
        <f t="shared" si="0"/>
        <v>5.0014196266451654</v>
      </c>
      <c r="E33" s="1">
        <v>32</v>
      </c>
    </row>
    <row r="34" spans="1:5" x14ac:dyDescent="0.25">
      <c r="A34" s="1" t="s">
        <v>32</v>
      </c>
      <c r="B34" s="15">
        <v>33</v>
      </c>
      <c r="C34" s="1">
        <v>148.68899999999999</v>
      </c>
      <c r="D34" s="1">
        <f t="shared" si="0"/>
        <v>5.0018568762846733</v>
      </c>
      <c r="E34" s="1">
        <v>33</v>
      </c>
    </row>
    <row r="35" spans="1:5" x14ac:dyDescent="0.25">
      <c r="A35" s="1" t="s">
        <v>33</v>
      </c>
      <c r="B35" s="15">
        <v>34</v>
      </c>
      <c r="C35" s="1">
        <v>148.52000000000001</v>
      </c>
      <c r="D35" s="1">
        <f t="shared" si="0"/>
        <v>5.0007196293088798</v>
      </c>
      <c r="E35" s="1">
        <v>34</v>
      </c>
    </row>
    <row r="36" spans="1:5" x14ac:dyDescent="0.25">
      <c r="A36" s="1" t="s">
        <v>34</v>
      </c>
      <c r="B36" s="15">
        <v>35</v>
      </c>
      <c r="C36" s="1">
        <v>148.33600000000001</v>
      </c>
      <c r="D36" s="1">
        <f t="shared" si="0"/>
        <v>4.9994799708646269</v>
      </c>
      <c r="E36" s="1">
        <v>35</v>
      </c>
    </row>
    <row r="37" spans="1:5" x14ac:dyDescent="0.25">
      <c r="A37" s="1" t="s">
        <v>35</v>
      </c>
      <c r="B37" s="15">
        <v>36</v>
      </c>
      <c r="C37" s="1">
        <v>148.37572599999999</v>
      </c>
      <c r="D37" s="1">
        <f t="shared" si="0"/>
        <v>4.9997477459254434</v>
      </c>
      <c r="E37" s="1">
        <v>36</v>
      </c>
    </row>
    <row r="38" spans="1:5" x14ac:dyDescent="0.25">
      <c r="A38" s="1" t="s">
        <v>36</v>
      </c>
      <c r="B38" s="15">
        <v>37</v>
      </c>
      <c r="C38" s="1">
        <v>148.160042</v>
      </c>
      <c r="D38" s="1">
        <f t="shared" si="0"/>
        <v>4.9982930543751509</v>
      </c>
      <c r="E38" s="1">
        <v>37</v>
      </c>
    </row>
    <row r="39" spans="1:5" x14ac:dyDescent="0.25">
      <c r="A39" s="1" t="s">
        <v>37</v>
      </c>
      <c r="B39" s="15">
        <v>38</v>
      </c>
      <c r="C39" s="1">
        <v>147.91530700000001</v>
      </c>
      <c r="D39" s="1">
        <f t="shared" si="0"/>
        <v>4.9966398599665922</v>
      </c>
      <c r="E39" s="1">
        <v>38</v>
      </c>
    </row>
    <row r="40" spans="1:5" x14ac:dyDescent="0.25">
      <c r="A40" s="1" t="s">
        <v>38</v>
      </c>
      <c r="B40" s="15">
        <v>39</v>
      </c>
      <c r="C40" s="1">
        <v>147.670692</v>
      </c>
      <c r="D40" s="1">
        <f t="shared" si="0"/>
        <v>4.9949847405991692</v>
      </c>
      <c r="E40" s="1">
        <v>39</v>
      </c>
    </row>
    <row r="41" spans="1:5" x14ac:dyDescent="0.25">
      <c r="A41" s="1" t="s">
        <v>39</v>
      </c>
      <c r="B41" s="15">
        <v>40</v>
      </c>
      <c r="C41" s="1">
        <v>147.214392</v>
      </c>
      <c r="D41" s="1">
        <f t="shared" si="0"/>
        <v>4.991889973254561</v>
      </c>
      <c r="E41" s="1">
        <v>40</v>
      </c>
    </row>
    <row r="42" spans="1:5" x14ac:dyDescent="0.25">
      <c r="A42" s="1" t="s">
        <v>40</v>
      </c>
      <c r="B42" s="15">
        <v>41</v>
      </c>
      <c r="C42" s="1">
        <v>146.59655699999999</v>
      </c>
      <c r="D42" s="1">
        <f t="shared" si="0"/>
        <v>4.9876843035014513</v>
      </c>
      <c r="E42" s="1">
        <v>41</v>
      </c>
    </row>
    <row r="43" spans="1:5" x14ac:dyDescent="0.25">
      <c r="A43" s="1" t="s">
        <v>41</v>
      </c>
      <c r="B43" s="15">
        <v>42</v>
      </c>
      <c r="C43" s="1">
        <v>145.97608299999999</v>
      </c>
      <c r="D43" s="1">
        <f t="shared" si="0"/>
        <v>4.9834427932206893</v>
      </c>
      <c r="E43" s="1">
        <v>42</v>
      </c>
    </row>
    <row r="44" spans="1:5" x14ac:dyDescent="0.25">
      <c r="A44" s="1" t="s">
        <v>42</v>
      </c>
      <c r="B44" s="15">
        <v>43</v>
      </c>
      <c r="C44" s="1">
        <v>145.30604600000001</v>
      </c>
      <c r="D44" s="1">
        <f t="shared" si="0"/>
        <v>4.9788421801716609</v>
      </c>
      <c r="E44" s="1">
        <v>43</v>
      </c>
    </row>
    <row r="45" spans="1:5" x14ac:dyDescent="0.25">
      <c r="A45" s="1" t="s">
        <v>43</v>
      </c>
      <c r="B45" s="15">
        <v>44</v>
      </c>
      <c r="C45" s="1">
        <v>144.648257</v>
      </c>
      <c r="D45" s="1">
        <f t="shared" si="0"/>
        <v>4.9743049815742255</v>
      </c>
      <c r="E45" s="1">
        <v>44</v>
      </c>
    </row>
    <row r="46" spans="1:5" x14ac:dyDescent="0.25">
      <c r="A46" s="1" t="s">
        <v>44</v>
      </c>
      <c r="B46" s="15">
        <v>45</v>
      </c>
      <c r="C46" s="1">
        <v>144.06705400000001</v>
      </c>
      <c r="D46" s="1">
        <f t="shared" si="0"/>
        <v>4.970278843971168</v>
      </c>
      <c r="E46" s="1">
        <v>45</v>
      </c>
    </row>
    <row r="47" spans="1:5" x14ac:dyDescent="0.25">
      <c r="A47" s="1" t="s">
        <v>45</v>
      </c>
      <c r="B47" s="15">
        <v>46</v>
      </c>
      <c r="C47" s="1">
        <v>143.51852299999999</v>
      </c>
      <c r="D47" s="1">
        <f t="shared" si="0"/>
        <v>4.9664641070089246</v>
      </c>
      <c r="E47" s="1">
        <v>46</v>
      </c>
    </row>
    <row r="48" spans="1:5" x14ac:dyDescent="0.25">
      <c r="A48" s="1" t="s">
        <v>46</v>
      </c>
      <c r="B48" s="15">
        <v>47</v>
      </c>
      <c r="C48" s="1">
        <v>143.04952800000001</v>
      </c>
      <c r="D48" s="1">
        <f t="shared" si="0"/>
        <v>4.9631909199450623</v>
      </c>
      <c r="E48" s="1">
        <v>47</v>
      </c>
    </row>
    <row r="49" spans="1:5" x14ac:dyDescent="0.25">
      <c r="A49" s="1" t="s">
        <v>47</v>
      </c>
      <c r="B49" s="15">
        <v>48</v>
      </c>
      <c r="C49" s="1">
        <v>142.80508800000001</v>
      </c>
      <c r="D49" s="1">
        <f t="shared" si="0"/>
        <v>4.9614806795228423</v>
      </c>
      <c r="E49" s="1">
        <v>48</v>
      </c>
    </row>
    <row r="50" spans="1:5" x14ac:dyDescent="0.25">
      <c r="A50" s="1" t="s">
        <v>48</v>
      </c>
      <c r="B50" s="15">
        <v>49</v>
      </c>
      <c r="C50" s="1">
        <v>142.74234999999999</v>
      </c>
      <c r="D50" s="1">
        <f t="shared" si="0"/>
        <v>4.9610412569074693</v>
      </c>
      <c r="E50" s="1">
        <v>49</v>
      </c>
    </row>
    <row r="51" spans="1:5" x14ac:dyDescent="0.25">
      <c r="A51" s="1" t="s">
        <v>49</v>
      </c>
      <c r="B51" s="15">
        <v>50</v>
      </c>
      <c r="C51" s="1">
        <v>142.78534200000001</v>
      </c>
      <c r="D51" s="1">
        <f t="shared" si="0"/>
        <v>4.9613423975780906</v>
      </c>
      <c r="E51" s="1">
        <v>50</v>
      </c>
    </row>
    <row r="52" spans="1:5" x14ac:dyDescent="0.25">
      <c r="A52" s="1" t="s">
        <v>50</v>
      </c>
      <c r="B52" s="15">
        <v>51</v>
      </c>
      <c r="C52" s="1">
        <v>142.84944899999999</v>
      </c>
      <c r="D52" s="1">
        <f t="shared" si="0"/>
        <v>4.9617912714764838</v>
      </c>
      <c r="E52" s="1">
        <v>51</v>
      </c>
    </row>
    <row r="53" spans="1:5" x14ac:dyDescent="0.25">
      <c r="A53" s="1" t="s">
        <v>51</v>
      </c>
      <c r="B53" s="15">
        <v>52</v>
      </c>
      <c r="C53" s="1">
        <v>142.960868</v>
      </c>
      <c r="D53" s="1">
        <f t="shared" si="0"/>
        <v>4.9625709424611681</v>
      </c>
      <c r="E53" s="1">
        <v>52</v>
      </c>
    </row>
    <row r="54" spans="1:5" x14ac:dyDescent="0.25">
      <c r="A54" s="1" t="s">
        <v>52</v>
      </c>
      <c r="B54" s="15">
        <v>53</v>
      </c>
      <c r="C54" s="1">
        <v>143.20167599999999</v>
      </c>
      <c r="D54" s="1">
        <f t="shared" si="0"/>
        <v>4.9642539583686691</v>
      </c>
      <c r="E54" s="1">
        <v>53</v>
      </c>
    </row>
    <row r="55" spans="1:5" x14ac:dyDescent="0.25">
      <c r="A55" s="1" t="s">
        <v>53</v>
      </c>
      <c r="B55" s="15">
        <v>54</v>
      </c>
      <c r="C55" s="1">
        <v>143.506911</v>
      </c>
      <c r="D55" s="1">
        <f t="shared" si="0"/>
        <v>4.9663831943187526</v>
      </c>
      <c r="E55" s="1">
        <v>54</v>
      </c>
    </row>
    <row r="56" spans="1:5" x14ac:dyDescent="0.25">
      <c r="A56" s="1" t="s">
        <v>54</v>
      </c>
      <c r="B56" s="15">
        <v>55</v>
      </c>
      <c r="C56" s="1">
        <v>143.81966600000001</v>
      </c>
      <c r="D56" s="1">
        <f t="shared" si="0"/>
        <v>4.9685601953242724</v>
      </c>
      <c r="E56" s="1">
        <v>55</v>
      </c>
    </row>
    <row r="57" spans="1:5" x14ac:dyDescent="0.25">
      <c r="A57" s="1" t="s">
        <v>55</v>
      </c>
      <c r="B57" s="15">
        <v>56</v>
      </c>
      <c r="C57" s="1">
        <v>144.09687</v>
      </c>
      <c r="D57" s="1">
        <f t="shared" si="0"/>
        <v>4.9704857817425072</v>
      </c>
      <c r="E57" s="1">
        <v>56</v>
      </c>
    </row>
    <row r="58" spans="1:5" x14ac:dyDescent="0.25">
      <c r="A58" s="1" t="s">
        <v>56</v>
      </c>
      <c r="B58" s="15">
        <v>57</v>
      </c>
      <c r="C58" s="1">
        <v>144.34239600000001</v>
      </c>
      <c r="D58" s="1">
        <f t="shared" si="0"/>
        <v>4.9721882272015181</v>
      </c>
      <c r="E58" s="1">
        <v>57</v>
      </c>
    </row>
    <row r="59" spans="1:5" x14ac:dyDescent="0.25">
      <c r="A59" s="1" t="s">
        <v>57</v>
      </c>
      <c r="B59" s="15">
        <v>58</v>
      </c>
      <c r="C59" s="1">
        <v>144.49673999999999</v>
      </c>
      <c r="D59" s="1">
        <f t="shared" si="0"/>
        <v>4.9732569467443604</v>
      </c>
      <c r="E59" s="1">
        <v>58</v>
      </c>
    </row>
    <row r="60" spans="1:5" x14ac:dyDescent="0.25">
      <c r="A60" s="1" t="s">
        <v>58</v>
      </c>
      <c r="B60" s="15">
        <v>59</v>
      </c>
      <c r="C60" s="1">
        <v>144.47805</v>
      </c>
      <c r="D60" s="1">
        <f t="shared" si="0"/>
        <v>4.9731275928998535</v>
      </c>
      <c r="E60" s="1">
        <v>59</v>
      </c>
    </row>
    <row r="61" spans="1:5" x14ac:dyDescent="0.25">
      <c r="A61" s="1" t="s">
        <v>93</v>
      </c>
      <c r="C61" s="17">
        <f>EXP(D61)</f>
        <v>151.62350622841805</v>
      </c>
      <c r="D61" s="16">
        <f>$H$24+$H$25*E61</f>
        <v>5.0214005154657633</v>
      </c>
      <c r="E61" s="1">
        <v>60</v>
      </c>
    </row>
    <row r="62" spans="1:5" x14ac:dyDescent="0.25">
      <c r="A62" s="1" t="s">
        <v>94</v>
      </c>
      <c r="C62" s="17">
        <f t="shared" ref="C62:C67" si="1">EXP(D62)</f>
        <v>152.04535941313603</v>
      </c>
      <c r="D62" s="16">
        <f t="shared" ref="D62:D67" si="2">$H$24+$H$25*E62</f>
        <v>5.024178893520407</v>
      </c>
      <c r="E62" s="1">
        <v>61</v>
      </c>
    </row>
    <row r="63" spans="1:5" x14ac:dyDescent="0.25">
      <c r="A63" s="1" t="s">
        <v>95</v>
      </c>
      <c r="C63" s="17">
        <f t="shared" si="1"/>
        <v>152.46838629521721</v>
      </c>
      <c r="D63" s="16">
        <f t="shared" si="2"/>
        <v>5.0269572715750508</v>
      </c>
      <c r="E63" s="1">
        <v>62</v>
      </c>
    </row>
    <row r="64" spans="1:5" x14ac:dyDescent="0.25">
      <c r="A64" s="1" t="s">
        <v>96</v>
      </c>
      <c r="C64" s="17">
        <f t="shared" si="1"/>
        <v>152.89259014017085</v>
      </c>
      <c r="D64" s="16">
        <f t="shared" si="2"/>
        <v>5.0297356496296945</v>
      </c>
      <c r="E64" s="1">
        <v>63</v>
      </c>
    </row>
    <row r="65" spans="1:5" x14ac:dyDescent="0.25">
      <c r="A65" s="1" t="s">
        <v>97</v>
      </c>
      <c r="C65" s="17">
        <f t="shared" si="1"/>
        <v>153.31797422259174</v>
      </c>
      <c r="D65" s="16">
        <f t="shared" si="2"/>
        <v>5.0325140276843383</v>
      </c>
      <c r="E65" s="1">
        <v>64</v>
      </c>
    </row>
    <row r="66" spans="1:5" x14ac:dyDescent="0.25">
      <c r="A66" s="1" t="s">
        <v>98</v>
      </c>
      <c r="C66" s="17">
        <f t="shared" si="1"/>
        <v>153.7445418261853</v>
      </c>
      <c r="D66" s="16">
        <f t="shared" si="2"/>
        <v>5.0352924057389821</v>
      </c>
      <c r="E66" s="1">
        <v>65</v>
      </c>
    </row>
    <row r="67" spans="1:5" x14ac:dyDescent="0.25">
      <c r="A67" s="1" t="s">
        <v>99</v>
      </c>
      <c r="C67" s="17">
        <f t="shared" si="1"/>
        <v>154.17229624379306</v>
      </c>
      <c r="D67" s="16">
        <f t="shared" si="2"/>
        <v>5.0380707837936258</v>
      </c>
      <c r="E67" s="1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maltus desc model</vt:lpstr>
      <vt:lpstr>tasraltgui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2020-02-13T08:28:35Z</dcterms:created>
  <dcterms:modified xsi:type="dcterms:W3CDTF">2020-02-13T16:00:57Z</dcterms:modified>
</cp:coreProperties>
</file>