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r22\Downloads\"/>
    </mc:Choice>
  </mc:AlternateContent>
  <xr:revisionPtr revIDLastSave="0" documentId="13_ncr:1_{1C5B1E16-9FAE-4106-B275-A81D880AC507}" xr6:coauthVersionLast="47" xr6:coauthVersionMax="47" xr10:uidLastSave="{00000000-0000-0000-0000-000000000000}"/>
  <bookViews>
    <workbookView xWindow="-108" yWindow="-108" windowWidth="23256" windowHeight="12576" activeTab="2" xr2:uid="{61384259-3902-48EC-A094-F59E579A1A2A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Sheet1!$R$4:$R$30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4" i="3" l="1"/>
  <c r="AG44" i="3"/>
  <c r="AF32" i="3"/>
  <c r="AF33" i="3"/>
  <c r="AF34" i="3"/>
  <c r="AF35" i="3"/>
  <c r="AF36" i="3"/>
  <c r="AF37" i="3"/>
  <c r="AF38" i="3"/>
  <c r="AF39" i="3"/>
  <c r="AF40" i="3"/>
  <c r="AF41" i="3"/>
  <c r="AD32" i="3"/>
  <c r="AF44" i="3"/>
  <c r="AE33" i="3"/>
  <c r="AE34" i="3"/>
  <c r="AE35" i="3"/>
  <c r="AE36" i="3"/>
  <c r="AE37" i="3"/>
  <c r="AE38" i="3"/>
  <c r="AE39" i="3"/>
  <c r="AE40" i="3"/>
  <c r="AE41" i="3"/>
  <c r="AE32" i="3"/>
  <c r="AD33" i="3"/>
  <c r="AD34" i="3"/>
  <c r="AD35" i="3"/>
  <c r="AD36" i="3"/>
  <c r="AD37" i="3"/>
  <c r="AD38" i="3"/>
  <c r="AD39" i="3"/>
  <c r="AD40" i="3"/>
  <c r="AD41" i="3"/>
  <c r="AC33" i="3"/>
  <c r="AC34" i="3"/>
  <c r="AC35" i="3"/>
  <c r="AC36" i="3"/>
  <c r="AC37" i="3"/>
  <c r="AC38" i="3"/>
  <c r="AC39" i="3"/>
  <c r="AC40" i="3"/>
  <c r="AC41" i="3"/>
  <c r="AC32" i="3"/>
  <c r="AB33" i="3"/>
  <c r="AB34" i="3"/>
  <c r="AB35" i="3"/>
  <c r="AB36" i="3"/>
  <c r="AB37" i="3"/>
  <c r="AB38" i="3"/>
  <c r="AB39" i="3"/>
  <c r="AB40" i="3"/>
  <c r="AB41" i="3"/>
  <c r="AB32" i="3"/>
  <c r="AA33" i="3"/>
  <c r="AA34" i="3"/>
  <c r="AA35" i="3"/>
  <c r="AA36" i="3"/>
  <c r="AA37" i="3"/>
  <c r="AA38" i="3"/>
  <c r="AA39" i="3"/>
  <c r="AA40" i="3"/>
  <c r="AA41" i="3"/>
  <c r="W32" i="3"/>
  <c r="X32" i="3"/>
  <c r="Y33" i="3"/>
  <c r="Y34" i="3"/>
  <c r="Y35" i="3"/>
  <c r="Y36" i="3"/>
  <c r="Y37" i="3"/>
  <c r="Y38" i="3"/>
  <c r="Y39" i="3"/>
  <c r="Y40" i="3"/>
  <c r="Y41" i="3"/>
  <c r="Y32" i="3"/>
  <c r="Z33" i="3"/>
  <c r="Z34" i="3"/>
  <c r="Z35" i="3"/>
  <c r="Z36" i="3"/>
  <c r="Z37" i="3"/>
  <c r="Z38" i="3"/>
  <c r="Z39" i="3"/>
  <c r="Z40" i="3"/>
  <c r="Z41" i="3"/>
  <c r="Z32" i="3"/>
  <c r="AA32" i="3"/>
  <c r="X33" i="3"/>
  <c r="X34" i="3"/>
  <c r="X35" i="3"/>
  <c r="X36" i="3"/>
  <c r="X37" i="3"/>
  <c r="X38" i="3"/>
  <c r="X39" i="3"/>
  <c r="X40" i="3"/>
  <c r="X41" i="3"/>
  <c r="W33" i="3"/>
  <c r="W34" i="3"/>
  <c r="W35" i="3"/>
  <c r="W36" i="3"/>
  <c r="W37" i="3"/>
  <c r="W38" i="3"/>
  <c r="W39" i="3"/>
  <c r="W40" i="3"/>
  <c r="W41" i="3"/>
  <c r="V33" i="3"/>
  <c r="V34" i="3"/>
  <c r="V35" i="3"/>
  <c r="V36" i="3"/>
  <c r="V37" i="3"/>
  <c r="V38" i="3"/>
  <c r="V39" i="3"/>
  <c r="V40" i="3"/>
  <c r="V41" i="3"/>
  <c r="V32" i="3"/>
  <c r="U33" i="3"/>
  <c r="U34" i="3"/>
  <c r="U35" i="3"/>
  <c r="U36" i="3"/>
  <c r="U37" i="3"/>
  <c r="U38" i="3"/>
  <c r="U39" i="3"/>
  <c r="U40" i="3"/>
  <c r="U41" i="3"/>
  <c r="U32" i="3"/>
  <c r="T33" i="3"/>
  <c r="T34" i="3"/>
  <c r="T35" i="3"/>
  <c r="T36" i="3"/>
  <c r="T37" i="3"/>
  <c r="T38" i="3"/>
  <c r="T39" i="3"/>
  <c r="T40" i="3"/>
  <c r="T41" i="3"/>
  <c r="T32" i="3"/>
  <c r="S33" i="3"/>
  <c r="S34" i="3"/>
  <c r="S35" i="3"/>
  <c r="S36" i="3"/>
  <c r="S37" i="3"/>
  <c r="S38" i="3"/>
  <c r="S39" i="3"/>
  <c r="S40" i="3"/>
  <c r="S41" i="3"/>
  <c r="S32" i="3"/>
  <c r="R33" i="3"/>
  <c r="R34" i="3"/>
  <c r="R35" i="3"/>
  <c r="R36" i="3"/>
  <c r="R37" i="3"/>
  <c r="R38" i="3"/>
  <c r="R39" i="3"/>
  <c r="R40" i="3"/>
  <c r="R41" i="3"/>
  <c r="R32" i="3"/>
  <c r="R44" i="3" s="1"/>
  <c r="Q33" i="3"/>
  <c r="Q34" i="3"/>
  <c r="Q35" i="3"/>
  <c r="Q36" i="3"/>
  <c r="Q37" i="3"/>
  <c r="Q38" i="3"/>
  <c r="Q39" i="3"/>
  <c r="Q40" i="3"/>
  <c r="Q41" i="3"/>
  <c r="Q32" i="3"/>
  <c r="P32" i="3"/>
  <c r="P33" i="3"/>
  <c r="P34" i="3"/>
  <c r="P35" i="3"/>
  <c r="P36" i="3"/>
  <c r="P37" i="3"/>
  <c r="P38" i="3"/>
  <c r="P39" i="3"/>
  <c r="P40" i="3"/>
  <c r="P41" i="3"/>
  <c r="O33" i="3"/>
  <c r="O34" i="3"/>
  <c r="O35" i="3"/>
  <c r="O36" i="3"/>
  <c r="O37" i="3"/>
  <c r="O38" i="3"/>
  <c r="O39" i="3"/>
  <c r="O40" i="3"/>
  <c r="O41" i="3"/>
  <c r="O32" i="3"/>
  <c r="N33" i="3"/>
  <c r="N34" i="3"/>
  <c r="N35" i="3"/>
  <c r="N36" i="3"/>
  <c r="N37" i="3"/>
  <c r="N38" i="3"/>
  <c r="N39" i="3"/>
  <c r="N40" i="3"/>
  <c r="N41" i="3"/>
  <c r="N32" i="3"/>
  <c r="N44" i="3" s="1"/>
  <c r="M33" i="3"/>
  <c r="M34" i="3"/>
  <c r="M35" i="3"/>
  <c r="M36" i="3"/>
  <c r="M37" i="3"/>
  <c r="M38" i="3"/>
  <c r="M39" i="3"/>
  <c r="M40" i="3"/>
  <c r="M41" i="3"/>
  <c r="M32" i="3"/>
  <c r="L33" i="3"/>
  <c r="L34" i="3"/>
  <c r="L35" i="3"/>
  <c r="L36" i="3"/>
  <c r="L37" i="3"/>
  <c r="L38" i="3"/>
  <c r="L39" i="3"/>
  <c r="L40" i="3"/>
  <c r="L41" i="3"/>
  <c r="L32" i="3"/>
  <c r="K33" i="3"/>
  <c r="K34" i="3"/>
  <c r="K35" i="3"/>
  <c r="K36" i="3"/>
  <c r="K37" i="3"/>
  <c r="K38" i="3"/>
  <c r="K39" i="3"/>
  <c r="K40" i="3"/>
  <c r="K41" i="3"/>
  <c r="K32" i="3"/>
  <c r="J33" i="3"/>
  <c r="J34" i="3"/>
  <c r="J35" i="3"/>
  <c r="J36" i="3"/>
  <c r="J37" i="3"/>
  <c r="J38" i="3"/>
  <c r="J39" i="3"/>
  <c r="J40" i="3"/>
  <c r="J41" i="3"/>
  <c r="J32" i="3"/>
  <c r="I33" i="3"/>
  <c r="I34" i="3"/>
  <c r="I35" i="3"/>
  <c r="I36" i="3"/>
  <c r="I37" i="3"/>
  <c r="I38" i="3"/>
  <c r="I39" i="3"/>
  <c r="I40" i="3"/>
  <c r="I41" i="3"/>
  <c r="I32" i="3"/>
  <c r="H32" i="3"/>
  <c r="H33" i="3"/>
  <c r="H34" i="3"/>
  <c r="H35" i="3"/>
  <c r="H36" i="3"/>
  <c r="H37" i="3"/>
  <c r="H38" i="3"/>
  <c r="H39" i="3"/>
  <c r="H40" i="3"/>
  <c r="H41" i="3"/>
  <c r="G33" i="3"/>
  <c r="G34" i="3"/>
  <c r="G35" i="3"/>
  <c r="G36" i="3"/>
  <c r="G37" i="3"/>
  <c r="G38" i="3"/>
  <c r="G39" i="3"/>
  <c r="G40" i="3"/>
  <c r="G41" i="3"/>
  <c r="G32" i="3"/>
  <c r="F33" i="3"/>
  <c r="F34" i="3"/>
  <c r="F35" i="3"/>
  <c r="F36" i="3"/>
  <c r="F37" i="3"/>
  <c r="F38" i="3"/>
  <c r="F39" i="3"/>
  <c r="F40" i="3"/>
  <c r="F41" i="3"/>
  <c r="F32" i="3"/>
  <c r="E33" i="3"/>
  <c r="E34" i="3"/>
  <c r="E35" i="3"/>
  <c r="E36" i="3"/>
  <c r="E37" i="3"/>
  <c r="E38" i="3"/>
  <c r="E39" i="3"/>
  <c r="E40" i="3"/>
  <c r="E41" i="3"/>
  <c r="E32" i="3"/>
  <c r="D33" i="3"/>
  <c r="D34" i="3"/>
  <c r="D35" i="3"/>
  <c r="D36" i="3"/>
  <c r="D37" i="3"/>
  <c r="D38" i="3"/>
  <c r="D39" i="3"/>
  <c r="D40" i="3"/>
  <c r="D41" i="3"/>
  <c r="D32" i="3"/>
  <c r="C33" i="3"/>
  <c r="C34" i="3"/>
  <c r="C35" i="3"/>
  <c r="C36" i="3"/>
  <c r="C37" i="3"/>
  <c r="C38" i="3"/>
  <c r="C39" i="3"/>
  <c r="C40" i="3"/>
  <c r="C41" i="3"/>
  <c r="C32" i="3"/>
  <c r="N43" i="2"/>
  <c r="D43" i="2"/>
  <c r="E43" i="2"/>
  <c r="F43" i="2"/>
  <c r="G43" i="2"/>
  <c r="H43" i="2"/>
  <c r="I43" i="2"/>
  <c r="J43" i="2"/>
  <c r="K43" i="2"/>
  <c r="L43" i="2"/>
  <c r="C43" i="2"/>
  <c r="C32" i="2" a="1"/>
  <c r="C32" i="2" s="1"/>
  <c r="D32" i="2" a="1"/>
  <c r="D32" i="2" s="1"/>
  <c r="E32" i="2" a="1"/>
  <c r="E32" i="2"/>
  <c r="F32" i="2" a="1"/>
  <c r="F32" i="2" s="1"/>
  <c r="G32" i="2" a="1"/>
  <c r="G32" i="2" s="1"/>
  <c r="H32" i="2" a="1"/>
  <c r="H32" i="2" s="1"/>
  <c r="I32" i="2" a="1"/>
  <c r="I32" i="2"/>
  <c r="J32" i="2" a="1"/>
  <c r="J32" i="2" s="1"/>
  <c r="K32" i="2" a="1"/>
  <c r="K32" i="2" s="1"/>
  <c r="L32" i="2" a="1"/>
  <c r="L32" i="2" s="1"/>
  <c r="E44" i="3" l="1"/>
  <c r="G44" i="3"/>
  <c r="I44" i="3"/>
  <c r="S44" i="3"/>
  <c r="Z44" i="3"/>
  <c r="J44" i="3"/>
  <c r="L44" i="3"/>
  <c r="AC44" i="3"/>
  <c r="AE44" i="3"/>
  <c r="AD44" i="3"/>
  <c r="D44" i="3"/>
  <c r="O44" i="3"/>
  <c r="U44" i="3"/>
  <c r="AA44" i="3"/>
  <c r="H44" i="3"/>
  <c r="C44" i="3"/>
  <c r="K44" i="3"/>
  <c r="F44" i="3"/>
  <c r="M44" i="3"/>
  <c r="T44" i="3"/>
  <c r="Q44" i="3"/>
  <c r="V44" i="3"/>
  <c r="X44" i="3"/>
  <c r="AB44" i="3"/>
  <c r="Y44" i="3"/>
  <c r="W44" i="3"/>
  <c r="P4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<sst xmlns="http://schemas.openxmlformats.org/spreadsheetml/2006/main" count="1721" uniqueCount="424">
  <si>
    <t>UniProtKB_entry</t>
  </si>
  <si>
    <t>BLASTP_1</t>
  </si>
  <si>
    <t>BLASTP_2</t>
  </si>
  <si>
    <t>BLASTP_3</t>
  </si>
  <si>
    <t>BLASTP_4</t>
  </si>
  <si>
    <t>BLASTP_5</t>
  </si>
  <si>
    <t>BLASTP_6</t>
  </si>
  <si>
    <t>BLASTP_7</t>
  </si>
  <si>
    <t>BLASTP_8</t>
  </si>
  <si>
    <t>BLASTP_9</t>
  </si>
  <si>
    <t>BLASTP_10</t>
  </si>
  <si>
    <t>CCDS</t>
  </si>
  <si>
    <t>BLASTX_1</t>
  </si>
  <si>
    <t>BLASTX_2</t>
  </si>
  <si>
    <t>BLASTX_3</t>
  </si>
  <si>
    <t>BLASTX_4</t>
  </si>
  <si>
    <t>BLASTX_5</t>
  </si>
  <si>
    <t>BLASTX_6</t>
  </si>
  <si>
    <t>BLASTX_7</t>
  </si>
  <si>
    <t>BLASTX_8</t>
  </si>
  <si>
    <t>BLASTX_9</t>
  </si>
  <si>
    <t>BLASTX_10</t>
  </si>
  <si>
    <t>Q6P5Q4</t>
  </si>
  <si>
    <t>Q59H18</t>
  </si>
  <si>
    <t>P31641</t>
  </si>
  <si>
    <t>Q16635</t>
  </si>
  <si>
    <t>P19429</t>
  </si>
  <si>
    <t>P34897</t>
  </si>
  <si>
    <t>P10916</t>
  </si>
  <si>
    <t>Q5VTB9</t>
  </si>
  <si>
    <t>P49748</t>
  </si>
  <si>
    <t>Q2V2M9 </t>
  </si>
  <si>
    <t>NP_000423.2</t>
  </si>
  <si>
    <t>XP_003832516.1</t>
  </si>
  <si>
    <t>AAX37061.1</t>
  </si>
  <si>
    <t>AKI70714.1</t>
  </si>
  <si>
    <t>CAA46931.1</t>
  </si>
  <si>
    <t>XP_004089485.1</t>
  </si>
  <si>
    <t>AKI70716.1</t>
  </si>
  <si>
    <t>XP_007529068.2</t>
  </si>
  <si>
    <t>AKI70715.1</t>
  </si>
  <si>
    <t>UWM92162.1</t>
  </si>
  <si>
    <t>XP_012668904.1</t>
  </si>
  <si>
    <t>XP_053463137.1</t>
  </si>
  <si>
    <t>XP_036765154.1</t>
  </si>
  <si>
    <t>XP_047384787.1</t>
  </si>
  <si>
    <t>XP_047384788.1</t>
  </si>
  <si>
    <t>XP_017514613.1</t>
  </si>
  <si>
    <t>XP_046956898.1</t>
  </si>
  <si>
    <t>XP_030154245.1</t>
  </si>
  <si>
    <t>NP_001003041.1</t>
  </si>
  <si>
    <t>XP_046956899.1</t>
  </si>
  <si>
    <t>NP_001127840.1</t>
  </si>
  <si>
    <t>KAI2528391.1</t>
  </si>
  <si>
    <t>BAD92409.1</t>
  </si>
  <si>
    <t>XP_047304719.1</t>
  </si>
  <si>
    <t>BAG64652.1</t>
  </si>
  <si>
    <t>EAW64193.1</t>
  </si>
  <si>
    <t>NP_003034.2</t>
  </si>
  <si>
    <t>XP_006713370.1</t>
  </si>
  <si>
    <t>NP_001127839.2</t>
  </si>
  <si>
    <t>XP_037859432.1</t>
  </si>
  <si>
    <t>NP_001159828.1</t>
  </si>
  <si>
    <t>AIC62027.1</t>
  </si>
  <si>
    <t>PNI39314.1</t>
  </si>
  <si>
    <t>XP_055104891.1</t>
  </si>
  <si>
    <t>PNJ44643.1</t>
  </si>
  <si>
    <t>XP_025258403.1</t>
  </si>
  <si>
    <t>XP_011843929.1</t>
  </si>
  <si>
    <t>XP_011781435.1</t>
  </si>
  <si>
    <t>NP_005403.2</t>
  </si>
  <si>
    <t>AAP36780.1</t>
  </si>
  <si>
    <t>NP_001257376.1</t>
  </si>
  <si>
    <t>NP_000009.1</t>
  </si>
  <si>
    <t>EAW90247.1</t>
  </si>
  <si>
    <t>3B96_A</t>
  </si>
  <si>
    <t>NP_001257377.1</t>
  </si>
  <si>
    <t>BAD96238.1</t>
  </si>
  <si>
    <t>BAG57019.1</t>
  </si>
  <si>
    <t>BAA29057.1</t>
  </si>
  <si>
    <t>BAG57027.1</t>
  </si>
  <si>
    <t>XP_004058497.4</t>
  </si>
  <si>
    <t>NP_851830.1</t>
  </si>
  <si>
    <t>XP_003806386.1</t>
  </si>
  <si>
    <t>XP_011828347.1</t>
  </si>
  <si>
    <t>XP_024096397.1</t>
  </si>
  <si>
    <t>XP_017194051.1</t>
  </si>
  <si>
    <t>CAM24339.1</t>
  </si>
  <si>
    <t>XP_005910180.1</t>
  </si>
  <si>
    <t>XP_022347068.1</t>
  </si>
  <si>
    <t>XP_007457495.1</t>
  </si>
  <si>
    <t>XP_004672169.1</t>
  </si>
  <si>
    <t>NP_001268668.1</t>
  </si>
  <si>
    <t>XP_047293806.1</t>
  </si>
  <si>
    <t>KAI4046050.1</t>
  </si>
  <si>
    <t>XP_054175165.1</t>
  </si>
  <si>
    <t>BAC67014.1</t>
  </si>
  <si>
    <t>PNI60671.1</t>
  </si>
  <si>
    <t>XP_047293804.1</t>
  </si>
  <si>
    <t>XP_054175161.1</t>
  </si>
  <si>
    <t>XP_055089764.1</t>
  </si>
  <si>
    <t>PNJ80771.1</t>
  </si>
  <si>
    <t>NP_057062.1</t>
  </si>
  <si>
    <t>KAI2517586.1</t>
  </si>
  <si>
    <t>BAD92178.1</t>
  </si>
  <si>
    <t>NP_001106279.3</t>
  </si>
  <si>
    <t>XP_016777572.2</t>
  </si>
  <si>
    <t>NP_001191726.2</t>
  </si>
  <si>
    <t>XP_054973275.1</t>
  </si>
  <si>
    <t>XP_004026033.4</t>
  </si>
  <si>
    <t>XP_054338182.1</t>
  </si>
  <si>
    <t>XP_054338201.1</t>
  </si>
  <si>
    <t>CCDS sequence used to search BLASTX. Results sorted by % sequence identity. Top 10 results reported. BLASTX results are reported as NCBI Accession Number</t>
  </si>
  <si>
    <t>NP_001306885.1</t>
  </si>
  <si>
    <t>XP_005543647.1</t>
  </si>
  <si>
    <t>AAH98300.1</t>
  </si>
  <si>
    <t>XP_010345746.1</t>
  </si>
  <si>
    <t>BAG51705.1</t>
  </si>
  <si>
    <t>XP_012366897.2</t>
  </si>
  <si>
    <t>XP_011801486.1</t>
  </si>
  <si>
    <t>XP_021529011.1</t>
  </si>
  <si>
    <t>XP_012872384.1</t>
  </si>
  <si>
    <t>XP_003801244.1</t>
  </si>
  <si>
    <t>NP_997046.1</t>
  </si>
  <si>
    <t>XP_003815498.1</t>
  </si>
  <si>
    <t>XP_024105805.2</t>
  </si>
  <si>
    <t>XP_054352707.1</t>
  </si>
  <si>
    <t>XP_004046186.4</t>
  </si>
  <si>
    <t>XP_055139822.1</t>
  </si>
  <si>
    <t>XP_017363143.1</t>
  </si>
  <si>
    <t>XP_032609408.1</t>
  </si>
  <si>
    <t>XP_003261314.2</t>
  </si>
  <si>
    <t>XP_025235910.1</t>
  </si>
  <si>
    <t>Amino acid sequence from UniProtKB used to search BLASTP. Results sorted by % sequence identity. Top 10 results reported. BLASTX results are reported as NCBI Accession Number</t>
  </si>
  <si>
    <t>UWM92161.1</t>
  </si>
  <si>
    <t>NP_000354.4</t>
  </si>
  <si>
    <t>AAV38304.1</t>
  </si>
  <si>
    <t>AKI72143.1</t>
  </si>
  <si>
    <t>CAA38102.1</t>
  </si>
  <si>
    <t>AKI72145.1</t>
  </si>
  <si>
    <t>ACH92818.1</t>
  </si>
  <si>
    <t>AAX41247.1</t>
  </si>
  <si>
    <t>AKI72144.1</t>
  </si>
  <si>
    <t>XP_030863398.1</t>
  </si>
  <si>
    <t>AKI72146.1</t>
  </si>
  <si>
    <t>XP_055116590.1</t>
  </si>
  <si>
    <t>PNI73468.1</t>
  </si>
  <si>
    <t>XP_016796022.1</t>
  </si>
  <si>
    <t>XP_003265067.2</t>
  </si>
  <si>
    <t>AAA50842.1</t>
  </si>
  <si>
    <t>PNJ37113.1</t>
  </si>
  <si>
    <t>NP_001159829.1</t>
  </si>
  <si>
    <t>BAD97275.1</t>
  </si>
  <si>
    <t>6R8F_K</t>
  </si>
  <si>
    <t>6H3C_E</t>
  </si>
  <si>
    <t>6M5O_A</t>
  </si>
  <si>
    <t>6DK3_A</t>
  </si>
  <si>
    <t>5X3V_A</t>
  </si>
  <si>
    <t>4PVF_A</t>
  </si>
  <si>
    <t>XP_003810154.1</t>
  </si>
  <si>
    <t>XP_024090154.1</t>
  </si>
  <si>
    <t>NP_851828.1</t>
  </si>
  <si>
    <t>XP_003806388.1</t>
  </si>
  <si>
    <t>XP_003943962.1</t>
  </si>
  <si>
    <t>XP_035143993.1</t>
  </si>
  <si>
    <t>XP_035143997.1</t>
  </si>
  <si>
    <t>XP_004443393.1</t>
  </si>
  <si>
    <t>XP_019574727.1</t>
  </si>
  <si>
    <t>NP_001028086.1</t>
  </si>
  <si>
    <t>XP_012890832.1</t>
  </si>
  <si>
    <t>XP_012322460.1</t>
  </si>
  <si>
    <t>XP_055222023.1</t>
  </si>
  <si>
    <t>XP_055221969.1</t>
  </si>
  <si>
    <t>XP_009001392.2</t>
  </si>
  <si>
    <t>XP_001086635.1</t>
  </si>
  <si>
    <t>Value is 1 if BLASTX accession number matches BLASTP accession number</t>
  </si>
  <si>
    <t>accuracy on average</t>
  </si>
  <si>
    <t>P31749</t>
  </si>
  <si>
    <t>AAQ02456.1</t>
  </si>
  <si>
    <t>NP_001014431.1</t>
  </si>
  <si>
    <t>AAA36539.1</t>
  </si>
  <si>
    <t>AAX36962.1</t>
  </si>
  <si>
    <t>NP_001248554.1</t>
  </si>
  <si>
    <t>XP_017360887.1</t>
  </si>
  <si>
    <t>BAG53786.1</t>
  </si>
  <si>
    <t>XP_012326567.1</t>
  </si>
  <si>
    <t>XP_011806782.1</t>
  </si>
  <si>
    <t>XP_023061529.1</t>
  </si>
  <si>
    <t>P84996</t>
  </si>
  <si>
    <t>P16422</t>
  </si>
  <si>
    <t>P68431</t>
  </si>
  <si>
    <t>P02452</t>
  </si>
  <si>
    <t>P04628</t>
  </si>
  <si>
    <t>P63092</t>
  </si>
  <si>
    <t>P60484</t>
  </si>
  <si>
    <t>Q2M1K9</t>
  </si>
  <si>
    <t>P10275</t>
  </si>
  <si>
    <t>P38398</t>
  </si>
  <si>
    <t>P51587</t>
  </si>
  <si>
    <t>O14746</t>
  </si>
  <si>
    <t>P42771</t>
  </si>
  <si>
    <t>Q12879</t>
  </si>
  <si>
    <t>P68871</t>
  </si>
  <si>
    <t>P11413</t>
  </si>
  <si>
    <t>P35555</t>
  </si>
  <si>
    <t>P21817</t>
  </si>
  <si>
    <t>P02545</t>
  </si>
  <si>
    <t>7BZ2_A</t>
  </si>
  <si>
    <t>NP_000507.1</t>
  </si>
  <si>
    <t>AAP36911.1</t>
  </si>
  <si>
    <t>XP_032243490.1</t>
  </si>
  <si>
    <t>XP_015980379.2</t>
  </si>
  <si>
    <t>XP_054429530.1</t>
  </si>
  <si>
    <t>NP_001268870.1</t>
  </si>
  <si>
    <t>CAA30084.1</t>
  </si>
  <si>
    <t>NP_001230982.1</t>
  </si>
  <si>
    <t>UQU74479.1</t>
  </si>
  <si>
    <t>NP_001070958.1</t>
  </si>
  <si>
    <t>KAI2595452.1</t>
  </si>
  <si>
    <t>XP_034803250.2</t>
  </si>
  <si>
    <t>XP_054530795.1</t>
  </si>
  <si>
    <t>XP_055228833.1</t>
  </si>
  <si>
    <t>XP_054397873.1</t>
  </si>
  <si>
    <t>PNJ37696.1</t>
  </si>
  <si>
    <t>XP_011914257.1</t>
  </si>
  <si>
    <t>XP_033042783.1</t>
  </si>
  <si>
    <t>XP_045384502.1</t>
  </si>
  <si>
    <t>AAX43459.1</t>
  </si>
  <si>
    <t>NP_002345.2</t>
  </si>
  <si>
    <t>AAX36908.1</t>
  </si>
  <si>
    <t>CAG47055.1</t>
  </si>
  <si>
    <t>KAI4034445.1</t>
  </si>
  <si>
    <t>AAA35861.1</t>
  </si>
  <si>
    <t>AAV38571.1</t>
  </si>
  <si>
    <t>AAA36151.1</t>
  </si>
  <si>
    <t>XP_004029249.2</t>
  </si>
  <si>
    <t>AAX42714.1</t>
  </si>
  <si>
    <t>EFB20876.1</t>
  </si>
  <si>
    <t>XP_025772823.1</t>
  </si>
  <si>
    <t>KAB1261126.1</t>
  </si>
  <si>
    <t>KAJ1068886.1</t>
  </si>
  <si>
    <t>XP_047413436.1</t>
  </si>
  <si>
    <t>KAJ1068885.1</t>
  </si>
  <si>
    <t>OBS57546.1</t>
  </si>
  <si>
    <t>EFB20847.1</t>
  </si>
  <si>
    <t>KAJ1068903.1</t>
  </si>
  <si>
    <t>NP_001013074.1</t>
  </si>
  <si>
    <t>XP_006168276.1</t>
  </si>
  <si>
    <t>NP_005421.1</t>
  </si>
  <si>
    <t>XP_037704296.1</t>
  </si>
  <si>
    <t>XP_007936050.1</t>
  </si>
  <si>
    <t>XP_003939164.1</t>
  </si>
  <si>
    <t>XP_021039815.1</t>
  </si>
  <si>
    <t>XP_001105191.1</t>
  </si>
  <si>
    <t>NP_067254.1</t>
  </si>
  <si>
    <t>XP_008568894.1</t>
  </si>
  <si>
    <t>XP_012508787.1</t>
  </si>
  <si>
    <t>NP_000079.2</t>
  </si>
  <si>
    <t>BAD92834.1</t>
  </si>
  <si>
    <t>AAB94054.3</t>
  </si>
  <si>
    <t>XP_030663916.1</t>
  </si>
  <si>
    <t>XP_055113119.1</t>
  </si>
  <si>
    <t>XP_032019162.1</t>
  </si>
  <si>
    <t>CAA98968.1</t>
  </si>
  <si>
    <t>AAH36531.1</t>
  </si>
  <si>
    <t>XP_054313448.1</t>
  </si>
  <si>
    <t>XP_024090696.1</t>
  </si>
  <si>
    <t>EHH20690.1</t>
  </si>
  <si>
    <t>XP_012874218.1</t>
  </si>
  <si>
    <t>XP_042637351.1</t>
  </si>
  <si>
    <t>XP_051056030.1</t>
  </si>
  <si>
    <t>XP_039094458.1</t>
  </si>
  <si>
    <t>NP_001296406.1</t>
  </si>
  <si>
    <t>QID04980.1</t>
  </si>
  <si>
    <t>XP_052517165.1</t>
  </si>
  <si>
    <t>XP_046508776.1</t>
  </si>
  <si>
    <t>NP_001291646.4</t>
  </si>
  <si>
    <t>ARB02560.1</t>
  </si>
  <si>
    <t>DAA64601.1</t>
  </si>
  <si>
    <t>XP_042545373.1</t>
  </si>
  <si>
    <t>XP_048192451.1</t>
  </si>
  <si>
    <t>XP_004607556.2</t>
  </si>
  <si>
    <t>VCW97685.1</t>
  </si>
  <si>
    <t>XP_052570166.1</t>
  </si>
  <si>
    <t>XP_055976800.1</t>
  </si>
  <si>
    <t>NP_055884.2</t>
  </si>
  <si>
    <t>XP_054956508.1</t>
  </si>
  <si>
    <t>XP_047289760.1</t>
  </si>
  <si>
    <t>XP_054524337.1</t>
  </si>
  <si>
    <t>XP_054310340.1</t>
  </si>
  <si>
    <t>XP_024089817.1</t>
  </si>
  <si>
    <t>XP_055220225.1</t>
  </si>
  <si>
    <t>XP_030653230.1</t>
  </si>
  <si>
    <t>NP_001366215.1</t>
  </si>
  <si>
    <t>XP_055155130.1</t>
  </si>
  <si>
    <t>XP_047289764.1</t>
  </si>
  <si>
    <t>NP_000035.2</t>
  </si>
  <si>
    <t>ADD26780.1</t>
  </si>
  <si>
    <t>ADD26778.1</t>
  </si>
  <si>
    <t>ADD26777.1</t>
  </si>
  <si>
    <t>ADD26781.1</t>
  </si>
  <si>
    <t>ADD26779.1</t>
  </si>
  <si>
    <t>ADB54358.1</t>
  </si>
  <si>
    <t>AHW56411.1</t>
  </si>
  <si>
    <t>KAI2599822.1</t>
  </si>
  <si>
    <t>KAI4000027.1</t>
  </si>
  <si>
    <t>AAA51771.1</t>
  </si>
  <si>
    <t>BAJ20734.1</t>
  </si>
  <si>
    <t>NP_001394522.1</t>
  </si>
  <si>
    <t>ABA29217.1</t>
  </si>
  <si>
    <t>UGU37887.1</t>
  </si>
  <si>
    <t>UGU37883.1</t>
  </si>
  <si>
    <t>UGU37882.1</t>
  </si>
  <si>
    <t>UGU37869.1</t>
  </si>
  <si>
    <t>UGU37888.1</t>
  </si>
  <si>
    <t>UGU37877.1</t>
  </si>
  <si>
    <t>KAI2583236.1</t>
  </si>
  <si>
    <t>UGU37880.1</t>
  </si>
  <si>
    <t>AYD59818.1</t>
  </si>
  <si>
    <t>AAQ97181.1</t>
  </si>
  <si>
    <t>UGU37891.1</t>
  </si>
  <si>
    <t>NP_000050.3</t>
  </si>
  <si>
    <t>UGU37896.1</t>
  </si>
  <si>
    <t>UGU37892.1</t>
  </si>
  <si>
    <t>KAI4062988.1</t>
  </si>
  <si>
    <t>UGU37894.1</t>
  </si>
  <si>
    <t>KAI2569073.1</t>
  </si>
  <si>
    <t>UGU37893.1</t>
  </si>
  <si>
    <t>UGU37889.1</t>
  </si>
  <si>
    <t>UGU37890.1</t>
  </si>
  <si>
    <t>EAX08499.1</t>
  </si>
  <si>
    <t>7BG9_A</t>
  </si>
  <si>
    <t>NP_937983.2</t>
  </si>
  <si>
    <t>7TRD_A</t>
  </si>
  <si>
    <t>AAC51724.1</t>
  </si>
  <si>
    <t>AAC40212.1</t>
  </si>
  <si>
    <t>EAX08165.1</t>
  </si>
  <si>
    <t>XP_016808391.2</t>
  </si>
  <si>
    <t>XP_018868566.3</t>
  </si>
  <si>
    <t>AAI56389.1</t>
  </si>
  <si>
    <t>XP_054411338.1</t>
  </si>
  <si>
    <t>XP_055222862.1</t>
  </si>
  <si>
    <t>NP_001182061.1</t>
  </si>
  <si>
    <t>PNI99247.1</t>
  </si>
  <si>
    <t>PNJ81811.1</t>
  </si>
  <si>
    <t>XP_011785713.1</t>
  </si>
  <si>
    <t>NP_000068.1</t>
  </si>
  <si>
    <t>XP_011515978.1</t>
  </si>
  <si>
    <t>7OZT_BBB</t>
  </si>
  <si>
    <t>XP_011515977.1</t>
  </si>
  <si>
    <t>1BI7_B</t>
  </si>
  <si>
    <t>NP_001139762.1</t>
  </si>
  <si>
    <t>XP_004047926.2</t>
  </si>
  <si>
    <t>AAB32713.1</t>
  </si>
  <si>
    <t>NP_000824.1</t>
  </si>
  <si>
    <t>XP_016878661.1</t>
  </si>
  <si>
    <t>BAD92932.1</t>
  </si>
  <si>
    <t>BAG10859.1</t>
  </si>
  <si>
    <t>XP_004057235.4</t>
  </si>
  <si>
    <t>XP_003808342.1</t>
  </si>
  <si>
    <t>XP_054523994.1</t>
  </si>
  <si>
    <t>NP_001029361.1</t>
  </si>
  <si>
    <t>PNJ14165.1</t>
  </si>
  <si>
    <t>XP_055098674.1</t>
  </si>
  <si>
    <t>XP_055098675.1</t>
  </si>
  <si>
    <t>AAX37051.1</t>
  </si>
  <si>
    <t>AAX29557.1</t>
  </si>
  <si>
    <t>NP_000509.1</t>
  </si>
  <si>
    <t>XP_018891709.1</t>
  </si>
  <si>
    <t>AAN84548.1</t>
  </si>
  <si>
    <t>ACU56984.1</t>
  </si>
  <si>
    <t>AAZ39780.1</t>
  </si>
  <si>
    <t>AAD19696.1</t>
  </si>
  <si>
    <t>AKI70610.1</t>
  </si>
  <si>
    <t>AKI70611.1</t>
  </si>
  <si>
    <t>NP_001035810.1</t>
  </si>
  <si>
    <t>7SNF_A</t>
  </si>
  <si>
    <t>AAP36661.1</t>
  </si>
  <si>
    <t>NP_000393.4</t>
  </si>
  <si>
    <t>7SEI_A</t>
  </si>
  <si>
    <t>6VAQ_A</t>
  </si>
  <si>
    <t>6VA8_A</t>
  </si>
  <si>
    <t>7SNI_A</t>
  </si>
  <si>
    <t>6VA9_A</t>
  </si>
  <si>
    <t>CAA27309.1</t>
  </si>
  <si>
    <t>CAA45118.1</t>
  </si>
  <si>
    <t>NP_000129.3</t>
  </si>
  <si>
    <t>AAB02036.1</t>
  </si>
  <si>
    <t>XP_001149266.4</t>
  </si>
  <si>
    <t>ADO22212.1</t>
  </si>
  <si>
    <t>BAD16739.1</t>
  </si>
  <si>
    <t>XP_018866587.1</t>
  </si>
  <si>
    <t>EAW77353.1</t>
  </si>
  <si>
    <t>XP_024088047.1</t>
  </si>
  <si>
    <t>XP_010356113.2</t>
  </si>
  <si>
    <t>XP_055135009.1</t>
  </si>
  <si>
    <t>XP_055135008.1</t>
  </si>
  <si>
    <t>AAC51191.1</t>
  </si>
  <si>
    <t>NP_000531.2</t>
  </si>
  <si>
    <t>NP_001036188.1</t>
  </si>
  <si>
    <t>EAW56797.1</t>
  </si>
  <si>
    <t>XP_006723380.1</t>
  </si>
  <si>
    <t>XP_055225268.1</t>
  </si>
  <si>
    <t>XP_034801398.1</t>
  </si>
  <si>
    <t>AAA60294.1</t>
  </si>
  <si>
    <t>XP_006723382.1</t>
  </si>
  <si>
    <t>XP_009433809.2</t>
  </si>
  <si>
    <t>XP_011525507.1</t>
  </si>
  <si>
    <t>XP_055225265.1</t>
  </si>
  <si>
    <t>XP_055225269.1</t>
  </si>
  <si>
    <t>NP_001393912.1</t>
  </si>
  <si>
    <t>XP_032010097.1</t>
  </si>
  <si>
    <t>XP_034793223.1</t>
  </si>
  <si>
    <t>AAW32538.1</t>
  </si>
  <si>
    <t>AAW32540.1</t>
  </si>
  <si>
    <t>XP_030680093.1</t>
  </si>
  <si>
    <t>NP_001092024.1</t>
  </si>
  <si>
    <t>NP_001393914.1</t>
  </si>
  <si>
    <t>XP_054325118.1</t>
  </si>
  <si>
    <t>XP_054512274.1</t>
  </si>
  <si>
    <t>EAW52998.1</t>
  </si>
  <si>
    <t>% similarity</t>
  </si>
  <si>
    <t>aver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</si>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</sst>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9" fontId="0" fillId="0" borderId="0" xfId="1" applyFont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0" xfId="0" applyFill="1"/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9" fontId="0" fillId="4" borderId="12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tx1"/>
                </a:solidFill>
              </a:rPr>
              <a:t>BLASTX</a:t>
            </a:r>
            <a:r>
              <a:rPr lang="en-US" sz="2800" baseline="0">
                <a:solidFill>
                  <a:schemeClr val="tx1"/>
                </a:solidFill>
              </a:rPr>
              <a:t> vs BLASTP Result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 w="15875">
              <a:solidFill>
                <a:schemeClr val="tx1"/>
              </a:solidFill>
            </a:ln>
            <a:effectLst/>
          </c:spPr>
          <c:invertIfNegative val="0"/>
          <c:val>
            <c:numRef>
              <c:f>Sheet3!$C$44:$AF$44</c:f>
              <c:numCache>
                <c:formatCode>0%</c:formatCode>
                <c:ptCount val="30"/>
                <c:pt idx="0">
                  <c:v>0.9</c:v>
                </c:pt>
                <c:pt idx="1">
                  <c:v>0</c:v>
                </c:pt>
                <c:pt idx="2">
                  <c:v>0.4</c:v>
                </c:pt>
                <c:pt idx="3">
                  <c:v>0.2</c:v>
                </c:pt>
                <c:pt idx="4">
                  <c:v>0.8</c:v>
                </c:pt>
                <c:pt idx="5">
                  <c:v>0</c:v>
                </c:pt>
                <c:pt idx="6">
                  <c:v>1</c:v>
                </c:pt>
                <c:pt idx="7">
                  <c:v>0.8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0.4</c:v>
                </c:pt>
                <c:pt idx="18">
                  <c:v>0.9</c:v>
                </c:pt>
                <c:pt idx="19">
                  <c:v>0.8</c:v>
                </c:pt>
                <c:pt idx="20">
                  <c:v>0.9</c:v>
                </c:pt>
                <c:pt idx="21">
                  <c:v>0.8</c:v>
                </c:pt>
                <c:pt idx="22">
                  <c:v>0.9</c:v>
                </c:pt>
                <c:pt idx="23">
                  <c:v>0.8</c:v>
                </c:pt>
                <c:pt idx="24">
                  <c:v>0.9</c:v>
                </c:pt>
                <c:pt idx="25">
                  <c:v>1</c:v>
                </c:pt>
                <c:pt idx="26">
                  <c:v>1</c:v>
                </c:pt>
                <c:pt idx="27">
                  <c:v>0.8</c:v>
                </c:pt>
                <c:pt idx="28">
                  <c:v>0.7</c:v>
                </c:pt>
                <c:pt idx="29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A-4B32-AEB4-AD992171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702688"/>
        <c:axId val="228703168"/>
      </c:barChart>
      <c:catAx>
        <c:axId val="22870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3168"/>
        <c:crosses val="autoZero"/>
        <c:auto val="1"/>
        <c:lblAlgn val="ctr"/>
        <c:lblOffset val="100"/>
        <c:noMultiLvlLbl val="0"/>
      </c:catAx>
      <c:valAx>
        <c:axId val="2287031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 Result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Similarity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26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Average</a:t>
            </a:r>
            <a:r>
              <a:rPr lang="en-US" sz="2400" baseline="0">
                <a:solidFill>
                  <a:schemeClr val="tx1"/>
                </a:solidFill>
              </a:rPr>
              <a:t> BLASTX vs BLASTP Result Similarity</a:t>
            </a:r>
            <a:endParaRPr lang="en-US" sz="2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Sheet3!$AG$43</c:f>
              <c:strCache>
                <c:ptCount val="1"/>
                <c:pt idx="0">
                  <c:v>aver</c:v>
                </c:pt>
              </c:strCache>
            </c:strRef>
          </c:tx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Sheet3!$AH$44</c:f>
                <c:numCache>
                  <c:formatCode>General</c:formatCode>
                  <c:ptCount val="1"/>
                  <c:pt idx="0">
                    <c:v>0.35691580083948232</c:v>
                  </c:pt>
                </c:numCache>
              </c:numRef>
            </c:plus>
            <c:minus>
              <c:numRef>
                <c:f>Sheet3!$AH$44</c:f>
                <c:numCache>
                  <c:formatCode>General</c:formatCode>
                  <c:ptCount val="1"/>
                  <c:pt idx="0">
                    <c:v>0.35691580083948232</c:v>
                  </c:pt>
                </c:numCache>
              </c:numRef>
            </c:minus>
            <c:spPr>
              <a:noFill/>
              <a:ln w="15875" cap="sq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Sheet3!$AG$44</c:f>
              <c:numCache>
                <c:formatCode>0.0%</c:formatCode>
                <c:ptCount val="1"/>
                <c:pt idx="0">
                  <c:v>0.68333333333333335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C-424D-BFDB-D6BBABA0496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467504"/>
        <c:axId val="228467984"/>
      </c:barChart>
      <c:catAx>
        <c:axId val="228467504"/>
        <c:scaling>
          <c:orientation val="minMax"/>
        </c:scaling>
        <c:delete val="1"/>
        <c:axPos val="b"/>
        <c:majorTickMark val="none"/>
        <c:minorTickMark val="none"/>
        <c:tickLblPos val="nextTo"/>
        <c:crossAx val="228467984"/>
        <c:crosses val="autoZero"/>
        <c:auto val="1"/>
        <c:lblAlgn val="ctr"/>
        <c:lblOffset val="100"/>
        <c:noMultiLvlLbl val="0"/>
      </c:catAx>
      <c:valAx>
        <c:axId val="228467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Average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Result Similarity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467504"/>
        <c:crosses val="autoZero"/>
        <c:crossBetween val="between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1039093</xdr:colOff>
      <xdr:row>48</xdr:row>
      <xdr:rowOff>110835</xdr:rowOff>
    </xdr:from>
    <xdr:to>
      <xdr:col>29</xdr:col>
      <xdr:colOff>872838</xdr:colOff>
      <xdr:row>89</xdr:row>
      <xdr:rowOff>41562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FB8E2D-C022-EF42-A92C-D37EDB3EC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214745</xdr:colOff>
      <xdr:row>4</xdr:row>
      <xdr:rowOff>110837</xdr:rowOff>
    </xdr:from>
    <xdr:to>
      <xdr:col>47</xdr:col>
      <xdr:colOff>145472</xdr:colOff>
      <xdr:row>45</xdr:row>
      <xdr:rowOff>13855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43EC53-90F5-BB63-B62C-9C8C59AF0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0.61995</cdr:x>
      <cdr:y>0.41856</cdr:y>
    </cdr:from>
    <cdr:to>
      <cdr:x>0.90783</cdr:x>
      <cdr:y>0.47538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6B4B10-0E9D-E48A-4ECC-A491BE6F3BED}"/>
            </a:ext>
          </a:extLst>
        </cdr:cNvPr>
        <cdr:cNvSpPr txBox="1"/>
      </cdr:nvSpPr>
      <cdr:spPr>
        <a:xfrm xmlns:a="http://schemas.openxmlformats.org/drawingml/2006/main">
          <a:off x="3401292" y="3061855"/>
          <a:ext cx="1579418" cy="41563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68.3% ± 36%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E16B-6ED7-40DC-8E2E-5154946A1008}">
  <sheetPr codeName="Sheet1"/>
  <dimension ref="B3:X67"/>
  <sheetViews>
    <sheetView workbookViewId="0">
      <selection activeCell="T13" sqref="T13"/>
    </sheetView>
  </sheetViews>
  <sheetFormatPr defaultRowHeight="14.4" x14ac:dyDescent="0.3"/>
  <cols>
    <col min="2" max="2" width="3" bestFit="1" customWidth="1"/>
    <col min="3" max="3" width="15.88671875" style="4" bestFit="1" customWidth="1"/>
    <col min="4" max="4" width="8" style="4" bestFit="1" customWidth="1"/>
    <col min="5" max="12" width="15" style="4" bestFit="1" customWidth="1"/>
    <col min="13" max="13" width="15.33203125" style="4" bestFit="1" customWidth="1"/>
    <col min="14" max="14" width="15" style="4" bestFit="1" customWidth="1"/>
    <col min="18" max="18" width="8.109375" bestFit="1" customWidth="1"/>
  </cols>
  <sheetData>
    <row r="3" spans="2:14" x14ac:dyDescent="0.3">
      <c r="B3" s="60" t="s">
        <v>133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2:14" x14ac:dyDescent="0.3">
      <c r="B4" s="1"/>
      <c r="C4" s="3" t="s">
        <v>0</v>
      </c>
      <c r="D4" s="3" t="s">
        <v>11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spans="2:14" x14ac:dyDescent="0.3">
      <c r="B5" s="1">
        <v>1</v>
      </c>
      <c r="C5" s="3" t="s">
        <v>28</v>
      </c>
      <c r="D5" s="3">
        <v>31901.1</v>
      </c>
      <c r="E5" s="1" t="s">
        <v>34</v>
      </c>
      <c r="F5" s="1" t="s">
        <v>32</v>
      </c>
      <c r="G5" s="1" t="s">
        <v>36</v>
      </c>
      <c r="H5" s="1" t="s">
        <v>35</v>
      </c>
      <c r="I5" s="1" t="s">
        <v>37</v>
      </c>
      <c r="J5" s="1" t="s">
        <v>38</v>
      </c>
      <c r="K5" s="1" t="s">
        <v>33</v>
      </c>
      <c r="L5" s="1" t="s">
        <v>40</v>
      </c>
      <c r="M5" s="1" t="s">
        <v>41</v>
      </c>
      <c r="N5" s="1" t="s">
        <v>134</v>
      </c>
    </row>
    <row r="6" spans="2:14" x14ac:dyDescent="0.3">
      <c r="B6" s="1">
        <v>2</v>
      </c>
      <c r="C6" s="3" t="s">
        <v>26</v>
      </c>
      <c r="D6" s="3">
        <v>42628.1</v>
      </c>
      <c r="E6" s="1" t="s">
        <v>135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144</v>
      </c>
    </row>
    <row r="7" spans="2:14" x14ac:dyDescent="0.3">
      <c r="B7" s="1">
        <v>3</v>
      </c>
      <c r="C7" s="3" t="s">
        <v>24</v>
      </c>
      <c r="D7" s="3">
        <v>46765.1</v>
      </c>
      <c r="E7" s="1" t="s">
        <v>60</v>
      </c>
      <c r="F7" s="1" t="s">
        <v>58</v>
      </c>
      <c r="G7" s="1" t="s">
        <v>59</v>
      </c>
      <c r="H7" s="1" t="s">
        <v>145</v>
      </c>
      <c r="I7" s="1" t="s">
        <v>146</v>
      </c>
      <c r="J7" s="1" t="s">
        <v>147</v>
      </c>
      <c r="K7" s="1" t="s">
        <v>148</v>
      </c>
      <c r="L7" s="1" t="s">
        <v>149</v>
      </c>
      <c r="M7" s="1" t="s">
        <v>57</v>
      </c>
      <c r="N7" s="1" t="s">
        <v>150</v>
      </c>
    </row>
    <row r="8" spans="2:14" x14ac:dyDescent="0.3">
      <c r="B8" s="1">
        <v>4</v>
      </c>
      <c r="C8" s="3" t="s">
        <v>27</v>
      </c>
      <c r="D8" s="3">
        <v>55837.1</v>
      </c>
      <c r="E8" s="1" t="s">
        <v>70</v>
      </c>
      <c r="F8" s="1" t="s">
        <v>71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</row>
    <row r="9" spans="2:14" x14ac:dyDescent="0.3">
      <c r="B9" s="1">
        <v>5</v>
      </c>
      <c r="C9" s="3" t="s">
        <v>30</v>
      </c>
      <c r="D9" s="3">
        <v>58509.1</v>
      </c>
      <c r="E9" s="1" t="s">
        <v>73</v>
      </c>
      <c r="F9" s="1" t="s">
        <v>74</v>
      </c>
      <c r="G9" s="1" t="s">
        <v>72</v>
      </c>
      <c r="H9" s="1" t="s">
        <v>77</v>
      </c>
      <c r="I9" s="1" t="s">
        <v>79</v>
      </c>
      <c r="J9" s="1" t="s">
        <v>78</v>
      </c>
      <c r="K9" s="1" t="s">
        <v>80</v>
      </c>
      <c r="L9" s="1" t="s">
        <v>81</v>
      </c>
      <c r="M9" s="1" t="s">
        <v>159</v>
      </c>
      <c r="N9" s="1" t="s">
        <v>160</v>
      </c>
    </row>
    <row r="10" spans="2:14" x14ac:dyDescent="0.3">
      <c r="B10" s="1">
        <v>6</v>
      </c>
      <c r="C10" s="3" t="s">
        <v>25</v>
      </c>
      <c r="D10" s="3">
        <v>35450.1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</row>
    <row r="11" spans="2:14" x14ac:dyDescent="0.3">
      <c r="B11" s="1">
        <v>7</v>
      </c>
      <c r="C11" s="3" t="s">
        <v>31</v>
      </c>
      <c r="D11" s="3">
        <v>62419.1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101</v>
      </c>
      <c r="N11" s="1" t="s">
        <v>100</v>
      </c>
    </row>
    <row r="12" spans="2:14" x14ac:dyDescent="0.3">
      <c r="B12" s="1">
        <v>8</v>
      </c>
      <c r="C12" s="3" t="s">
        <v>23</v>
      </c>
      <c r="D12" s="3">
        <v>664.1</v>
      </c>
      <c r="E12" s="1" t="s">
        <v>102</v>
      </c>
      <c r="F12" s="1" t="s">
        <v>103</v>
      </c>
      <c r="G12" s="1" t="s">
        <v>105</v>
      </c>
      <c r="H12" s="1" t="s">
        <v>104</v>
      </c>
      <c r="I12" s="1" t="s">
        <v>106</v>
      </c>
      <c r="J12" s="1" t="s">
        <v>107</v>
      </c>
      <c r="K12" s="1" t="s">
        <v>108</v>
      </c>
      <c r="L12" s="1" t="s">
        <v>171</v>
      </c>
      <c r="M12" s="1" t="s">
        <v>109</v>
      </c>
      <c r="N12" s="1" t="s">
        <v>172</v>
      </c>
    </row>
    <row r="13" spans="2:14" x14ac:dyDescent="0.3">
      <c r="B13" s="1">
        <v>9</v>
      </c>
      <c r="C13" s="3" t="s">
        <v>29</v>
      </c>
      <c r="D13" s="3">
        <v>510.1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119</v>
      </c>
      <c r="L13" s="1" t="s">
        <v>120</v>
      </c>
      <c r="M13" s="1" t="s">
        <v>121</v>
      </c>
      <c r="N13" s="1" t="s">
        <v>122</v>
      </c>
    </row>
    <row r="14" spans="2:14" x14ac:dyDescent="0.3">
      <c r="B14" s="1">
        <v>10</v>
      </c>
      <c r="C14" s="3" t="s">
        <v>22</v>
      </c>
      <c r="D14" s="3">
        <v>47693.1</v>
      </c>
      <c r="E14" s="1" t="s">
        <v>123</v>
      </c>
      <c r="F14" s="1" t="s">
        <v>124</v>
      </c>
      <c r="G14" s="1" t="s">
        <v>127</v>
      </c>
      <c r="H14" s="1" t="s">
        <v>128</v>
      </c>
      <c r="I14" s="1" t="s">
        <v>130</v>
      </c>
      <c r="J14" s="1" t="s">
        <v>131</v>
      </c>
      <c r="K14" s="1" t="s">
        <v>173</v>
      </c>
      <c r="L14" s="1" t="s">
        <v>125</v>
      </c>
      <c r="M14" s="1" t="s">
        <v>126</v>
      </c>
      <c r="N14" s="1" t="s">
        <v>174</v>
      </c>
    </row>
    <row r="18" spans="2:14" x14ac:dyDescent="0.3">
      <c r="B18" s="59" t="s">
        <v>112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2:14" x14ac:dyDescent="0.3">
      <c r="B19" s="1"/>
      <c r="C19" s="3" t="s">
        <v>0</v>
      </c>
      <c r="D19" s="3" t="s">
        <v>11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21</v>
      </c>
    </row>
    <row r="20" spans="2:14" x14ac:dyDescent="0.3">
      <c r="B20" s="1">
        <v>1</v>
      </c>
      <c r="C20" s="3" t="s">
        <v>28</v>
      </c>
      <c r="D20" s="3">
        <v>31901.1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37</v>
      </c>
      <c r="K20" s="1" t="s">
        <v>38</v>
      </c>
      <c r="L20" s="1" t="s">
        <v>39</v>
      </c>
      <c r="M20" s="1" t="s">
        <v>40</v>
      </c>
      <c r="N20" s="1" t="s">
        <v>41</v>
      </c>
    </row>
    <row r="21" spans="2:14" x14ac:dyDescent="0.3">
      <c r="B21" s="1">
        <v>2</v>
      </c>
      <c r="C21" s="3" t="s">
        <v>26</v>
      </c>
      <c r="D21" s="3">
        <v>42628.1</v>
      </c>
      <c r="E21" s="1" t="s">
        <v>42</v>
      </c>
      <c r="F21" s="1" t="s">
        <v>43</v>
      </c>
      <c r="G21" s="1" t="s">
        <v>44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49</v>
      </c>
      <c r="M21" s="1" t="s">
        <v>50</v>
      </c>
      <c r="N21" s="1" t="s">
        <v>51</v>
      </c>
    </row>
    <row r="22" spans="2:14" x14ac:dyDescent="0.3">
      <c r="B22" s="1">
        <v>3</v>
      </c>
      <c r="C22" s="3" t="s">
        <v>24</v>
      </c>
      <c r="D22" s="3">
        <v>46765.1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59</v>
      </c>
      <c r="M22" s="1" t="s">
        <v>60</v>
      </c>
      <c r="N22" s="1" t="s">
        <v>61</v>
      </c>
    </row>
    <row r="23" spans="2:14" x14ac:dyDescent="0.3">
      <c r="B23" s="1">
        <v>4</v>
      </c>
      <c r="C23" s="3" t="s">
        <v>27</v>
      </c>
      <c r="D23" s="3">
        <v>55837.1</v>
      </c>
      <c r="E23" s="1" t="s">
        <v>62</v>
      </c>
      <c r="F23" s="1" t="s">
        <v>63</v>
      </c>
      <c r="G23" s="1" t="s">
        <v>64</v>
      </c>
      <c r="H23" s="1" t="s">
        <v>65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71</v>
      </c>
    </row>
    <row r="24" spans="2:14" x14ac:dyDescent="0.3">
      <c r="B24" s="1">
        <v>5</v>
      </c>
      <c r="C24" s="3" t="s">
        <v>30</v>
      </c>
      <c r="D24" s="3">
        <v>58509.1</v>
      </c>
      <c r="E24" s="1" t="s">
        <v>72</v>
      </c>
      <c r="F24" s="1" t="s">
        <v>73</v>
      </c>
      <c r="G24" s="1" t="s">
        <v>74</v>
      </c>
      <c r="H24" s="1" t="s">
        <v>75</v>
      </c>
      <c r="I24" s="1" t="s">
        <v>76</v>
      </c>
      <c r="J24" s="1" t="s">
        <v>77</v>
      </c>
      <c r="K24" s="1" t="s">
        <v>78</v>
      </c>
      <c r="L24" s="1" t="s">
        <v>79</v>
      </c>
      <c r="M24" s="1" t="s">
        <v>80</v>
      </c>
      <c r="N24" s="1" t="s">
        <v>81</v>
      </c>
    </row>
    <row r="25" spans="2:14" x14ac:dyDescent="0.3">
      <c r="B25" s="1">
        <v>6</v>
      </c>
      <c r="C25" s="3" t="s">
        <v>25</v>
      </c>
      <c r="D25" s="3">
        <v>35450.1</v>
      </c>
      <c r="E25" s="1" t="s">
        <v>82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90</v>
      </c>
      <c r="N25" s="1" t="s">
        <v>91</v>
      </c>
    </row>
    <row r="26" spans="2:14" x14ac:dyDescent="0.3">
      <c r="B26" s="1">
        <v>7</v>
      </c>
      <c r="C26" s="3" t="s">
        <v>31</v>
      </c>
      <c r="D26" s="3">
        <v>62419.1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96</v>
      </c>
      <c r="J26" s="1" t="s">
        <v>97</v>
      </c>
      <c r="K26" s="1" t="s">
        <v>98</v>
      </c>
      <c r="L26" s="1" t="s">
        <v>99</v>
      </c>
      <c r="M26" s="1" t="s">
        <v>100</v>
      </c>
      <c r="N26" s="1" t="s">
        <v>101</v>
      </c>
    </row>
    <row r="27" spans="2:14" x14ac:dyDescent="0.3">
      <c r="B27" s="1">
        <v>8</v>
      </c>
      <c r="C27" s="3" t="s">
        <v>23</v>
      </c>
      <c r="D27" s="3">
        <v>664.1</v>
      </c>
      <c r="E27" s="1" t="s">
        <v>102</v>
      </c>
      <c r="F27" s="1" t="s">
        <v>103</v>
      </c>
      <c r="G27" s="1" t="s">
        <v>104</v>
      </c>
      <c r="H27" s="1" t="s">
        <v>105</v>
      </c>
      <c r="I27" s="1" t="s">
        <v>106</v>
      </c>
      <c r="J27" s="1" t="s">
        <v>107</v>
      </c>
      <c r="K27" s="1" t="s">
        <v>108</v>
      </c>
      <c r="L27" s="1" t="s">
        <v>109</v>
      </c>
      <c r="M27" s="1" t="s">
        <v>110</v>
      </c>
      <c r="N27" s="1" t="s">
        <v>111</v>
      </c>
    </row>
    <row r="28" spans="2:14" x14ac:dyDescent="0.3">
      <c r="B28" s="1">
        <v>9</v>
      </c>
      <c r="C28" s="3" t="s">
        <v>29</v>
      </c>
      <c r="D28" s="3">
        <v>510.1</v>
      </c>
      <c r="E28" s="1" t="s">
        <v>113</v>
      </c>
      <c r="F28" s="1" t="s">
        <v>114</v>
      </c>
      <c r="G28" s="1" t="s">
        <v>115</v>
      </c>
      <c r="H28" s="1" t="s">
        <v>116</v>
      </c>
      <c r="I28" s="1" t="s">
        <v>117</v>
      </c>
      <c r="J28" s="1" t="s">
        <v>118</v>
      </c>
      <c r="K28" s="1" t="s">
        <v>119</v>
      </c>
      <c r="L28" s="1" t="s">
        <v>120</v>
      </c>
      <c r="M28" s="1" t="s">
        <v>121</v>
      </c>
      <c r="N28" s="1" t="s">
        <v>122</v>
      </c>
    </row>
    <row r="29" spans="2:14" x14ac:dyDescent="0.3">
      <c r="B29" s="1">
        <v>10</v>
      </c>
      <c r="C29" s="3" t="s">
        <v>22</v>
      </c>
      <c r="D29" s="3">
        <v>47693.1</v>
      </c>
      <c r="E29" s="1" t="s">
        <v>123</v>
      </c>
      <c r="F29" s="1" t="s">
        <v>124</v>
      </c>
      <c r="G29" s="1" t="s">
        <v>125</v>
      </c>
      <c r="H29" s="1" t="s">
        <v>126</v>
      </c>
      <c r="I29" s="1" t="s">
        <v>127</v>
      </c>
      <c r="J29" s="1" t="s">
        <v>128</v>
      </c>
      <c r="K29" s="1" t="s">
        <v>129</v>
      </c>
      <c r="L29" s="1" t="s">
        <v>130</v>
      </c>
      <c r="M29" s="1" t="s">
        <v>131</v>
      </c>
      <c r="N29" s="1" t="s">
        <v>132</v>
      </c>
    </row>
    <row r="30" spans="2:14" x14ac:dyDescent="0.3">
      <c r="E30"/>
      <c r="F30"/>
      <c r="G30"/>
      <c r="H30"/>
      <c r="I30"/>
      <c r="J30"/>
      <c r="K30"/>
      <c r="L30"/>
      <c r="M30"/>
      <c r="N30"/>
    </row>
    <row r="33" spans="2:24" x14ac:dyDescent="0.3">
      <c r="B33" s="1"/>
      <c r="C33" s="3" t="s">
        <v>0</v>
      </c>
      <c r="D33" s="3" t="s">
        <v>11</v>
      </c>
      <c r="E33" s="3" t="s">
        <v>12</v>
      </c>
      <c r="F33" s="3" t="s">
        <v>13</v>
      </c>
      <c r="G33" s="3" t="s">
        <v>14</v>
      </c>
      <c r="H33" s="3" t="s">
        <v>15</v>
      </c>
      <c r="I33" s="3" t="s">
        <v>16</v>
      </c>
      <c r="J33" s="3" t="s">
        <v>17</v>
      </c>
      <c r="K33" s="3" t="s">
        <v>18</v>
      </c>
      <c r="L33" s="3" t="s">
        <v>19</v>
      </c>
      <c r="M33" s="3" t="s">
        <v>20</v>
      </c>
      <c r="N33" s="3" t="s">
        <v>21</v>
      </c>
      <c r="O33" s="3" t="s">
        <v>1</v>
      </c>
      <c r="P33" s="3" t="s">
        <v>2</v>
      </c>
      <c r="Q33" s="3" t="s">
        <v>3</v>
      </c>
      <c r="R33" s="3" t="s">
        <v>4</v>
      </c>
      <c r="S33" s="3" t="s">
        <v>5</v>
      </c>
      <c r="T33" s="3" t="s">
        <v>6</v>
      </c>
      <c r="U33" s="3" t="s">
        <v>7</v>
      </c>
      <c r="V33" s="3" t="s">
        <v>8</v>
      </c>
      <c r="W33" s="3" t="s">
        <v>9</v>
      </c>
      <c r="X33" s="3" t="s">
        <v>10</v>
      </c>
    </row>
    <row r="34" spans="2:24" x14ac:dyDescent="0.3">
      <c r="B34" s="1">
        <v>1</v>
      </c>
      <c r="C34" s="3" t="s">
        <v>28</v>
      </c>
      <c r="D34" s="3">
        <v>31901.1</v>
      </c>
      <c r="E34" s="1" t="s">
        <v>32</v>
      </c>
      <c r="F34" s="1" t="s">
        <v>33</v>
      </c>
      <c r="G34" s="1" t="s">
        <v>34</v>
      </c>
      <c r="H34" s="1" t="s">
        <v>35</v>
      </c>
      <c r="I34" s="1" t="s">
        <v>36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41</v>
      </c>
      <c r="O34" s="1" t="s">
        <v>34</v>
      </c>
      <c r="P34" s="1" t="s">
        <v>32</v>
      </c>
      <c r="Q34" s="1" t="s">
        <v>36</v>
      </c>
      <c r="R34" s="1" t="s">
        <v>35</v>
      </c>
      <c r="S34" s="1" t="s">
        <v>37</v>
      </c>
      <c r="T34" s="1" t="s">
        <v>38</v>
      </c>
      <c r="U34" s="1" t="s">
        <v>33</v>
      </c>
      <c r="V34" s="1" t="s">
        <v>40</v>
      </c>
      <c r="W34" s="1" t="s">
        <v>41</v>
      </c>
      <c r="X34" s="1" t="s">
        <v>134</v>
      </c>
    </row>
    <row r="35" spans="2:24" x14ac:dyDescent="0.3">
      <c r="B35" s="1">
        <v>2</v>
      </c>
      <c r="C35" s="3" t="s">
        <v>26</v>
      </c>
      <c r="D35" s="3">
        <v>42628.1</v>
      </c>
      <c r="E35" s="1" t="s">
        <v>42</v>
      </c>
      <c r="F35" s="1" t="s">
        <v>43</v>
      </c>
      <c r="G35" s="1" t="s">
        <v>44</v>
      </c>
      <c r="H35" s="1" t="s">
        <v>45</v>
      </c>
      <c r="I35" s="1" t="s">
        <v>46</v>
      </c>
      <c r="J35" s="1" t="s">
        <v>47</v>
      </c>
      <c r="K35" s="1" t="s">
        <v>48</v>
      </c>
      <c r="L35" s="1" t="s">
        <v>49</v>
      </c>
      <c r="M35" s="1" t="s">
        <v>50</v>
      </c>
      <c r="N35" s="1" t="s">
        <v>51</v>
      </c>
      <c r="O35" s="1" t="s">
        <v>135</v>
      </c>
      <c r="P35" s="1" t="s">
        <v>136</v>
      </c>
      <c r="Q35" s="1" t="s">
        <v>137</v>
      </c>
      <c r="R35" s="1" t="s">
        <v>138</v>
      </c>
      <c r="S35" s="1" t="s">
        <v>139</v>
      </c>
      <c r="T35" s="1" t="s">
        <v>140</v>
      </c>
      <c r="U35" s="1" t="s">
        <v>141</v>
      </c>
      <c r="V35" s="1" t="s">
        <v>142</v>
      </c>
      <c r="W35" s="1" t="s">
        <v>143</v>
      </c>
      <c r="X35" s="1" t="s">
        <v>144</v>
      </c>
    </row>
    <row r="36" spans="2:24" x14ac:dyDescent="0.3">
      <c r="B36" s="1">
        <v>3</v>
      </c>
      <c r="C36" s="3" t="s">
        <v>24</v>
      </c>
      <c r="D36" s="3">
        <v>46765.1</v>
      </c>
      <c r="E36" s="1" t="s">
        <v>52</v>
      </c>
      <c r="F36" s="1" t="s">
        <v>53</v>
      </c>
      <c r="G36" s="1" t="s">
        <v>54</v>
      </c>
      <c r="H36" s="1" t="s">
        <v>55</v>
      </c>
      <c r="I36" s="1" t="s">
        <v>56</v>
      </c>
      <c r="J36" s="1" t="s">
        <v>57</v>
      </c>
      <c r="K36" s="1" t="s">
        <v>58</v>
      </c>
      <c r="L36" s="1" t="s">
        <v>59</v>
      </c>
      <c r="M36" s="1" t="s">
        <v>60</v>
      </c>
      <c r="N36" s="1" t="s">
        <v>61</v>
      </c>
      <c r="O36" s="1" t="s">
        <v>60</v>
      </c>
      <c r="P36" s="1" t="s">
        <v>58</v>
      </c>
      <c r="Q36" s="1" t="s">
        <v>59</v>
      </c>
      <c r="R36" s="1" t="s">
        <v>145</v>
      </c>
      <c r="S36" s="1" t="s">
        <v>146</v>
      </c>
      <c r="T36" s="1" t="s">
        <v>147</v>
      </c>
      <c r="U36" s="1" t="s">
        <v>148</v>
      </c>
      <c r="V36" s="1" t="s">
        <v>149</v>
      </c>
      <c r="W36" s="1" t="s">
        <v>57</v>
      </c>
      <c r="X36" s="1" t="s">
        <v>150</v>
      </c>
    </row>
    <row r="37" spans="2:24" x14ac:dyDescent="0.3">
      <c r="B37" s="1">
        <v>4</v>
      </c>
      <c r="C37" s="3" t="s">
        <v>27</v>
      </c>
      <c r="D37" s="3">
        <v>55837.1</v>
      </c>
      <c r="E37" s="1" t="s">
        <v>62</v>
      </c>
      <c r="F37" s="1" t="s">
        <v>63</v>
      </c>
      <c r="G37" s="1" t="s">
        <v>64</v>
      </c>
      <c r="H37" s="1" t="s">
        <v>65</v>
      </c>
      <c r="I37" s="1" t="s">
        <v>66</v>
      </c>
      <c r="J37" s="1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70</v>
      </c>
      <c r="P37" s="1" t="s">
        <v>71</v>
      </c>
      <c r="Q37" s="1" t="s">
        <v>151</v>
      </c>
      <c r="R37" s="1" t="s">
        <v>152</v>
      </c>
      <c r="S37" s="1" t="s">
        <v>153</v>
      </c>
      <c r="T37" s="1" t="s">
        <v>154</v>
      </c>
      <c r="U37" s="1" t="s">
        <v>155</v>
      </c>
      <c r="V37" s="1" t="s">
        <v>156</v>
      </c>
      <c r="W37" s="1" t="s">
        <v>157</v>
      </c>
      <c r="X37" s="1" t="s">
        <v>158</v>
      </c>
    </row>
    <row r="38" spans="2:24" x14ac:dyDescent="0.3">
      <c r="B38" s="1">
        <v>5</v>
      </c>
      <c r="C38" s="3" t="s">
        <v>30</v>
      </c>
      <c r="D38" s="3">
        <v>58509.1</v>
      </c>
      <c r="E38" s="1" t="s">
        <v>72</v>
      </c>
      <c r="F38" s="1" t="s">
        <v>73</v>
      </c>
      <c r="G38" s="1" t="s">
        <v>74</v>
      </c>
      <c r="H38" s="1" t="s">
        <v>75</v>
      </c>
      <c r="I38" s="1" t="s">
        <v>76</v>
      </c>
      <c r="J38" s="1" t="s">
        <v>77</v>
      </c>
      <c r="K38" s="1" t="s">
        <v>78</v>
      </c>
      <c r="L38" s="1" t="s">
        <v>79</v>
      </c>
      <c r="M38" s="1" t="s">
        <v>80</v>
      </c>
      <c r="N38" s="1" t="s">
        <v>81</v>
      </c>
      <c r="O38" s="1" t="s">
        <v>73</v>
      </c>
      <c r="P38" s="1" t="s">
        <v>74</v>
      </c>
      <c r="Q38" s="1" t="s">
        <v>72</v>
      </c>
      <c r="R38" s="1" t="s">
        <v>77</v>
      </c>
      <c r="S38" s="1" t="s">
        <v>79</v>
      </c>
      <c r="T38" s="1" t="s">
        <v>78</v>
      </c>
      <c r="U38" s="1" t="s">
        <v>80</v>
      </c>
      <c r="V38" s="1" t="s">
        <v>81</v>
      </c>
      <c r="W38" s="1" t="s">
        <v>159</v>
      </c>
      <c r="X38" s="1" t="s">
        <v>160</v>
      </c>
    </row>
    <row r="39" spans="2:24" x14ac:dyDescent="0.3">
      <c r="B39" s="1">
        <v>6</v>
      </c>
      <c r="C39" s="3" t="s">
        <v>25</v>
      </c>
      <c r="D39" s="3">
        <v>35450.1</v>
      </c>
      <c r="E39" s="1" t="s">
        <v>82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90</v>
      </c>
      <c r="N39" s="1" t="s">
        <v>91</v>
      </c>
      <c r="O39" s="1" t="s">
        <v>161</v>
      </c>
      <c r="P39" s="1" t="s">
        <v>162</v>
      </c>
      <c r="Q39" s="1" t="s">
        <v>163</v>
      </c>
      <c r="R39" s="1" t="s">
        <v>164</v>
      </c>
      <c r="S39" s="1" t="s">
        <v>165</v>
      </c>
      <c r="T39" s="1" t="s">
        <v>166</v>
      </c>
      <c r="U39" s="1" t="s">
        <v>167</v>
      </c>
      <c r="V39" s="1" t="s">
        <v>168</v>
      </c>
      <c r="W39" s="1" t="s">
        <v>169</v>
      </c>
      <c r="X39" s="1" t="s">
        <v>170</v>
      </c>
    </row>
    <row r="40" spans="2:24" x14ac:dyDescent="0.3">
      <c r="B40" s="1">
        <v>7</v>
      </c>
      <c r="C40" s="3" t="s">
        <v>31</v>
      </c>
      <c r="D40" s="3">
        <v>62419.1</v>
      </c>
      <c r="E40" s="1" t="s">
        <v>92</v>
      </c>
      <c r="F40" s="1" t="s">
        <v>93</v>
      </c>
      <c r="G40" s="1" t="s">
        <v>94</v>
      </c>
      <c r="H40" s="1" t="s">
        <v>95</v>
      </c>
      <c r="I40" s="1" t="s">
        <v>96</v>
      </c>
      <c r="J40" s="1" t="s">
        <v>97</v>
      </c>
      <c r="K40" s="1" t="s">
        <v>98</v>
      </c>
      <c r="L40" s="1" t="s">
        <v>99</v>
      </c>
      <c r="M40" s="1" t="s">
        <v>100</v>
      </c>
      <c r="N40" s="1" t="s">
        <v>101</v>
      </c>
      <c r="O40" s="1" t="s">
        <v>92</v>
      </c>
      <c r="P40" s="1" t="s">
        <v>93</v>
      </c>
      <c r="Q40" s="1" t="s">
        <v>94</v>
      </c>
      <c r="R40" s="1" t="s">
        <v>95</v>
      </c>
      <c r="S40" s="1" t="s">
        <v>96</v>
      </c>
      <c r="T40" s="1" t="s">
        <v>97</v>
      </c>
      <c r="U40" s="1" t="s">
        <v>98</v>
      </c>
      <c r="V40" s="1" t="s">
        <v>99</v>
      </c>
      <c r="W40" s="1" t="s">
        <v>101</v>
      </c>
      <c r="X40" s="1" t="s">
        <v>100</v>
      </c>
    </row>
    <row r="41" spans="2:24" x14ac:dyDescent="0.3">
      <c r="B41" s="1">
        <v>8</v>
      </c>
      <c r="C41" s="3" t="s">
        <v>23</v>
      </c>
      <c r="D41" s="3">
        <v>664.1</v>
      </c>
      <c r="E41" s="1" t="s">
        <v>102</v>
      </c>
      <c r="F41" s="1" t="s">
        <v>103</v>
      </c>
      <c r="G41" s="1" t="s">
        <v>104</v>
      </c>
      <c r="H41" s="1" t="s">
        <v>105</v>
      </c>
      <c r="I41" s="1" t="s">
        <v>106</v>
      </c>
      <c r="J41" s="1" t="s">
        <v>107</v>
      </c>
      <c r="K41" s="1" t="s">
        <v>108</v>
      </c>
      <c r="L41" s="1" t="s">
        <v>109</v>
      </c>
      <c r="M41" s="1" t="s">
        <v>110</v>
      </c>
      <c r="N41" s="1" t="s">
        <v>111</v>
      </c>
      <c r="O41" s="1" t="s">
        <v>102</v>
      </c>
      <c r="P41" s="1" t="s">
        <v>103</v>
      </c>
      <c r="Q41" s="1" t="s">
        <v>105</v>
      </c>
      <c r="R41" s="1" t="s">
        <v>104</v>
      </c>
      <c r="S41" s="1" t="s">
        <v>106</v>
      </c>
      <c r="T41" s="1" t="s">
        <v>107</v>
      </c>
      <c r="U41" s="1" t="s">
        <v>108</v>
      </c>
      <c r="V41" s="1" t="s">
        <v>171</v>
      </c>
      <c r="W41" s="1" t="s">
        <v>109</v>
      </c>
      <c r="X41" s="1" t="s">
        <v>172</v>
      </c>
    </row>
    <row r="42" spans="2:24" x14ac:dyDescent="0.3">
      <c r="B42" s="1">
        <v>9</v>
      </c>
      <c r="C42" s="3" t="s">
        <v>29</v>
      </c>
      <c r="D42" s="3">
        <v>510.1</v>
      </c>
      <c r="E42" s="1" t="s">
        <v>113</v>
      </c>
      <c r="F42" s="1" t="s">
        <v>114</v>
      </c>
      <c r="G42" s="1" t="s">
        <v>115</v>
      </c>
      <c r="H42" s="1" t="s">
        <v>116</v>
      </c>
      <c r="I42" s="1" t="s">
        <v>117</v>
      </c>
      <c r="J42" s="1" t="s">
        <v>118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113</v>
      </c>
      <c r="P42" s="1" t="s">
        <v>114</v>
      </c>
      <c r="Q42" s="1" t="s">
        <v>115</v>
      </c>
      <c r="R42" s="1" t="s">
        <v>116</v>
      </c>
      <c r="S42" s="1" t="s">
        <v>117</v>
      </c>
      <c r="T42" s="1" t="s">
        <v>118</v>
      </c>
      <c r="U42" s="1" t="s">
        <v>119</v>
      </c>
      <c r="V42" s="1" t="s">
        <v>120</v>
      </c>
      <c r="W42" s="1" t="s">
        <v>121</v>
      </c>
      <c r="X42" s="1" t="s">
        <v>122</v>
      </c>
    </row>
    <row r="43" spans="2:24" x14ac:dyDescent="0.3">
      <c r="B43" s="1">
        <v>10</v>
      </c>
      <c r="C43" s="3" t="s">
        <v>22</v>
      </c>
      <c r="D43" s="3">
        <v>47693.1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128</v>
      </c>
      <c r="K43" s="1" t="s">
        <v>129</v>
      </c>
      <c r="L43" s="1" t="s">
        <v>130</v>
      </c>
      <c r="M43" s="1" t="s">
        <v>131</v>
      </c>
      <c r="N43" s="1" t="s">
        <v>132</v>
      </c>
      <c r="O43" s="1" t="s">
        <v>123</v>
      </c>
      <c r="P43" s="1" t="s">
        <v>124</v>
      </c>
      <c r="Q43" s="1" t="s">
        <v>127</v>
      </c>
      <c r="R43" s="1" t="s">
        <v>128</v>
      </c>
      <c r="S43" s="1" t="s">
        <v>130</v>
      </c>
      <c r="T43" s="1" t="s">
        <v>131</v>
      </c>
      <c r="U43" s="1" t="s">
        <v>173</v>
      </c>
      <c r="V43" s="1" t="s">
        <v>125</v>
      </c>
      <c r="W43" s="1" t="s">
        <v>126</v>
      </c>
      <c r="X43" s="1" t="s">
        <v>174</v>
      </c>
    </row>
    <row r="45" spans="2:24" x14ac:dyDescent="0.3">
      <c r="C45" s="1"/>
      <c r="D45" s="1">
        <v>1</v>
      </c>
      <c r="E45" s="1">
        <v>2</v>
      </c>
      <c r="F45" s="1">
        <v>3</v>
      </c>
      <c r="G45" s="1">
        <v>4</v>
      </c>
      <c r="H45" s="1">
        <v>5</v>
      </c>
      <c r="I45" s="1">
        <v>6</v>
      </c>
      <c r="J45" s="1">
        <v>7</v>
      </c>
      <c r="K45" s="1">
        <v>8</v>
      </c>
      <c r="L45" s="1">
        <v>9</v>
      </c>
      <c r="M45" s="1">
        <v>10</v>
      </c>
    </row>
    <row r="46" spans="2:24" x14ac:dyDescent="0.3">
      <c r="C46" s="3" t="s">
        <v>0</v>
      </c>
      <c r="D46" s="3" t="s">
        <v>28</v>
      </c>
      <c r="E46" s="3" t="s">
        <v>26</v>
      </c>
      <c r="F46" s="3" t="s">
        <v>24</v>
      </c>
      <c r="G46" s="3" t="s">
        <v>27</v>
      </c>
      <c r="H46" s="3" t="s">
        <v>30</v>
      </c>
      <c r="I46" s="3" t="s">
        <v>25</v>
      </c>
      <c r="J46" s="3" t="s">
        <v>31</v>
      </c>
      <c r="K46" s="3" t="s">
        <v>23</v>
      </c>
      <c r="L46" s="3" t="s">
        <v>29</v>
      </c>
      <c r="M46" s="3" t="s">
        <v>22</v>
      </c>
    </row>
    <row r="47" spans="2:24" x14ac:dyDescent="0.3">
      <c r="C47" s="3" t="s">
        <v>11</v>
      </c>
      <c r="D47" s="3">
        <v>31901.1</v>
      </c>
      <c r="E47" s="3">
        <v>42628.1</v>
      </c>
      <c r="F47" s="3">
        <v>46765.1</v>
      </c>
      <c r="G47" s="3">
        <v>55837.1</v>
      </c>
      <c r="H47" s="3">
        <v>58509.1</v>
      </c>
      <c r="I47" s="3">
        <v>35450.1</v>
      </c>
      <c r="J47" s="3">
        <v>62419.1</v>
      </c>
      <c r="K47" s="3">
        <v>664.1</v>
      </c>
      <c r="L47" s="3">
        <v>510.1</v>
      </c>
      <c r="M47" s="3">
        <v>47693.1</v>
      </c>
    </row>
    <row r="48" spans="2:24" x14ac:dyDescent="0.3">
      <c r="C48" s="3" t="s">
        <v>12</v>
      </c>
      <c r="D48" s="1" t="s">
        <v>32</v>
      </c>
      <c r="E48" s="1" t="s">
        <v>42</v>
      </c>
      <c r="F48" s="1" t="s">
        <v>52</v>
      </c>
      <c r="G48" s="1" t="s">
        <v>62</v>
      </c>
      <c r="H48" s="1" t="s">
        <v>72</v>
      </c>
      <c r="I48" s="1" t="s">
        <v>82</v>
      </c>
      <c r="J48" s="1" t="s">
        <v>92</v>
      </c>
      <c r="K48" s="1" t="s">
        <v>102</v>
      </c>
      <c r="L48" s="1" t="s">
        <v>113</v>
      </c>
      <c r="M48" s="1" t="s">
        <v>123</v>
      </c>
    </row>
    <row r="49" spans="3:13" x14ac:dyDescent="0.3">
      <c r="C49" s="3" t="s">
        <v>13</v>
      </c>
      <c r="D49" s="1" t="s">
        <v>33</v>
      </c>
      <c r="E49" s="1" t="s">
        <v>43</v>
      </c>
      <c r="F49" s="1" t="s">
        <v>53</v>
      </c>
      <c r="G49" s="1" t="s">
        <v>63</v>
      </c>
      <c r="H49" s="1" t="s">
        <v>73</v>
      </c>
      <c r="I49" s="1" t="s">
        <v>83</v>
      </c>
      <c r="J49" s="1" t="s">
        <v>93</v>
      </c>
      <c r="K49" s="1" t="s">
        <v>103</v>
      </c>
      <c r="L49" s="1" t="s">
        <v>114</v>
      </c>
      <c r="M49" s="1" t="s">
        <v>124</v>
      </c>
    </row>
    <row r="50" spans="3:13" x14ac:dyDescent="0.3">
      <c r="C50" s="3" t="s">
        <v>14</v>
      </c>
      <c r="D50" s="1" t="s">
        <v>34</v>
      </c>
      <c r="E50" s="1" t="s">
        <v>44</v>
      </c>
      <c r="F50" s="1" t="s">
        <v>54</v>
      </c>
      <c r="G50" s="1" t="s">
        <v>64</v>
      </c>
      <c r="H50" s="1" t="s">
        <v>74</v>
      </c>
      <c r="I50" s="1" t="s">
        <v>84</v>
      </c>
      <c r="J50" s="1" t="s">
        <v>94</v>
      </c>
      <c r="K50" s="1" t="s">
        <v>104</v>
      </c>
      <c r="L50" s="1" t="s">
        <v>115</v>
      </c>
      <c r="M50" s="1" t="s">
        <v>125</v>
      </c>
    </row>
    <row r="51" spans="3:13" x14ac:dyDescent="0.3">
      <c r="C51" s="3" t="s">
        <v>15</v>
      </c>
      <c r="D51" s="1" t="s">
        <v>35</v>
      </c>
      <c r="E51" s="1" t="s">
        <v>45</v>
      </c>
      <c r="F51" s="1" t="s">
        <v>55</v>
      </c>
      <c r="G51" s="1" t="s">
        <v>65</v>
      </c>
      <c r="H51" s="1" t="s">
        <v>75</v>
      </c>
      <c r="I51" s="1" t="s">
        <v>85</v>
      </c>
      <c r="J51" s="1" t="s">
        <v>95</v>
      </c>
      <c r="K51" s="1" t="s">
        <v>105</v>
      </c>
      <c r="L51" s="1" t="s">
        <v>116</v>
      </c>
      <c r="M51" s="1" t="s">
        <v>126</v>
      </c>
    </row>
    <row r="52" spans="3:13" x14ac:dyDescent="0.3">
      <c r="C52" s="3" t="s">
        <v>16</v>
      </c>
      <c r="D52" s="1" t="s">
        <v>36</v>
      </c>
      <c r="E52" s="1" t="s">
        <v>46</v>
      </c>
      <c r="F52" s="1" t="s">
        <v>56</v>
      </c>
      <c r="G52" s="1" t="s">
        <v>66</v>
      </c>
      <c r="H52" s="1" t="s">
        <v>76</v>
      </c>
      <c r="I52" s="1" t="s">
        <v>86</v>
      </c>
      <c r="J52" s="1" t="s">
        <v>96</v>
      </c>
      <c r="K52" s="1" t="s">
        <v>106</v>
      </c>
      <c r="L52" s="1" t="s">
        <v>117</v>
      </c>
      <c r="M52" s="1" t="s">
        <v>127</v>
      </c>
    </row>
    <row r="53" spans="3:13" x14ac:dyDescent="0.3">
      <c r="C53" s="3" t="s">
        <v>17</v>
      </c>
      <c r="D53" s="1" t="s">
        <v>37</v>
      </c>
      <c r="E53" s="1" t="s">
        <v>47</v>
      </c>
      <c r="F53" s="1" t="s">
        <v>57</v>
      </c>
      <c r="G53" s="1" t="s">
        <v>67</v>
      </c>
      <c r="H53" s="1" t="s">
        <v>77</v>
      </c>
      <c r="I53" s="1" t="s">
        <v>87</v>
      </c>
      <c r="J53" s="1" t="s">
        <v>97</v>
      </c>
      <c r="K53" s="1" t="s">
        <v>107</v>
      </c>
      <c r="L53" s="1" t="s">
        <v>118</v>
      </c>
      <c r="M53" s="1" t="s">
        <v>128</v>
      </c>
    </row>
    <row r="54" spans="3:13" x14ac:dyDescent="0.3">
      <c r="C54" s="3" t="s">
        <v>18</v>
      </c>
      <c r="D54" s="1" t="s">
        <v>38</v>
      </c>
      <c r="E54" s="1" t="s">
        <v>48</v>
      </c>
      <c r="F54" s="1" t="s">
        <v>58</v>
      </c>
      <c r="G54" s="1" t="s">
        <v>68</v>
      </c>
      <c r="H54" s="1" t="s">
        <v>78</v>
      </c>
      <c r="I54" s="1" t="s">
        <v>88</v>
      </c>
      <c r="J54" s="1" t="s">
        <v>98</v>
      </c>
      <c r="K54" s="1" t="s">
        <v>108</v>
      </c>
      <c r="L54" s="1" t="s">
        <v>119</v>
      </c>
      <c r="M54" s="1" t="s">
        <v>129</v>
      </c>
    </row>
    <row r="55" spans="3:13" x14ac:dyDescent="0.3">
      <c r="C55" s="3" t="s">
        <v>19</v>
      </c>
      <c r="D55" s="1" t="s">
        <v>39</v>
      </c>
      <c r="E55" s="1" t="s">
        <v>49</v>
      </c>
      <c r="F55" s="1" t="s">
        <v>59</v>
      </c>
      <c r="G55" s="1" t="s">
        <v>69</v>
      </c>
      <c r="H55" s="1" t="s">
        <v>79</v>
      </c>
      <c r="I55" s="1" t="s">
        <v>89</v>
      </c>
      <c r="J55" s="1" t="s">
        <v>99</v>
      </c>
      <c r="K55" s="1" t="s">
        <v>109</v>
      </c>
      <c r="L55" s="1" t="s">
        <v>120</v>
      </c>
      <c r="M55" s="1" t="s">
        <v>130</v>
      </c>
    </row>
    <row r="56" spans="3:13" x14ac:dyDescent="0.3">
      <c r="C56" s="3" t="s">
        <v>20</v>
      </c>
      <c r="D56" s="1" t="s">
        <v>40</v>
      </c>
      <c r="E56" s="1" t="s">
        <v>50</v>
      </c>
      <c r="F56" s="1" t="s">
        <v>60</v>
      </c>
      <c r="G56" s="1" t="s">
        <v>70</v>
      </c>
      <c r="H56" s="1" t="s">
        <v>80</v>
      </c>
      <c r="I56" s="1" t="s">
        <v>90</v>
      </c>
      <c r="J56" s="1" t="s">
        <v>100</v>
      </c>
      <c r="K56" s="1" t="s">
        <v>110</v>
      </c>
      <c r="L56" s="1" t="s">
        <v>121</v>
      </c>
      <c r="M56" s="1" t="s">
        <v>131</v>
      </c>
    </row>
    <row r="57" spans="3:13" x14ac:dyDescent="0.3">
      <c r="C57" s="3" t="s">
        <v>21</v>
      </c>
      <c r="D57" s="1" t="s">
        <v>41</v>
      </c>
      <c r="E57" s="1" t="s">
        <v>51</v>
      </c>
      <c r="F57" s="1" t="s">
        <v>61</v>
      </c>
      <c r="G57" s="1" t="s">
        <v>71</v>
      </c>
      <c r="H57" s="1" t="s">
        <v>81</v>
      </c>
      <c r="I57" s="1" t="s">
        <v>91</v>
      </c>
      <c r="J57" s="1" t="s">
        <v>101</v>
      </c>
      <c r="K57" s="1" t="s">
        <v>111</v>
      </c>
      <c r="L57" s="1" t="s">
        <v>122</v>
      </c>
      <c r="M57" s="1" t="s">
        <v>132</v>
      </c>
    </row>
    <row r="58" spans="3:13" x14ac:dyDescent="0.3">
      <c r="C58" s="3" t="s">
        <v>1</v>
      </c>
      <c r="D58" s="1" t="s">
        <v>34</v>
      </c>
      <c r="E58" s="1" t="s">
        <v>135</v>
      </c>
      <c r="F58" s="1" t="s">
        <v>60</v>
      </c>
      <c r="G58" s="1" t="s">
        <v>70</v>
      </c>
      <c r="H58" s="1" t="s">
        <v>73</v>
      </c>
      <c r="I58" s="1" t="s">
        <v>161</v>
      </c>
      <c r="J58" s="1" t="s">
        <v>92</v>
      </c>
      <c r="K58" s="1" t="s">
        <v>102</v>
      </c>
      <c r="L58" s="1" t="s">
        <v>113</v>
      </c>
      <c r="M58" s="1" t="s">
        <v>123</v>
      </c>
    </row>
    <row r="59" spans="3:13" x14ac:dyDescent="0.3">
      <c r="C59" s="3" t="s">
        <v>2</v>
      </c>
      <c r="D59" s="1" t="s">
        <v>32</v>
      </c>
      <c r="E59" s="1" t="s">
        <v>136</v>
      </c>
      <c r="F59" s="1" t="s">
        <v>58</v>
      </c>
      <c r="G59" s="1" t="s">
        <v>71</v>
      </c>
      <c r="H59" s="1" t="s">
        <v>74</v>
      </c>
      <c r="I59" s="1" t="s">
        <v>162</v>
      </c>
      <c r="J59" s="1" t="s">
        <v>93</v>
      </c>
      <c r="K59" s="1" t="s">
        <v>103</v>
      </c>
      <c r="L59" s="1" t="s">
        <v>114</v>
      </c>
      <c r="M59" s="1" t="s">
        <v>124</v>
      </c>
    </row>
    <row r="60" spans="3:13" x14ac:dyDescent="0.3">
      <c r="C60" s="3" t="s">
        <v>3</v>
      </c>
      <c r="D60" s="1" t="s">
        <v>36</v>
      </c>
      <c r="E60" s="1" t="s">
        <v>137</v>
      </c>
      <c r="F60" s="1" t="s">
        <v>59</v>
      </c>
      <c r="G60" s="1" t="s">
        <v>151</v>
      </c>
      <c r="H60" s="1" t="s">
        <v>72</v>
      </c>
      <c r="I60" s="1" t="s">
        <v>163</v>
      </c>
      <c r="J60" s="1" t="s">
        <v>94</v>
      </c>
      <c r="K60" s="1" t="s">
        <v>105</v>
      </c>
      <c r="L60" s="1" t="s">
        <v>115</v>
      </c>
      <c r="M60" s="1" t="s">
        <v>127</v>
      </c>
    </row>
    <row r="61" spans="3:13" x14ac:dyDescent="0.3">
      <c r="C61" s="3" t="s">
        <v>4</v>
      </c>
      <c r="D61" s="1" t="s">
        <v>35</v>
      </c>
      <c r="E61" s="1" t="s">
        <v>138</v>
      </c>
      <c r="F61" s="1" t="s">
        <v>145</v>
      </c>
      <c r="G61" s="1" t="s">
        <v>152</v>
      </c>
      <c r="H61" s="1" t="s">
        <v>77</v>
      </c>
      <c r="I61" s="1" t="s">
        <v>164</v>
      </c>
      <c r="J61" s="1" t="s">
        <v>95</v>
      </c>
      <c r="K61" s="1" t="s">
        <v>104</v>
      </c>
      <c r="L61" s="1" t="s">
        <v>116</v>
      </c>
      <c r="M61" s="1" t="s">
        <v>128</v>
      </c>
    </row>
    <row r="62" spans="3:13" x14ac:dyDescent="0.3">
      <c r="C62" s="3" t="s">
        <v>5</v>
      </c>
      <c r="D62" s="1" t="s">
        <v>37</v>
      </c>
      <c r="E62" s="1" t="s">
        <v>139</v>
      </c>
      <c r="F62" s="1" t="s">
        <v>146</v>
      </c>
      <c r="G62" s="1" t="s">
        <v>153</v>
      </c>
      <c r="H62" s="1" t="s">
        <v>79</v>
      </c>
      <c r="I62" s="1" t="s">
        <v>165</v>
      </c>
      <c r="J62" s="1" t="s">
        <v>96</v>
      </c>
      <c r="K62" s="1" t="s">
        <v>106</v>
      </c>
      <c r="L62" s="1" t="s">
        <v>117</v>
      </c>
      <c r="M62" s="1" t="s">
        <v>130</v>
      </c>
    </row>
    <row r="63" spans="3:13" x14ac:dyDescent="0.3">
      <c r="C63" s="3" t="s">
        <v>6</v>
      </c>
      <c r="D63" s="1" t="s">
        <v>38</v>
      </c>
      <c r="E63" s="1" t="s">
        <v>140</v>
      </c>
      <c r="F63" s="1" t="s">
        <v>147</v>
      </c>
      <c r="G63" s="1" t="s">
        <v>154</v>
      </c>
      <c r="H63" s="1" t="s">
        <v>78</v>
      </c>
      <c r="I63" s="1" t="s">
        <v>166</v>
      </c>
      <c r="J63" s="1" t="s">
        <v>97</v>
      </c>
      <c r="K63" s="1" t="s">
        <v>107</v>
      </c>
      <c r="L63" s="1" t="s">
        <v>118</v>
      </c>
      <c r="M63" s="1" t="s">
        <v>131</v>
      </c>
    </row>
    <row r="64" spans="3:13" x14ac:dyDescent="0.3">
      <c r="C64" s="3" t="s">
        <v>7</v>
      </c>
      <c r="D64" s="1" t="s">
        <v>33</v>
      </c>
      <c r="E64" s="1" t="s">
        <v>141</v>
      </c>
      <c r="F64" s="1" t="s">
        <v>148</v>
      </c>
      <c r="G64" s="1" t="s">
        <v>155</v>
      </c>
      <c r="H64" s="1" t="s">
        <v>80</v>
      </c>
      <c r="I64" s="1" t="s">
        <v>167</v>
      </c>
      <c r="J64" s="1" t="s">
        <v>98</v>
      </c>
      <c r="K64" s="1" t="s">
        <v>108</v>
      </c>
      <c r="L64" s="1" t="s">
        <v>119</v>
      </c>
      <c r="M64" s="1" t="s">
        <v>173</v>
      </c>
    </row>
    <row r="65" spans="3:13" x14ac:dyDescent="0.3">
      <c r="C65" s="3" t="s">
        <v>8</v>
      </c>
      <c r="D65" s="1" t="s">
        <v>40</v>
      </c>
      <c r="E65" s="1" t="s">
        <v>142</v>
      </c>
      <c r="F65" s="1" t="s">
        <v>149</v>
      </c>
      <c r="G65" s="1" t="s">
        <v>156</v>
      </c>
      <c r="H65" s="1" t="s">
        <v>81</v>
      </c>
      <c r="I65" s="1" t="s">
        <v>168</v>
      </c>
      <c r="J65" s="1" t="s">
        <v>99</v>
      </c>
      <c r="K65" s="1" t="s">
        <v>171</v>
      </c>
      <c r="L65" s="1" t="s">
        <v>120</v>
      </c>
      <c r="M65" s="1" t="s">
        <v>125</v>
      </c>
    </row>
    <row r="66" spans="3:13" x14ac:dyDescent="0.3">
      <c r="C66" s="3" t="s">
        <v>9</v>
      </c>
      <c r="D66" s="1" t="s">
        <v>41</v>
      </c>
      <c r="E66" s="1" t="s">
        <v>143</v>
      </c>
      <c r="F66" s="1" t="s">
        <v>57</v>
      </c>
      <c r="G66" s="1" t="s">
        <v>157</v>
      </c>
      <c r="H66" s="1" t="s">
        <v>159</v>
      </c>
      <c r="I66" s="1" t="s">
        <v>169</v>
      </c>
      <c r="J66" s="1" t="s">
        <v>101</v>
      </c>
      <c r="K66" s="1" t="s">
        <v>109</v>
      </c>
      <c r="L66" s="1" t="s">
        <v>121</v>
      </c>
      <c r="M66" s="1" t="s">
        <v>126</v>
      </c>
    </row>
    <row r="67" spans="3:13" x14ac:dyDescent="0.3">
      <c r="C67" s="3" t="s">
        <v>10</v>
      </c>
      <c r="D67" s="1" t="s">
        <v>134</v>
      </c>
      <c r="E67" s="1" t="s">
        <v>144</v>
      </c>
      <c r="F67" s="1" t="s">
        <v>150</v>
      </c>
      <c r="G67" s="1" t="s">
        <v>158</v>
      </c>
      <c r="H67" s="1" t="s">
        <v>160</v>
      </c>
      <c r="I67" s="1" t="s">
        <v>170</v>
      </c>
      <c r="J67" s="1" t="s">
        <v>100</v>
      </c>
      <c r="K67" s="1" t="s">
        <v>172</v>
      </c>
      <c r="L67" s="1" t="s">
        <v>122</v>
      </c>
      <c r="M67" s="1" t="s">
        <v>174</v>
      </c>
    </row>
  </sheetData>
  <sortState xmlns:xlrd2="http://schemas.microsoft.com/office/spreadsheetml/2017/richdata2" ref="C5:D15">
    <sortCondition ref="C5:C15"/>
    <sortCondition ref="D5:D15"/>
  </sortState>
  <mergeCells count="2">
    <mergeCell ref="B18:N18"/>
    <mergeCell ref="B3:N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E7E6-F0E2-46F5-99AA-A7C6C8DB2A8B}">
  <dimension ref="B1:W43"/>
  <sheetViews>
    <sheetView workbookViewId="0">
      <selection activeCell="D32" sqref="D32"/>
    </sheetView>
  </sheetViews>
  <sheetFormatPr defaultRowHeight="14.4" x14ac:dyDescent="0.3"/>
  <cols>
    <col min="2" max="2" width="15.88671875" bestFit="1" customWidth="1"/>
    <col min="3" max="3" width="15" bestFit="1" customWidth="1"/>
    <col min="4" max="11" width="15.33203125" bestFit="1" customWidth="1"/>
    <col min="12" max="12" width="15" bestFit="1" customWidth="1"/>
    <col min="14" max="14" width="4.5546875" bestFit="1" customWidth="1"/>
  </cols>
  <sheetData>
    <row r="1" spans="2:23" ht="15" thickBot="1" x14ac:dyDescent="0.35"/>
    <row r="2" spans="2:23" ht="15" thickBot="1" x14ac:dyDescent="0.35">
      <c r="B2" s="32"/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4">
        <v>10</v>
      </c>
    </row>
    <row r="3" spans="2:23" x14ac:dyDescent="0.3">
      <c r="B3" s="26" t="s">
        <v>0</v>
      </c>
      <c r="C3" s="27" t="s">
        <v>28</v>
      </c>
      <c r="D3" s="27" t="s">
        <v>26</v>
      </c>
      <c r="E3" s="27" t="s">
        <v>24</v>
      </c>
      <c r="F3" s="27" t="s">
        <v>27</v>
      </c>
      <c r="G3" s="27" t="s">
        <v>30</v>
      </c>
      <c r="H3" s="27" t="s">
        <v>25</v>
      </c>
      <c r="I3" s="27" t="s">
        <v>31</v>
      </c>
      <c r="J3" s="27" t="s">
        <v>23</v>
      </c>
      <c r="K3" s="27" t="s">
        <v>29</v>
      </c>
      <c r="L3" s="28" t="s">
        <v>22</v>
      </c>
    </row>
    <row r="4" spans="2:23" ht="15" thickBot="1" x14ac:dyDescent="0.35">
      <c r="B4" s="29" t="s">
        <v>11</v>
      </c>
      <c r="C4" s="30">
        <v>31901.1</v>
      </c>
      <c r="D4" s="30">
        <v>42628.1</v>
      </c>
      <c r="E4" s="30">
        <v>46765.1</v>
      </c>
      <c r="F4" s="30">
        <v>55837.1</v>
      </c>
      <c r="G4" s="30">
        <v>58509.1</v>
      </c>
      <c r="H4" s="30">
        <v>35450.1</v>
      </c>
      <c r="I4" s="30">
        <v>62419.1</v>
      </c>
      <c r="J4" s="30">
        <v>664.1</v>
      </c>
      <c r="K4" s="30">
        <v>510.1</v>
      </c>
      <c r="L4" s="31">
        <v>47693.1</v>
      </c>
    </row>
    <row r="5" spans="2:23" x14ac:dyDescent="0.3">
      <c r="B5" s="10" t="s">
        <v>12</v>
      </c>
      <c r="C5" s="11" t="s">
        <v>32</v>
      </c>
      <c r="D5" s="11" t="s">
        <v>42</v>
      </c>
      <c r="E5" s="11" t="s">
        <v>52</v>
      </c>
      <c r="F5" s="11" t="s">
        <v>62</v>
      </c>
      <c r="G5" s="11" t="s">
        <v>72</v>
      </c>
      <c r="H5" s="11" t="s">
        <v>82</v>
      </c>
      <c r="I5" s="11" t="s">
        <v>92</v>
      </c>
      <c r="J5" s="11" t="s">
        <v>102</v>
      </c>
      <c r="K5" s="11" t="s">
        <v>113</v>
      </c>
      <c r="L5" s="12" t="s">
        <v>123</v>
      </c>
    </row>
    <row r="6" spans="2:23" x14ac:dyDescent="0.3">
      <c r="B6" s="13" t="s">
        <v>13</v>
      </c>
      <c r="C6" s="8" t="s">
        <v>33</v>
      </c>
      <c r="D6" s="8" t="s">
        <v>43</v>
      </c>
      <c r="E6" s="8" t="s">
        <v>53</v>
      </c>
      <c r="F6" s="8" t="s">
        <v>63</v>
      </c>
      <c r="G6" s="8" t="s">
        <v>73</v>
      </c>
      <c r="H6" s="8" t="s">
        <v>83</v>
      </c>
      <c r="I6" s="8" t="s">
        <v>93</v>
      </c>
      <c r="J6" s="8" t="s">
        <v>103</v>
      </c>
      <c r="K6" s="8" t="s">
        <v>114</v>
      </c>
      <c r="L6" s="14" t="s">
        <v>124</v>
      </c>
    </row>
    <row r="7" spans="2:23" x14ac:dyDescent="0.3">
      <c r="B7" s="13" t="s">
        <v>14</v>
      </c>
      <c r="C7" s="8" t="s">
        <v>34</v>
      </c>
      <c r="D7" s="8" t="s">
        <v>44</v>
      </c>
      <c r="E7" s="8" t="s">
        <v>54</v>
      </c>
      <c r="F7" s="8" t="s">
        <v>64</v>
      </c>
      <c r="G7" s="8" t="s">
        <v>74</v>
      </c>
      <c r="H7" s="8" t="s">
        <v>84</v>
      </c>
      <c r="I7" s="8" t="s">
        <v>94</v>
      </c>
      <c r="J7" s="8" t="s">
        <v>104</v>
      </c>
      <c r="K7" s="8" t="s">
        <v>115</v>
      </c>
      <c r="L7" s="14" t="s">
        <v>125</v>
      </c>
      <c r="U7" s="5"/>
      <c r="V7" s="6"/>
      <c r="W7" s="7"/>
    </row>
    <row r="8" spans="2:23" x14ac:dyDescent="0.3">
      <c r="B8" s="13" t="s">
        <v>15</v>
      </c>
      <c r="C8" s="8" t="s">
        <v>35</v>
      </c>
      <c r="D8" s="8" t="s">
        <v>45</v>
      </c>
      <c r="E8" s="8" t="s">
        <v>55</v>
      </c>
      <c r="F8" s="8" t="s">
        <v>65</v>
      </c>
      <c r="G8" s="8" t="s">
        <v>75</v>
      </c>
      <c r="H8" s="8" t="s">
        <v>85</v>
      </c>
      <c r="I8" s="8" t="s">
        <v>95</v>
      </c>
      <c r="J8" s="8" t="s">
        <v>105</v>
      </c>
      <c r="K8" s="8" t="s">
        <v>116</v>
      </c>
      <c r="L8" s="14" t="s">
        <v>126</v>
      </c>
      <c r="U8" s="5"/>
      <c r="V8" s="6"/>
      <c r="W8" s="7"/>
    </row>
    <row r="9" spans="2:23" x14ac:dyDescent="0.3">
      <c r="B9" s="13" t="s">
        <v>16</v>
      </c>
      <c r="C9" s="8" t="s">
        <v>36</v>
      </c>
      <c r="D9" s="8" t="s">
        <v>46</v>
      </c>
      <c r="E9" s="8" t="s">
        <v>56</v>
      </c>
      <c r="F9" s="8" t="s">
        <v>66</v>
      </c>
      <c r="G9" s="8" t="s">
        <v>76</v>
      </c>
      <c r="H9" s="8" t="s">
        <v>86</v>
      </c>
      <c r="I9" s="8" t="s">
        <v>96</v>
      </c>
      <c r="J9" s="8" t="s">
        <v>106</v>
      </c>
      <c r="K9" s="8" t="s">
        <v>117</v>
      </c>
      <c r="L9" s="14" t="s">
        <v>127</v>
      </c>
      <c r="U9" s="5"/>
      <c r="V9" s="6"/>
      <c r="W9" s="7"/>
    </row>
    <row r="10" spans="2:23" x14ac:dyDescent="0.3">
      <c r="B10" s="13" t="s">
        <v>17</v>
      </c>
      <c r="C10" s="8" t="s">
        <v>37</v>
      </c>
      <c r="D10" s="8" t="s">
        <v>47</v>
      </c>
      <c r="E10" s="8" t="s">
        <v>57</v>
      </c>
      <c r="F10" s="8" t="s">
        <v>67</v>
      </c>
      <c r="G10" s="8" t="s">
        <v>77</v>
      </c>
      <c r="H10" s="8" t="s">
        <v>87</v>
      </c>
      <c r="I10" s="8" t="s">
        <v>97</v>
      </c>
      <c r="J10" s="8" t="s">
        <v>107</v>
      </c>
      <c r="K10" s="8" t="s">
        <v>118</v>
      </c>
      <c r="L10" s="14" t="s">
        <v>128</v>
      </c>
      <c r="U10" s="5"/>
      <c r="V10" s="6"/>
      <c r="W10" s="7"/>
    </row>
    <row r="11" spans="2:23" x14ac:dyDescent="0.3">
      <c r="B11" s="13" t="s">
        <v>18</v>
      </c>
      <c r="C11" s="8" t="s">
        <v>38</v>
      </c>
      <c r="D11" s="8" t="s">
        <v>48</v>
      </c>
      <c r="E11" s="8" t="s">
        <v>58</v>
      </c>
      <c r="F11" s="8" t="s">
        <v>68</v>
      </c>
      <c r="G11" s="8" t="s">
        <v>78</v>
      </c>
      <c r="H11" s="8" t="s">
        <v>88</v>
      </c>
      <c r="I11" s="8" t="s">
        <v>98</v>
      </c>
      <c r="J11" s="8" t="s">
        <v>108</v>
      </c>
      <c r="K11" s="8" t="s">
        <v>119</v>
      </c>
      <c r="L11" s="14" t="s">
        <v>129</v>
      </c>
      <c r="U11" s="5"/>
      <c r="V11" s="6"/>
      <c r="W11" s="7"/>
    </row>
    <row r="12" spans="2:23" x14ac:dyDescent="0.3">
      <c r="B12" s="13" t="s">
        <v>19</v>
      </c>
      <c r="C12" s="8" t="s">
        <v>39</v>
      </c>
      <c r="D12" s="8" t="s">
        <v>49</v>
      </c>
      <c r="E12" s="8" t="s">
        <v>59</v>
      </c>
      <c r="F12" s="8" t="s">
        <v>69</v>
      </c>
      <c r="G12" s="8" t="s">
        <v>79</v>
      </c>
      <c r="H12" s="8" t="s">
        <v>89</v>
      </c>
      <c r="I12" s="8" t="s">
        <v>99</v>
      </c>
      <c r="J12" s="8" t="s">
        <v>109</v>
      </c>
      <c r="K12" s="8" t="s">
        <v>120</v>
      </c>
      <c r="L12" s="14" t="s">
        <v>130</v>
      </c>
      <c r="U12" s="5"/>
      <c r="V12" s="6"/>
      <c r="W12" s="7"/>
    </row>
    <row r="13" spans="2:23" x14ac:dyDescent="0.3">
      <c r="B13" s="13" t="s">
        <v>20</v>
      </c>
      <c r="C13" s="8" t="s">
        <v>40</v>
      </c>
      <c r="D13" s="8" t="s">
        <v>50</v>
      </c>
      <c r="E13" s="8" t="s">
        <v>60</v>
      </c>
      <c r="F13" s="8" t="s">
        <v>70</v>
      </c>
      <c r="G13" s="8" t="s">
        <v>80</v>
      </c>
      <c r="H13" s="8" t="s">
        <v>90</v>
      </c>
      <c r="I13" s="8" t="s">
        <v>100</v>
      </c>
      <c r="J13" s="8" t="s">
        <v>110</v>
      </c>
      <c r="K13" s="8" t="s">
        <v>121</v>
      </c>
      <c r="L13" s="14" t="s">
        <v>131</v>
      </c>
      <c r="U13" s="5"/>
      <c r="V13" s="6"/>
      <c r="W13" s="7"/>
    </row>
    <row r="14" spans="2:23" ht="15" thickBot="1" x14ac:dyDescent="0.35">
      <c r="B14" s="15" t="s">
        <v>21</v>
      </c>
      <c r="C14" s="16" t="s">
        <v>41</v>
      </c>
      <c r="D14" s="16" t="s">
        <v>51</v>
      </c>
      <c r="E14" s="16" t="s">
        <v>61</v>
      </c>
      <c r="F14" s="16" t="s">
        <v>71</v>
      </c>
      <c r="G14" s="16" t="s">
        <v>81</v>
      </c>
      <c r="H14" s="16" t="s">
        <v>91</v>
      </c>
      <c r="I14" s="16" t="s">
        <v>101</v>
      </c>
      <c r="J14" s="16" t="s">
        <v>111</v>
      </c>
      <c r="K14" s="16" t="s">
        <v>122</v>
      </c>
      <c r="L14" s="17" t="s">
        <v>132</v>
      </c>
      <c r="U14" s="5"/>
      <c r="V14" s="6"/>
      <c r="W14" s="7"/>
    </row>
    <row r="15" spans="2:23" x14ac:dyDescent="0.3">
      <c r="B15" s="18" t="s">
        <v>1</v>
      </c>
      <c r="C15" s="19" t="s">
        <v>34</v>
      </c>
      <c r="D15" s="19" t="s">
        <v>135</v>
      </c>
      <c r="E15" s="19" t="s">
        <v>60</v>
      </c>
      <c r="F15" s="19" t="s">
        <v>70</v>
      </c>
      <c r="G15" s="19" t="s">
        <v>73</v>
      </c>
      <c r="H15" s="19" t="s">
        <v>161</v>
      </c>
      <c r="I15" s="19" t="s">
        <v>92</v>
      </c>
      <c r="J15" s="19" t="s">
        <v>102</v>
      </c>
      <c r="K15" s="19" t="s">
        <v>113</v>
      </c>
      <c r="L15" s="20" t="s">
        <v>123</v>
      </c>
      <c r="U15" s="5"/>
      <c r="V15" s="6"/>
      <c r="W15" s="7"/>
    </row>
    <row r="16" spans="2:23" x14ac:dyDescent="0.3">
      <c r="B16" s="21" t="s">
        <v>2</v>
      </c>
      <c r="C16" s="9" t="s">
        <v>32</v>
      </c>
      <c r="D16" s="9" t="s">
        <v>136</v>
      </c>
      <c r="E16" s="9" t="s">
        <v>58</v>
      </c>
      <c r="F16" s="9" t="s">
        <v>71</v>
      </c>
      <c r="G16" s="9" t="s">
        <v>74</v>
      </c>
      <c r="H16" s="9" t="s">
        <v>162</v>
      </c>
      <c r="I16" s="9" t="s">
        <v>93</v>
      </c>
      <c r="J16" s="9" t="s">
        <v>103</v>
      </c>
      <c r="K16" s="9" t="s">
        <v>114</v>
      </c>
      <c r="L16" s="22" t="s">
        <v>124</v>
      </c>
      <c r="U16" s="5"/>
      <c r="V16" s="6"/>
      <c r="W16" s="7"/>
    </row>
    <row r="17" spans="2:12" x14ac:dyDescent="0.3">
      <c r="B17" s="21" t="s">
        <v>3</v>
      </c>
      <c r="C17" s="9" t="s">
        <v>36</v>
      </c>
      <c r="D17" s="9" t="s">
        <v>137</v>
      </c>
      <c r="E17" s="9" t="s">
        <v>59</v>
      </c>
      <c r="F17" s="9" t="s">
        <v>151</v>
      </c>
      <c r="G17" s="9" t="s">
        <v>72</v>
      </c>
      <c r="H17" s="9" t="s">
        <v>163</v>
      </c>
      <c r="I17" s="9" t="s">
        <v>94</v>
      </c>
      <c r="J17" s="9" t="s">
        <v>105</v>
      </c>
      <c r="K17" s="9" t="s">
        <v>115</v>
      </c>
      <c r="L17" s="22" t="s">
        <v>127</v>
      </c>
    </row>
    <row r="18" spans="2:12" x14ac:dyDescent="0.3">
      <c r="B18" s="21" t="s">
        <v>4</v>
      </c>
      <c r="C18" s="9" t="s">
        <v>35</v>
      </c>
      <c r="D18" s="9" t="s">
        <v>138</v>
      </c>
      <c r="E18" s="9" t="s">
        <v>145</v>
      </c>
      <c r="F18" s="9" t="s">
        <v>152</v>
      </c>
      <c r="G18" s="9" t="s">
        <v>77</v>
      </c>
      <c r="H18" s="9" t="s">
        <v>164</v>
      </c>
      <c r="I18" s="9" t="s">
        <v>95</v>
      </c>
      <c r="J18" s="9" t="s">
        <v>104</v>
      </c>
      <c r="K18" s="9" t="s">
        <v>116</v>
      </c>
      <c r="L18" s="22" t="s">
        <v>128</v>
      </c>
    </row>
    <row r="19" spans="2:12" x14ac:dyDescent="0.3">
      <c r="B19" s="21" t="s">
        <v>5</v>
      </c>
      <c r="C19" s="9" t="s">
        <v>37</v>
      </c>
      <c r="D19" s="9" t="s">
        <v>139</v>
      </c>
      <c r="E19" s="9" t="s">
        <v>146</v>
      </c>
      <c r="F19" s="9" t="s">
        <v>153</v>
      </c>
      <c r="G19" s="9" t="s">
        <v>79</v>
      </c>
      <c r="H19" s="9" t="s">
        <v>165</v>
      </c>
      <c r="I19" s="9" t="s">
        <v>96</v>
      </c>
      <c r="J19" s="9" t="s">
        <v>106</v>
      </c>
      <c r="K19" s="9" t="s">
        <v>117</v>
      </c>
      <c r="L19" s="22" t="s">
        <v>130</v>
      </c>
    </row>
    <row r="20" spans="2:12" x14ac:dyDescent="0.3">
      <c r="B20" s="21" t="s">
        <v>6</v>
      </c>
      <c r="C20" s="9" t="s">
        <v>38</v>
      </c>
      <c r="D20" s="9" t="s">
        <v>140</v>
      </c>
      <c r="E20" s="9" t="s">
        <v>147</v>
      </c>
      <c r="F20" s="9" t="s">
        <v>154</v>
      </c>
      <c r="G20" s="9" t="s">
        <v>78</v>
      </c>
      <c r="H20" s="9" t="s">
        <v>166</v>
      </c>
      <c r="I20" s="9" t="s">
        <v>97</v>
      </c>
      <c r="J20" s="9" t="s">
        <v>107</v>
      </c>
      <c r="K20" s="9" t="s">
        <v>118</v>
      </c>
      <c r="L20" s="22" t="s">
        <v>131</v>
      </c>
    </row>
    <row r="21" spans="2:12" x14ac:dyDescent="0.3">
      <c r="B21" s="21" t="s">
        <v>7</v>
      </c>
      <c r="C21" s="9" t="s">
        <v>33</v>
      </c>
      <c r="D21" s="9" t="s">
        <v>141</v>
      </c>
      <c r="E21" s="9" t="s">
        <v>148</v>
      </c>
      <c r="F21" s="9" t="s">
        <v>155</v>
      </c>
      <c r="G21" s="9" t="s">
        <v>80</v>
      </c>
      <c r="H21" s="9" t="s">
        <v>167</v>
      </c>
      <c r="I21" s="9" t="s">
        <v>98</v>
      </c>
      <c r="J21" s="9" t="s">
        <v>108</v>
      </c>
      <c r="K21" s="9" t="s">
        <v>119</v>
      </c>
      <c r="L21" s="22" t="s">
        <v>173</v>
      </c>
    </row>
    <row r="22" spans="2:12" x14ac:dyDescent="0.3">
      <c r="B22" s="21" t="s">
        <v>8</v>
      </c>
      <c r="C22" s="9" t="s">
        <v>40</v>
      </c>
      <c r="D22" s="9" t="s">
        <v>142</v>
      </c>
      <c r="E22" s="9" t="s">
        <v>149</v>
      </c>
      <c r="F22" s="9" t="s">
        <v>156</v>
      </c>
      <c r="G22" s="9" t="s">
        <v>81</v>
      </c>
      <c r="H22" s="9" t="s">
        <v>168</v>
      </c>
      <c r="I22" s="9" t="s">
        <v>99</v>
      </c>
      <c r="J22" s="9" t="s">
        <v>171</v>
      </c>
      <c r="K22" s="9" t="s">
        <v>120</v>
      </c>
      <c r="L22" s="22" t="s">
        <v>125</v>
      </c>
    </row>
    <row r="23" spans="2:12" x14ac:dyDescent="0.3">
      <c r="B23" s="21" t="s">
        <v>9</v>
      </c>
      <c r="C23" s="9" t="s">
        <v>41</v>
      </c>
      <c r="D23" s="9" t="s">
        <v>143</v>
      </c>
      <c r="E23" s="9" t="s">
        <v>57</v>
      </c>
      <c r="F23" s="9" t="s">
        <v>157</v>
      </c>
      <c r="G23" s="9" t="s">
        <v>159</v>
      </c>
      <c r="H23" s="9" t="s">
        <v>169</v>
      </c>
      <c r="I23" s="9" t="s">
        <v>101</v>
      </c>
      <c r="J23" s="9" t="s">
        <v>109</v>
      </c>
      <c r="K23" s="9" t="s">
        <v>121</v>
      </c>
      <c r="L23" s="22" t="s">
        <v>126</v>
      </c>
    </row>
    <row r="24" spans="2:12" ht="15" thickBot="1" x14ac:dyDescent="0.35">
      <c r="B24" s="23" t="s">
        <v>10</v>
      </c>
      <c r="C24" s="24" t="s">
        <v>134</v>
      </c>
      <c r="D24" s="24" t="s">
        <v>144</v>
      </c>
      <c r="E24" s="24" t="s">
        <v>150</v>
      </c>
      <c r="F24" s="24" t="s">
        <v>158</v>
      </c>
      <c r="G24" s="24" t="s">
        <v>160</v>
      </c>
      <c r="H24" s="24" t="s">
        <v>170</v>
      </c>
      <c r="I24" s="24" t="s">
        <v>100</v>
      </c>
      <c r="J24" s="24" t="s">
        <v>172</v>
      </c>
      <c r="K24" s="24" t="s">
        <v>122</v>
      </c>
      <c r="L24" s="25" t="s">
        <v>174</v>
      </c>
    </row>
    <row r="28" spans="2:12" x14ac:dyDescent="0.3">
      <c r="B28" s="61" t="s">
        <v>175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spans="2:12" x14ac:dyDescent="0.3">
      <c r="B29" s="9"/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J29" s="9">
        <v>8</v>
      </c>
      <c r="K29" s="9">
        <v>9</v>
      </c>
      <c r="L29" s="9">
        <v>10</v>
      </c>
    </row>
    <row r="30" spans="2:12" x14ac:dyDescent="0.3">
      <c r="B30" s="9" t="s">
        <v>0</v>
      </c>
      <c r="C30" s="9" t="s">
        <v>28</v>
      </c>
      <c r="D30" s="9" t="s">
        <v>26</v>
      </c>
      <c r="E30" s="9" t="s">
        <v>24</v>
      </c>
      <c r="F30" s="9" t="s">
        <v>27</v>
      </c>
      <c r="G30" s="9" t="s">
        <v>30</v>
      </c>
      <c r="H30" s="9" t="s">
        <v>25</v>
      </c>
      <c r="I30" s="9" t="s">
        <v>31</v>
      </c>
      <c r="J30" s="9" t="s">
        <v>23</v>
      </c>
      <c r="K30" s="9" t="s">
        <v>29</v>
      </c>
      <c r="L30" s="9" t="s">
        <v>22</v>
      </c>
    </row>
    <row r="31" spans="2:12" x14ac:dyDescent="0.3">
      <c r="B31" s="9" t="s">
        <v>11</v>
      </c>
      <c r="C31" s="9">
        <v>31901.1</v>
      </c>
      <c r="D31" s="9">
        <v>42628.1</v>
      </c>
      <c r="E31" s="9">
        <v>46765.1</v>
      </c>
      <c r="F31" s="9">
        <v>55837.1</v>
      </c>
      <c r="G31" s="9">
        <v>58509.1</v>
      </c>
      <c r="H31" s="9">
        <v>35450.1</v>
      </c>
      <c r="I31" s="9">
        <v>62419.1</v>
      </c>
      <c r="J31" s="9">
        <v>664.1</v>
      </c>
      <c r="K31" s="9">
        <v>510.1</v>
      </c>
      <c r="L31" s="9">
        <v>47693.1</v>
      </c>
    </row>
    <row r="32" spans="2:12" x14ac:dyDescent="0.3">
      <c r="B32" s="2" t="s">
        <v>1</v>
      </c>
      <c r="C32" s="2" cm="1">
        <f t="array" ref="C32:C41">COUNTIFS(C5:C14,C15:C24)</f>
        <v>1</v>
      </c>
      <c r="D32" s="2" cm="1">
        <f t="array" ref="D32:D41">COUNTIFS(D5:D14,D15:D24)</f>
        <v>0</v>
      </c>
      <c r="E32" s="2" cm="1">
        <f t="array" ref="E32:E41">COUNTIFS(E5:E14,E15:E24)</f>
        <v>1</v>
      </c>
      <c r="F32" s="2" cm="1">
        <f t="array" ref="F32:F41">COUNTIFS(F5:F14,F15:F24)</f>
        <v>1</v>
      </c>
      <c r="G32" s="2" cm="1">
        <f t="array" ref="G32:G41">COUNTIFS(G5:G14,G15:G24)</f>
        <v>1</v>
      </c>
      <c r="H32" s="2" cm="1">
        <f t="array" ref="H32:H41">COUNTIFS(H5:H14,H15:H24)</f>
        <v>0</v>
      </c>
      <c r="I32" s="2" cm="1">
        <f t="array" ref="I32:I41">COUNTIFS(I5:I14,I15:I24)</f>
        <v>1</v>
      </c>
      <c r="J32" s="2" cm="1">
        <f t="array" ref="J32:J41">COUNTIFS(J5:J14,J15:J24)</f>
        <v>1</v>
      </c>
      <c r="K32" s="2" cm="1">
        <f t="array" ref="K32:K41">COUNTIFS(K5:K14,K15:K24)</f>
        <v>1</v>
      </c>
      <c r="L32" s="2" cm="1">
        <f t="array" ref="L32:L41">COUNTIFS(L5:L14,L15:L24)</f>
        <v>1</v>
      </c>
    </row>
    <row r="33" spans="2:15" x14ac:dyDescent="0.3">
      <c r="B33" s="2" t="s">
        <v>2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</row>
    <row r="34" spans="2:15" x14ac:dyDescent="0.3">
      <c r="B34" s="2" t="s">
        <v>3</v>
      </c>
      <c r="C34" s="2">
        <v>1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</row>
    <row r="35" spans="2:15" x14ac:dyDescent="0.3">
      <c r="B35" s="2" t="s">
        <v>4</v>
      </c>
      <c r="C35" s="2">
        <v>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</row>
    <row r="36" spans="2:15" x14ac:dyDescent="0.3">
      <c r="B36" s="2" t="s">
        <v>5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1</v>
      </c>
      <c r="K36" s="2">
        <v>1</v>
      </c>
      <c r="L36" s="2">
        <v>1</v>
      </c>
    </row>
    <row r="37" spans="2:15" x14ac:dyDescent="0.3">
      <c r="B37" s="2" t="s">
        <v>6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</row>
    <row r="38" spans="2:15" x14ac:dyDescent="0.3">
      <c r="B38" s="2" t="s">
        <v>7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</row>
    <row r="39" spans="2:15" x14ac:dyDescent="0.3">
      <c r="B39" s="2" t="s">
        <v>8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</row>
    <row r="40" spans="2:15" x14ac:dyDescent="0.3">
      <c r="B40" s="2" t="s">
        <v>9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</row>
    <row r="41" spans="2:15" x14ac:dyDescent="0.3">
      <c r="B41" s="2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</row>
    <row r="43" spans="2:15" x14ac:dyDescent="0.3">
      <c r="C43" s="35">
        <f>(SUM(_xlfn.ANCHORARRAY(C32))/10)</f>
        <v>0.9</v>
      </c>
      <c r="D43" s="35">
        <f t="shared" ref="D43:L43" si="0">(SUM(_xlfn.ANCHORARRAY(D32))/10)</f>
        <v>0</v>
      </c>
      <c r="E43" s="35">
        <f t="shared" si="0"/>
        <v>0.4</v>
      </c>
      <c r="F43" s="35">
        <f t="shared" si="0"/>
        <v>0.2</v>
      </c>
      <c r="G43" s="35">
        <f t="shared" si="0"/>
        <v>0.8</v>
      </c>
      <c r="H43" s="35">
        <f t="shared" si="0"/>
        <v>0</v>
      </c>
      <c r="I43" s="35">
        <f t="shared" si="0"/>
        <v>1</v>
      </c>
      <c r="J43" s="35">
        <f t="shared" si="0"/>
        <v>0.8</v>
      </c>
      <c r="K43" s="35">
        <f t="shared" si="0"/>
        <v>1</v>
      </c>
      <c r="L43" s="35">
        <f t="shared" si="0"/>
        <v>0.8</v>
      </c>
      <c r="N43" s="5">
        <f>AVERAGE(C43:L43)</f>
        <v>0.59</v>
      </c>
      <c r="O43" t="s">
        <v>176</v>
      </c>
    </row>
  </sheetData>
  <dataConsolidate/>
  <mergeCells count="1">
    <mergeCell ref="B28:L28"/>
  </mergeCells>
  <conditionalFormatting sqref="C32:L41">
    <cfRule type="cellIs" dxfId="7" priority="1" operator="lessThan">
      <formula>0.5</formula>
    </cfRule>
    <cfRule type="cellIs" dxfId="6" priority="2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1C1E-F009-4A21-AB64-011FAB51456A}">
  <dimension ref="B1:AT44"/>
  <sheetViews>
    <sheetView tabSelected="1" topLeftCell="U18" zoomScale="55" zoomScaleNormal="55" workbookViewId="0">
      <selection activeCell="C39" sqref="C39"/>
    </sheetView>
  </sheetViews>
  <sheetFormatPr defaultColWidth="9.109375" defaultRowHeight="14.4" x14ac:dyDescent="0.3"/>
  <cols>
    <col min="1" max="1" width="9.109375" style="4"/>
    <col min="2" max="2" width="15.88671875" style="4" bestFit="1" customWidth="1"/>
    <col min="3" max="3" width="15" style="4" bestFit="1" customWidth="1"/>
    <col min="4" max="11" width="15.33203125" style="4" bestFit="1" customWidth="1"/>
    <col min="12" max="12" width="15" style="4" bestFit="1" customWidth="1"/>
    <col min="13" max="14" width="15.33203125" style="4" bestFit="1" customWidth="1"/>
    <col min="15" max="15" width="15" style="4" bestFit="1" customWidth="1"/>
    <col min="16" max="16" width="15.33203125" style="4" bestFit="1" customWidth="1"/>
    <col min="17" max="18" width="15" style="4" bestFit="1" customWidth="1"/>
    <col min="19" max="21" width="15.33203125" style="4" bestFit="1" customWidth="1"/>
    <col min="22" max="22" width="12.5546875" style="4" bestFit="1" customWidth="1"/>
    <col min="23" max="23" width="15.33203125" style="4" bestFit="1" customWidth="1"/>
    <col min="24" max="24" width="12.5546875" style="4" bestFit="1" customWidth="1"/>
    <col min="25" max="25" width="15" style="4" bestFit="1" customWidth="1"/>
    <col min="26" max="27" width="15.33203125" style="4" bestFit="1" customWidth="1"/>
    <col min="28" max="28" width="15" style="4" bestFit="1" customWidth="1"/>
    <col min="29" max="29" width="15.33203125" style="4" bestFit="1" customWidth="1"/>
    <col min="30" max="30" width="15" style="4" bestFit="1" customWidth="1"/>
    <col min="31" max="32" width="15.33203125" style="4" bestFit="1" customWidth="1"/>
    <col min="33" max="34" width="7.109375" style="4" bestFit="1" customWidth="1"/>
    <col min="35" max="36" width="7.44140625" style="4" bestFit="1" customWidth="1"/>
    <col min="37" max="40" width="7.109375" style="4" bestFit="1" customWidth="1"/>
    <col min="41" max="41" width="7.5546875" style="4" bestFit="1" customWidth="1"/>
    <col min="42" max="42" width="7.109375" style="4" bestFit="1" customWidth="1"/>
    <col min="43" max="44" width="7.5546875" style="4" bestFit="1" customWidth="1"/>
    <col min="45" max="46" width="7.109375" style="4" bestFit="1" customWidth="1"/>
    <col min="47" max="16384" width="9.109375" style="4"/>
  </cols>
  <sheetData>
    <row r="1" spans="2:46" ht="15" thickBot="1" x14ac:dyDescent="0.35"/>
    <row r="2" spans="2:46" ht="15" thickBot="1" x14ac:dyDescent="0.35">
      <c r="B2" s="39"/>
      <c r="C2" s="40">
        <v>1</v>
      </c>
      <c r="D2" s="40">
        <v>2</v>
      </c>
      <c r="E2" s="40">
        <v>3</v>
      </c>
      <c r="F2" s="40">
        <v>4</v>
      </c>
      <c r="G2" s="40">
        <v>5</v>
      </c>
      <c r="H2" s="40">
        <v>6</v>
      </c>
      <c r="I2" s="40">
        <v>7</v>
      </c>
      <c r="J2" s="40">
        <v>8</v>
      </c>
      <c r="K2" s="40">
        <v>9</v>
      </c>
      <c r="L2" s="40">
        <v>10</v>
      </c>
      <c r="M2" s="40">
        <v>11</v>
      </c>
      <c r="N2" s="40">
        <v>12</v>
      </c>
      <c r="O2" s="40">
        <v>13</v>
      </c>
      <c r="P2" s="40">
        <v>14</v>
      </c>
      <c r="Q2" s="40">
        <v>15</v>
      </c>
      <c r="R2" s="40">
        <v>16</v>
      </c>
      <c r="S2" s="40">
        <v>17</v>
      </c>
      <c r="T2" s="40">
        <v>18</v>
      </c>
      <c r="U2" s="40">
        <v>19</v>
      </c>
      <c r="V2" s="40">
        <v>20</v>
      </c>
      <c r="W2" s="40">
        <v>21</v>
      </c>
      <c r="X2" s="40">
        <v>22</v>
      </c>
      <c r="Y2" s="40">
        <v>23</v>
      </c>
      <c r="Z2" s="40">
        <v>24</v>
      </c>
      <c r="AA2" s="40">
        <v>25</v>
      </c>
      <c r="AB2" s="40">
        <v>26</v>
      </c>
      <c r="AC2" s="40">
        <v>27</v>
      </c>
      <c r="AD2" s="40">
        <v>28</v>
      </c>
      <c r="AE2" s="40">
        <v>29</v>
      </c>
      <c r="AF2" s="40">
        <v>30</v>
      </c>
    </row>
    <row r="3" spans="2:46" x14ac:dyDescent="0.3">
      <c r="B3" s="26" t="s">
        <v>0</v>
      </c>
      <c r="C3" s="27" t="s">
        <v>28</v>
      </c>
      <c r="D3" s="27" t="s">
        <v>26</v>
      </c>
      <c r="E3" s="27" t="s">
        <v>24</v>
      </c>
      <c r="F3" s="27" t="s">
        <v>27</v>
      </c>
      <c r="G3" s="27" t="s">
        <v>30</v>
      </c>
      <c r="H3" s="27" t="s">
        <v>25</v>
      </c>
      <c r="I3" s="27" t="s">
        <v>31</v>
      </c>
      <c r="J3" s="27" t="s">
        <v>23</v>
      </c>
      <c r="K3" s="27" t="s">
        <v>29</v>
      </c>
      <c r="L3" s="27" t="s">
        <v>22</v>
      </c>
      <c r="M3" s="27" t="s">
        <v>177</v>
      </c>
      <c r="N3" s="27" t="s">
        <v>188</v>
      </c>
      <c r="O3" s="27" t="s">
        <v>189</v>
      </c>
      <c r="P3" s="27" t="s">
        <v>190</v>
      </c>
      <c r="Q3" s="27" t="s">
        <v>191</v>
      </c>
      <c r="R3" s="27" t="s">
        <v>192</v>
      </c>
      <c r="S3" s="27" t="s">
        <v>193</v>
      </c>
      <c r="T3" s="27" t="s">
        <v>194</v>
      </c>
      <c r="U3" s="27" t="s">
        <v>195</v>
      </c>
      <c r="V3" s="27" t="s">
        <v>196</v>
      </c>
      <c r="W3" s="27" t="s">
        <v>197</v>
      </c>
      <c r="X3" s="27" t="s">
        <v>198</v>
      </c>
      <c r="Y3" s="27" t="s">
        <v>199</v>
      </c>
      <c r="Z3" s="27" t="s">
        <v>200</v>
      </c>
      <c r="AA3" s="27" t="s">
        <v>201</v>
      </c>
      <c r="AB3" s="27" t="s">
        <v>202</v>
      </c>
      <c r="AC3" s="27" t="s">
        <v>203</v>
      </c>
      <c r="AD3" s="27" t="s">
        <v>204</v>
      </c>
      <c r="AE3" s="27" t="s">
        <v>205</v>
      </c>
      <c r="AF3" s="27" t="s">
        <v>206</v>
      </c>
    </row>
    <row r="4" spans="2:46" ht="15" thickBot="1" x14ac:dyDescent="0.35">
      <c r="B4" s="29" t="s">
        <v>11</v>
      </c>
      <c r="C4" s="30">
        <v>31901.1</v>
      </c>
      <c r="D4" s="30">
        <v>42628.1</v>
      </c>
      <c r="E4" s="30">
        <v>46765.1</v>
      </c>
      <c r="F4" s="30">
        <v>55837.1</v>
      </c>
      <c r="G4" s="30">
        <v>58509.1</v>
      </c>
      <c r="H4" s="30">
        <v>35450.1</v>
      </c>
      <c r="I4" s="30">
        <v>62419.1</v>
      </c>
      <c r="J4" s="30">
        <v>664.1</v>
      </c>
      <c r="K4" s="30">
        <v>510.1</v>
      </c>
      <c r="L4" s="30">
        <v>47693.1</v>
      </c>
      <c r="M4" s="30">
        <v>9994.1</v>
      </c>
      <c r="N4" s="30">
        <v>13472.1</v>
      </c>
      <c r="O4" s="30">
        <v>1833.1</v>
      </c>
      <c r="P4" s="30">
        <v>4570.1000000000004</v>
      </c>
      <c r="Q4" s="30">
        <v>11561.1</v>
      </c>
      <c r="R4" s="30">
        <v>8776.1</v>
      </c>
      <c r="S4" s="30">
        <v>13472.1</v>
      </c>
      <c r="T4" s="30">
        <v>31238.1</v>
      </c>
      <c r="U4" s="30">
        <v>32445.1</v>
      </c>
      <c r="V4" s="30">
        <v>14387.1</v>
      </c>
      <c r="W4" s="30">
        <v>11453.1</v>
      </c>
      <c r="X4" s="30">
        <v>9344.1</v>
      </c>
      <c r="Y4" s="30">
        <v>3861.2</v>
      </c>
      <c r="Z4" s="30">
        <v>56565.1</v>
      </c>
      <c r="AA4" s="30">
        <v>10539.1</v>
      </c>
      <c r="AB4" s="30">
        <v>7753.1</v>
      </c>
      <c r="AC4" s="30">
        <v>44023.1</v>
      </c>
      <c r="AD4" s="30">
        <v>32232.1</v>
      </c>
      <c r="AE4" s="30">
        <v>33011.1</v>
      </c>
      <c r="AF4" s="30">
        <v>1129.0999999999999</v>
      </c>
    </row>
    <row r="5" spans="2:46" x14ac:dyDescent="0.3">
      <c r="B5" s="10" t="s">
        <v>12</v>
      </c>
      <c r="C5" s="41" t="s">
        <v>32</v>
      </c>
      <c r="D5" s="41" t="s">
        <v>42</v>
      </c>
      <c r="E5" s="41" t="s">
        <v>52</v>
      </c>
      <c r="F5" s="41" t="s">
        <v>62</v>
      </c>
      <c r="G5" s="41" t="s">
        <v>72</v>
      </c>
      <c r="H5" s="41" t="s">
        <v>82</v>
      </c>
      <c r="I5" s="41" t="s">
        <v>92</v>
      </c>
      <c r="J5" s="41" t="s">
        <v>102</v>
      </c>
      <c r="K5" s="41" t="s">
        <v>113</v>
      </c>
      <c r="L5" s="41" t="s">
        <v>123</v>
      </c>
      <c r="M5" s="41" t="s">
        <v>178</v>
      </c>
      <c r="N5" s="41" t="s">
        <v>207</v>
      </c>
      <c r="O5" s="41" t="s">
        <v>228</v>
      </c>
      <c r="P5" s="41" t="s">
        <v>237</v>
      </c>
      <c r="Q5" s="41" t="s">
        <v>247</v>
      </c>
      <c r="R5" s="41" t="s">
        <v>247</v>
      </c>
      <c r="S5" s="41" t="s">
        <v>269</v>
      </c>
      <c r="T5" s="41" t="s">
        <v>269</v>
      </c>
      <c r="U5" s="41" t="s">
        <v>287</v>
      </c>
      <c r="V5" s="41" t="s">
        <v>296</v>
      </c>
      <c r="W5" s="41" t="s">
        <v>310</v>
      </c>
      <c r="X5" s="41" t="s">
        <v>321</v>
      </c>
      <c r="Y5" s="41" t="s">
        <v>331</v>
      </c>
      <c r="Z5" s="41" t="s">
        <v>342</v>
      </c>
      <c r="AA5" s="41" t="s">
        <v>354</v>
      </c>
      <c r="AB5" s="41" t="s">
        <v>365</v>
      </c>
      <c r="AC5" s="41" t="s">
        <v>375</v>
      </c>
      <c r="AD5" s="41" t="s">
        <v>386</v>
      </c>
      <c r="AE5" s="41" t="s">
        <v>407</v>
      </c>
      <c r="AF5" s="41" t="s">
        <v>410</v>
      </c>
    </row>
    <row r="6" spans="2:46" x14ac:dyDescent="0.3">
      <c r="B6" s="13" t="s">
        <v>13</v>
      </c>
      <c r="C6" s="37" t="s">
        <v>33</v>
      </c>
      <c r="D6" s="37" t="s">
        <v>43</v>
      </c>
      <c r="E6" s="37" t="s">
        <v>53</v>
      </c>
      <c r="F6" s="37" t="s">
        <v>63</v>
      </c>
      <c r="G6" s="37" t="s">
        <v>73</v>
      </c>
      <c r="H6" s="37" t="s">
        <v>83</v>
      </c>
      <c r="I6" s="37" t="s">
        <v>93</v>
      </c>
      <c r="J6" s="37" t="s">
        <v>103</v>
      </c>
      <c r="K6" s="37" t="s">
        <v>114</v>
      </c>
      <c r="L6" s="37" t="s">
        <v>124</v>
      </c>
      <c r="M6" s="37" t="s">
        <v>179</v>
      </c>
      <c r="N6" s="37" t="s">
        <v>208</v>
      </c>
      <c r="O6" s="37" t="s">
        <v>229</v>
      </c>
      <c r="P6" s="37" t="s">
        <v>238</v>
      </c>
      <c r="Q6" s="37" t="s">
        <v>248</v>
      </c>
      <c r="R6" s="37" t="s">
        <v>248</v>
      </c>
      <c r="S6" s="37" t="s">
        <v>270</v>
      </c>
      <c r="T6" s="37" t="s">
        <v>270</v>
      </c>
      <c r="U6" s="37" t="s">
        <v>285</v>
      </c>
      <c r="V6" s="37" t="s">
        <v>298</v>
      </c>
      <c r="W6" s="37" t="s">
        <v>308</v>
      </c>
      <c r="X6" s="37" t="s">
        <v>319</v>
      </c>
      <c r="Y6" s="37" t="s">
        <v>333</v>
      </c>
      <c r="Z6" s="37" t="s">
        <v>343</v>
      </c>
      <c r="AA6" s="37" t="s">
        <v>355</v>
      </c>
      <c r="AB6" s="37" t="s">
        <v>366</v>
      </c>
      <c r="AC6" s="37" t="s">
        <v>376</v>
      </c>
      <c r="AD6" s="37" t="s">
        <v>385</v>
      </c>
      <c r="AE6" s="37" t="s">
        <v>397</v>
      </c>
      <c r="AF6" s="37" t="s">
        <v>418</v>
      </c>
    </row>
    <row r="7" spans="2:46" x14ac:dyDescent="0.3">
      <c r="B7" s="13" t="s">
        <v>14</v>
      </c>
      <c r="C7" s="37" t="s">
        <v>34</v>
      </c>
      <c r="D7" s="37" t="s">
        <v>44</v>
      </c>
      <c r="E7" s="37" t="s">
        <v>54</v>
      </c>
      <c r="F7" s="37" t="s">
        <v>64</v>
      </c>
      <c r="G7" s="37" t="s">
        <v>74</v>
      </c>
      <c r="H7" s="37" t="s">
        <v>84</v>
      </c>
      <c r="I7" s="37" t="s">
        <v>94</v>
      </c>
      <c r="J7" s="37" t="s">
        <v>104</v>
      </c>
      <c r="K7" s="37" t="s">
        <v>115</v>
      </c>
      <c r="L7" s="37" t="s">
        <v>125</v>
      </c>
      <c r="M7" s="37" t="s">
        <v>180</v>
      </c>
      <c r="N7" s="37" t="s">
        <v>209</v>
      </c>
      <c r="O7" s="37" t="s">
        <v>227</v>
      </c>
      <c r="P7" s="37" t="s">
        <v>239</v>
      </c>
      <c r="Q7" s="37" t="s">
        <v>249</v>
      </c>
      <c r="R7" s="37" t="s">
        <v>249</v>
      </c>
      <c r="S7" s="37" t="s">
        <v>271</v>
      </c>
      <c r="T7" s="37" t="s">
        <v>271</v>
      </c>
      <c r="U7" s="37" t="s">
        <v>288</v>
      </c>
      <c r="V7" s="37" t="s">
        <v>299</v>
      </c>
      <c r="W7" s="37" t="s">
        <v>314</v>
      </c>
      <c r="X7" s="37" t="s">
        <v>320</v>
      </c>
      <c r="Y7" s="37" t="s">
        <v>332</v>
      </c>
      <c r="Z7" s="37" t="s">
        <v>344</v>
      </c>
      <c r="AA7" s="37" t="s">
        <v>357</v>
      </c>
      <c r="AB7" s="37" t="s">
        <v>367</v>
      </c>
      <c r="AC7" s="37" t="s">
        <v>377</v>
      </c>
      <c r="AD7" s="37" t="s">
        <v>388</v>
      </c>
      <c r="AE7" s="37" t="s">
        <v>398</v>
      </c>
      <c r="AF7" s="37" t="s">
        <v>412</v>
      </c>
    </row>
    <row r="8" spans="2:46" x14ac:dyDescent="0.3">
      <c r="B8" s="13" t="s">
        <v>15</v>
      </c>
      <c r="C8" s="37" t="s">
        <v>35</v>
      </c>
      <c r="D8" s="37" t="s">
        <v>45</v>
      </c>
      <c r="E8" s="37" t="s">
        <v>55</v>
      </c>
      <c r="F8" s="37" t="s">
        <v>65</v>
      </c>
      <c r="G8" s="37" t="s">
        <v>75</v>
      </c>
      <c r="H8" s="37" t="s">
        <v>85</v>
      </c>
      <c r="I8" s="37" t="s">
        <v>95</v>
      </c>
      <c r="J8" s="37" t="s">
        <v>105</v>
      </c>
      <c r="K8" s="37" t="s">
        <v>116</v>
      </c>
      <c r="L8" s="37" t="s">
        <v>126</v>
      </c>
      <c r="M8" s="37" t="s">
        <v>181</v>
      </c>
      <c r="N8" s="37" t="s">
        <v>210</v>
      </c>
      <c r="O8" s="37" t="s">
        <v>230</v>
      </c>
      <c r="P8" s="37" t="s">
        <v>240</v>
      </c>
      <c r="Q8" s="37" t="s">
        <v>250</v>
      </c>
      <c r="R8" s="37" t="s">
        <v>250</v>
      </c>
      <c r="S8" s="37" t="s">
        <v>272</v>
      </c>
      <c r="T8" s="37" t="s">
        <v>272</v>
      </c>
      <c r="U8" s="37" t="s">
        <v>286</v>
      </c>
      <c r="V8" s="37" t="s">
        <v>297</v>
      </c>
      <c r="W8" s="37" t="s">
        <v>315</v>
      </c>
      <c r="X8" s="37" t="s">
        <v>327</v>
      </c>
      <c r="Y8" s="37" t="s">
        <v>334</v>
      </c>
      <c r="Z8" s="37" t="s">
        <v>345</v>
      </c>
      <c r="AA8" s="37" t="s">
        <v>356</v>
      </c>
      <c r="AB8" s="37" t="s">
        <v>368</v>
      </c>
      <c r="AC8" s="37" t="s">
        <v>378</v>
      </c>
      <c r="AD8" s="37" t="s">
        <v>387</v>
      </c>
      <c r="AE8" s="37" t="s">
        <v>399</v>
      </c>
      <c r="AF8" s="37" t="s">
        <v>411</v>
      </c>
    </row>
    <row r="9" spans="2:46" x14ac:dyDescent="0.3">
      <c r="B9" s="13" t="s">
        <v>16</v>
      </c>
      <c r="C9" s="37" t="s">
        <v>36</v>
      </c>
      <c r="D9" s="37" t="s">
        <v>46</v>
      </c>
      <c r="E9" s="37" t="s">
        <v>56</v>
      </c>
      <c r="F9" s="37" t="s">
        <v>66</v>
      </c>
      <c r="G9" s="37" t="s">
        <v>76</v>
      </c>
      <c r="H9" s="37" t="s">
        <v>86</v>
      </c>
      <c r="I9" s="37" t="s">
        <v>96</v>
      </c>
      <c r="J9" s="37" t="s">
        <v>106</v>
      </c>
      <c r="K9" s="37" t="s">
        <v>117</v>
      </c>
      <c r="L9" s="37" t="s">
        <v>127</v>
      </c>
      <c r="M9" s="37" t="s">
        <v>182</v>
      </c>
      <c r="N9" s="37" t="s">
        <v>211</v>
      </c>
      <c r="O9" s="37" t="s">
        <v>231</v>
      </c>
      <c r="P9" s="37" t="s">
        <v>241</v>
      </c>
      <c r="Q9" s="37" t="s">
        <v>251</v>
      </c>
      <c r="R9" s="37" t="s">
        <v>251</v>
      </c>
      <c r="S9" s="37" t="s">
        <v>273</v>
      </c>
      <c r="T9" s="37" t="s">
        <v>273</v>
      </c>
      <c r="U9" s="37" t="s">
        <v>290</v>
      </c>
      <c r="V9" s="37" t="s">
        <v>302</v>
      </c>
      <c r="W9" s="37" t="s">
        <v>311</v>
      </c>
      <c r="X9" s="37" t="s">
        <v>329</v>
      </c>
      <c r="Y9" s="37" t="s">
        <v>338</v>
      </c>
      <c r="Z9" s="37" t="s">
        <v>346</v>
      </c>
      <c r="AA9" s="37" t="s">
        <v>359</v>
      </c>
      <c r="AB9" s="37" t="s">
        <v>369</v>
      </c>
      <c r="AC9" s="37" t="s">
        <v>379</v>
      </c>
      <c r="AD9" s="37" t="s">
        <v>389</v>
      </c>
      <c r="AE9" s="37" t="s">
        <v>402</v>
      </c>
      <c r="AF9" s="37" t="s">
        <v>413</v>
      </c>
    </row>
    <row r="10" spans="2:46" x14ac:dyDescent="0.3">
      <c r="B10" s="13" t="s">
        <v>17</v>
      </c>
      <c r="C10" s="37" t="s">
        <v>37</v>
      </c>
      <c r="D10" s="37" t="s">
        <v>47</v>
      </c>
      <c r="E10" s="37" t="s">
        <v>57</v>
      </c>
      <c r="F10" s="37" t="s">
        <v>67</v>
      </c>
      <c r="G10" s="37" t="s">
        <v>77</v>
      </c>
      <c r="H10" s="37" t="s">
        <v>87</v>
      </c>
      <c r="I10" s="37" t="s">
        <v>97</v>
      </c>
      <c r="J10" s="37" t="s">
        <v>107</v>
      </c>
      <c r="K10" s="37" t="s">
        <v>118</v>
      </c>
      <c r="L10" s="37" t="s">
        <v>128</v>
      </c>
      <c r="M10" s="37" t="s">
        <v>183</v>
      </c>
      <c r="N10" s="37" t="s">
        <v>212</v>
      </c>
      <c r="O10" s="37" t="s">
        <v>232</v>
      </c>
      <c r="P10" s="37" t="s">
        <v>242</v>
      </c>
      <c r="Q10" s="37" t="s">
        <v>252</v>
      </c>
      <c r="R10" s="37" t="s">
        <v>252</v>
      </c>
      <c r="S10" s="37" t="s">
        <v>274</v>
      </c>
      <c r="T10" s="37" t="s">
        <v>274</v>
      </c>
      <c r="U10" s="37" t="s">
        <v>289</v>
      </c>
      <c r="V10" s="37" t="s">
        <v>301</v>
      </c>
      <c r="W10" s="37" t="s">
        <v>309</v>
      </c>
      <c r="X10" s="37" t="s">
        <v>322</v>
      </c>
      <c r="Y10" s="37" t="s">
        <v>335</v>
      </c>
      <c r="Z10" s="37" t="s">
        <v>347</v>
      </c>
      <c r="AA10" s="37" t="s">
        <v>358</v>
      </c>
      <c r="AB10" s="37" t="s">
        <v>370</v>
      </c>
      <c r="AC10" s="37" t="s">
        <v>380</v>
      </c>
      <c r="AD10" s="37" t="s">
        <v>390</v>
      </c>
      <c r="AE10" s="37" t="s">
        <v>400</v>
      </c>
      <c r="AF10" s="37" t="s">
        <v>414</v>
      </c>
    </row>
    <row r="11" spans="2:46" x14ac:dyDescent="0.3">
      <c r="B11" s="13" t="s">
        <v>18</v>
      </c>
      <c r="C11" s="37" t="s">
        <v>38</v>
      </c>
      <c r="D11" s="37" t="s">
        <v>48</v>
      </c>
      <c r="E11" s="37" t="s">
        <v>58</v>
      </c>
      <c r="F11" s="37" t="s">
        <v>68</v>
      </c>
      <c r="G11" s="37" t="s">
        <v>78</v>
      </c>
      <c r="H11" s="37" t="s">
        <v>88</v>
      </c>
      <c r="I11" s="37" t="s">
        <v>98</v>
      </c>
      <c r="J11" s="37" t="s">
        <v>108</v>
      </c>
      <c r="K11" s="37" t="s">
        <v>119</v>
      </c>
      <c r="L11" s="37" t="s">
        <v>129</v>
      </c>
      <c r="M11" s="37" t="s">
        <v>184</v>
      </c>
      <c r="N11" s="37" t="s">
        <v>213</v>
      </c>
      <c r="O11" s="37" t="s">
        <v>233</v>
      </c>
      <c r="P11" s="37" t="s">
        <v>243</v>
      </c>
      <c r="Q11" s="37" t="s">
        <v>253</v>
      </c>
      <c r="R11" s="37" t="s">
        <v>253</v>
      </c>
      <c r="S11" s="37" t="s">
        <v>275</v>
      </c>
      <c r="T11" s="37" t="s">
        <v>275</v>
      </c>
      <c r="U11" s="37" t="s">
        <v>291</v>
      </c>
      <c r="V11" s="37" t="s">
        <v>300</v>
      </c>
      <c r="W11" s="37" t="s">
        <v>312</v>
      </c>
      <c r="X11" s="37" t="s">
        <v>323</v>
      </c>
      <c r="Y11" s="37" t="s">
        <v>336</v>
      </c>
      <c r="Z11" s="37" t="s">
        <v>348</v>
      </c>
      <c r="AA11" s="37" t="s">
        <v>360</v>
      </c>
      <c r="AB11" s="37" t="s">
        <v>371</v>
      </c>
      <c r="AC11" s="37" t="s">
        <v>381</v>
      </c>
      <c r="AD11" s="37" t="s">
        <v>391</v>
      </c>
      <c r="AE11" s="37" t="s">
        <v>401</v>
      </c>
      <c r="AF11" s="37" t="s">
        <v>417</v>
      </c>
    </row>
    <row r="12" spans="2:46" x14ac:dyDescent="0.3">
      <c r="B12" s="13" t="s">
        <v>19</v>
      </c>
      <c r="C12" s="37" t="s">
        <v>39</v>
      </c>
      <c r="D12" s="37" t="s">
        <v>49</v>
      </c>
      <c r="E12" s="37" t="s">
        <v>59</v>
      </c>
      <c r="F12" s="37" t="s">
        <v>69</v>
      </c>
      <c r="G12" s="37" t="s">
        <v>79</v>
      </c>
      <c r="H12" s="37" t="s">
        <v>89</v>
      </c>
      <c r="I12" s="37" t="s">
        <v>99</v>
      </c>
      <c r="J12" s="37" t="s">
        <v>109</v>
      </c>
      <c r="K12" s="37" t="s">
        <v>120</v>
      </c>
      <c r="L12" s="37" t="s">
        <v>130</v>
      </c>
      <c r="M12" s="37" t="s">
        <v>185</v>
      </c>
      <c r="N12" s="37" t="s">
        <v>214</v>
      </c>
      <c r="O12" s="37" t="s">
        <v>234</v>
      </c>
      <c r="P12" s="37" t="s">
        <v>244</v>
      </c>
      <c r="Q12" s="37" t="s">
        <v>254</v>
      </c>
      <c r="R12" s="37" t="s">
        <v>254</v>
      </c>
      <c r="S12" s="37" t="s">
        <v>276</v>
      </c>
      <c r="T12" s="37" t="s">
        <v>276</v>
      </c>
      <c r="U12" s="37" t="s">
        <v>293</v>
      </c>
      <c r="V12" s="37" t="s">
        <v>304</v>
      </c>
      <c r="W12" s="37" t="s">
        <v>313</v>
      </c>
      <c r="X12" s="37" t="s">
        <v>328</v>
      </c>
      <c r="Y12" s="37" t="s">
        <v>337</v>
      </c>
      <c r="Z12" s="37" t="s">
        <v>349</v>
      </c>
      <c r="AA12" s="37" t="s">
        <v>361</v>
      </c>
      <c r="AB12" s="37" t="s">
        <v>372</v>
      </c>
      <c r="AC12" s="37" t="s">
        <v>382</v>
      </c>
      <c r="AD12" s="37" t="s">
        <v>392</v>
      </c>
      <c r="AE12" s="37" t="s">
        <v>408</v>
      </c>
      <c r="AF12" s="37" t="s">
        <v>416</v>
      </c>
    </row>
    <row r="13" spans="2:46" x14ac:dyDescent="0.3">
      <c r="B13" s="13" t="s">
        <v>20</v>
      </c>
      <c r="C13" s="37" t="s">
        <v>40</v>
      </c>
      <c r="D13" s="37" t="s">
        <v>50</v>
      </c>
      <c r="E13" s="37" t="s">
        <v>60</v>
      </c>
      <c r="F13" s="37" t="s">
        <v>70</v>
      </c>
      <c r="G13" s="37" t="s">
        <v>80</v>
      </c>
      <c r="H13" s="37" t="s">
        <v>90</v>
      </c>
      <c r="I13" s="37" t="s">
        <v>100</v>
      </c>
      <c r="J13" s="37" t="s">
        <v>110</v>
      </c>
      <c r="K13" s="37" t="s">
        <v>121</v>
      </c>
      <c r="L13" s="37" t="s">
        <v>131</v>
      </c>
      <c r="M13" s="37" t="s">
        <v>186</v>
      </c>
      <c r="N13" s="37" t="s">
        <v>215</v>
      </c>
      <c r="O13" s="37" t="s">
        <v>236</v>
      </c>
      <c r="P13" s="37" t="s">
        <v>245</v>
      </c>
      <c r="Q13" s="37" t="s">
        <v>255</v>
      </c>
      <c r="R13" s="37" t="s">
        <v>255</v>
      </c>
      <c r="S13" s="37" t="s">
        <v>277</v>
      </c>
      <c r="T13" s="37" t="s">
        <v>277</v>
      </c>
      <c r="U13" s="37" t="s">
        <v>292</v>
      </c>
      <c r="V13" s="37" t="s">
        <v>306</v>
      </c>
      <c r="W13" s="37" t="s">
        <v>317</v>
      </c>
      <c r="X13" s="37" t="s">
        <v>324</v>
      </c>
      <c r="Y13" s="37" t="s">
        <v>339</v>
      </c>
      <c r="Z13" s="37" t="s">
        <v>350</v>
      </c>
      <c r="AA13" s="37" t="s">
        <v>362</v>
      </c>
      <c r="AB13" s="37" t="s">
        <v>373</v>
      </c>
      <c r="AC13" s="37" t="s">
        <v>383</v>
      </c>
      <c r="AD13" s="37" t="s">
        <v>395</v>
      </c>
      <c r="AE13" s="37" t="s">
        <v>409</v>
      </c>
      <c r="AF13" s="37" t="s">
        <v>419</v>
      </c>
    </row>
    <row r="14" spans="2:46" ht="15" thickBot="1" x14ac:dyDescent="0.35">
      <c r="B14" s="15" t="s">
        <v>21</v>
      </c>
      <c r="C14" s="42" t="s">
        <v>41</v>
      </c>
      <c r="D14" s="42" t="s">
        <v>51</v>
      </c>
      <c r="E14" s="42" t="s">
        <v>61</v>
      </c>
      <c r="F14" s="42" t="s">
        <v>71</v>
      </c>
      <c r="G14" s="42" t="s">
        <v>81</v>
      </c>
      <c r="H14" s="42" t="s">
        <v>91</v>
      </c>
      <c r="I14" s="42" t="s">
        <v>101</v>
      </c>
      <c r="J14" s="42" t="s">
        <v>111</v>
      </c>
      <c r="K14" s="42" t="s">
        <v>122</v>
      </c>
      <c r="L14" s="42" t="s">
        <v>132</v>
      </c>
      <c r="M14" s="42" t="s">
        <v>187</v>
      </c>
      <c r="N14" s="42" t="s">
        <v>216</v>
      </c>
      <c r="O14" s="42" t="s">
        <v>235</v>
      </c>
      <c r="P14" s="42" t="s">
        <v>246</v>
      </c>
      <c r="Q14" s="42" t="s">
        <v>256</v>
      </c>
      <c r="R14" s="42" t="s">
        <v>256</v>
      </c>
      <c r="S14" s="42" t="s">
        <v>278</v>
      </c>
      <c r="T14" s="42" t="s">
        <v>278</v>
      </c>
      <c r="U14" s="42" t="s">
        <v>295</v>
      </c>
      <c r="V14" s="42" t="s">
        <v>307</v>
      </c>
      <c r="W14" s="42" t="s">
        <v>318</v>
      </c>
      <c r="X14" s="42" t="s">
        <v>330</v>
      </c>
      <c r="Y14" s="42" t="s">
        <v>341</v>
      </c>
      <c r="Z14" s="42" t="s">
        <v>351</v>
      </c>
      <c r="AA14" s="42" t="s">
        <v>364</v>
      </c>
      <c r="AB14" s="42" t="s">
        <v>374</v>
      </c>
      <c r="AC14" s="42" t="s">
        <v>384</v>
      </c>
      <c r="AD14" s="42" t="s">
        <v>396</v>
      </c>
      <c r="AE14" s="42" t="s">
        <v>405</v>
      </c>
      <c r="AF14" s="42" t="s">
        <v>420</v>
      </c>
      <c r="AR14" s="43"/>
      <c r="AT14" s="44"/>
    </row>
    <row r="15" spans="2:46" x14ac:dyDescent="0.3">
      <c r="B15" s="18" t="s">
        <v>1</v>
      </c>
      <c r="C15" s="45" t="s">
        <v>34</v>
      </c>
      <c r="D15" s="45" t="s">
        <v>135</v>
      </c>
      <c r="E15" s="45" t="s">
        <v>60</v>
      </c>
      <c r="F15" s="45" t="s">
        <v>70</v>
      </c>
      <c r="G15" s="45" t="s">
        <v>73</v>
      </c>
      <c r="H15" s="45" t="s">
        <v>161</v>
      </c>
      <c r="I15" s="45" t="s">
        <v>92</v>
      </c>
      <c r="J15" s="45" t="s">
        <v>102</v>
      </c>
      <c r="K15" s="45" t="s">
        <v>113</v>
      </c>
      <c r="L15" s="45" t="s">
        <v>123</v>
      </c>
      <c r="M15" s="46" t="s">
        <v>178</v>
      </c>
      <c r="N15" s="46" t="s">
        <v>217</v>
      </c>
      <c r="O15" s="46" t="s">
        <v>227</v>
      </c>
      <c r="P15" s="46" t="s">
        <v>237</v>
      </c>
      <c r="Q15" s="46" t="s">
        <v>257</v>
      </c>
      <c r="R15" s="46" t="s">
        <v>248</v>
      </c>
      <c r="S15" s="46" t="s">
        <v>207</v>
      </c>
      <c r="T15" s="46" t="s">
        <v>279</v>
      </c>
      <c r="U15" s="46" t="s">
        <v>285</v>
      </c>
      <c r="V15" s="46" t="s">
        <v>296</v>
      </c>
      <c r="W15" s="46" t="s">
        <v>308</v>
      </c>
      <c r="X15" s="46" t="s">
        <v>319</v>
      </c>
      <c r="Y15" s="46" t="s">
        <v>331</v>
      </c>
      <c r="Z15" s="46" t="s">
        <v>346</v>
      </c>
      <c r="AA15" s="46" t="s">
        <v>354</v>
      </c>
      <c r="AB15" s="46" t="s">
        <v>365</v>
      </c>
      <c r="AC15" s="46" t="s">
        <v>375</v>
      </c>
      <c r="AD15" s="46" t="s">
        <v>385</v>
      </c>
      <c r="AE15" s="46" t="s">
        <v>397</v>
      </c>
      <c r="AF15" s="46" t="s">
        <v>410</v>
      </c>
      <c r="AR15" s="43"/>
      <c r="AT15" s="44"/>
    </row>
    <row r="16" spans="2:46" x14ac:dyDescent="0.3">
      <c r="B16" s="21" t="s">
        <v>2</v>
      </c>
      <c r="C16" s="38" t="s">
        <v>32</v>
      </c>
      <c r="D16" s="38" t="s">
        <v>136</v>
      </c>
      <c r="E16" s="38" t="s">
        <v>58</v>
      </c>
      <c r="F16" s="38" t="s">
        <v>71</v>
      </c>
      <c r="G16" s="38" t="s">
        <v>74</v>
      </c>
      <c r="H16" s="38" t="s">
        <v>162</v>
      </c>
      <c r="I16" s="38" t="s">
        <v>93</v>
      </c>
      <c r="J16" s="38" t="s">
        <v>103</v>
      </c>
      <c r="K16" s="38" t="s">
        <v>114</v>
      </c>
      <c r="L16" s="38" t="s">
        <v>124</v>
      </c>
      <c r="M16" s="36" t="s">
        <v>179</v>
      </c>
      <c r="N16" s="36" t="s">
        <v>218</v>
      </c>
      <c r="O16" s="36" t="s">
        <v>228</v>
      </c>
      <c r="P16" s="36" t="s">
        <v>238</v>
      </c>
      <c r="Q16" s="36" t="s">
        <v>258</v>
      </c>
      <c r="R16" s="36" t="s">
        <v>250</v>
      </c>
      <c r="S16" s="36" t="s">
        <v>208</v>
      </c>
      <c r="T16" s="36" t="s">
        <v>280</v>
      </c>
      <c r="U16" s="36" t="s">
        <v>286</v>
      </c>
      <c r="V16" s="36" t="s">
        <v>297</v>
      </c>
      <c r="W16" s="36" t="s">
        <v>309</v>
      </c>
      <c r="X16" s="36" t="s">
        <v>320</v>
      </c>
      <c r="Y16" s="36" t="s">
        <v>332</v>
      </c>
      <c r="Z16" s="36" t="s">
        <v>348</v>
      </c>
      <c r="AA16" s="36" t="s">
        <v>355</v>
      </c>
      <c r="AB16" s="36" t="s">
        <v>366</v>
      </c>
      <c r="AC16" s="36" t="s">
        <v>376</v>
      </c>
      <c r="AD16" s="36" t="s">
        <v>386</v>
      </c>
      <c r="AE16" s="36" t="s">
        <v>398</v>
      </c>
      <c r="AF16" s="36" t="s">
        <v>411</v>
      </c>
      <c r="AR16" s="43"/>
      <c r="AT16" s="44"/>
    </row>
    <row r="17" spans="2:46" x14ac:dyDescent="0.3">
      <c r="B17" s="21" t="s">
        <v>3</v>
      </c>
      <c r="C17" s="38" t="s">
        <v>36</v>
      </c>
      <c r="D17" s="38" t="s">
        <v>137</v>
      </c>
      <c r="E17" s="38" t="s">
        <v>59</v>
      </c>
      <c r="F17" s="38" t="s">
        <v>151</v>
      </c>
      <c r="G17" s="38" t="s">
        <v>72</v>
      </c>
      <c r="H17" s="38" t="s">
        <v>163</v>
      </c>
      <c r="I17" s="38" t="s">
        <v>94</v>
      </c>
      <c r="J17" s="38" t="s">
        <v>105</v>
      </c>
      <c r="K17" s="38" t="s">
        <v>115</v>
      </c>
      <c r="L17" s="38" t="s">
        <v>127</v>
      </c>
      <c r="M17" s="36" t="s">
        <v>180</v>
      </c>
      <c r="N17" s="36" t="s">
        <v>219</v>
      </c>
      <c r="O17" s="36" t="s">
        <v>229</v>
      </c>
      <c r="P17" s="36" t="s">
        <v>239</v>
      </c>
      <c r="Q17" s="36" t="s">
        <v>259</v>
      </c>
      <c r="R17" s="36" t="s">
        <v>247</v>
      </c>
      <c r="S17" s="36" t="s">
        <v>209</v>
      </c>
      <c r="T17" s="36" t="s">
        <v>271</v>
      </c>
      <c r="U17" s="36" t="s">
        <v>287</v>
      </c>
      <c r="V17" s="36" t="s">
        <v>298</v>
      </c>
      <c r="W17" s="36" t="s">
        <v>310</v>
      </c>
      <c r="X17" s="36" t="s">
        <v>321</v>
      </c>
      <c r="Y17" s="36" t="s">
        <v>333</v>
      </c>
      <c r="Z17" s="36" t="s">
        <v>350</v>
      </c>
      <c r="AA17" s="36" t="s">
        <v>356</v>
      </c>
      <c r="AB17" s="36" t="s">
        <v>367</v>
      </c>
      <c r="AC17" s="36" t="s">
        <v>377</v>
      </c>
      <c r="AD17" s="36" t="s">
        <v>387</v>
      </c>
      <c r="AE17" s="36" t="s">
        <v>399</v>
      </c>
      <c r="AF17" s="36" t="s">
        <v>412</v>
      </c>
      <c r="AR17" s="43"/>
      <c r="AT17" s="44"/>
    </row>
    <row r="18" spans="2:46" x14ac:dyDescent="0.3">
      <c r="B18" s="21" t="s">
        <v>4</v>
      </c>
      <c r="C18" s="38" t="s">
        <v>35</v>
      </c>
      <c r="D18" s="38" t="s">
        <v>138</v>
      </c>
      <c r="E18" s="38" t="s">
        <v>145</v>
      </c>
      <c r="F18" s="38" t="s">
        <v>152</v>
      </c>
      <c r="G18" s="38" t="s">
        <v>77</v>
      </c>
      <c r="H18" s="38" t="s">
        <v>164</v>
      </c>
      <c r="I18" s="38" t="s">
        <v>95</v>
      </c>
      <c r="J18" s="38" t="s">
        <v>104</v>
      </c>
      <c r="K18" s="38" t="s">
        <v>116</v>
      </c>
      <c r="L18" s="38" t="s">
        <v>128</v>
      </c>
      <c r="M18" s="36" t="s">
        <v>181</v>
      </c>
      <c r="N18" s="36" t="s">
        <v>220</v>
      </c>
      <c r="O18" s="36" t="s">
        <v>230</v>
      </c>
      <c r="P18" s="36" t="s">
        <v>240</v>
      </c>
      <c r="Q18" s="36" t="s">
        <v>260</v>
      </c>
      <c r="R18" s="36" t="s">
        <v>253</v>
      </c>
      <c r="S18" s="36" t="s">
        <v>210</v>
      </c>
      <c r="T18" s="36" t="s">
        <v>275</v>
      </c>
      <c r="U18" s="36" t="s">
        <v>288</v>
      </c>
      <c r="V18" s="36" t="s">
        <v>299</v>
      </c>
      <c r="W18" s="36" t="s">
        <v>311</v>
      </c>
      <c r="X18" s="36" t="s">
        <v>322</v>
      </c>
      <c r="Y18" s="36" t="s">
        <v>334</v>
      </c>
      <c r="Z18" s="36" t="s">
        <v>351</v>
      </c>
      <c r="AA18" s="36" t="s">
        <v>357</v>
      </c>
      <c r="AB18" s="36" t="s">
        <v>368</v>
      </c>
      <c r="AC18" s="36" t="s">
        <v>378</v>
      </c>
      <c r="AD18" s="36" t="s">
        <v>388</v>
      </c>
      <c r="AE18" s="36" t="s">
        <v>400</v>
      </c>
      <c r="AF18" s="36" t="s">
        <v>413</v>
      </c>
      <c r="AR18" s="43"/>
      <c r="AT18" s="44"/>
    </row>
    <row r="19" spans="2:46" x14ac:dyDescent="0.3">
      <c r="B19" s="21" t="s">
        <v>5</v>
      </c>
      <c r="C19" s="38" t="s">
        <v>37</v>
      </c>
      <c r="D19" s="38" t="s">
        <v>139</v>
      </c>
      <c r="E19" s="38" t="s">
        <v>146</v>
      </c>
      <c r="F19" s="38" t="s">
        <v>153</v>
      </c>
      <c r="G19" s="38" t="s">
        <v>79</v>
      </c>
      <c r="H19" s="38" t="s">
        <v>165</v>
      </c>
      <c r="I19" s="38" t="s">
        <v>96</v>
      </c>
      <c r="J19" s="38" t="s">
        <v>106</v>
      </c>
      <c r="K19" s="38" t="s">
        <v>117</v>
      </c>
      <c r="L19" s="38" t="s">
        <v>130</v>
      </c>
      <c r="M19" s="36" t="s">
        <v>182</v>
      </c>
      <c r="N19" s="36" t="s">
        <v>221</v>
      </c>
      <c r="O19" s="36" t="s">
        <v>231</v>
      </c>
      <c r="P19" s="36" t="s">
        <v>241</v>
      </c>
      <c r="Q19" s="36" t="s">
        <v>261</v>
      </c>
      <c r="R19" s="36" t="s">
        <v>256</v>
      </c>
      <c r="S19" s="36" t="s">
        <v>211</v>
      </c>
      <c r="T19" s="36" t="s">
        <v>270</v>
      </c>
      <c r="U19" s="36" t="s">
        <v>289</v>
      </c>
      <c r="V19" s="36" t="s">
        <v>300</v>
      </c>
      <c r="W19" s="36" t="s">
        <v>312</v>
      </c>
      <c r="X19" s="36" t="s">
        <v>323</v>
      </c>
      <c r="Y19" s="36" t="s">
        <v>335</v>
      </c>
      <c r="Z19" s="36" t="s">
        <v>352</v>
      </c>
      <c r="AA19" s="36" t="s">
        <v>358</v>
      </c>
      <c r="AB19" s="36" t="s">
        <v>369</v>
      </c>
      <c r="AC19" s="36" t="s">
        <v>379</v>
      </c>
      <c r="AD19" s="36" t="s">
        <v>389</v>
      </c>
      <c r="AE19" s="36" t="s">
        <v>401</v>
      </c>
      <c r="AF19" s="36" t="s">
        <v>414</v>
      </c>
      <c r="AR19" s="43"/>
      <c r="AT19" s="44"/>
    </row>
    <row r="20" spans="2:46" x14ac:dyDescent="0.3">
      <c r="B20" s="21" t="s">
        <v>6</v>
      </c>
      <c r="C20" s="38" t="s">
        <v>38</v>
      </c>
      <c r="D20" s="38" t="s">
        <v>140</v>
      </c>
      <c r="E20" s="38" t="s">
        <v>147</v>
      </c>
      <c r="F20" s="38" t="s">
        <v>154</v>
      </c>
      <c r="G20" s="38" t="s">
        <v>78</v>
      </c>
      <c r="H20" s="38" t="s">
        <v>166</v>
      </c>
      <c r="I20" s="38" t="s">
        <v>97</v>
      </c>
      <c r="J20" s="38" t="s">
        <v>107</v>
      </c>
      <c r="K20" s="38" t="s">
        <v>118</v>
      </c>
      <c r="L20" s="38" t="s">
        <v>131</v>
      </c>
      <c r="M20" s="36" t="s">
        <v>183</v>
      </c>
      <c r="N20" s="36" t="s">
        <v>222</v>
      </c>
      <c r="O20" s="36" t="s">
        <v>232</v>
      </c>
      <c r="P20" s="36" t="s">
        <v>242</v>
      </c>
      <c r="Q20" s="36" t="s">
        <v>262</v>
      </c>
      <c r="R20" s="36" t="s">
        <v>251</v>
      </c>
      <c r="S20" s="36" t="s">
        <v>212</v>
      </c>
      <c r="T20" s="36" t="s">
        <v>281</v>
      </c>
      <c r="U20" s="36" t="s">
        <v>290</v>
      </c>
      <c r="V20" s="36" t="s">
        <v>301</v>
      </c>
      <c r="W20" s="36" t="s">
        <v>313</v>
      </c>
      <c r="X20" s="36" t="s">
        <v>324</v>
      </c>
      <c r="Y20" s="36" t="s">
        <v>336</v>
      </c>
      <c r="Z20" s="36" t="s">
        <v>353</v>
      </c>
      <c r="AA20" s="36" t="s">
        <v>359</v>
      </c>
      <c r="AB20" s="36" t="s">
        <v>370</v>
      </c>
      <c r="AC20" s="36" t="s">
        <v>380</v>
      </c>
      <c r="AD20" s="36" t="s">
        <v>390</v>
      </c>
      <c r="AE20" s="36" t="s">
        <v>402</v>
      </c>
      <c r="AF20" s="36" t="s">
        <v>415</v>
      </c>
      <c r="AR20" s="43"/>
      <c r="AT20" s="44"/>
    </row>
    <row r="21" spans="2:46" x14ac:dyDescent="0.3">
      <c r="B21" s="21" t="s">
        <v>7</v>
      </c>
      <c r="C21" s="38" t="s">
        <v>33</v>
      </c>
      <c r="D21" s="38" t="s">
        <v>141</v>
      </c>
      <c r="E21" s="38" t="s">
        <v>148</v>
      </c>
      <c r="F21" s="38" t="s">
        <v>155</v>
      </c>
      <c r="G21" s="38" t="s">
        <v>80</v>
      </c>
      <c r="H21" s="38" t="s">
        <v>167</v>
      </c>
      <c r="I21" s="38" t="s">
        <v>98</v>
      </c>
      <c r="J21" s="38" t="s">
        <v>108</v>
      </c>
      <c r="K21" s="38" t="s">
        <v>119</v>
      </c>
      <c r="L21" s="38" t="s">
        <v>173</v>
      </c>
      <c r="M21" s="36" t="s">
        <v>184</v>
      </c>
      <c r="N21" s="36" t="s">
        <v>223</v>
      </c>
      <c r="O21" s="36" t="s">
        <v>233</v>
      </c>
      <c r="P21" s="36" t="s">
        <v>243</v>
      </c>
      <c r="Q21" s="36" t="s">
        <v>263</v>
      </c>
      <c r="R21" s="36" t="s">
        <v>252</v>
      </c>
      <c r="S21" s="36" t="s">
        <v>213</v>
      </c>
      <c r="T21" s="36" t="s">
        <v>282</v>
      </c>
      <c r="U21" s="36" t="s">
        <v>291</v>
      </c>
      <c r="V21" s="36" t="s">
        <v>302</v>
      </c>
      <c r="W21" s="36" t="s">
        <v>314</v>
      </c>
      <c r="X21" s="36" t="s">
        <v>325</v>
      </c>
      <c r="Y21" s="36" t="s">
        <v>337</v>
      </c>
      <c r="Z21" s="36" t="s">
        <v>347</v>
      </c>
      <c r="AA21" s="36" t="s">
        <v>360</v>
      </c>
      <c r="AB21" s="36" t="s">
        <v>371</v>
      </c>
      <c r="AC21" s="36" t="s">
        <v>381</v>
      </c>
      <c r="AD21" s="36" t="s">
        <v>391</v>
      </c>
      <c r="AE21" s="36" t="s">
        <v>403</v>
      </c>
      <c r="AF21" s="36" t="s">
        <v>416</v>
      </c>
      <c r="AR21" s="43"/>
      <c r="AT21" s="44"/>
    </row>
    <row r="22" spans="2:46" x14ac:dyDescent="0.3">
      <c r="B22" s="21" t="s">
        <v>8</v>
      </c>
      <c r="C22" s="38" t="s">
        <v>40</v>
      </c>
      <c r="D22" s="38" t="s">
        <v>142</v>
      </c>
      <c r="E22" s="38" t="s">
        <v>149</v>
      </c>
      <c r="F22" s="38" t="s">
        <v>156</v>
      </c>
      <c r="G22" s="38" t="s">
        <v>81</v>
      </c>
      <c r="H22" s="38" t="s">
        <v>168</v>
      </c>
      <c r="I22" s="38" t="s">
        <v>99</v>
      </c>
      <c r="J22" s="38" t="s">
        <v>171</v>
      </c>
      <c r="K22" s="38" t="s">
        <v>120</v>
      </c>
      <c r="L22" s="38" t="s">
        <v>125</v>
      </c>
      <c r="M22" s="36" t="s">
        <v>185</v>
      </c>
      <c r="N22" s="36" t="s">
        <v>224</v>
      </c>
      <c r="O22" s="36" t="s">
        <v>234</v>
      </c>
      <c r="P22" s="36" t="s">
        <v>244</v>
      </c>
      <c r="Q22" s="36" t="s">
        <v>264</v>
      </c>
      <c r="R22" s="36" t="s">
        <v>267</v>
      </c>
      <c r="S22" s="36" t="s">
        <v>214</v>
      </c>
      <c r="T22" s="36" t="s">
        <v>269</v>
      </c>
      <c r="U22" s="36" t="s">
        <v>292</v>
      </c>
      <c r="V22" s="36" t="s">
        <v>303</v>
      </c>
      <c r="W22" s="36" t="s">
        <v>315</v>
      </c>
      <c r="X22" s="36" t="s">
        <v>326</v>
      </c>
      <c r="Y22" s="36" t="s">
        <v>338</v>
      </c>
      <c r="Z22" s="36" t="s">
        <v>342</v>
      </c>
      <c r="AA22" s="36" t="s">
        <v>361</v>
      </c>
      <c r="AB22" s="36" t="s">
        <v>372</v>
      </c>
      <c r="AC22" s="36" t="s">
        <v>382</v>
      </c>
      <c r="AD22" s="36" t="s">
        <v>392</v>
      </c>
      <c r="AE22" s="36" t="s">
        <v>404</v>
      </c>
      <c r="AF22" s="36" t="s">
        <v>417</v>
      </c>
      <c r="AR22" s="43"/>
      <c r="AT22" s="44"/>
    </row>
    <row r="23" spans="2:46" x14ac:dyDescent="0.3">
      <c r="B23" s="21" t="s">
        <v>9</v>
      </c>
      <c r="C23" s="38" t="s">
        <v>41</v>
      </c>
      <c r="D23" s="38" t="s">
        <v>143</v>
      </c>
      <c r="E23" s="38" t="s">
        <v>57</v>
      </c>
      <c r="F23" s="38" t="s">
        <v>157</v>
      </c>
      <c r="G23" s="38" t="s">
        <v>159</v>
      </c>
      <c r="H23" s="38" t="s">
        <v>169</v>
      </c>
      <c r="I23" s="38" t="s">
        <v>101</v>
      </c>
      <c r="J23" s="38" t="s">
        <v>109</v>
      </c>
      <c r="K23" s="38" t="s">
        <v>121</v>
      </c>
      <c r="L23" s="38" t="s">
        <v>126</v>
      </c>
      <c r="M23" s="36" t="s">
        <v>186</v>
      </c>
      <c r="N23" s="36" t="s">
        <v>225</v>
      </c>
      <c r="O23" s="36" t="s">
        <v>235</v>
      </c>
      <c r="P23" s="36" t="s">
        <v>245</v>
      </c>
      <c r="Q23" s="36" t="s">
        <v>265</v>
      </c>
      <c r="R23" s="36" t="s">
        <v>268</v>
      </c>
      <c r="S23" s="36" t="s">
        <v>215</v>
      </c>
      <c r="T23" s="36" t="s">
        <v>283</v>
      </c>
      <c r="U23" s="36" t="s">
        <v>293</v>
      </c>
      <c r="V23" s="36" t="s">
        <v>304</v>
      </c>
      <c r="W23" s="36" t="s">
        <v>316</v>
      </c>
      <c r="X23" s="36" t="s">
        <v>327</v>
      </c>
      <c r="Y23" s="36" t="s">
        <v>339</v>
      </c>
      <c r="Z23" s="36" t="s">
        <v>349</v>
      </c>
      <c r="AA23" s="36" t="s">
        <v>362</v>
      </c>
      <c r="AB23" s="36" t="s">
        <v>373</v>
      </c>
      <c r="AC23" s="36" t="s">
        <v>383</v>
      </c>
      <c r="AD23" s="36" t="s">
        <v>393</v>
      </c>
      <c r="AE23" s="36" t="s">
        <v>405</v>
      </c>
      <c r="AF23" s="36" t="s">
        <v>418</v>
      </c>
      <c r="AR23" s="43"/>
      <c r="AT23" s="44"/>
    </row>
    <row r="24" spans="2:46" ht="15" thickBot="1" x14ac:dyDescent="0.35">
      <c r="B24" s="23" t="s">
        <v>10</v>
      </c>
      <c r="C24" s="47" t="s">
        <v>134</v>
      </c>
      <c r="D24" s="47" t="s">
        <v>144</v>
      </c>
      <c r="E24" s="47" t="s">
        <v>150</v>
      </c>
      <c r="F24" s="47" t="s">
        <v>158</v>
      </c>
      <c r="G24" s="47" t="s">
        <v>160</v>
      </c>
      <c r="H24" s="47" t="s">
        <v>170</v>
      </c>
      <c r="I24" s="47" t="s">
        <v>100</v>
      </c>
      <c r="J24" s="47" t="s">
        <v>172</v>
      </c>
      <c r="K24" s="47" t="s">
        <v>122</v>
      </c>
      <c r="L24" s="47" t="s">
        <v>174</v>
      </c>
      <c r="M24" s="48" t="s">
        <v>187</v>
      </c>
      <c r="N24" s="48" t="s">
        <v>226</v>
      </c>
      <c r="O24" s="48" t="s">
        <v>236</v>
      </c>
      <c r="P24" s="48" t="s">
        <v>246</v>
      </c>
      <c r="Q24" s="48" t="s">
        <v>266</v>
      </c>
      <c r="R24" s="48" t="s">
        <v>255</v>
      </c>
      <c r="S24" s="48" t="s">
        <v>216</v>
      </c>
      <c r="T24" s="48" t="s">
        <v>284</v>
      </c>
      <c r="U24" s="48" t="s">
        <v>294</v>
      </c>
      <c r="V24" s="48" t="s">
        <v>305</v>
      </c>
      <c r="W24" s="48" t="s">
        <v>317</v>
      </c>
      <c r="X24" s="48" t="s">
        <v>328</v>
      </c>
      <c r="Y24" s="48" t="s">
        <v>340</v>
      </c>
      <c r="Z24" s="48" t="s">
        <v>343</v>
      </c>
      <c r="AA24" s="48" t="s">
        <v>363</v>
      </c>
      <c r="AB24" s="48" t="s">
        <v>374</v>
      </c>
      <c r="AC24" s="48" t="s">
        <v>384</v>
      </c>
      <c r="AD24" s="48" t="s">
        <v>394</v>
      </c>
      <c r="AE24" s="48" t="s">
        <v>406</v>
      </c>
      <c r="AF24" s="48" t="s">
        <v>419</v>
      </c>
    </row>
    <row r="28" spans="2:46" x14ac:dyDescent="0.3">
      <c r="B28" s="62" t="s">
        <v>175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</row>
    <row r="29" spans="2:46" s="50" customFormat="1" x14ac:dyDescent="0.3">
      <c r="B29" s="49"/>
      <c r="C29" s="49">
        <v>1</v>
      </c>
      <c r="D29" s="49">
        <v>2</v>
      </c>
      <c r="E29" s="49">
        <v>3</v>
      </c>
      <c r="F29" s="49">
        <v>4</v>
      </c>
      <c r="G29" s="49">
        <v>5</v>
      </c>
      <c r="H29" s="49">
        <v>6</v>
      </c>
      <c r="I29" s="49">
        <v>7</v>
      </c>
      <c r="J29" s="49">
        <v>8</v>
      </c>
      <c r="K29" s="49">
        <v>9</v>
      </c>
      <c r="L29" s="49">
        <v>10</v>
      </c>
      <c r="M29" s="49">
        <v>11</v>
      </c>
      <c r="N29" s="49">
        <v>12</v>
      </c>
      <c r="O29" s="49">
        <v>13</v>
      </c>
      <c r="P29" s="49">
        <v>14</v>
      </c>
      <c r="Q29" s="49">
        <v>15</v>
      </c>
      <c r="R29" s="49">
        <v>16</v>
      </c>
      <c r="S29" s="49">
        <v>17</v>
      </c>
      <c r="T29" s="49">
        <v>18</v>
      </c>
      <c r="U29" s="49">
        <v>19</v>
      </c>
      <c r="V29" s="49">
        <v>20</v>
      </c>
      <c r="W29" s="49">
        <v>21</v>
      </c>
      <c r="X29" s="49">
        <v>22</v>
      </c>
      <c r="Y29" s="49">
        <v>23</v>
      </c>
      <c r="Z29" s="49">
        <v>24</v>
      </c>
      <c r="AA29" s="49">
        <v>25</v>
      </c>
      <c r="AB29" s="49">
        <v>26</v>
      </c>
      <c r="AC29" s="49">
        <v>27</v>
      </c>
      <c r="AD29" s="49">
        <v>28</v>
      </c>
      <c r="AE29" s="49">
        <v>29</v>
      </c>
      <c r="AF29" s="49">
        <v>30</v>
      </c>
    </row>
    <row r="30" spans="2:46" x14ac:dyDescent="0.3">
      <c r="B30" s="36" t="s">
        <v>0</v>
      </c>
      <c r="C30" s="36" t="s">
        <v>28</v>
      </c>
      <c r="D30" s="36" t="s">
        <v>26</v>
      </c>
      <c r="E30" s="36" t="s">
        <v>24</v>
      </c>
      <c r="F30" s="36" t="s">
        <v>27</v>
      </c>
      <c r="G30" s="36" t="s">
        <v>30</v>
      </c>
      <c r="H30" s="36" t="s">
        <v>25</v>
      </c>
      <c r="I30" s="36" t="s">
        <v>31</v>
      </c>
      <c r="J30" s="36" t="s">
        <v>23</v>
      </c>
      <c r="K30" s="36" t="s">
        <v>29</v>
      </c>
      <c r="L30" s="36" t="s">
        <v>22</v>
      </c>
      <c r="M30" s="36" t="s">
        <v>177</v>
      </c>
      <c r="N30" s="36" t="s">
        <v>188</v>
      </c>
      <c r="O30" s="36" t="s">
        <v>189</v>
      </c>
      <c r="P30" s="36" t="s">
        <v>190</v>
      </c>
      <c r="Q30" s="51" t="s">
        <v>191</v>
      </c>
      <c r="R30" s="36" t="s">
        <v>192</v>
      </c>
      <c r="S30" s="52" t="s">
        <v>193</v>
      </c>
      <c r="T30" s="36" t="s">
        <v>194</v>
      </c>
      <c r="U30" s="36" t="s">
        <v>195</v>
      </c>
      <c r="V30" s="36" t="s">
        <v>196</v>
      </c>
      <c r="W30" s="51" t="s">
        <v>197</v>
      </c>
      <c r="X30" s="36" t="s">
        <v>198</v>
      </c>
      <c r="Y30" s="52" t="s">
        <v>199</v>
      </c>
      <c r="Z30" s="51" t="s">
        <v>200</v>
      </c>
      <c r="AA30" s="53" t="s">
        <v>201</v>
      </c>
      <c r="AB30" s="52" t="s">
        <v>202</v>
      </c>
      <c r="AC30" s="36" t="s">
        <v>203</v>
      </c>
      <c r="AD30" s="52" t="s">
        <v>204</v>
      </c>
      <c r="AE30" s="52" t="s">
        <v>205</v>
      </c>
      <c r="AF30" s="36" t="s">
        <v>206</v>
      </c>
      <c r="AG30" s="44"/>
      <c r="AH30" s="54"/>
      <c r="AI30" s="44"/>
      <c r="AM30" s="43"/>
      <c r="AN30" s="54"/>
      <c r="AO30" s="44"/>
      <c r="AQ30" s="44"/>
    </row>
    <row r="31" spans="2:46" x14ac:dyDescent="0.3">
      <c r="B31" s="36" t="s">
        <v>11</v>
      </c>
      <c r="C31" s="56">
        <v>31901.1</v>
      </c>
      <c r="D31" s="56">
        <v>42628.1</v>
      </c>
      <c r="E31" s="56">
        <v>46765.1</v>
      </c>
      <c r="F31" s="56">
        <v>55837.1</v>
      </c>
      <c r="G31" s="56">
        <v>58509.1</v>
      </c>
      <c r="H31" s="56">
        <v>35450.1</v>
      </c>
      <c r="I31" s="56">
        <v>62419.1</v>
      </c>
      <c r="J31" s="56">
        <v>664.1</v>
      </c>
      <c r="K31" s="56">
        <v>510.1</v>
      </c>
      <c r="L31" s="56">
        <v>47693.1</v>
      </c>
      <c r="M31" s="56">
        <v>9994.1</v>
      </c>
      <c r="N31" s="56">
        <v>13472.1</v>
      </c>
      <c r="O31" s="56">
        <v>1833.1</v>
      </c>
      <c r="P31" s="56">
        <v>4570.1000000000004</v>
      </c>
      <c r="Q31" s="56">
        <v>11561.1</v>
      </c>
      <c r="R31" s="56">
        <v>8776.1</v>
      </c>
      <c r="S31" s="56">
        <v>13472.1</v>
      </c>
      <c r="T31" s="56">
        <v>31238.1</v>
      </c>
      <c r="U31" s="56">
        <v>32445.1</v>
      </c>
      <c r="V31" s="56">
        <v>14387.1</v>
      </c>
      <c r="W31" s="56">
        <v>11453.1</v>
      </c>
      <c r="X31" s="56">
        <v>9344.1</v>
      </c>
      <c r="Y31" s="56">
        <v>3861.2</v>
      </c>
      <c r="Z31" s="56">
        <v>56565.1</v>
      </c>
      <c r="AA31" s="56">
        <v>10539.1</v>
      </c>
      <c r="AB31" s="56">
        <v>7753.1</v>
      </c>
      <c r="AC31" s="56">
        <v>44023.1</v>
      </c>
      <c r="AD31" s="56">
        <v>32232.1</v>
      </c>
      <c r="AE31" s="56">
        <v>33011.1</v>
      </c>
      <c r="AF31" s="56">
        <v>1129.0999999999999</v>
      </c>
      <c r="AG31" s="44"/>
      <c r="AH31" s="54"/>
      <c r="AI31" s="44"/>
      <c r="AM31" s="43"/>
      <c r="AN31" s="54"/>
      <c r="AO31" s="44"/>
      <c r="AQ31" s="44"/>
    </row>
    <row r="32" spans="2:46" x14ac:dyDescent="0.3">
      <c r="B32" s="3" t="s">
        <v>1</v>
      </c>
      <c r="C32" s="3">
        <f>COUNTIFS($C$15:$C$24,C5)</f>
        <v>1</v>
      </c>
      <c r="D32" s="3">
        <f>COUNTIFS($D$15:$D$24,D5)</f>
        <v>0</v>
      </c>
      <c r="E32" s="3">
        <f>COUNTIFS($E$15:$E$24,E5)</f>
        <v>0</v>
      </c>
      <c r="F32" s="3">
        <f>COUNTIFS($F$15:$F$24,F5)</f>
        <v>0</v>
      </c>
      <c r="G32" s="3">
        <f>COUNTIFS($G$15:$G$24,G5)</f>
        <v>1</v>
      </c>
      <c r="H32" s="3">
        <f>COUNTIFS($H$15:$H$24,H5)</f>
        <v>0</v>
      </c>
      <c r="I32" s="3">
        <f>COUNTIFS($I$15:$I$24,I5)</f>
        <v>1</v>
      </c>
      <c r="J32" s="3">
        <f>COUNTIFS($J$15:$J$24,J5)</f>
        <v>1</v>
      </c>
      <c r="K32" s="3">
        <f>COUNTIFS($K$15:$K$24,K5)</f>
        <v>1</v>
      </c>
      <c r="L32" s="3">
        <f>COUNTIFS($L$15:$L$24,L5)</f>
        <v>1</v>
      </c>
      <c r="M32" s="3">
        <f>COUNTIFS($M$15:$M$24,M5)</f>
        <v>1</v>
      </c>
      <c r="N32" s="3">
        <f>COUNTIFS($N$15:$N$24,N5)</f>
        <v>0</v>
      </c>
      <c r="O32" s="3">
        <f>COUNTIFS($O$15:$O$24,O5)</f>
        <v>1</v>
      </c>
      <c r="P32" s="3">
        <f>COUNTIFS($P$15:$P$24,P5)</f>
        <v>1</v>
      </c>
      <c r="Q32" s="3">
        <f>COUNTIFS($Q$15:$Q$24,Q5)</f>
        <v>0</v>
      </c>
      <c r="R32" s="3">
        <f>COUNTIFS($R$15:$R$24,R5)</f>
        <v>1</v>
      </c>
      <c r="S32" s="3">
        <f t="shared" ref="S32:S41" si="0">COUNTIFS($S$15:$S$24,S5)</f>
        <v>0</v>
      </c>
      <c r="T32" s="3">
        <f>COUNTIFS($T$15:$T$24,T5)</f>
        <v>1</v>
      </c>
      <c r="U32" s="3">
        <f>COUNTIFS($U$15:$U$24,U5)</f>
        <v>1</v>
      </c>
      <c r="V32" s="3">
        <f>COUNTIFS($V$15:$V$24,V5)</f>
        <v>1</v>
      </c>
      <c r="W32" s="3">
        <f>COUNTIFS($W$15:$W$24,W5)</f>
        <v>1</v>
      </c>
      <c r="X32" s="3">
        <f>COUNTIFS($X$15:$X$24,X5)</f>
        <v>1</v>
      </c>
      <c r="Y32" s="3">
        <f>COUNTIFS($Y$15:$Y$24,Y5)</f>
        <v>1</v>
      </c>
      <c r="Z32" s="3">
        <f>COUNTIFS($Z$15:$Z$24,Z5)</f>
        <v>1</v>
      </c>
      <c r="AA32" s="3">
        <f>COUNTIFS($AA$15:$AA$24,AA5)</f>
        <v>1</v>
      </c>
      <c r="AB32" s="3">
        <f>COUNTIFS($AB$15:$AB$24,AB5)</f>
        <v>1</v>
      </c>
      <c r="AC32" s="3">
        <f>COUNTIFS($AC$15:$AC$24,AC5)</f>
        <v>1</v>
      </c>
      <c r="AD32" s="3">
        <f>COUNTIFS($AD$15:$AD$24,AD5)</f>
        <v>1</v>
      </c>
      <c r="AE32" s="3">
        <f>COUNTIFS($AE$15:$AE$24,AE5)</f>
        <v>0</v>
      </c>
      <c r="AF32" s="3">
        <f>COUNTIFS($AF$15:$AF$24,AF5)</f>
        <v>1</v>
      </c>
      <c r="AG32" s="44"/>
      <c r="AH32" s="54"/>
      <c r="AI32" s="44"/>
      <c r="AM32" s="43"/>
      <c r="AN32" s="54"/>
      <c r="AO32" s="44"/>
      <c r="AQ32" s="44"/>
    </row>
    <row r="33" spans="2:43" x14ac:dyDescent="0.3">
      <c r="B33" s="3" t="s">
        <v>2</v>
      </c>
      <c r="C33" s="3">
        <f t="shared" ref="C33:C41" si="1">COUNTIFS($C$15:$C$24,C6)</f>
        <v>1</v>
      </c>
      <c r="D33" s="3">
        <f t="shared" ref="D33:D41" si="2">COUNTIFS($D$15:$D$24,D6)</f>
        <v>0</v>
      </c>
      <c r="E33" s="3">
        <f t="shared" ref="E33:E41" si="3">COUNTIFS($E$15:$E$24,E6)</f>
        <v>0</v>
      </c>
      <c r="F33" s="3">
        <f t="shared" ref="F33:F41" si="4">COUNTIFS($F$15:$F$24,F6)</f>
        <v>0</v>
      </c>
      <c r="G33" s="3">
        <f t="shared" ref="G33:G41" si="5">COUNTIFS($G$15:$G$24,G6)</f>
        <v>1</v>
      </c>
      <c r="H33" s="3">
        <f t="shared" ref="H33:H41" si="6">COUNTIFS($H$15:$H$24,H6)</f>
        <v>0</v>
      </c>
      <c r="I33" s="3">
        <f t="shared" ref="I33:I41" si="7">COUNTIFS($I$15:$I$24,I6)</f>
        <v>1</v>
      </c>
      <c r="J33" s="3">
        <f t="shared" ref="J33:J41" si="8">COUNTIFS($J$15:$J$24,J6)</f>
        <v>1</v>
      </c>
      <c r="K33" s="3">
        <f t="shared" ref="K33:K41" si="9">COUNTIFS($K$15:$K$24,K6)</f>
        <v>1</v>
      </c>
      <c r="L33" s="3">
        <f t="shared" ref="L33:L41" si="10">COUNTIFS($L$15:$L$24,L6)</f>
        <v>1</v>
      </c>
      <c r="M33" s="3">
        <f t="shared" ref="M33:M41" si="11">COUNTIFS($M$15:$M$24,M6)</f>
        <v>1</v>
      </c>
      <c r="N33" s="3">
        <f t="shared" ref="N33:N41" si="12">COUNTIFS($N$15:$N$24,N6)</f>
        <v>0</v>
      </c>
      <c r="O33" s="3">
        <f t="shared" ref="O33:O41" si="13">COUNTIFS($O$15:$O$24,O6)</f>
        <v>1</v>
      </c>
      <c r="P33" s="3">
        <f t="shared" ref="P33:P41" si="14">COUNTIFS($P$15:$P$24,P6)</f>
        <v>1</v>
      </c>
      <c r="Q33" s="3">
        <f t="shared" ref="Q33:Q41" si="15">COUNTIFS($Q$15:$Q$24,Q6)</f>
        <v>0</v>
      </c>
      <c r="R33" s="3">
        <f t="shared" ref="R33:R41" si="16">COUNTIFS($R$15:$R$24,R6)</f>
        <v>1</v>
      </c>
      <c r="S33" s="3">
        <f t="shared" si="0"/>
        <v>0</v>
      </c>
      <c r="T33" s="3">
        <f t="shared" ref="T33:T41" si="17">COUNTIFS($T$15:$T$24,T6)</f>
        <v>1</v>
      </c>
      <c r="U33" s="3">
        <f t="shared" ref="U33:U41" si="18">COUNTIFS($U$15:$U$24,U6)</f>
        <v>1</v>
      </c>
      <c r="V33" s="3">
        <f t="shared" ref="V33:V41" si="19">COUNTIFS($V$15:$V$24,V6)</f>
        <v>1</v>
      </c>
      <c r="W33" s="3">
        <f t="shared" ref="W33:W41" si="20">COUNTIFS($W$15:$W$24,W6)</f>
        <v>1</v>
      </c>
      <c r="X33" s="3">
        <f t="shared" ref="X33:X41" si="21">COUNTIFS($X$15:$X$24,X6)</f>
        <v>1</v>
      </c>
      <c r="Y33" s="3">
        <f t="shared" ref="Y33:Y41" si="22">COUNTIFS($Y$15:$Y$24,Y6)</f>
        <v>1</v>
      </c>
      <c r="Z33" s="3">
        <f t="shared" ref="Z33:Z41" si="23">COUNTIFS($Z$15:$Z$24,Z6)</f>
        <v>1</v>
      </c>
      <c r="AA33" s="3">
        <f t="shared" ref="AA33:AA41" si="24">COUNTIFS($AA$15:$AA$24,AA6)</f>
        <v>1</v>
      </c>
      <c r="AB33" s="3">
        <f t="shared" ref="AB33:AB41" si="25">COUNTIFS($AB$15:$AB$24,AB6)</f>
        <v>1</v>
      </c>
      <c r="AC33" s="3">
        <f t="shared" ref="AC33:AC41" si="26">COUNTIFS($AC$15:$AC$24,AC6)</f>
        <v>1</v>
      </c>
      <c r="AD33" s="3">
        <f t="shared" ref="AD33:AD41" si="27">COUNTIFS($AD$15:$AD$24,AD6)</f>
        <v>1</v>
      </c>
      <c r="AE33" s="3">
        <f t="shared" ref="AE33:AE41" si="28">COUNTIFS($AE$15:$AE$24,AE6)</f>
        <v>1</v>
      </c>
      <c r="AF33" s="3">
        <f t="shared" ref="AF33:AF41" si="29">COUNTIFS($AF$15:$AF$24,AF6)</f>
        <v>1</v>
      </c>
      <c r="AG33" s="44"/>
      <c r="AH33" s="54"/>
      <c r="AI33" s="44"/>
      <c r="AM33" s="43"/>
      <c r="AN33" s="54"/>
      <c r="AO33" s="44"/>
      <c r="AQ33" s="44"/>
    </row>
    <row r="34" spans="2:43" x14ac:dyDescent="0.3">
      <c r="B34" s="3" t="s">
        <v>3</v>
      </c>
      <c r="C34" s="3">
        <f t="shared" si="1"/>
        <v>1</v>
      </c>
      <c r="D34" s="3">
        <f t="shared" si="2"/>
        <v>0</v>
      </c>
      <c r="E34" s="3">
        <f t="shared" si="3"/>
        <v>0</v>
      </c>
      <c r="F34" s="3">
        <f t="shared" si="4"/>
        <v>0</v>
      </c>
      <c r="G34" s="3">
        <f t="shared" si="5"/>
        <v>1</v>
      </c>
      <c r="H34" s="3">
        <f t="shared" si="6"/>
        <v>0</v>
      </c>
      <c r="I34" s="3">
        <f t="shared" si="7"/>
        <v>1</v>
      </c>
      <c r="J34" s="3">
        <f t="shared" si="8"/>
        <v>1</v>
      </c>
      <c r="K34" s="3">
        <f t="shared" si="9"/>
        <v>1</v>
      </c>
      <c r="L34" s="3">
        <f t="shared" si="10"/>
        <v>1</v>
      </c>
      <c r="M34" s="3">
        <f t="shared" si="11"/>
        <v>1</v>
      </c>
      <c r="N34" s="3">
        <f t="shared" si="12"/>
        <v>0</v>
      </c>
      <c r="O34" s="3">
        <f t="shared" si="13"/>
        <v>1</v>
      </c>
      <c r="P34" s="3">
        <f t="shared" si="14"/>
        <v>1</v>
      </c>
      <c r="Q34" s="3">
        <f t="shared" si="15"/>
        <v>0</v>
      </c>
      <c r="R34" s="3">
        <f t="shared" si="16"/>
        <v>0</v>
      </c>
      <c r="S34" s="3">
        <f t="shared" si="0"/>
        <v>0</v>
      </c>
      <c r="T34" s="3">
        <f t="shared" si="17"/>
        <v>1</v>
      </c>
      <c r="U34" s="3">
        <f t="shared" si="18"/>
        <v>1</v>
      </c>
      <c r="V34" s="3">
        <f t="shared" si="19"/>
        <v>1</v>
      </c>
      <c r="W34" s="3">
        <f t="shared" si="20"/>
        <v>1</v>
      </c>
      <c r="X34" s="3">
        <f t="shared" si="21"/>
        <v>1</v>
      </c>
      <c r="Y34" s="3">
        <f t="shared" si="22"/>
        <v>1</v>
      </c>
      <c r="Z34" s="3">
        <f t="shared" si="23"/>
        <v>0</v>
      </c>
      <c r="AA34" s="3">
        <f t="shared" si="24"/>
        <v>1</v>
      </c>
      <c r="AB34" s="3">
        <f t="shared" si="25"/>
        <v>1</v>
      </c>
      <c r="AC34" s="3">
        <f t="shared" si="26"/>
        <v>1</v>
      </c>
      <c r="AD34" s="3">
        <f t="shared" si="27"/>
        <v>1</v>
      </c>
      <c r="AE34" s="3">
        <f t="shared" si="28"/>
        <v>1</v>
      </c>
      <c r="AF34" s="3">
        <f t="shared" si="29"/>
        <v>1</v>
      </c>
      <c r="AG34" s="44"/>
      <c r="AH34" s="54"/>
      <c r="AI34" s="44"/>
      <c r="AM34" s="43"/>
      <c r="AN34" s="54"/>
      <c r="AO34" s="44"/>
      <c r="AQ34" s="44"/>
    </row>
    <row r="35" spans="2:43" x14ac:dyDescent="0.3">
      <c r="B35" s="3" t="s">
        <v>4</v>
      </c>
      <c r="C35" s="3">
        <f t="shared" si="1"/>
        <v>1</v>
      </c>
      <c r="D35" s="3">
        <f t="shared" si="2"/>
        <v>0</v>
      </c>
      <c r="E35" s="3">
        <f t="shared" si="3"/>
        <v>0</v>
      </c>
      <c r="F35" s="3">
        <f t="shared" si="4"/>
        <v>0</v>
      </c>
      <c r="G35" s="3">
        <f t="shared" si="5"/>
        <v>0</v>
      </c>
      <c r="H35" s="3">
        <f t="shared" si="6"/>
        <v>0</v>
      </c>
      <c r="I35" s="3">
        <f t="shared" si="7"/>
        <v>1</v>
      </c>
      <c r="J35" s="3">
        <f t="shared" si="8"/>
        <v>1</v>
      </c>
      <c r="K35" s="3">
        <f t="shared" si="9"/>
        <v>1</v>
      </c>
      <c r="L35" s="3">
        <f t="shared" si="10"/>
        <v>1</v>
      </c>
      <c r="M35" s="3">
        <f t="shared" si="11"/>
        <v>1</v>
      </c>
      <c r="N35" s="3">
        <f t="shared" si="12"/>
        <v>0</v>
      </c>
      <c r="O35" s="3">
        <f t="shared" si="13"/>
        <v>1</v>
      </c>
      <c r="P35" s="3">
        <f t="shared" si="14"/>
        <v>1</v>
      </c>
      <c r="Q35" s="3">
        <f t="shared" si="15"/>
        <v>0</v>
      </c>
      <c r="R35" s="3">
        <f t="shared" si="16"/>
        <v>1</v>
      </c>
      <c r="S35" s="3">
        <f t="shared" si="0"/>
        <v>0</v>
      </c>
      <c r="T35" s="3">
        <f t="shared" si="17"/>
        <v>0</v>
      </c>
      <c r="U35" s="3">
        <f t="shared" si="18"/>
        <v>1</v>
      </c>
      <c r="V35" s="3">
        <f t="shared" si="19"/>
        <v>1</v>
      </c>
      <c r="W35" s="3">
        <f t="shared" si="20"/>
        <v>1</v>
      </c>
      <c r="X35" s="3">
        <f t="shared" si="21"/>
        <v>1</v>
      </c>
      <c r="Y35" s="3">
        <f t="shared" si="22"/>
        <v>1</v>
      </c>
      <c r="Z35" s="3">
        <f t="shared" si="23"/>
        <v>0</v>
      </c>
      <c r="AA35" s="3">
        <f t="shared" si="24"/>
        <v>1</v>
      </c>
      <c r="AB35" s="3">
        <f t="shared" si="25"/>
        <v>1</v>
      </c>
      <c r="AC35" s="3">
        <f t="shared" si="26"/>
        <v>1</v>
      </c>
      <c r="AD35" s="3">
        <f t="shared" si="27"/>
        <v>1</v>
      </c>
      <c r="AE35" s="3">
        <f t="shared" si="28"/>
        <v>1</v>
      </c>
      <c r="AF35" s="3">
        <f t="shared" si="29"/>
        <v>1</v>
      </c>
      <c r="AG35" s="44"/>
      <c r="AH35" s="54"/>
      <c r="AI35" s="44"/>
      <c r="AM35" s="43"/>
      <c r="AN35" s="54"/>
      <c r="AO35" s="44"/>
      <c r="AQ35" s="44"/>
    </row>
    <row r="36" spans="2:43" x14ac:dyDescent="0.3">
      <c r="B36" s="3" t="s">
        <v>5</v>
      </c>
      <c r="C36" s="3">
        <f t="shared" si="1"/>
        <v>1</v>
      </c>
      <c r="D36" s="3">
        <f t="shared" si="2"/>
        <v>0</v>
      </c>
      <c r="E36" s="3">
        <f t="shared" si="3"/>
        <v>0</v>
      </c>
      <c r="F36" s="3">
        <f t="shared" si="4"/>
        <v>0</v>
      </c>
      <c r="G36" s="3">
        <f t="shared" si="5"/>
        <v>0</v>
      </c>
      <c r="H36" s="3">
        <f t="shared" si="6"/>
        <v>0</v>
      </c>
      <c r="I36" s="3">
        <f t="shared" si="7"/>
        <v>1</v>
      </c>
      <c r="J36" s="3">
        <f t="shared" si="8"/>
        <v>1</v>
      </c>
      <c r="K36" s="3">
        <f t="shared" si="9"/>
        <v>1</v>
      </c>
      <c r="L36" s="3">
        <f t="shared" si="10"/>
        <v>1</v>
      </c>
      <c r="M36" s="3">
        <f t="shared" si="11"/>
        <v>1</v>
      </c>
      <c r="N36" s="3">
        <f t="shared" si="12"/>
        <v>0</v>
      </c>
      <c r="O36" s="3">
        <f t="shared" si="13"/>
        <v>1</v>
      </c>
      <c r="P36" s="3">
        <f t="shared" si="14"/>
        <v>1</v>
      </c>
      <c r="Q36" s="3">
        <f t="shared" si="15"/>
        <v>0</v>
      </c>
      <c r="R36" s="3">
        <f t="shared" si="16"/>
        <v>1</v>
      </c>
      <c r="S36" s="3">
        <f t="shared" si="0"/>
        <v>0</v>
      </c>
      <c r="T36" s="3">
        <f t="shared" si="17"/>
        <v>0</v>
      </c>
      <c r="U36" s="3">
        <f t="shared" si="18"/>
        <v>1</v>
      </c>
      <c r="V36" s="3">
        <f t="shared" si="19"/>
        <v>1</v>
      </c>
      <c r="W36" s="3">
        <f t="shared" si="20"/>
        <v>1</v>
      </c>
      <c r="X36" s="3">
        <f t="shared" si="21"/>
        <v>0</v>
      </c>
      <c r="Y36" s="3">
        <f t="shared" si="22"/>
        <v>1</v>
      </c>
      <c r="Z36" s="3">
        <f t="shared" si="23"/>
        <v>1</v>
      </c>
      <c r="AA36" s="3">
        <f t="shared" si="24"/>
        <v>1</v>
      </c>
      <c r="AB36" s="3">
        <f t="shared" si="25"/>
        <v>1</v>
      </c>
      <c r="AC36" s="3">
        <f t="shared" si="26"/>
        <v>1</v>
      </c>
      <c r="AD36" s="3">
        <f t="shared" si="27"/>
        <v>1</v>
      </c>
      <c r="AE36" s="3">
        <f t="shared" si="28"/>
        <v>1</v>
      </c>
      <c r="AF36" s="3">
        <f t="shared" si="29"/>
        <v>1</v>
      </c>
      <c r="AG36" s="44"/>
      <c r="AH36" s="54"/>
      <c r="AI36" s="44"/>
      <c r="AM36" s="43"/>
      <c r="AN36" s="54"/>
      <c r="AO36" s="44"/>
      <c r="AQ36" s="44"/>
    </row>
    <row r="37" spans="2:43" x14ac:dyDescent="0.3">
      <c r="B37" s="3" t="s">
        <v>6</v>
      </c>
      <c r="C37" s="3">
        <f t="shared" si="1"/>
        <v>1</v>
      </c>
      <c r="D37" s="3">
        <f t="shared" si="2"/>
        <v>0</v>
      </c>
      <c r="E37" s="3">
        <f t="shared" si="3"/>
        <v>1</v>
      </c>
      <c r="F37" s="3">
        <f t="shared" si="4"/>
        <v>0</v>
      </c>
      <c r="G37" s="3">
        <f t="shared" si="5"/>
        <v>1</v>
      </c>
      <c r="H37" s="3">
        <f t="shared" si="6"/>
        <v>0</v>
      </c>
      <c r="I37" s="3">
        <f t="shared" si="7"/>
        <v>1</v>
      </c>
      <c r="J37" s="3">
        <f t="shared" si="8"/>
        <v>1</v>
      </c>
      <c r="K37" s="3">
        <f t="shared" si="9"/>
        <v>1</v>
      </c>
      <c r="L37" s="3">
        <f t="shared" si="10"/>
        <v>1</v>
      </c>
      <c r="M37" s="3">
        <f t="shared" si="11"/>
        <v>1</v>
      </c>
      <c r="N37" s="3">
        <f t="shared" si="12"/>
        <v>0</v>
      </c>
      <c r="O37" s="3">
        <f t="shared" si="13"/>
        <v>1</v>
      </c>
      <c r="P37" s="3">
        <f t="shared" si="14"/>
        <v>1</v>
      </c>
      <c r="Q37" s="3">
        <f t="shared" si="15"/>
        <v>0</v>
      </c>
      <c r="R37" s="3">
        <f t="shared" si="16"/>
        <v>1</v>
      </c>
      <c r="S37" s="3">
        <f t="shared" si="0"/>
        <v>0</v>
      </c>
      <c r="T37" s="3">
        <f t="shared" si="17"/>
        <v>0</v>
      </c>
      <c r="U37" s="3">
        <f t="shared" si="18"/>
        <v>1</v>
      </c>
      <c r="V37" s="3">
        <f t="shared" si="19"/>
        <v>1</v>
      </c>
      <c r="W37" s="3">
        <f t="shared" si="20"/>
        <v>1</v>
      </c>
      <c r="X37" s="3">
        <f t="shared" si="21"/>
        <v>1</v>
      </c>
      <c r="Y37" s="3">
        <f t="shared" si="22"/>
        <v>1</v>
      </c>
      <c r="Z37" s="3">
        <f t="shared" si="23"/>
        <v>1</v>
      </c>
      <c r="AA37" s="3">
        <f t="shared" si="24"/>
        <v>1</v>
      </c>
      <c r="AB37" s="3">
        <f t="shared" si="25"/>
        <v>1</v>
      </c>
      <c r="AC37" s="3">
        <f t="shared" si="26"/>
        <v>1</v>
      </c>
      <c r="AD37" s="3">
        <f t="shared" si="27"/>
        <v>1</v>
      </c>
      <c r="AE37" s="3">
        <f t="shared" si="28"/>
        <v>1</v>
      </c>
      <c r="AF37" s="3">
        <f t="shared" si="29"/>
        <v>1</v>
      </c>
      <c r="AG37" s="44"/>
      <c r="AH37" s="54"/>
      <c r="AI37" s="44"/>
      <c r="AM37" s="43"/>
      <c r="AN37" s="54"/>
      <c r="AO37" s="44"/>
      <c r="AQ37" s="44"/>
    </row>
    <row r="38" spans="2:43" x14ac:dyDescent="0.3">
      <c r="B38" s="3" t="s">
        <v>7</v>
      </c>
      <c r="C38" s="3">
        <f t="shared" si="1"/>
        <v>1</v>
      </c>
      <c r="D38" s="3">
        <f t="shared" si="2"/>
        <v>0</v>
      </c>
      <c r="E38" s="3">
        <f t="shared" si="3"/>
        <v>1</v>
      </c>
      <c r="F38" s="3">
        <f t="shared" si="4"/>
        <v>0</v>
      </c>
      <c r="G38" s="3">
        <f t="shared" si="5"/>
        <v>1</v>
      </c>
      <c r="H38" s="3">
        <f t="shared" si="6"/>
        <v>0</v>
      </c>
      <c r="I38" s="3">
        <f t="shared" si="7"/>
        <v>1</v>
      </c>
      <c r="J38" s="3">
        <f t="shared" si="8"/>
        <v>1</v>
      </c>
      <c r="K38" s="3">
        <f t="shared" si="9"/>
        <v>1</v>
      </c>
      <c r="L38" s="3">
        <f t="shared" si="10"/>
        <v>0</v>
      </c>
      <c r="M38" s="3">
        <f t="shared" si="11"/>
        <v>1</v>
      </c>
      <c r="N38" s="3">
        <f t="shared" si="12"/>
        <v>0</v>
      </c>
      <c r="O38" s="3">
        <f t="shared" si="13"/>
        <v>1</v>
      </c>
      <c r="P38" s="3">
        <f t="shared" si="14"/>
        <v>1</v>
      </c>
      <c r="Q38" s="3">
        <f t="shared" si="15"/>
        <v>0</v>
      </c>
      <c r="R38" s="3">
        <f t="shared" si="16"/>
        <v>1</v>
      </c>
      <c r="S38" s="3">
        <f t="shared" si="0"/>
        <v>0</v>
      </c>
      <c r="T38" s="3">
        <f t="shared" si="17"/>
        <v>1</v>
      </c>
      <c r="U38" s="3">
        <f t="shared" si="18"/>
        <v>1</v>
      </c>
      <c r="V38" s="3">
        <f t="shared" si="19"/>
        <v>1</v>
      </c>
      <c r="W38" s="3">
        <f t="shared" si="20"/>
        <v>1</v>
      </c>
      <c r="X38" s="3">
        <f t="shared" si="21"/>
        <v>1</v>
      </c>
      <c r="Y38" s="3">
        <f t="shared" si="22"/>
        <v>1</v>
      </c>
      <c r="Z38" s="3">
        <f t="shared" si="23"/>
        <v>1</v>
      </c>
      <c r="AA38" s="3">
        <f t="shared" si="24"/>
        <v>1</v>
      </c>
      <c r="AB38" s="3">
        <f t="shared" si="25"/>
        <v>1</v>
      </c>
      <c r="AC38" s="3">
        <f t="shared" si="26"/>
        <v>1</v>
      </c>
      <c r="AD38" s="3">
        <f t="shared" si="27"/>
        <v>1</v>
      </c>
      <c r="AE38" s="3">
        <f t="shared" si="28"/>
        <v>1</v>
      </c>
      <c r="AF38" s="3">
        <f t="shared" si="29"/>
        <v>1</v>
      </c>
      <c r="AG38" s="44"/>
      <c r="AH38" s="54"/>
      <c r="AI38" s="44"/>
      <c r="AM38" s="43"/>
      <c r="AN38" s="54"/>
      <c r="AO38" s="44"/>
      <c r="AQ38" s="44"/>
    </row>
    <row r="39" spans="2:43" x14ac:dyDescent="0.3">
      <c r="B39" s="3" t="s">
        <v>8</v>
      </c>
      <c r="C39" s="3">
        <f t="shared" si="1"/>
        <v>0</v>
      </c>
      <c r="D39" s="3">
        <f t="shared" si="2"/>
        <v>0</v>
      </c>
      <c r="E39" s="3">
        <f t="shared" si="3"/>
        <v>1</v>
      </c>
      <c r="F39" s="3">
        <f t="shared" si="4"/>
        <v>0</v>
      </c>
      <c r="G39" s="3">
        <f t="shared" si="5"/>
        <v>1</v>
      </c>
      <c r="H39" s="3">
        <f t="shared" si="6"/>
        <v>0</v>
      </c>
      <c r="I39" s="3">
        <f t="shared" si="7"/>
        <v>1</v>
      </c>
      <c r="J39" s="3">
        <f t="shared" si="8"/>
        <v>1</v>
      </c>
      <c r="K39" s="3">
        <f t="shared" si="9"/>
        <v>1</v>
      </c>
      <c r="L39" s="3">
        <f t="shared" si="10"/>
        <v>1</v>
      </c>
      <c r="M39" s="3">
        <f t="shared" si="11"/>
        <v>1</v>
      </c>
      <c r="N39" s="3">
        <f t="shared" si="12"/>
        <v>0</v>
      </c>
      <c r="O39" s="3">
        <f t="shared" si="13"/>
        <v>1</v>
      </c>
      <c r="P39" s="3">
        <f t="shared" si="14"/>
        <v>1</v>
      </c>
      <c r="Q39" s="3">
        <f t="shared" si="15"/>
        <v>0</v>
      </c>
      <c r="R39" s="3">
        <f t="shared" si="16"/>
        <v>0</v>
      </c>
      <c r="S39" s="3">
        <f t="shared" si="0"/>
        <v>0</v>
      </c>
      <c r="T39" s="3">
        <f t="shared" si="17"/>
        <v>0</v>
      </c>
      <c r="U39" s="3">
        <f t="shared" si="18"/>
        <v>1</v>
      </c>
      <c r="V39" s="3">
        <f t="shared" si="19"/>
        <v>1</v>
      </c>
      <c r="W39" s="3">
        <f t="shared" si="20"/>
        <v>1</v>
      </c>
      <c r="X39" s="3">
        <f t="shared" si="21"/>
        <v>1</v>
      </c>
      <c r="Y39" s="3">
        <f t="shared" si="22"/>
        <v>1</v>
      </c>
      <c r="Z39" s="3">
        <f t="shared" si="23"/>
        <v>1</v>
      </c>
      <c r="AA39" s="3">
        <f t="shared" si="24"/>
        <v>1</v>
      </c>
      <c r="AB39" s="3">
        <f t="shared" si="25"/>
        <v>1</v>
      </c>
      <c r="AC39" s="3">
        <f t="shared" si="26"/>
        <v>1</v>
      </c>
      <c r="AD39" s="3">
        <f t="shared" si="27"/>
        <v>1</v>
      </c>
      <c r="AE39" s="3">
        <f t="shared" si="28"/>
        <v>0</v>
      </c>
      <c r="AF39" s="3">
        <f t="shared" si="29"/>
        <v>1</v>
      </c>
      <c r="AG39" s="44"/>
      <c r="AH39" s="54"/>
      <c r="AI39" s="44"/>
      <c r="AM39" s="43"/>
      <c r="AN39" s="54"/>
      <c r="AO39" s="44"/>
      <c r="AQ39" s="44"/>
    </row>
    <row r="40" spans="2:43" x14ac:dyDescent="0.3">
      <c r="B40" s="3" t="s">
        <v>9</v>
      </c>
      <c r="C40" s="3">
        <f t="shared" si="1"/>
        <v>1</v>
      </c>
      <c r="D40" s="3">
        <f t="shared" si="2"/>
        <v>0</v>
      </c>
      <c r="E40" s="3">
        <f t="shared" si="3"/>
        <v>1</v>
      </c>
      <c r="F40" s="3">
        <f t="shared" si="4"/>
        <v>1</v>
      </c>
      <c r="G40" s="3">
        <f t="shared" si="5"/>
        <v>1</v>
      </c>
      <c r="H40" s="3">
        <f t="shared" si="6"/>
        <v>0</v>
      </c>
      <c r="I40" s="3">
        <f t="shared" si="7"/>
        <v>1</v>
      </c>
      <c r="J40" s="3">
        <f t="shared" si="8"/>
        <v>0</v>
      </c>
      <c r="K40" s="3">
        <f t="shared" si="9"/>
        <v>1</v>
      </c>
      <c r="L40" s="3">
        <f t="shared" si="10"/>
        <v>1</v>
      </c>
      <c r="M40" s="3">
        <f t="shared" si="11"/>
        <v>1</v>
      </c>
      <c r="N40" s="3">
        <f t="shared" si="12"/>
        <v>0</v>
      </c>
      <c r="O40" s="3">
        <f t="shared" si="13"/>
        <v>1</v>
      </c>
      <c r="P40" s="3">
        <f t="shared" si="14"/>
        <v>1</v>
      </c>
      <c r="Q40" s="3">
        <f t="shared" si="15"/>
        <v>0</v>
      </c>
      <c r="R40" s="3">
        <f t="shared" si="16"/>
        <v>1</v>
      </c>
      <c r="S40" s="3">
        <f t="shared" si="0"/>
        <v>0</v>
      </c>
      <c r="T40" s="3">
        <f t="shared" si="17"/>
        <v>0</v>
      </c>
      <c r="U40" s="3">
        <f t="shared" si="18"/>
        <v>1</v>
      </c>
      <c r="V40" s="3">
        <f t="shared" si="19"/>
        <v>0</v>
      </c>
      <c r="W40" s="3">
        <f t="shared" si="20"/>
        <v>1</v>
      </c>
      <c r="X40" s="3">
        <f t="shared" si="21"/>
        <v>1</v>
      </c>
      <c r="Y40" s="3">
        <f t="shared" si="22"/>
        <v>1</v>
      </c>
      <c r="Z40" s="3">
        <f t="shared" si="23"/>
        <v>1</v>
      </c>
      <c r="AA40" s="3">
        <f t="shared" si="24"/>
        <v>1</v>
      </c>
      <c r="AB40" s="3">
        <f t="shared" si="25"/>
        <v>1</v>
      </c>
      <c r="AC40" s="3">
        <f t="shared" si="26"/>
        <v>1</v>
      </c>
      <c r="AD40" s="3">
        <f t="shared" si="27"/>
        <v>0</v>
      </c>
      <c r="AE40" s="3">
        <f t="shared" si="28"/>
        <v>0</v>
      </c>
      <c r="AF40" s="3">
        <f t="shared" si="29"/>
        <v>1</v>
      </c>
    </row>
    <row r="41" spans="2:43" x14ac:dyDescent="0.3">
      <c r="B41" s="3" t="s">
        <v>10</v>
      </c>
      <c r="C41" s="3">
        <f t="shared" si="1"/>
        <v>1</v>
      </c>
      <c r="D41" s="3">
        <f t="shared" si="2"/>
        <v>0</v>
      </c>
      <c r="E41" s="3">
        <f t="shared" si="3"/>
        <v>0</v>
      </c>
      <c r="F41" s="3">
        <f t="shared" si="4"/>
        <v>1</v>
      </c>
      <c r="G41" s="3">
        <f t="shared" si="5"/>
        <v>1</v>
      </c>
      <c r="H41" s="3">
        <f t="shared" si="6"/>
        <v>0</v>
      </c>
      <c r="I41" s="3">
        <f t="shared" si="7"/>
        <v>1</v>
      </c>
      <c r="J41" s="3">
        <f t="shared" si="8"/>
        <v>0</v>
      </c>
      <c r="K41" s="3">
        <f t="shared" si="9"/>
        <v>1</v>
      </c>
      <c r="L41" s="3">
        <f t="shared" si="10"/>
        <v>0</v>
      </c>
      <c r="M41" s="3">
        <f t="shared" si="11"/>
        <v>1</v>
      </c>
      <c r="N41" s="3">
        <f t="shared" si="12"/>
        <v>0</v>
      </c>
      <c r="O41" s="3">
        <f t="shared" si="13"/>
        <v>1</v>
      </c>
      <c r="P41" s="3">
        <f t="shared" si="14"/>
        <v>1</v>
      </c>
      <c r="Q41" s="3">
        <f t="shared" si="15"/>
        <v>0</v>
      </c>
      <c r="R41" s="3">
        <f t="shared" si="16"/>
        <v>1</v>
      </c>
      <c r="S41" s="3">
        <f t="shared" si="0"/>
        <v>0</v>
      </c>
      <c r="T41" s="3">
        <f t="shared" si="17"/>
        <v>0</v>
      </c>
      <c r="U41" s="3">
        <f t="shared" si="18"/>
        <v>0</v>
      </c>
      <c r="V41" s="3">
        <f t="shared" si="19"/>
        <v>0</v>
      </c>
      <c r="W41" s="3">
        <f t="shared" si="20"/>
        <v>0</v>
      </c>
      <c r="X41" s="3">
        <f t="shared" si="21"/>
        <v>0</v>
      </c>
      <c r="Y41" s="3">
        <f t="shared" si="22"/>
        <v>0</v>
      </c>
      <c r="Z41" s="3">
        <f t="shared" si="23"/>
        <v>1</v>
      </c>
      <c r="AA41" s="3">
        <f t="shared" si="24"/>
        <v>0</v>
      </c>
      <c r="AB41" s="3">
        <f t="shared" si="25"/>
        <v>1</v>
      </c>
      <c r="AC41" s="3">
        <f t="shared" si="26"/>
        <v>1</v>
      </c>
      <c r="AD41" s="3">
        <f t="shared" si="27"/>
        <v>0</v>
      </c>
      <c r="AE41" s="3">
        <f t="shared" si="28"/>
        <v>1</v>
      </c>
      <c r="AF41" s="3">
        <f t="shared" si="29"/>
        <v>0</v>
      </c>
    </row>
    <row r="43" spans="2:43" x14ac:dyDescent="0.3">
      <c r="AG43" s="4" t="s">
        <v>422</v>
      </c>
      <c r="AH43" s="4" t="s">
        <v>423</v>
      </c>
    </row>
    <row r="44" spans="2:43" s="55" customFormat="1" x14ac:dyDescent="0.3">
      <c r="B44" s="57" t="s">
        <v>421</v>
      </c>
      <c r="C44" s="57">
        <f>SUM(C32:C41)/10</f>
        <v>0.9</v>
      </c>
      <c r="D44" s="57">
        <f t="shared" ref="D44:S44" si="30">SUM(D32:D41)/10</f>
        <v>0</v>
      </c>
      <c r="E44" s="57">
        <f t="shared" si="30"/>
        <v>0.4</v>
      </c>
      <c r="F44" s="57">
        <f t="shared" si="30"/>
        <v>0.2</v>
      </c>
      <c r="G44" s="57">
        <f t="shared" si="30"/>
        <v>0.8</v>
      </c>
      <c r="H44" s="57">
        <f t="shared" si="30"/>
        <v>0</v>
      </c>
      <c r="I44" s="57">
        <f t="shared" si="30"/>
        <v>1</v>
      </c>
      <c r="J44" s="57">
        <f t="shared" si="30"/>
        <v>0.8</v>
      </c>
      <c r="K44" s="57">
        <f t="shared" si="30"/>
        <v>1</v>
      </c>
      <c r="L44" s="57">
        <f t="shared" si="30"/>
        <v>0.8</v>
      </c>
      <c r="M44" s="57">
        <f t="shared" si="30"/>
        <v>1</v>
      </c>
      <c r="N44" s="57">
        <f t="shared" si="30"/>
        <v>0</v>
      </c>
      <c r="O44" s="57">
        <f t="shared" si="30"/>
        <v>1</v>
      </c>
      <c r="P44" s="57">
        <f t="shared" si="30"/>
        <v>1</v>
      </c>
      <c r="Q44" s="57">
        <f t="shared" si="30"/>
        <v>0</v>
      </c>
      <c r="R44" s="57">
        <f t="shared" si="30"/>
        <v>0.8</v>
      </c>
      <c r="S44" s="57">
        <f t="shared" si="30"/>
        <v>0</v>
      </c>
      <c r="T44" s="57">
        <f t="shared" ref="T44:AD44" si="31">SUM(T32:T41)/10</f>
        <v>0.4</v>
      </c>
      <c r="U44" s="57">
        <f t="shared" si="31"/>
        <v>0.9</v>
      </c>
      <c r="V44" s="57">
        <f t="shared" si="31"/>
        <v>0.8</v>
      </c>
      <c r="W44" s="57">
        <f t="shared" si="31"/>
        <v>0.9</v>
      </c>
      <c r="X44" s="57">
        <f t="shared" si="31"/>
        <v>0.8</v>
      </c>
      <c r="Y44" s="57">
        <f t="shared" si="31"/>
        <v>0.9</v>
      </c>
      <c r="Z44" s="57">
        <f t="shared" si="31"/>
        <v>0.8</v>
      </c>
      <c r="AA44" s="57">
        <f t="shared" si="31"/>
        <v>0.9</v>
      </c>
      <c r="AB44" s="57">
        <f t="shared" si="31"/>
        <v>1</v>
      </c>
      <c r="AC44" s="57">
        <f t="shared" si="31"/>
        <v>1</v>
      </c>
      <c r="AD44" s="57">
        <f t="shared" si="31"/>
        <v>0.8</v>
      </c>
      <c r="AE44" s="57">
        <f t="shared" ref="AE44:AF44" si="32">SUM(AE32:AE41)/10</f>
        <v>0.7</v>
      </c>
      <c r="AF44" s="57">
        <f t="shared" si="32"/>
        <v>0.9</v>
      </c>
      <c r="AG44" s="58">
        <f>AVERAGE(C44:AF44)</f>
        <v>0.68333333333333335</v>
      </c>
      <c r="AH44" s="57">
        <f>_xlfn.STDEV.P(C44:AF44)</f>
        <v>0.35691580083948232</v>
      </c>
    </row>
  </sheetData>
  <mergeCells count="1">
    <mergeCell ref="B28:AF28"/>
  </mergeCells>
  <conditionalFormatting sqref="C32:AF41">
    <cfRule type="cellIs" dxfId="5" priority="1" operator="lessThan">
      <formula>0.5</formula>
    </cfRule>
    <cfRule type="cellIs" dxfId="4" priority="2" operator="greaterThan">
      <formula>0.5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2C32-17DA-4A83-98D5-21C19B103D4F}">
  <dimension ref="B2:H26"/>
  <sheetViews>
    <sheetView workbookViewId="0">
      <selection activeCell="M13" sqref="M13"/>
    </sheetView>
  </sheetViews>
  <sheetFormatPr defaultRowHeight="14.4" x14ac:dyDescent="0.3"/>
  <cols>
    <col min="3" max="4" width="14.6640625" bestFit="1" customWidth="1"/>
    <col min="5" max="5" width="3.88671875" customWidth="1"/>
    <col min="6" max="6" width="14.6640625" bestFit="1" customWidth="1"/>
    <col min="7" max="7" width="8" bestFit="1" customWidth="1"/>
  </cols>
  <sheetData>
    <row r="2" spans="2:8" ht="15" thickBot="1" x14ac:dyDescent="0.35">
      <c r="B2" s="70"/>
      <c r="C2" s="70"/>
      <c r="D2" s="70"/>
      <c r="E2" s="70"/>
      <c r="F2" s="70"/>
      <c r="G2" s="70"/>
      <c r="H2" s="70"/>
    </row>
    <row r="3" spans="2:8" ht="15" thickBot="1" x14ac:dyDescent="0.35">
      <c r="B3" s="70"/>
      <c r="C3" s="39"/>
      <c r="D3" s="63">
        <v>1</v>
      </c>
      <c r="E3" s="70"/>
      <c r="F3" s="39"/>
      <c r="G3" s="63">
        <v>1</v>
      </c>
      <c r="H3" s="70"/>
    </row>
    <row r="4" spans="2:8" x14ac:dyDescent="0.3">
      <c r="B4" s="70"/>
      <c r="C4" s="26" t="s">
        <v>0</v>
      </c>
      <c r="D4" s="28" t="s">
        <v>28</v>
      </c>
      <c r="E4" s="70"/>
      <c r="F4" s="26" t="s">
        <v>0</v>
      </c>
      <c r="G4" s="28" t="s">
        <v>28</v>
      </c>
      <c r="H4" s="70"/>
    </row>
    <row r="5" spans="2:8" ht="15" thickBot="1" x14ac:dyDescent="0.35">
      <c r="B5" s="70"/>
      <c r="C5" s="29" t="s">
        <v>11</v>
      </c>
      <c r="D5" s="31">
        <v>31901.1</v>
      </c>
      <c r="E5" s="70"/>
      <c r="F5" s="29" t="s">
        <v>11</v>
      </c>
      <c r="G5" s="31">
        <v>31901.1</v>
      </c>
      <c r="H5" s="70"/>
    </row>
    <row r="6" spans="2:8" x14ac:dyDescent="0.3">
      <c r="B6" s="70"/>
      <c r="C6" s="10" t="s">
        <v>12</v>
      </c>
      <c r="D6" s="64" t="s">
        <v>32</v>
      </c>
      <c r="E6" s="70"/>
      <c r="F6" s="10" t="s">
        <v>1</v>
      </c>
      <c r="G6" s="64">
        <v>1</v>
      </c>
      <c r="H6" s="70"/>
    </row>
    <row r="7" spans="2:8" x14ac:dyDescent="0.3">
      <c r="B7" s="70"/>
      <c r="C7" s="13" t="s">
        <v>13</v>
      </c>
      <c r="D7" s="65" t="s">
        <v>33</v>
      </c>
      <c r="E7" s="70"/>
      <c r="F7" s="13" t="s">
        <v>2</v>
      </c>
      <c r="G7" s="65">
        <v>1</v>
      </c>
      <c r="H7" s="70"/>
    </row>
    <row r="8" spans="2:8" x14ac:dyDescent="0.3">
      <c r="B8" s="70"/>
      <c r="C8" s="13" t="s">
        <v>14</v>
      </c>
      <c r="D8" s="65" t="s">
        <v>34</v>
      </c>
      <c r="E8" s="70"/>
      <c r="F8" s="13" t="s">
        <v>3</v>
      </c>
      <c r="G8" s="65">
        <v>1</v>
      </c>
      <c r="H8" s="70"/>
    </row>
    <row r="9" spans="2:8" x14ac:dyDescent="0.3">
      <c r="B9" s="70"/>
      <c r="C9" s="13" t="s">
        <v>15</v>
      </c>
      <c r="D9" s="65" t="s">
        <v>35</v>
      </c>
      <c r="E9" s="70"/>
      <c r="F9" s="13" t="s">
        <v>4</v>
      </c>
      <c r="G9" s="65">
        <v>1</v>
      </c>
      <c r="H9" s="70"/>
    </row>
    <row r="10" spans="2:8" x14ac:dyDescent="0.3">
      <c r="B10" s="70"/>
      <c r="C10" s="13" t="s">
        <v>16</v>
      </c>
      <c r="D10" s="65" t="s">
        <v>36</v>
      </c>
      <c r="E10" s="70"/>
      <c r="F10" s="13" t="s">
        <v>5</v>
      </c>
      <c r="G10" s="65">
        <v>1</v>
      </c>
      <c r="H10" s="70"/>
    </row>
    <row r="11" spans="2:8" x14ac:dyDescent="0.3">
      <c r="B11" s="70"/>
      <c r="C11" s="13" t="s">
        <v>17</v>
      </c>
      <c r="D11" s="65" t="s">
        <v>37</v>
      </c>
      <c r="E11" s="70"/>
      <c r="F11" s="13" t="s">
        <v>6</v>
      </c>
      <c r="G11" s="65">
        <v>1</v>
      </c>
      <c r="H11" s="70"/>
    </row>
    <row r="12" spans="2:8" x14ac:dyDescent="0.3">
      <c r="B12" s="70"/>
      <c r="C12" s="13" t="s">
        <v>18</v>
      </c>
      <c r="D12" s="65" t="s">
        <v>38</v>
      </c>
      <c r="E12" s="70"/>
      <c r="F12" s="13" t="s">
        <v>7</v>
      </c>
      <c r="G12" s="65">
        <v>1</v>
      </c>
      <c r="H12" s="70"/>
    </row>
    <row r="13" spans="2:8" x14ac:dyDescent="0.3">
      <c r="B13" s="70"/>
      <c r="C13" s="71" t="s">
        <v>19</v>
      </c>
      <c r="D13" s="72" t="s">
        <v>39</v>
      </c>
      <c r="E13" s="70"/>
      <c r="F13" s="71" t="s">
        <v>8</v>
      </c>
      <c r="G13" s="72">
        <v>0</v>
      </c>
      <c r="H13" s="70"/>
    </row>
    <row r="14" spans="2:8" x14ac:dyDescent="0.3">
      <c r="B14" s="70"/>
      <c r="C14" s="13" t="s">
        <v>20</v>
      </c>
      <c r="D14" s="65" t="s">
        <v>40</v>
      </c>
      <c r="E14" s="70"/>
      <c r="F14" s="13" t="s">
        <v>9</v>
      </c>
      <c r="G14" s="65">
        <v>1</v>
      </c>
      <c r="H14" s="70"/>
    </row>
    <row r="15" spans="2:8" ht="15" thickBot="1" x14ac:dyDescent="0.35">
      <c r="B15" s="70"/>
      <c r="C15" s="15" t="s">
        <v>21</v>
      </c>
      <c r="D15" s="66" t="s">
        <v>41</v>
      </c>
      <c r="E15" s="70"/>
      <c r="F15" s="15" t="s">
        <v>10</v>
      </c>
      <c r="G15" s="66">
        <v>1</v>
      </c>
      <c r="H15" s="70"/>
    </row>
    <row r="16" spans="2:8" ht="15" thickBot="1" x14ac:dyDescent="0.35">
      <c r="B16" s="70"/>
      <c r="C16" s="18" t="s">
        <v>1</v>
      </c>
      <c r="D16" s="67" t="s">
        <v>34</v>
      </c>
      <c r="E16" s="70"/>
      <c r="H16" s="70"/>
    </row>
    <row r="17" spans="2:8" ht="15" thickBot="1" x14ac:dyDescent="0.35">
      <c r="B17" s="70"/>
      <c r="C17" s="21" t="s">
        <v>2</v>
      </c>
      <c r="D17" s="68" t="s">
        <v>32</v>
      </c>
      <c r="E17" s="70"/>
      <c r="F17" s="73" t="s">
        <v>421</v>
      </c>
      <c r="G17" s="74">
        <v>0.9</v>
      </c>
      <c r="H17" s="70"/>
    </row>
    <row r="18" spans="2:8" x14ac:dyDescent="0.3">
      <c r="B18" s="70"/>
      <c r="C18" s="21" t="s">
        <v>3</v>
      </c>
      <c r="D18" s="68" t="s">
        <v>36</v>
      </c>
      <c r="E18" s="70"/>
      <c r="F18" s="70"/>
      <c r="G18" s="70"/>
      <c r="H18" s="70"/>
    </row>
    <row r="19" spans="2:8" x14ac:dyDescent="0.3">
      <c r="B19" s="70"/>
      <c r="C19" s="21" t="s">
        <v>4</v>
      </c>
      <c r="D19" s="68" t="s">
        <v>35</v>
      </c>
      <c r="E19" s="70"/>
      <c r="F19" s="70"/>
      <c r="G19" s="70"/>
      <c r="H19" s="70"/>
    </row>
    <row r="20" spans="2:8" x14ac:dyDescent="0.3">
      <c r="B20" s="70"/>
      <c r="C20" s="21" t="s">
        <v>5</v>
      </c>
      <c r="D20" s="68" t="s">
        <v>37</v>
      </c>
      <c r="E20" s="70"/>
      <c r="F20" s="70"/>
      <c r="G20" s="70"/>
      <c r="H20" s="70"/>
    </row>
    <row r="21" spans="2:8" x14ac:dyDescent="0.3">
      <c r="B21" s="70"/>
      <c r="C21" s="21" t="s">
        <v>6</v>
      </c>
      <c r="D21" s="68" t="s">
        <v>38</v>
      </c>
      <c r="E21" s="70"/>
      <c r="F21" s="70"/>
      <c r="G21" s="70"/>
      <c r="H21" s="70"/>
    </row>
    <row r="22" spans="2:8" x14ac:dyDescent="0.3">
      <c r="B22" s="70"/>
      <c r="C22" s="21" t="s">
        <v>7</v>
      </c>
      <c r="D22" s="68" t="s">
        <v>33</v>
      </c>
      <c r="E22" s="70"/>
      <c r="F22" s="70"/>
      <c r="G22" s="70"/>
      <c r="H22" s="70"/>
    </row>
    <row r="23" spans="2:8" x14ac:dyDescent="0.3">
      <c r="B23" s="70"/>
      <c r="C23" s="21" t="s">
        <v>8</v>
      </c>
      <c r="D23" s="68" t="s">
        <v>40</v>
      </c>
      <c r="E23" s="70"/>
      <c r="F23" s="70"/>
      <c r="G23" s="70"/>
      <c r="H23" s="70"/>
    </row>
    <row r="24" spans="2:8" x14ac:dyDescent="0.3">
      <c r="B24" s="70"/>
      <c r="C24" s="21" t="s">
        <v>9</v>
      </c>
      <c r="D24" s="68" t="s">
        <v>41</v>
      </c>
      <c r="E24" s="70"/>
      <c r="F24" s="70"/>
      <c r="G24" s="70"/>
      <c r="H24" s="70"/>
    </row>
    <row r="25" spans="2:8" ht="15" thickBot="1" x14ac:dyDescent="0.35">
      <c r="B25" s="70"/>
      <c r="C25" s="23" t="s">
        <v>10</v>
      </c>
      <c r="D25" s="69" t="s">
        <v>134</v>
      </c>
      <c r="E25" s="70"/>
      <c r="F25" s="70"/>
      <c r="G25" s="70"/>
      <c r="H25" s="70"/>
    </row>
    <row r="26" spans="2:8" x14ac:dyDescent="0.3">
      <c r="B26" s="70"/>
      <c r="C26" s="70"/>
      <c r="D26" s="70"/>
      <c r="E26" s="70"/>
      <c r="F26" s="70"/>
      <c r="G26" s="70"/>
      <c r="H26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rjr22</cp:lastModifiedBy>
  <dcterms:created xsi:type="dcterms:W3CDTF">2023-04-30T19:12:27Z</dcterms:created>
  <dcterms:modified xsi:type="dcterms:W3CDTF">2023-05-23T18:02:56Z</dcterms:modified>
</cp:coreProperties>
</file>