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1475" windowHeight="490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C83" i="1"/>
  <c r="C82" i="1"/>
  <c r="C81" i="1"/>
  <c r="C80" i="1"/>
  <c r="C79" i="1"/>
  <c r="C78" i="1"/>
  <c r="C7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40" i="1"/>
  <c r="C39" i="1"/>
  <c r="C38" i="1"/>
  <c r="C37" i="1"/>
  <c r="C36" i="1"/>
  <c r="C35" i="1"/>
  <c r="C34" i="1"/>
  <c r="C33" i="1"/>
  <c r="C32" i="1"/>
  <c r="C31" i="1"/>
  <c r="C30" i="1"/>
  <c r="C29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<sst xmlns="http://schemas.openxmlformats.org/spreadsheetml/2006/main" count="12" uniqueCount="6">
  <si>
    <t>Score</t>
  </si>
  <si>
    <t>menores que 2 anos - clínico</t>
  </si>
  <si>
    <t>Probability of death</t>
  </si>
  <si>
    <t>menores que 2 anos - clínico e laboratorial</t>
  </si>
  <si>
    <t>Maiores que 2 anos - clínico e laboratorial</t>
  </si>
  <si>
    <r>
      <rPr>
        <b/>
        <sz val="11"/>
        <color rgb="FF0070C0"/>
        <rFont val="Calibri"/>
        <family val="2"/>
        <scheme val="minor"/>
      </rPr>
      <t>Maiores que 2 anos - clínico</t>
    </r>
    <r>
      <rPr>
        <b/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</si>
</sst>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2" fontId="0" fillId="0" borderId="0" xfId="0" applyNumberFormat="1" applyFill="1"/>
    <xf numFmtId="0" fontId="0" fillId="0" borderId="0" xfId="1" applyNumberFormat="1" applyFont="1"/>
    <xf numFmtId="164" fontId="0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Plan1!$C$28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Plan1!$B$29:$B$40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Plan1!$C$29:$C$40</c:f>
              <c:numCache>
                <c:formatCode>General</c:formatCode>
                <c:ptCount val="12"/>
                <c:pt idx="0">
                  <c:v>1.2282664120201539E-3</c:v>
                </c:pt>
                <c:pt idx="1">
                  <c:v>3.7896667276125723E-3</c:v>
                </c:pt>
                <c:pt idx="2">
                  <c:v>1.1090773385504599E-2</c:v>
                </c:pt>
                <c:pt idx="3">
                  <c:v>3.0042234192911604E-2</c:v>
                </c:pt>
                <c:pt idx="4">
                  <c:v>7.3187024725831426E-2</c:v>
                </c:pt>
                <c:pt idx="5">
                  <c:v>0.15605027633668997</c:v>
                </c:pt>
                <c:pt idx="6">
                  <c:v>0.28633498259465934</c:v>
                </c:pt>
                <c:pt idx="7">
                  <c:v>0.4522382497754811</c:v>
                </c:pt>
                <c:pt idx="8">
                  <c:v>0.62553835989209761</c:v>
                </c:pt>
                <c:pt idx="9">
                  <c:v>0.77875293569793469</c:v>
                </c:pt>
                <c:pt idx="10">
                  <c:v>0.89796453781813934</c:v>
                </c:pt>
                <c:pt idx="11">
                  <c:v>0.98267651411687862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3078656"/>
        <c:axId val="113080576"/>
      </c:lineChart>
      <c:catAx>
        <c:axId val="113078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200">
                    <a:latin typeface="Times New Roman" pitchFamily="18" charset="0"/>
                    <a:cs typeface="Times New Roman" pitchFamily="18" charset="0"/>
                  </a:rPr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080576"/>
        <c:crosses val="autoZero"/>
        <c:auto val="1"/>
        <c:lblAlgn val="ctr"/>
        <c:lblOffset val="100"/>
        <c:tickMarkSkip val="1"/>
        <c:noMultiLvlLbl val="0"/>
      </c:catAx>
      <c:valAx>
        <c:axId val="11308057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200">
                    <a:latin typeface="Times New Roman" pitchFamily="18" charset="0"/>
                    <a:cs typeface="Times New Roman" pitchFamily="18" charset="0"/>
                  </a:rPr>
                  <a:t>Probability of death</a:t>
                </a:r>
              </a:p>
            </c:rich>
          </c:tx>
          <c:layout>
            <c:manualLayout>
              <c:xMode val="edge"/>
              <c:yMode val="edge"/>
              <c:x val="1.4293004338063483E-2"/>
              <c:y val="0.253524124299277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07865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Plan1!$C$5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Plan1!$B$6:$B$15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Plan1!$C$6:$C$15</c:f>
              <c:numCache>
                <c:formatCode>General</c:formatCode>
                <c:ptCount val="10"/>
                <c:pt idx="0">
                  <c:v>9.6683195000000013E-4</c:v>
                </c:pt>
                <c:pt idx="1">
                  <c:v>1.1300207424880139E-2</c:v>
                </c:pt>
                <c:pt idx="2">
                  <c:v>3.0329498642995379E-2</c:v>
                </c:pt>
                <c:pt idx="3">
                  <c:v>6.4934075884473252E-2</c:v>
                </c:pt>
                <c:pt idx="4">
                  <c:v>0.12741159555124862</c:v>
                </c:pt>
                <c:pt idx="5">
                  <c:v>0.23974411832376313</c:v>
                </c:pt>
                <c:pt idx="6">
                  <c:v>0.44122309774771079</c:v>
                </c:pt>
                <c:pt idx="7">
                  <c:v>0.8020777956692885</c:v>
                </c:pt>
                <c:pt idx="8">
                  <c:v>1.4478338326177682</c:v>
                </c:pt>
                <c:pt idx="9">
                  <c:v>2.6028500836754178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6594944"/>
        <c:axId val="136614272"/>
      </c:lineChart>
      <c:catAx>
        <c:axId val="136594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200">
                    <a:latin typeface="Times New Roman" pitchFamily="18" charset="0"/>
                    <a:cs typeface="Times New Roman" pitchFamily="18" charset="0"/>
                  </a:rPr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614272"/>
        <c:crosses val="autoZero"/>
        <c:auto val="1"/>
        <c:lblAlgn val="ctr"/>
        <c:lblOffset val="100"/>
        <c:tickMarkSkip val="1"/>
        <c:noMultiLvlLbl val="0"/>
      </c:catAx>
      <c:valAx>
        <c:axId val="136614272"/>
        <c:scaling>
          <c:orientation val="minMax"/>
          <c:max val="2.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200">
                    <a:latin typeface="Times New Roman" pitchFamily="18" charset="0"/>
                    <a:cs typeface="Times New Roman" pitchFamily="18" charset="0"/>
                  </a:rPr>
                  <a:t>Probability of death</a:t>
                </a:r>
              </a:p>
            </c:rich>
          </c:tx>
          <c:layout>
            <c:manualLayout>
              <c:xMode val="edge"/>
              <c:yMode val="edge"/>
              <c:x val="1.4293004338063483E-2"/>
              <c:y val="0.253524124299277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59494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Plan1!$C$28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Plan1!$B$53:$B$66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Plan1!$C$53:$C$66</c:f>
              <c:numCache>
                <c:formatCode>General</c:formatCode>
                <c:ptCount val="14"/>
                <c:pt idx="0">
                  <c:v>3.33838507075913E-3</c:v>
                </c:pt>
                <c:pt idx="1">
                  <c:v>7.3940254596552837E-3</c:v>
                </c:pt>
                <c:pt idx="2">
                  <c:v>1.6296045141757729E-2</c:v>
                </c:pt>
                <c:pt idx="3">
                  <c:v>3.5531694245128698E-2</c:v>
                </c:pt>
                <c:pt idx="4">
                  <c:v>7.572371866489952E-2</c:v>
                </c:pt>
                <c:pt idx="5">
                  <c:v>0.15410928191543102</c:v>
                </c:pt>
                <c:pt idx="6">
                  <c:v>0.2883055705900831</c:v>
                </c:pt>
                <c:pt idx="7">
                  <c:v>0.47384157018144774</c:v>
                </c:pt>
                <c:pt idx="8">
                  <c:v>0.66679394194138708</c:v>
                </c:pt>
                <c:pt idx="9">
                  <c:v>0.81625419364316987</c:v>
                </c:pt>
                <c:pt idx="10">
                  <c:v>0.9077458891505974</c:v>
                </c:pt>
                <c:pt idx="11">
                  <c:v>0.95592553863175544</c:v>
                </c:pt>
                <c:pt idx="12">
                  <c:v>0.97929761867317677</c:v>
                </c:pt>
                <c:pt idx="13">
                  <c:v>0.99018372078708317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6836992"/>
        <c:axId val="136852224"/>
      </c:lineChart>
      <c:catAx>
        <c:axId val="136836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200">
                    <a:latin typeface="Times New Roman" pitchFamily="18" charset="0"/>
                    <a:cs typeface="Times New Roman" pitchFamily="18" charset="0"/>
                  </a:rPr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852224"/>
        <c:crosses val="autoZero"/>
        <c:auto val="1"/>
        <c:lblAlgn val="ctr"/>
        <c:lblOffset val="100"/>
        <c:tickMarkSkip val="1"/>
        <c:noMultiLvlLbl val="0"/>
      </c:catAx>
      <c:valAx>
        <c:axId val="13685222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200">
                    <a:latin typeface="Times New Roman" pitchFamily="18" charset="0"/>
                    <a:cs typeface="Times New Roman" pitchFamily="18" charset="0"/>
                  </a:rPr>
                  <a:t>Probability of death</a:t>
                </a:r>
              </a:p>
            </c:rich>
          </c:tx>
          <c:layout>
            <c:manualLayout>
              <c:xMode val="edge"/>
              <c:yMode val="edge"/>
              <c:x val="1.4293004338063483E-2"/>
              <c:y val="0.253524124299277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8369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Plan1!$C$28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ln>
                <a:solidFill>
                  <a:schemeClr val="tx1"/>
                </a:solidFill>
              </a:ln>
            </c:spPr>
          </c:marker>
          <c:cat>
            <c:numRef>
              <c:f>Plan1!$B$77:$B$87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Plan1!$C$77:$C$87</c:f>
              <c:numCache>
                <c:formatCode>General</c:formatCode>
                <c:ptCount val="11"/>
                <c:pt idx="0">
                  <c:v>2.9603130457806404E-4</c:v>
                </c:pt>
                <c:pt idx="1">
                  <c:v>2.4978843580691331E-3</c:v>
                </c:pt>
                <c:pt idx="2">
                  <c:v>1.6670986886064533E-2</c:v>
                </c:pt>
                <c:pt idx="3">
                  <c:v>7.8292760070872075E-2</c:v>
                </c:pt>
                <c:pt idx="4">
                  <c:v>0.2397175569146765</c:v>
                </c:pt>
                <c:pt idx="5">
                  <c:v>0.48842730326515399</c:v>
                </c:pt>
                <c:pt idx="6">
                  <c:v>0.73260301277680517</c:v>
                </c:pt>
                <c:pt idx="7">
                  <c:v>0.9073051871942388</c:v>
                </c:pt>
                <c:pt idx="8">
                  <c:v>1.01057053148081</c:v>
                </c:pt>
                <c:pt idx="9">
                  <c:v>1.0655813530757208</c:v>
                </c:pt>
                <c:pt idx="10" formatCode="#,##0.000000000">
                  <c:v>1.0933659481572955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5503104"/>
        <c:axId val="185501952"/>
      </c:lineChart>
      <c:catAx>
        <c:axId val="185503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200">
                    <a:latin typeface="Times New Roman" pitchFamily="18" charset="0"/>
                    <a:cs typeface="Times New Roman" pitchFamily="18" charset="0"/>
                  </a:rPr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501952"/>
        <c:crosses val="autoZero"/>
        <c:auto val="1"/>
        <c:lblAlgn val="ctr"/>
        <c:lblOffset val="100"/>
        <c:tickMarkSkip val="1"/>
        <c:noMultiLvlLbl val="0"/>
      </c:catAx>
      <c:valAx>
        <c:axId val="18550195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pt-BR" sz="1200">
                    <a:latin typeface="Times New Roman" pitchFamily="18" charset="0"/>
                    <a:cs typeface="Times New Roman" pitchFamily="18" charset="0"/>
                  </a:rPr>
                  <a:t>Probability of death</a:t>
                </a:r>
              </a:p>
            </c:rich>
          </c:tx>
          <c:layout>
            <c:manualLayout>
              <c:xMode val="edge"/>
              <c:yMode val="edge"/>
              <c:x val="1.4293004338063483E-2"/>
              <c:y val="0.253524124299278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550310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15</xdr:col>
      <xdr:colOff>285751</xdr:colOff>
      <xdr:row>46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</xdr:row>
      <xdr:rowOff>9525</xdr:rowOff>
    </xdr:from>
    <xdr:to>
      <xdr:col>15</xdr:col>
      <xdr:colOff>266701</xdr:colOff>
      <xdr:row>21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15</xdr:col>
      <xdr:colOff>285751</xdr:colOff>
      <xdr:row>70</xdr:row>
      <xdr:rowOff>47625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495299</xdr:colOff>
      <xdr:row>76</xdr:row>
      <xdr:rowOff>104775</xdr:rowOff>
    </xdr:from>
    <xdr:to>
      <xdr:col>16</xdr:col>
      <xdr:colOff>76200</xdr:colOff>
      <xdr:row>96</xdr:row>
      <xdr:rowOff>152401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97"/>
  <sheetViews>
    <sheetView tabSelected="1" topLeftCell="A70" workbookViewId="0">
      <selection activeCell="R78" sqref="R78"/>
    </sheetView>
  </sheetViews>
  <sheetFormatPr defaultRowHeight="15" x14ac:dyDescent="0.25"/>
  <cols>
    <col min="3" max="3" width="18.85546875" customWidth="1"/>
  </cols>
  <sheetData>
    <row r="3" spans="2:3" x14ac:dyDescent="0.25">
      <c r="B3" s="1" t="s">
        <v>1</v>
      </c>
      <c r="C3" s="1"/>
    </row>
    <row r="5" spans="2:3" x14ac:dyDescent="0.25">
      <c r="B5" t="s">
        <v>0</v>
      </c>
      <c r="C5" t="s">
        <v>2</v>
      </c>
    </row>
    <row r="6" spans="2:3" x14ac:dyDescent="0.25">
      <c r="B6">
        <v>0</v>
      </c>
      <c r="C6" s="8">
        <f>1.410055427*POWER(10,-2)*EXP(5.807256477*POWER(10,-1)*B6)-1.313372232*POWER(10,-2)*EXP(5.686437529*POWER(10,-2)*B6)</f>
        <v>9.6683195000000013E-4</v>
      </c>
    </row>
    <row r="7" spans="2:3" x14ac:dyDescent="0.25">
      <c r="B7">
        <v>1</v>
      </c>
      <c r="C7" s="8">
        <f t="shared" ref="C7:C15" si="0">1.410055427*POWER(10,-2)*EXP(5.807256477*POWER(10,-1)*B7)-1.313372232*POWER(10,-2)*EXP(5.686437529*POWER(10,-2)*B7)</f>
        <v>1.1300207424880139E-2</v>
      </c>
    </row>
    <row r="8" spans="2:3" x14ac:dyDescent="0.25">
      <c r="B8">
        <v>2</v>
      </c>
      <c r="C8" s="8">
        <f t="shared" si="0"/>
        <v>3.0329498642995379E-2</v>
      </c>
    </row>
    <row r="9" spans="2:3" x14ac:dyDescent="0.25">
      <c r="B9">
        <v>3</v>
      </c>
      <c r="C9" s="8">
        <f t="shared" si="0"/>
        <v>6.4934075884473252E-2</v>
      </c>
    </row>
    <row r="10" spans="2:3" x14ac:dyDescent="0.25">
      <c r="B10">
        <v>4</v>
      </c>
      <c r="C10" s="8">
        <f t="shared" si="0"/>
        <v>0.12741159555124862</v>
      </c>
    </row>
    <row r="11" spans="2:3" x14ac:dyDescent="0.25">
      <c r="B11">
        <v>5</v>
      </c>
      <c r="C11" s="8">
        <f t="shared" si="0"/>
        <v>0.23974411832376313</v>
      </c>
    </row>
    <row r="12" spans="2:3" x14ac:dyDescent="0.25">
      <c r="B12">
        <v>6</v>
      </c>
      <c r="C12" s="8">
        <f t="shared" si="0"/>
        <v>0.44122309774771079</v>
      </c>
    </row>
    <row r="13" spans="2:3" x14ac:dyDescent="0.25">
      <c r="B13" s="3">
        <v>7</v>
      </c>
      <c r="C13" s="8">
        <f t="shared" si="0"/>
        <v>0.8020777956692885</v>
      </c>
    </row>
    <row r="14" spans="2:3" x14ac:dyDescent="0.25">
      <c r="B14" s="6">
        <v>8</v>
      </c>
      <c r="C14" s="8">
        <f t="shared" si="0"/>
        <v>1.4478338326177682</v>
      </c>
    </row>
    <row r="15" spans="2:3" x14ac:dyDescent="0.25">
      <c r="B15" s="6">
        <v>9</v>
      </c>
      <c r="C15" s="8">
        <f t="shared" si="0"/>
        <v>2.6028500836754178</v>
      </c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7" spans="1:19" x14ac:dyDescent="0.25">
      <c r="B27" s="1" t="s">
        <v>3</v>
      </c>
      <c r="C27" s="1"/>
      <c r="D27" s="1"/>
    </row>
    <row r="28" spans="1:19" x14ac:dyDescent="0.25">
      <c r="B28" t="s">
        <v>0</v>
      </c>
      <c r="C28" t="s">
        <v>2</v>
      </c>
    </row>
    <row r="29" spans="1:19" x14ac:dyDescent="0.25">
      <c r="B29">
        <v>0</v>
      </c>
      <c r="C29">
        <f>POWER(15.22632366*EXP(-5.058148299*POWER(10,-1)*B29)+9.489131688*POWER(10,-1),-2.40783047)</f>
        <v>1.2282664120201539E-3</v>
      </c>
    </row>
    <row r="30" spans="1:19" x14ac:dyDescent="0.25">
      <c r="B30">
        <v>1</v>
      </c>
      <c r="C30">
        <f t="shared" ref="C30:C42" si="1">POWER(15.22632366*EXP(-5.058148299*POWER(10,-1)*B30)+9.489131688*POWER(10,-1),-2.40783047)</f>
        <v>3.7896667276125723E-3</v>
      </c>
    </row>
    <row r="31" spans="1:19" x14ac:dyDescent="0.25">
      <c r="B31">
        <v>2</v>
      </c>
      <c r="C31">
        <f t="shared" si="1"/>
        <v>1.1090773385504599E-2</v>
      </c>
    </row>
    <row r="32" spans="1:19" x14ac:dyDescent="0.25">
      <c r="B32">
        <v>3</v>
      </c>
      <c r="C32">
        <f t="shared" si="1"/>
        <v>3.0042234192911604E-2</v>
      </c>
    </row>
    <row r="33" spans="2:3" x14ac:dyDescent="0.25">
      <c r="B33">
        <v>4</v>
      </c>
      <c r="C33">
        <f t="shared" si="1"/>
        <v>7.3187024725831426E-2</v>
      </c>
    </row>
    <row r="34" spans="2:3" x14ac:dyDescent="0.25">
      <c r="B34">
        <v>5</v>
      </c>
      <c r="C34">
        <f t="shared" si="1"/>
        <v>0.15605027633668997</v>
      </c>
    </row>
    <row r="35" spans="2:3" x14ac:dyDescent="0.25">
      <c r="B35">
        <v>6</v>
      </c>
      <c r="C35">
        <f t="shared" si="1"/>
        <v>0.28633498259465934</v>
      </c>
    </row>
    <row r="36" spans="2:3" x14ac:dyDescent="0.25">
      <c r="B36">
        <v>7</v>
      </c>
      <c r="C36">
        <f t="shared" si="1"/>
        <v>0.4522382497754811</v>
      </c>
    </row>
    <row r="37" spans="2:3" x14ac:dyDescent="0.25">
      <c r="B37">
        <v>8</v>
      </c>
      <c r="C37">
        <f t="shared" si="1"/>
        <v>0.62553835989209761</v>
      </c>
    </row>
    <row r="38" spans="2:3" x14ac:dyDescent="0.25">
      <c r="B38" s="6">
        <v>9</v>
      </c>
      <c r="C38" s="6">
        <f t="shared" si="1"/>
        <v>0.77875293569793469</v>
      </c>
    </row>
    <row r="39" spans="2:3" x14ac:dyDescent="0.25">
      <c r="B39" s="6">
        <v>10</v>
      </c>
      <c r="C39">
        <f t="shared" si="1"/>
        <v>0.89796453781813934</v>
      </c>
    </row>
    <row r="40" spans="2:3" x14ac:dyDescent="0.25">
      <c r="B40" s="6">
        <v>11</v>
      </c>
      <c r="C40">
        <f t="shared" si="1"/>
        <v>0.98267651411687862</v>
      </c>
    </row>
    <row r="41" spans="2:3" x14ac:dyDescent="0.25">
      <c r="B41" s="6"/>
      <c r="C41" s="6"/>
    </row>
    <row r="42" spans="2:3" x14ac:dyDescent="0.25">
      <c r="B42" s="6"/>
      <c r="C42" s="6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1" spans="1:18" x14ac:dyDescent="0.25">
      <c r="B51" s="1" t="s">
        <v>5</v>
      </c>
      <c r="C51" s="1"/>
      <c r="D51" s="1"/>
    </row>
    <row r="52" spans="1:18" x14ac:dyDescent="0.25">
      <c r="B52" t="s">
        <v>0</v>
      </c>
      <c r="C52" t="s">
        <v>2</v>
      </c>
    </row>
    <row r="53" spans="1:18" x14ac:dyDescent="0.25">
      <c r="B53">
        <v>0</v>
      </c>
      <c r="C53">
        <f>9.992595748*POWER(10,-1)/(298.3242402*EXP(-0.79926569*B53)+1)</f>
        <v>3.33838507075913E-3</v>
      </c>
    </row>
    <row r="54" spans="1:18" x14ac:dyDescent="0.25">
      <c r="B54">
        <v>1</v>
      </c>
      <c r="C54">
        <f t="shared" ref="C54:C67" si="2">9.992595748*POWER(10,-1)/(298.3242402*EXP(-0.79926569*B54)+1)</f>
        <v>7.3940254596552837E-3</v>
      </c>
    </row>
    <row r="55" spans="1:18" x14ac:dyDescent="0.25">
      <c r="B55">
        <v>2</v>
      </c>
      <c r="C55">
        <f t="shared" si="2"/>
        <v>1.6296045141757729E-2</v>
      </c>
    </row>
    <row r="56" spans="1:18" x14ac:dyDescent="0.25">
      <c r="B56">
        <v>3</v>
      </c>
      <c r="C56">
        <f t="shared" si="2"/>
        <v>3.5531694245128698E-2</v>
      </c>
    </row>
    <row r="57" spans="1:18" x14ac:dyDescent="0.25">
      <c r="B57">
        <v>4</v>
      </c>
      <c r="C57">
        <f t="shared" si="2"/>
        <v>7.572371866489952E-2</v>
      </c>
    </row>
    <row r="58" spans="1:18" x14ac:dyDescent="0.25">
      <c r="B58">
        <v>5</v>
      </c>
      <c r="C58">
        <f t="shared" si="2"/>
        <v>0.15410928191543102</v>
      </c>
    </row>
    <row r="59" spans="1:18" x14ac:dyDescent="0.25">
      <c r="B59">
        <v>6</v>
      </c>
      <c r="C59">
        <f t="shared" si="2"/>
        <v>0.2883055705900831</v>
      </c>
    </row>
    <row r="60" spans="1:18" x14ac:dyDescent="0.25">
      <c r="B60">
        <v>7</v>
      </c>
      <c r="C60">
        <f t="shared" si="2"/>
        <v>0.47384157018144774</v>
      </c>
    </row>
    <row r="61" spans="1:18" x14ac:dyDescent="0.25">
      <c r="B61">
        <v>8</v>
      </c>
      <c r="C61">
        <f t="shared" si="2"/>
        <v>0.66679394194138708</v>
      </c>
    </row>
    <row r="62" spans="1:18" x14ac:dyDescent="0.25">
      <c r="B62">
        <v>9</v>
      </c>
      <c r="C62">
        <f t="shared" si="2"/>
        <v>0.81625419364316987</v>
      </c>
    </row>
    <row r="63" spans="1:18" x14ac:dyDescent="0.25">
      <c r="B63" s="3">
        <v>10</v>
      </c>
      <c r="C63">
        <f t="shared" si="2"/>
        <v>0.9077458891505974</v>
      </c>
    </row>
    <row r="64" spans="1:18" x14ac:dyDescent="0.25">
      <c r="B64">
        <v>11</v>
      </c>
      <c r="C64">
        <f t="shared" si="2"/>
        <v>0.95592553863175544</v>
      </c>
    </row>
    <row r="65" spans="1:18" x14ac:dyDescent="0.25">
      <c r="B65">
        <v>12</v>
      </c>
      <c r="C65">
        <f t="shared" si="2"/>
        <v>0.97929761867317677</v>
      </c>
    </row>
    <row r="66" spans="1:18" x14ac:dyDescent="0.25">
      <c r="B66">
        <v>13</v>
      </c>
      <c r="C66">
        <f t="shared" si="2"/>
        <v>0.99018372078708317</v>
      </c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5" spans="1:18" x14ac:dyDescent="0.25">
      <c r="B75" s="4" t="s">
        <v>4</v>
      </c>
      <c r="C75" s="4"/>
      <c r="D75" s="4"/>
      <c r="E75" s="5"/>
    </row>
    <row r="76" spans="1:18" x14ac:dyDescent="0.25">
      <c r="B76" t="s">
        <v>0</v>
      </c>
      <c r="C76" t="s">
        <v>2</v>
      </c>
    </row>
    <row r="77" spans="1:18" x14ac:dyDescent="0.25">
      <c r="B77">
        <v>0</v>
      </c>
      <c r="C77">
        <f>POWER(10.92883204*EXP(-7.343389254*POWER(10,-1)*B77)+9.660949601*POWER(10,-1),-3.2813723)</f>
        <v>2.9603130457806404E-4</v>
      </c>
    </row>
    <row r="78" spans="1:18" x14ac:dyDescent="0.25">
      <c r="B78">
        <v>1</v>
      </c>
      <c r="C78">
        <f t="shared" ref="C78:C87" si="3">POWER(10.92883204*EXP(-7.343389254*POWER(10,-1)*B78)+9.660949601*POWER(10,-1),-3.2813723)</f>
        <v>2.4978843580691331E-3</v>
      </c>
    </row>
    <row r="79" spans="1:18" x14ac:dyDescent="0.25">
      <c r="B79">
        <v>2</v>
      </c>
      <c r="C79">
        <f t="shared" si="3"/>
        <v>1.6670986886064533E-2</v>
      </c>
    </row>
    <row r="80" spans="1:18" x14ac:dyDescent="0.25">
      <c r="B80">
        <v>3</v>
      </c>
      <c r="C80">
        <f t="shared" si="3"/>
        <v>7.8292760070872075E-2</v>
      </c>
    </row>
    <row r="81" spans="2:3" x14ac:dyDescent="0.25">
      <c r="B81">
        <v>4</v>
      </c>
      <c r="C81">
        <f t="shared" si="3"/>
        <v>0.2397175569146765</v>
      </c>
    </row>
    <row r="82" spans="2:3" x14ac:dyDescent="0.25">
      <c r="B82">
        <v>5</v>
      </c>
      <c r="C82">
        <f t="shared" si="3"/>
        <v>0.48842730326515399</v>
      </c>
    </row>
    <row r="83" spans="2:3" x14ac:dyDescent="0.25">
      <c r="B83">
        <v>6</v>
      </c>
      <c r="C83">
        <f t="shared" si="3"/>
        <v>0.73260301277680517</v>
      </c>
    </row>
    <row r="84" spans="2:3" x14ac:dyDescent="0.25">
      <c r="B84">
        <v>7</v>
      </c>
      <c r="C84">
        <f t="shared" si="3"/>
        <v>0.9073051871942388</v>
      </c>
    </row>
    <row r="85" spans="2:3" x14ac:dyDescent="0.25">
      <c r="B85" s="6">
        <v>8</v>
      </c>
      <c r="C85">
        <f t="shared" si="3"/>
        <v>1.01057053148081</v>
      </c>
    </row>
    <row r="86" spans="2:3" x14ac:dyDescent="0.25">
      <c r="B86" s="6">
        <v>9</v>
      </c>
      <c r="C86">
        <f t="shared" si="3"/>
        <v>1.0655813530757208</v>
      </c>
    </row>
    <row r="87" spans="2:3" x14ac:dyDescent="0.25">
      <c r="B87" s="6">
        <v>10</v>
      </c>
      <c r="C87" s="9">
        <f t="shared" si="3"/>
        <v>1.0933659481572955</v>
      </c>
    </row>
    <row r="88" spans="2:3" x14ac:dyDescent="0.25">
      <c r="B88" s="6"/>
      <c r="C88" s="7"/>
    </row>
    <row r="89" spans="2:3" x14ac:dyDescent="0.25">
      <c r="B89" s="6"/>
      <c r="C89" s="7"/>
    </row>
    <row r="90" spans="2:3" x14ac:dyDescent="0.25">
      <c r="B90" s="6"/>
      <c r="C90" s="7"/>
    </row>
    <row r="91" spans="2:3" x14ac:dyDescent="0.25">
      <c r="B91" s="6"/>
      <c r="C91" s="7"/>
    </row>
    <row r="92" spans="2:3" x14ac:dyDescent="0.25">
      <c r="B92" s="6"/>
      <c r="C92" s="7"/>
    </row>
    <row r="93" spans="2:3" x14ac:dyDescent="0.25">
      <c r="B93" s="6"/>
      <c r="C93" s="7"/>
    </row>
    <row r="94" spans="2:3" x14ac:dyDescent="0.25">
      <c r="B94" s="6"/>
      <c r="C94" s="7"/>
    </row>
    <row r="95" spans="2:3" x14ac:dyDescent="0.25">
      <c r="B95" s="6"/>
      <c r="C95" s="7"/>
    </row>
    <row r="96" spans="2:3" x14ac:dyDescent="0.25">
      <c r="B96" s="6"/>
      <c r="C96" s="7"/>
    </row>
    <row r="97" spans="2:3" x14ac:dyDescent="0.25">
      <c r="B97" s="6"/>
      <c r="C97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 Chaves</dc:creator>
  <cp:lastModifiedBy>eldo</cp:lastModifiedBy>
  <dcterms:created xsi:type="dcterms:W3CDTF">2012-12-09T12:57:43Z</dcterms:created>
  <dcterms:modified xsi:type="dcterms:W3CDTF">2016-05-02T01:55:00Z</dcterms:modified>
</cp:coreProperties>
</file>