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.haynes\Desktop\py_edit\files\Test\"/>
    </mc:Choice>
  </mc:AlternateContent>
  <xr:revisionPtr revIDLastSave="0" documentId="13_ncr:1_{9700D1E7-F85A-4325-88E3-626A0483B561}" xr6:coauthVersionLast="36" xr6:coauthVersionMax="36" xr10:uidLastSave="{00000000-0000-0000-0000-000000000000}"/>
  <bookViews>
    <workbookView xWindow="0" yWindow="0" windowWidth="28800" windowHeight="13905" xr2:uid="{00000000-000D-0000-FFFF-FFFF00000000}"/>
  </bookViews>
  <sheets>
    <sheet name="CSM Template" sheetId="2" r:id="rId1"/>
    <sheet name="Settings" sheetId="5" state="hidden" r:id="rId2"/>
    <sheet name="Admin" sheetId="4" state="hidden" r:id="rId3"/>
  </sheets>
  <calcPr calcId="191029"/>
</workbook>
</file>

<file path=xl/calcChain.xml><?xml version="1.0" encoding="utf-8"?>
<calcChain xmlns="http://schemas.openxmlformats.org/spreadsheetml/2006/main">
  <c r="AD9" i="2" l="1"/>
  <c r="AE9" i="2"/>
  <c r="AD10" i="2"/>
  <c r="AE10" i="2"/>
  <c r="AD11" i="2"/>
  <c r="AE11" i="2"/>
  <c r="AD12" i="2"/>
  <c r="AE12" i="2"/>
  <c r="AD13" i="2"/>
  <c r="AE13" i="2"/>
  <c r="AD14" i="2"/>
  <c r="AE14" i="2"/>
  <c r="AD15" i="2"/>
  <c r="AE15" i="2"/>
  <c r="AD16" i="2"/>
  <c r="AE16" i="2"/>
  <c r="AD17" i="2"/>
  <c r="AE17" i="2"/>
  <c r="AD18" i="2"/>
  <c r="AE18" i="2"/>
  <c r="AD19" i="2"/>
  <c r="AE19" i="2"/>
  <c r="AD20" i="2"/>
  <c r="AE20" i="2"/>
  <c r="AD21" i="2"/>
  <c r="AE21" i="2"/>
  <c r="AD22" i="2"/>
  <c r="AE22" i="2"/>
  <c r="AD23" i="2"/>
  <c r="AE23" i="2"/>
  <c r="AD24" i="2"/>
  <c r="AE24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E8" i="2"/>
  <c r="AD8" i="2"/>
  <c r="F12" i="5"/>
  <c r="F44" i="5"/>
  <c r="F24" i="5"/>
  <c r="F25" i="5"/>
  <c r="F26" i="5"/>
  <c r="F27" i="5"/>
  <c r="F48" i="5"/>
  <c r="F49" i="5"/>
  <c r="F45" i="5"/>
  <c r="F52" i="5"/>
  <c r="F28" i="5"/>
  <c r="F53" i="5"/>
  <c r="F13" i="5"/>
  <c r="G12" i="5"/>
  <c r="G44" i="5"/>
  <c r="G24" i="5"/>
  <c r="G25" i="5"/>
  <c r="G26" i="5"/>
  <c r="G27" i="5"/>
  <c r="G48" i="5"/>
  <c r="G49" i="5"/>
  <c r="G45" i="5"/>
  <c r="G52" i="5"/>
  <c r="G28" i="5"/>
  <c r="G53" i="5"/>
  <c r="G13" i="5"/>
  <c r="H12" i="5"/>
  <c r="H44" i="5"/>
  <c r="H24" i="5"/>
  <c r="H25" i="5"/>
  <c r="H26" i="5"/>
  <c r="H27" i="5"/>
  <c r="H48" i="5"/>
  <c r="H49" i="5"/>
  <c r="H45" i="5"/>
  <c r="H52" i="5"/>
  <c r="H28" i="5"/>
  <c r="H53" i="5"/>
  <c r="H13" i="5"/>
  <c r="F29" i="5"/>
  <c r="F30" i="5"/>
  <c r="F37" i="5"/>
  <c r="F54" i="5"/>
  <c r="F55" i="5"/>
  <c r="F31" i="5"/>
  <c r="F14" i="5"/>
  <c r="F15" i="5"/>
  <c r="F38" i="5"/>
  <c r="F46" i="5"/>
  <c r="F32" i="5"/>
  <c r="F33" i="5"/>
  <c r="F34" i="5"/>
  <c r="G29" i="5"/>
  <c r="G30" i="5"/>
  <c r="G37" i="5"/>
  <c r="G54" i="5"/>
  <c r="G55" i="5"/>
  <c r="G31" i="5"/>
  <c r="G14" i="5"/>
  <c r="G15" i="5"/>
  <c r="G38" i="5"/>
  <c r="G46" i="5"/>
  <c r="G32" i="5"/>
  <c r="G33" i="5"/>
  <c r="G34" i="5"/>
  <c r="H29" i="5"/>
  <c r="H30" i="5"/>
  <c r="H37" i="5"/>
  <c r="H54" i="5"/>
  <c r="H55" i="5"/>
  <c r="H31" i="5"/>
  <c r="H14" i="5"/>
  <c r="H15" i="5"/>
  <c r="H38" i="5"/>
  <c r="H46" i="5"/>
  <c r="H32" i="5"/>
  <c r="H33" i="5"/>
  <c r="H34" i="5"/>
  <c r="J11" i="5"/>
  <c r="J12" i="5"/>
  <c r="J13" i="5"/>
  <c r="J14" i="5"/>
  <c r="J15" i="5"/>
  <c r="J16" i="5"/>
  <c r="K11" i="5"/>
  <c r="L11" i="5"/>
  <c r="M11" i="5"/>
  <c r="K12" i="5"/>
  <c r="L12" i="5"/>
  <c r="M12" i="5"/>
  <c r="K13" i="5"/>
  <c r="L13" i="5"/>
  <c r="M13" i="5"/>
  <c r="K14" i="5"/>
  <c r="L14" i="5"/>
  <c r="M14" i="5"/>
  <c r="K15" i="5"/>
  <c r="L15" i="5"/>
  <c r="M15" i="5"/>
  <c r="K16" i="5"/>
  <c r="L16" i="5"/>
  <c r="M16" i="5"/>
  <c r="F65" i="5" l="1"/>
  <c r="G65" i="5"/>
  <c r="H65" i="5"/>
  <c r="F64" i="5"/>
  <c r="G64" i="5"/>
  <c r="H64" i="5"/>
  <c r="F63" i="5"/>
  <c r="G63" i="5"/>
  <c r="H63" i="5"/>
  <c r="F62" i="5"/>
  <c r="G62" i="5"/>
  <c r="H62" i="5"/>
  <c r="F61" i="5"/>
  <c r="G61" i="5"/>
  <c r="H61" i="5"/>
  <c r="F60" i="5"/>
  <c r="G60" i="5"/>
  <c r="H60" i="5"/>
  <c r="F59" i="5" l="1"/>
  <c r="G59" i="5"/>
  <c r="H59" i="5"/>
  <c r="F58" i="5"/>
  <c r="G58" i="5"/>
  <c r="H58" i="5"/>
  <c r="F57" i="5"/>
  <c r="G57" i="5"/>
  <c r="H57" i="5"/>
  <c r="F56" i="5"/>
  <c r="G56" i="5"/>
  <c r="H56" i="5"/>
  <c r="F50" i="5"/>
  <c r="G50" i="5"/>
  <c r="H50" i="5"/>
  <c r="F39" i="5"/>
  <c r="G39" i="5"/>
  <c r="H39" i="5"/>
  <c r="F16" i="5"/>
  <c r="G16" i="5"/>
  <c r="H16" i="5"/>
  <c r="F51" i="5"/>
  <c r="G51" i="5"/>
  <c r="H51" i="5"/>
  <c r="F11" i="5"/>
  <c r="G11" i="5"/>
  <c r="H11" i="5"/>
  <c r="F23" i="5"/>
  <c r="G23" i="5"/>
  <c r="H23" i="5"/>
  <c r="F22" i="5"/>
  <c r="G22" i="5"/>
  <c r="H22" i="5"/>
  <c r="F43" i="5"/>
  <c r="G43" i="5"/>
  <c r="H43" i="5"/>
  <c r="F36" i="5"/>
  <c r="G36" i="5"/>
  <c r="H36" i="5"/>
  <c r="F21" i="5"/>
  <c r="G21" i="5"/>
  <c r="H21" i="5"/>
  <c r="F20" i="5"/>
  <c r="G20" i="5"/>
  <c r="H20" i="5"/>
  <c r="F42" i="5"/>
  <c r="G42" i="5"/>
  <c r="H42" i="5"/>
  <c r="F19" i="5"/>
  <c r="G19" i="5"/>
  <c r="H19" i="5"/>
  <c r="F18" i="5"/>
  <c r="G18" i="5"/>
  <c r="H18" i="5"/>
  <c r="F41" i="5"/>
  <c r="G41" i="5"/>
  <c r="H41" i="5"/>
  <c r="F10" i="5"/>
  <c r="G10" i="5"/>
  <c r="H10" i="5"/>
  <c r="F17" i="5"/>
  <c r="G17" i="5"/>
  <c r="H17" i="5"/>
  <c r="F40" i="5"/>
  <c r="G40" i="5"/>
  <c r="H40" i="5"/>
  <c r="F35" i="5"/>
  <c r="G35" i="5"/>
  <c r="H35" i="5"/>
  <c r="K10" i="5" l="1"/>
  <c r="L10" i="5"/>
  <c r="M10" i="5"/>
  <c r="J10" i="5"/>
  <c r="B2" i="2"/>
  <c r="A2" i="2"/>
  <c r="A1" i="2"/>
  <c r="H47" i="5"/>
  <c r="A4" i="2" s="1"/>
  <c r="G47" i="5"/>
  <c r="F47" i="5"/>
  <c r="A3" i="2" l="1"/>
  <c r="B3" i="2"/>
  <c r="A9" i="2" l="1"/>
  <c r="B9" i="2"/>
  <c r="Z74" i="2" l="1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P7" i="2" s="1"/>
  <c r="L74" i="2"/>
  <c r="K74" i="2"/>
  <c r="J74" i="2"/>
  <c r="I74" i="2"/>
  <c r="H74" i="2"/>
  <c r="G74" i="2"/>
  <c r="F74" i="2"/>
  <c r="E74" i="2"/>
  <c r="D74" i="2"/>
  <c r="C74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F7" i="2" l="1"/>
  <c r="K7" i="2"/>
  <c r="U7" i="2"/>
  <c r="AB74" i="2"/>
  <c r="AA74" i="2"/>
  <c r="Z7" i="2" s="1"/>
  <c r="B5" i="2" l="1"/>
</calcChain>
</file>

<file path=xl/sharedStrings.xml><?xml version="1.0" encoding="utf-8"?>
<sst xmlns="http://schemas.openxmlformats.org/spreadsheetml/2006/main" count="467" uniqueCount="219">
  <si>
    <t>Name</t>
  </si>
  <si>
    <t>Role</t>
  </si>
  <si>
    <t xml:space="preserve">Region </t>
  </si>
  <si>
    <t xml:space="preserve">Vetical </t>
  </si>
  <si>
    <t>Team</t>
  </si>
  <si>
    <t xml:space="preserve">Sales Group </t>
  </si>
  <si>
    <t xml:space="preserve">Sales Cycle </t>
  </si>
  <si>
    <t>Category</t>
  </si>
  <si>
    <t>Task</t>
  </si>
  <si>
    <t xml:space="preserve">Total </t>
  </si>
  <si>
    <t xml:space="preserve">Chicago </t>
  </si>
  <si>
    <t xml:space="preserve">Programmatic </t>
  </si>
  <si>
    <t>Sr. CSM</t>
  </si>
  <si>
    <t xml:space="preserve">Emerging Accounts </t>
  </si>
  <si>
    <t>Audience Creation (DMP Push, Forecast)</t>
  </si>
  <si>
    <t xml:space="preserve">Pre Sales </t>
  </si>
  <si>
    <t>Audience Creation/Management</t>
  </si>
  <si>
    <t>Audience Creation</t>
  </si>
  <si>
    <t>Inventory Case</t>
  </si>
  <si>
    <t>Inventory Case Revision</t>
  </si>
  <si>
    <t>Campaign Launch</t>
  </si>
  <si>
    <t>JIRA Alfred KOC</t>
  </si>
  <si>
    <t>Creative Asset Collection</t>
  </si>
  <si>
    <t>Client Kick off Email</t>
  </si>
  <si>
    <t>O1 Media Plan Revisions</t>
  </si>
  <si>
    <t>Fingerprinting</t>
  </si>
  <si>
    <t>3rd Party Study: Internal/External set up</t>
  </si>
  <si>
    <t>Client Communication</t>
  </si>
  <si>
    <t>Media Planning</t>
  </si>
  <si>
    <t>Roadblock/ATO (Booking /DOMO/Conflicts)</t>
  </si>
  <si>
    <t>O1 Entry &amp; Approvals</t>
  </si>
  <si>
    <t xml:space="preserve">Post Sales </t>
  </si>
  <si>
    <t>Campaign Management</t>
  </si>
  <si>
    <t>Screenshots</t>
  </si>
  <si>
    <t>Troubleshooting</t>
  </si>
  <si>
    <t>Incident Cases</t>
  </si>
  <si>
    <t>Reporting</t>
  </si>
  <si>
    <t>Case Studies</t>
  </si>
  <si>
    <t>Wrap Reports (Emails, Decks, One-Sheets)</t>
  </si>
  <si>
    <t>Audience Reports (Lift, R&amp;F, IR, Linear Ads, Optimal Reach)</t>
  </si>
  <si>
    <t>Custom Analytics Reports</t>
  </si>
  <si>
    <t>QBRs</t>
  </si>
  <si>
    <t>Pacing Reports</t>
  </si>
  <si>
    <t>n/a</t>
  </si>
  <si>
    <t>Career Development</t>
  </si>
  <si>
    <t>SME (Internal meetings &amp; Work)</t>
  </si>
  <si>
    <t>New Hire Onboarding</t>
  </si>
  <si>
    <t>Knowledge Sharing (Preparing/Presenting)</t>
  </si>
  <si>
    <t>Training Peers (Preparing/Presenting)</t>
  </si>
  <si>
    <t>Management: Org. &amp; Strategy</t>
  </si>
  <si>
    <t>Client Meeting Prep</t>
  </si>
  <si>
    <t>Client Meeting - Virtual (Presenting)</t>
  </si>
  <si>
    <t>Client Meeting - In Person (Presenting)</t>
  </si>
  <si>
    <t>Internal Meetings</t>
  </si>
  <si>
    <t>RFP Brainstorm</t>
  </si>
  <si>
    <t>PTO</t>
  </si>
  <si>
    <t>ACSM</t>
  </si>
  <si>
    <t xml:space="preserve">New York </t>
  </si>
  <si>
    <t xml:space="preserve">Total Hours Per Day </t>
  </si>
  <si>
    <t>Category Key</t>
  </si>
  <si>
    <t xml:space="preserve">Verticals </t>
  </si>
  <si>
    <t xml:space="preserve">Team </t>
  </si>
  <si>
    <t>Sales Group</t>
  </si>
  <si>
    <t xml:space="preserve">Role </t>
  </si>
  <si>
    <t xml:space="preserve">Hours Spent </t>
  </si>
  <si>
    <t xml:space="preserve">Definition </t>
  </si>
  <si>
    <t xml:space="preserve">Brand </t>
  </si>
  <si>
    <t xml:space="preserve">Sales Planner </t>
  </si>
  <si>
    <t>LA</t>
  </si>
  <si>
    <t xml:space="preserve">Toronto </t>
  </si>
  <si>
    <t xml:space="preserve">10 Minutes or Less </t>
  </si>
  <si>
    <t>CSM</t>
  </si>
  <si>
    <t xml:space="preserve">30 Minutes </t>
  </si>
  <si>
    <t xml:space="preserve">1 Hour </t>
  </si>
  <si>
    <t xml:space="preserve">1 and a half hour </t>
  </si>
  <si>
    <t xml:space="preserve">Canada </t>
  </si>
  <si>
    <t xml:space="preserve">M&amp;E CA </t>
  </si>
  <si>
    <t>M&amp;E</t>
  </si>
  <si>
    <t>Performance</t>
  </si>
  <si>
    <t>ID</t>
  </si>
  <si>
    <t>VTS</t>
  </si>
  <si>
    <t>Wk of 4/15/24</t>
  </si>
  <si>
    <t>Wk of 4/22/24</t>
  </si>
  <si>
    <t>Wk of 4/29/24</t>
  </si>
  <si>
    <t>Wk of 5/6/24</t>
  </si>
  <si>
    <t>Wk of 5/13/24</t>
  </si>
  <si>
    <t>Selected Team Member</t>
  </si>
  <si>
    <t>Time Definitions</t>
  </si>
  <si>
    <t>Task Groups</t>
  </si>
  <si>
    <t>4/15</t>
  </si>
  <si>
    <t>4/16</t>
  </si>
  <si>
    <t>4/17</t>
  </si>
  <si>
    <t>4/18</t>
  </si>
  <si>
    <t>4/19</t>
  </si>
  <si>
    <t>4/22</t>
  </si>
  <si>
    <t>4/23</t>
  </si>
  <si>
    <t>4/24</t>
  </si>
  <si>
    <t>4/25</t>
  </si>
  <si>
    <t>4/26</t>
  </si>
  <si>
    <t>4/29</t>
  </si>
  <si>
    <t>4/30</t>
  </si>
  <si>
    <t>5/1</t>
  </si>
  <si>
    <t>5/2</t>
  </si>
  <si>
    <t>5/3</t>
  </si>
  <si>
    <t>5/6</t>
  </si>
  <si>
    <t>5/7</t>
  </si>
  <si>
    <t>5/8</t>
  </si>
  <si>
    <t>5/9</t>
  </si>
  <si>
    <t>5/10</t>
  </si>
  <si>
    <t>5/13</t>
  </si>
  <si>
    <t>5/14</t>
  </si>
  <si>
    <t>5/15</t>
  </si>
  <si>
    <t>5/16</t>
  </si>
  <si>
    <t>5/17</t>
  </si>
  <si>
    <t>Task Groups - Sales Cycle</t>
  </si>
  <si>
    <t>Task Groups - Category Keys</t>
  </si>
  <si>
    <t>Team - Roles</t>
  </si>
  <si>
    <t>Team - Regions</t>
  </si>
  <si>
    <t>Team - VTS (Vertical, Team, Sales Group)</t>
  </si>
  <si>
    <t>Total Hours:</t>
  </si>
  <si>
    <t>Key</t>
  </si>
  <si>
    <t>John Doe</t>
  </si>
  <si>
    <t>Instructions:</t>
  </si>
  <si>
    <t xml:space="preserve"> </t>
  </si>
  <si>
    <t>Enter your team members in the table below. Specify "Name", "Role", "Region", and the "VTS ID" which coresponds to a "Vertical/Team/Sales Group" combination row in the VTS table to the right. Once all Team information is entered, double-click on the "Generate Timesheets" button. This will generate timesheets for all team members which have a name value. Empty name values will be ignored. The files will be generated in the same location as this file.</t>
  </si>
  <si>
    <t xml:space="preserve">Atlanta </t>
  </si>
  <si>
    <t>PUMI</t>
  </si>
  <si>
    <t>Expense Reports</t>
  </si>
  <si>
    <t>VOS</t>
  </si>
  <si>
    <t>LT CSDI</t>
  </si>
  <si>
    <t>PSM</t>
  </si>
  <si>
    <t>Brand CA</t>
  </si>
  <si>
    <t>External Meetings</t>
  </si>
  <si>
    <t>Internal Housekeeping</t>
  </si>
  <si>
    <t>Onboarding</t>
  </si>
  <si>
    <t>Programmatic</t>
  </si>
  <si>
    <t>Audience Revision</t>
  </si>
  <si>
    <t>Website Pixel (Conversion Groups &amp; Rev Tracking)</t>
  </si>
  <si>
    <t>Campaign Setup</t>
  </si>
  <si>
    <t>Optimizations</t>
  </si>
  <si>
    <t>Upselling</t>
  </si>
  <si>
    <t>Personal Development Training</t>
  </si>
  <si>
    <t>Hiring &amp; Interviewing</t>
  </si>
  <si>
    <t>Client Emails</t>
  </si>
  <si>
    <t>Travel Time</t>
  </si>
  <si>
    <t>Client Meeting - In Person Entertaining</t>
  </si>
  <si>
    <t>Office Hours</t>
  </si>
  <si>
    <t>1:1 Meetings</t>
  </si>
  <si>
    <t>Product/Beta Meetings</t>
  </si>
  <si>
    <t>Media Plan Creation &amp; Revisions</t>
  </si>
  <si>
    <t>Pre-launch (audience creation, media plan &amp; specs)</t>
  </si>
  <si>
    <t>Native Creative Upload</t>
  </si>
  <si>
    <t>Native Deal Creation</t>
  </si>
  <si>
    <t>Demos</t>
  </si>
  <si>
    <t>Programmatic Deal Request</t>
  </si>
  <si>
    <t>Programmatic Monitoring Spend</t>
  </si>
  <si>
    <t>Programmatic Troubleshooting</t>
  </si>
  <si>
    <t>Programmatic Reports</t>
  </si>
  <si>
    <t>Audience Insights Reporting</t>
  </si>
  <si>
    <t>Campaign/Creative/Deals</t>
  </si>
  <si>
    <t>Supply Deals</t>
  </si>
  <si>
    <t>Pacing</t>
  </si>
  <si>
    <t>P&amp;E Support Ticket</t>
  </si>
  <si>
    <t>Ad Ops Support Ticket</t>
  </si>
  <si>
    <t>SSTSC Ticket</t>
  </si>
  <si>
    <t>P/CSM</t>
  </si>
  <si>
    <t>Antoinette Priestley</t>
  </si>
  <si>
    <t>Amanda Schneider</t>
  </si>
  <si>
    <t>Manager CS</t>
  </si>
  <si>
    <t>Nick Maris</t>
  </si>
  <si>
    <t>Robert Sawyer</t>
  </si>
  <si>
    <t>Marissa Rann</t>
  </si>
  <si>
    <t>Gabriela Peralta</t>
  </si>
  <si>
    <t>Kaitlin Colby</t>
  </si>
  <si>
    <t>Amanda La Cava</t>
  </si>
  <si>
    <t>Briana Horn</t>
  </si>
  <si>
    <t>Savannah Martin</t>
  </si>
  <si>
    <t>Brian Solan</t>
  </si>
  <si>
    <t>Melanie Kim</t>
  </si>
  <si>
    <t>Meghan Shain</t>
  </si>
  <si>
    <t>Katie Walker</t>
  </si>
  <si>
    <t>Miles Fomin</t>
  </si>
  <si>
    <t>Samantha Silva</t>
  </si>
  <si>
    <t>Farrin Glenn</t>
  </si>
  <si>
    <t>Laine Jamshidi</t>
  </si>
  <si>
    <t>Julie Lazar</t>
  </si>
  <si>
    <t>Megan Ocampo</t>
  </si>
  <si>
    <t>Johanna Yu</t>
  </si>
  <si>
    <t>Aliza Mariano</t>
  </si>
  <si>
    <t>Erin Kim</t>
    <phoneticPr fontId="0" type="noConversion"/>
  </si>
  <si>
    <t>Lauren Ajalet</t>
    <phoneticPr fontId="0" type="noConversion"/>
  </si>
  <si>
    <t>Arielle Hoffman</t>
  </si>
  <si>
    <t>Brett Corbat</t>
  </si>
  <si>
    <t>Raphael Gelfinbein</t>
  </si>
  <si>
    <t>Rachel Lockwood</t>
  </si>
  <si>
    <t>Andrew Tyler</t>
  </si>
  <si>
    <t>Amy Bianca Lara</t>
  </si>
  <si>
    <t>Sean Williams</t>
  </si>
  <si>
    <t>Carolyn Fiori</t>
  </si>
  <si>
    <t>Richa Stoer</t>
  </si>
  <si>
    <t>Cheryl Gaitley</t>
  </si>
  <si>
    <t>Daniel Bisacco</t>
  </si>
  <si>
    <t>Nina DiNardo</t>
    <phoneticPr fontId="0" type="noConversion"/>
  </si>
  <si>
    <t>Sujay Mahtani</t>
  </si>
  <si>
    <t>Allysa Abad</t>
  </si>
  <si>
    <t>Camila  Figueiredo</t>
  </si>
  <si>
    <t>Matthew Wright</t>
  </si>
  <si>
    <t>Katlyn Alcock</t>
  </si>
  <si>
    <t>Jean-Nicolas Gosselin</t>
  </si>
  <si>
    <t>Olivia Samuelson</t>
  </si>
  <si>
    <t>Caryn Banchek</t>
  </si>
  <si>
    <t>Brianna Corallo</t>
  </si>
  <si>
    <t>Department</t>
  </si>
  <si>
    <t>Sales</t>
  </si>
  <si>
    <t xml:space="preserve">Agency Sales </t>
  </si>
  <si>
    <t>Data &amp; Insights</t>
  </si>
  <si>
    <t>Sales Ops</t>
  </si>
  <si>
    <t>MSA Sales</t>
  </si>
  <si>
    <t xml:space="preserve">Select Department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</si>
</sst>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25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b/>
      <u/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  <scheme val="minor"/>
    </font>
    <font>
      <b/>
      <u/>
      <sz val="10"/>
      <color theme="1"/>
      <name val="Arial"/>
      <scheme val="minor"/>
    </font>
    <font>
      <sz val="10"/>
      <color theme="1"/>
      <name val="Arial"/>
    </font>
    <font>
      <i/>
      <sz val="10"/>
      <color theme="1"/>
      <name val="Arial"/>
    </font>
    <font>
      <sz val="10"/>
      <color rgb="FF000000"/>
      <name val="Arial"/>
    </font>
    <font>
      <sz val="10"/>
      <color rgb="FF000000"/>
      <name val="Arial"/>
      <scheme val="minor"/>
    </font>
    <font>
      <sz val="11"/>
      <color rgb="FF006100"/>
      <name val="Arial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2"/>
      <color rgb="FFC00000"/>
      <name val="Arial"/>
      <family val="2"/>
    </font>
    <font>
      <sz val="10"/>
      <color theme="0"/>
      <name val="Arial"/>
      <family val="2"/>
      <scheme val="minor"/>
    </font>
    <font>
      <sz val="10"/>
      <color theme="0"/>
      <name val="Arial"/>
      <family val="2"/>
    </font>
    <font>
      <b/>
      <sz val="10"/>
      <color rgb="FFC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0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EFEFEF"/>
      </patternFill>
    </fill>
    <fill>
      <patternFill patternType="solid">
        <fgColor rgb="FFCCECFF"/>
        <bgColor indexed="64"/>
      </patternFill>
    </fill>
    <fill>
      <patternFill patternType="solid">
        <fgColor rgb="FFCCECFF"/>
        <bgColor rgb="FFEFEFEF"/>
      </patternFill>
    </fill>
    <fill>
      <patternFill patternType="solid">
        <fgColor rgb="FFCCECFF"/>
        <bgColor rgb="FFFFF2CC"/>
      </patternFill>
    </fill>
    <fill>
      <patternFill patternType="solid">
        <fgColor rgb="FFCCECFF"/>
        <bgColor rgb="FFD9EAD3"/>
      </patternFill>
    </fill>
    <fill>
      <patternFill patternType="solid">
        <fgColor rgb="FFCCECFF"/>
        <bgColor rgb="FFCFE2F3"/>
      </patternFill>
    </fill>
    <fill>
      <patternFill patternType="solid">
        <fgColor rgb="FFCCECFF"/>
        <bgColor rgb="FFFCE5CD"/>
      </patternFill>
    </fill>
    <fill>
      <patternFill patternType="solid">
        <fgColor rgb="FFCCECFF"/>
        <bgColor rgb="FFF4CCCC"/>
      </patternFill>
    </fill>
    <fill>
      <patternFill patternType="solid">
        <fgColor theme="4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CECFF"/>
        <bgColor rgb="FFF3F3F3"/>
      </patternFill>
    </fill>
  </fills>
  <borders count="1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</borders>
  <cellStyleXfs count="3">
    <xf numFmtId="0" fontId="0" fillId="0" borderId="0"/>
    <xf numFmtId="0" fontId="13" fillId="7" borderId="0" applyNumberFormat="0" applyBorder="0" applyAlignment="0" applyProtection="0"/>
    <xf numFmtId="0" fontId="12" fillId="8" borderId="2" applyNumberFormat="0" applyFont="0" applyAlignment="0" applyProtection="0"/>
  </cellStyleXfs>
  <cellXfs count="9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164" fontId="4" fillId="2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0" fontId="7" fillId="0" borderId="0" xfId="0" applyFont="1"/>
    <xf numFmtId="0" fontId="9" fillId="0" borderId="0" xfId="0" applyFont="1"/>
    <xf numFmtId="0" fontId="9" fillId="0" borderId="0" xfId="0" applyFont="1" applyAlignment="1"/>
    <xf numFmtId="0" fontId="14" fillId="0" borderId="0" xfId="0" applyFont="1"/>
    <xf numFmtId="0" fontId="1" fillId="0" borderId="0" xfId="0" applyFont="1"/>
    <xf numFmtId="0" fontId="0" fillId="0" borderId="0" xfId="0"/>
    <xf numFmtId="0" fontId="0" fillId="9" borderId="0" xfId="0" applyFill="1"/>
    <xf numFmtId="0" fontId="2" fillId="8" borderId="2" xfId="2" applyFont="1"/>
    <xf numFmtId="0" fontId="3" fillId="8" borderId="2" xfId="2" applyFont="1"/>
    <xf numFmtId="0" fontId="13" fillId="7" borderId="2" xfId="1" applyBorder="1"/>
    <xf numFmtId="0" fontId="2" fillId="10" borderId="0" xfId="0" applyFont="1" applyFill="1"/>
    <xf numFmtId="0" fontId="8" fillId="10" borderId="0" xfId="0" applyFont="1" applyFill="1" applyAlignment="1">
      <alignment horizontal="right"/>
    </xf>
    <xf numFmtId="0" fontId="4" fillId="10" borderId="1" xfId="0" applyFont="1" applyFill="1" applyBorder="1" applyAlignment="1"/>
    <xf numFmtId="0" fontId="18" fillId="11" borderId="0" xfId="0" applyFont="1" applyFill="1" applyAlignment="1">
      <alignment horizontal="center"/>
    </xf>
    <xf numFmtId="0" fontId="17" fillId="11" borderId="0" xfId="0" applyFont="1" applyFill="1" applyAlignment="1"/>
    <xf numFmtId="164" fontId="4" fillId="6" borderId="7" xfId="0" applyNumberFormat="1" applyFont="1" applyFill="1" applyBorder="1" applyAlignment="1">
      <alignment horizontal="center"/>
    </xf>
    <xf numFmtId="0" fontId="3" fillId="8" borderId="8" xfId="2" applyFont="1" applyBorder="1"/>
    <xf numFmtId="0" fontId="5" fillId="10" borderId="6" xfId="0" applyFont="1" applyFill="1" applyBorder="1" applyAlignment="1"/>
    <xf numFmtId="0" fontId="0" fillId="12" borderId="0" xfId="0" applyFill="1"/>
    <xf numFmtId="0" fontId="0" fillId="12" borderId="0" xfId="0" applyFont="1" applyFill="1" applyAlignment="1"/>
    <xf numFmtId="0" fontId="15" fillId="13" borderId="0" xfId="0" applyFont="1" applyFill="1" applyAlignment="1">
      <alignment horizontal="center"/>
    </xf>
    <xf numFmtId="0" fontId="19" fillId="12" borderId="0" xfId="0" applyFont="1" applyFill="1"/>
    <xf numFmtId="0" fontId="20" fillId="0" borderId="0" xfId="0" applyFont="1" applyAlignment="1"/>
    <xf numFmtId="0" fontId="0" fillId="14" borderId="0" xfId="0" applyFill="1"/>
    <xf numFmtId="0" fontId="0" fillId="14" borderId="0" xfId="0" applyFont="1" applyFill="1" applyAlignment="1"/>
    <xf numFmtId="0" fontId="1" fillId="15" borderId="9" xfId="0" applyFont="1" applyFill="1" applyBorder="1" applyAlignment="1"/>
    <xf numFmtId="0" fontId="1" fillId="15" borderId="10" xfId="0" applyFont="1" applyFill="1" applyBorder="1" applyAlignment="1"/>
    <xf numFmtId="0" fontId="9" fillId="15" borderId="0" xfId="0" applyFont="1" applyFill="1" applyAlignment="1"/>
    <xf numFmtId="0" fontId="9" fillId="15" borderId="0" xfId="0" applyFont="1" applyFill="1" applyAlignment="1">
      <alignment horizontal="right"/>
    </xf>
    <xf numFmtId="0" fontId="3" fillId="16" borderId="0" xfId="0" applyFont="1" applyFill="1" applyAlignment="1"/>
    <xf numFmtId="0" fontId="1" fillId="16" borderId="0" xfId="0" applyFont="1" applyFill="1" applyAlignment="1"/>
    <xf numFmtId="0" fontId="1" fillId="17" borderId="0" xfId="0" applyFont="1" applyFill="1" applyAlignment="1"/>
    <xf numFmtId="0" fontId="1" fillId="18" borderId="0" xfId="0" applyFont="1" applyFill="1" applyAlignment="1"/>
    <xf numFmtId="0" fontId="1" fillId="19" borderId="0" xfId="0" applyFont="1" applyFill="1" applyAlignment="1"/>
    <xf numFmtId="0" fontId="11" fillId="20" borderId="0" xfId="0" applyFont="1" applyFill="1" applyAlignment="1">
      <alignment horizontal="left"/>
    </xf>
    <xf numFmtId="0" fontId="21" fillId="21" borderId="4" xfId="0" applyFont="1" applyFill="1" applyBorder="1" applyAlignment="1"/>
    <xf numFmtId="0" fontId="21" fillId="22" borderId="4" xfId="0" applyFont="1" applyFill="1" applyBorder="1" applyAlignment="1"/>
    <xf numFmtId="0" fontId="21" fillId="22" borderId="5" xfId="0" applyFont="1" applyFill="1" applyBorder="1" applyAlignment="1"/>
    <xf numFmtId="0" fontId="21" fillId="22" borderId="3" xfId="0" applyFont="1" applyFill="1" applyBorder="1" applyAlignment="1"/>
    <xf numFmtId="0" fontId="0" fillId="22" borderId="0" xfId="0" applyFont="1" applyFill="1" applyAlignment="1"/>
    <xf numFmtId="0" fontId="10" fillId="23" borderId="0" xfId="0" applyFont="1" applyFill="1" applyAlignment="1"/>
    <xf numFmtId="0" fontId="10" fillId="14" borderId="0" xfId="0" applyFont="1" applyFill="1" applyAlignment="1"/>
    <xf numFmtId="0" fontId="9" fillId="14" borderId="0" xfId="0" applyFont="1" applyFill="1"/>
    <xf numFmtId="0" fontId="20" fillId="0" borderId="0" xfId="0" applyFont="1"/>
    <xf numFmtId="0" fontId="0" fillId="0" borderId="0" xfId="0" applyFill="1" applyBorder="1"/>
    <xf numFmtId="0" fontId="21" fillId="22" borderId="11" xfId="0" applyFont="1" applyFill="1" applyBorder="1" applyAlignment="1"/>
    <xf numFmtId="0" fontId="1" fillId="15" borderId="0" xfId="0" applyFont="1" applyFill="1" applyBorder="1" applyAlignment="1"/>
    <xf numFmtId="0" fontId="21" fillId="21" borderId="0" xfId="0" applyFont="1" applyFill="1" applyBorder="1" applyAlignment="1"/>
    <xf numFmtId="0" fontId="21" fillId="22" borderId="0" xfId="0" applyFont="1" applyFill="1" applyBorder="1" applyAlignment="1"/>
    <xf numFmtId="0" fontId="0" fillId="14" borderId="0" xfId="0" applyFill="1" applyBorder="1"/>
    <xf numFmtId="1" fontId="9" fillId="0" borderId="0" xfId="0" applyNumberFormat="1" applyFont="1"/>
    <xf numFmtId="1" fontId="9" fillId="8" borderId="2" xfId="2" applyNumberFormat="1" applyFont="1"/>
    <xf numFmtId="1" fontId="1" fillId="14" borderId="2" xfId="2" applyNumberFormat="1" applyFont="1" applyFill="1" applyAlignment="1"/>
    <xf numFmtId="0" fontId="0" fillId="0" borderId="0" xfId="0" applyFont="1" applyAlignment="1">
      <alignment horizontal="right"/>
    </xf>
    <xf numFmtId="0" fontId="3" fillId="0" borderId="0" xfId="0" applyFont="1" applyProtection="1">
      <protection locked="0"/>
    </xf>
    <xf numFmtId="0" fontId="0" fillId="14" borderId="0" xfId="0" applyNumberFormat="1" applyFill="1"/>
    <xf numFmtId="0" fontId="6" fillId="0" borderId="0" xfId="0" applyFont="1" applyBorder="1" applyAlignment="1" applyProtection="1">
      <protection locked="0"/>
    </xf>
    <xf numFmtId="0" fontId="0" fillId="8" borderId="0" xfId="2" applyFont="1" applyBorder="1" applyProtection="1">
      <protection locked="0"/>
    </xf>
    <xf numFmtId="0" fontId="0" fillId="8" borderId="2" xfId="2" applyFont="1" applyProtection="1">
      <protection locked="0"/>
    </xf>
    <xf numFmtId="0" fontId="22" fillId="8" borderId="2" xfId="2" applyFont="1" applyAlignment="1" applyProtection="1">
      <alignment vertical="top"/>
      <protection locked="0"/>
    </xf>
    <xf numFmtId="0" fontId="0" fillId="0" borderId="0" xfId="0" applyFont="1" applyAlignment="1" applyProtection="1">
      <protection locked="0"/>
    </xf>
    <xf numFmtId="0" fontId="16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20" fillId="0" borderId="0" xfId="0" applyFont="1" applyAlignment="1" applyProtection="1">
      <protection locked="0"/>
    </xf>
    <xf numFmtId="0" fontId="18" fillId="21" borderId="0" xfId="0" applyFont="1" applyFill="1" applyBorder="1" applyProtection="1">
      <protection locked="0"/>
    </xf>
    <xf numFmtId="0" fontId="9" fillId="0" borderId="0" xfId="0" applyFont="1" applyBorder="1" applyProtection="1">
      <protection locked="0"/>
    </xf>
    <xf numFmtId="0" fontId="0" fillId="0" borderId="0" xfId="0" applyFill="1"/>
    <xf numFmtId="0" fontId="20" fillId="14" borderId="0" xfId="0" applyFont="1" applyFill="1"/>
    <xf numFmtId="0" fontId="14" fillId="15" borderId="0" xfId="0" applyFont="1" applyFill="1" applyAlignment="1"/>
    <xf numFmtId="0" fontId="1" fillId="18" borderId="15" xfId="0" applyFont="1" applyFill="1" applyBorder="1" applyAlignment="1"/>
    <xf numFmtId="0" fontId="23" fillId="16" borderId="0" xfId="0" applyFont="1" applyFill="1" applyAlignment="1"/>
    <xf numFmtId="0" fontId="24" fillId="0" borderId="0" xfId="0" applyFont="1" applyBorder="1" applyAlignment="1" applyProtection="1">
      <protection locked="0"/>
    </xf>
    <xf numFmtId="0" fontId="0" fillId="0" borderId="0" xfId="0" applyFont="1" applyBorder="1" applyAlignment="1" applyProtection="1">
      <protection locked="0"/>
    </xf>
    <xf numFmtId="0" fontId="14" fillId="14" borderId="0" xfId="0" applyFont="1" applyFill="1"/>
    <xf numFmtId="0" fontId="23" fillId="0" borderId="0" xfId="0" applyFont="1" applyProtection="1">
      <protection locked="0"/>
    </xf>
    <xf numFmtId="0" fontId="23" fillId="8" borderId="2" xfId="2" applyFont="1"/>
    <xf numFmtId="0" fontId="0" fillId="8" borderId="2" xfId="2" applyFont="1" applyBorder="1" applyProtection="1">
      <protection locked="0"/>
    </xf>
    <xf numFmtId="0" fontId="17" fillId="11" borderId="0" xfId="0" applyFont="1" applyFill="1" applyAlignment="1"/>
    <xf numFmtId="0" fontId="20" fillId="8" borderId="12" xfId="2" applyFont="1" applyBorder="1" applyAlignment="1" applyProtection="1">
      <alignment horizontal="left" vertical="top" wrapText="1"/>
      <protection locked="0"/>
    </xf>
    <xf numFmtId="0" fontId="20" fillId="8" borderId="13" xfId="2" applyFont="1" applyBorder="1" applyAlignment="1" applyProtection="1">
      <alignment horizontal="left" vertical="top" wrapText="1"/>
      <protection locked="0"/>
    </xf>
    <xf numFmtId="0" fontId="20" fillId="8" borderId="14" xfId="2" applyFont="1" applyBorder="1" applyAlignment="1" applyProtection="1">
      <alignment horizontal="left" vertical="top" wrapText="1"/>
      <protection locked="0"/>
    </xf>
  </cellXfs>
  <cellStyles count="3">
    <cellStyle name="Good" xfId="1" builtinId="26"/>
    <cellStyle name="Normal" xfId="0" builtinId="0"/>
    <cellStyle name="Note" xfId="2" builtinId="10"/>
  </cellStyles>
  <dxfs count="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CCEC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CCECFF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fill>
        <patternFill>
          <bgColor rgb="FFCCECFF"/>
        </patternFill>
      </fill>
    </dxf>
    <dxf>
      <border outline="0">
        <bottom style="thin">
          <color theme="4" tint="0.39997558519241921"/>
        </bottom>
      </border>
    </dxf>
    <dxf>
      <fill>
        <patternFill>
          <bgColor rgb="FFCCECFF"/>
        </patternFill>
      </fill>
    </dxf>
    <dxf>
      <fill>
        <patternFill patternType="solid">
          <fgColor indexed="64"/>
          <bgColor theme="1" tint="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EFEFEF"/>
          <bgColor rgb="FFCCECFF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CCECFF"/>
        </patternFill>
      </fill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CCECFF"/>
        </patternFill>
      </fill>
    </dxf>
    <dxf>
      <border outline="0">
        <top style="thin">
          <color rgb="FF000000"/>
        </top>
      </border>
    </dxf>
    <dxf>
      <fill>
        <patternFill patternType="solid">
          <fgColor indexed="64"/>
          <bgColor rgb="FFCCECFF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CFE2F3"/>
          <bgColor rgb="FFCCEC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CFE2F3"/>
          <bgColor rgb="FFCCEC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CFE2F3"/>
          <bgColor rgb="FFCCECFF"/>
        </patternFill>
      </fill>
      <alignment horizontal="general" vertical="bottom" textRotation="0" wrapText="0" indent="0" justifyLastLine="0" shrinkToFit="0" readingOrder="0"/>
      <border outline="0">
        <left style="thin">
          <color rgb="FFB2B2B2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indexed="64"/>
          <bgColor rgb="FFCCECFF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CFE2F3"/>
          <bgColor rgb="FFCFE2F3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bgColor rgb="FFCCE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EFEFEF"/>
          <bgColor rgb="FFCCECFF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CCECFF"/>
        </patternFill>
      </fill>
    </dxf>
    <dxf>
      <border outline="0">
        <top style="thin">
          <color rgb="FF000000"/>
        </top>
      </border>
    </dxf>
    <dxf>
      <fill>
        <patternFill patternType="solid">
          <fgColor indexed="64"/>
          <bgColor rgb="FFCCECFF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CCECFF"/>
        </patternFill>
      </fill>
    </dxf>
    <dxf>
      <border outline="0">
        <top style="thin">
          <color rgb="FF000000"/>
        </top>
      </border>
    </dxf>
    <dxf>
      <fill>
        <patternFill patternType="solid">
          <fgColor indexed="64"/>
          <bgColor rgb="FFCCECFF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4"/>
        </patternFill>
      </fill>
      <protection locked="0" hidden="0"/>
    </dxf>
    <dxf>
      <numFmt numFmtId="0" formatCode="General"/>
      <fill>
        <patternFill patternType="solid">
          <fgColor indexed="64"/>
          <bgColor rgb="FFCCECFF"/>
        </patternFill>
      </fill>
    </dxf>
    <dxf>
      <numFmt numFmtId="0" formatCode="General"/>
      <fill>
        <patternFill patternType="solid">
          <fgColor indexed="64"/>
          <bgColor rgb="FFCCECFF"/>
        </patternFill>
      </fill>
    </dxf>
    <dxf>
      <numFmt numFmtId="0" formatCode="General"/>
      <fill>
        <patternFill patternType="solid">
          <fgColor indexed="64"/>
          <bgColor rgb="FFCCECFF"/>
        </patternFill>
      </fill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m/d"/>
      <fill>
        <patternFill patternType="solid">
          <fgColor rgb="FFEAD1DC"/>
          <bgColor rgb="FFEAD1DC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E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</xdr:row>
          <xdr:rowOff>133350</xdr:rowOff>
        </xdr:from>
        <xdr:to>
          <xdr:col>7</xdr:col>
          <xdr:colOff>1076325</xdr:colOff>
          <xdr:row>5</xdr:row>
          <xdr:rowOff>9525</xdr:rowOff>
        </xdr:to>
        <xdr:sp macro="" textlink="">
          <xdr:nvSpPr>
            <xdr:cNvPr id="1026" name="CommandButton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B7B4D41-5577-41A8-9B0E-E40A297087E1}" name="log" displayName="log" ref="A8:AB74" totalsRowShown="0" headerRowDxfId="91" dataDxfId="90">
  <autoFilter ref="A8:AB74" xr:uid="{118CD8C1-953C-4EDF-BA39-BB6EB822E1D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</autoFilter>
  <tableColumns count="28">
    <tableColumn id="1" xr3:uid="{BB5655E7-71AA-49D7-A581-4B965F546320}" name="Category" dataDxfId="89"/>
    <tableColumn id="2" xr3:uid="{0EC42456-9E50-4657-8010-FC97B83B9DFB}" name="Task" dataDxfId="88"/>
    <tableColumn id="3" xr3:uid="{0BB19678-F431-4BD9-A8C1-6209ADC5F080}" name="4/15" dataDxfId="87"/>
    <tableColumn id="4" xr3:uid="{84D7D602-E1F7-4AE6-B4BD-6A53E3B6F571}" name="4/16" dataDxfId="86"/>
    <tableColumn id="5" xr3:uid="{CD7DC844-0252-4547-A34C-757CE11A3B8F}" name="4/17" dataDxfId="85"/>
    <tableColumn id="6" xr3:uid="{3A60B644-7BBE-4119-85EA-545C304C0093}" name="4/18" dataDxfId="84"/>
    <tableColumn id="7" xr3:uid="{F6E3F10B-D939-4AE0-82F8-9FE3C97E7ACB}" name="4/19" dataDxfId="83"/>
    <tableColumn id="8" xr3:uid="{84525326-693F-42B7-8756-50DB710AA511}" name="4/22" dataDxfId="82"/>
    <tableColumn id="9" xr3:uid="{AF313898-599F-4913-95D6-83F0C62BF35D}" name="4/23" dataDxfId="81"/>
    <tableColumn id="10" xr3:uid="{B59F511D-0B84-4162-94A7-B7D9092781DA}" name="4/24" dataDxfId="80"/>
    <tableColumn id="11" xr3:uid="{21A81CBB-61C3-4FFA-96F9-B7FCD006676E}" name="4/25" dataDxfId="79"/>
    <tableColumn id="12" xr3:uid="{6DF9A49D-26C7-4C90-A9FE-CBFB3E9FA2FC}" name="4/26" dataDxfId="78"/>
    <tableColumn id="13" xr3:uid="{C6ECF066-DAE5-48F3-9BF1-A3839D6D46E8}" name="4/29" dataDxfId="77"/>
    <tableColumn id="14" xr3:uid="{87C8ADD2-58A0-4F8C-9D68-14D5ED3F838E}" name="4/30" dataDxfId="76"/>
    <tableColumn id="15" xr3:uid="{F5B73B45-61BF-4266-9167-C991314B1D1F}" name="5/1" dataDxfId="75"/>
    <tableColumn id="16" xr3:uid="{A782F0E2-BF39-4010-A457-102A65B52879}" name="5/2" dataDxfId="74"/>
    <tableColumn id="17" xr3:uid="{85ECC60C-7CC1-488F-93B4-BAFE8923BC36}" name="5/3" dataDxfId="73"/>
    <tableColumn id="18" xr3:uid="{517D0648-C8A2-4682-8754-E3A8CC8BE394}" name="5/6" dataDxfId="72"/>
    <tableColumn id="19" xr3:uid="{C2719802-AFC1-4539-8433-CA7D606D5982}" name="5/7" dataDxfId="71"/>
    <tableColumn id="20" xr3:uid="{73471FB4-EFF1-432E-AFD1-27D051906345}" name="5/8" dataDxfId="70"/>
    <tableColumn id="21" xr3:uid="{00BD3A55-CA18-4B20-BCD9-F447C0860D8D}" name="5/9" dataDxfId="69"/>
    <tableColumn id="22" xr3:uid="{6ABF9AE1-0589-49E9-90A3-518CAE2B7D95}" name="5/10" dataDxfId="68"/>
    <tableColumn id="23" xr3:uid="{7835D225-CDC4-4673-AFD2-0B0448EC5D5A}" name="5/13" dataDxfId="67"/>
    <tableColumn id="24" xr3:uid="{B02B7345-2B97-4703-9B69-C0DFEF03ACB4}" name="5/14" dataDxfId="66"/>
    <tableColumn id="25" xr3:uid="{D77FCCCF-B130-477A-BBE7-CE4E53AF44D1}" name="5/15" dataDxfId="65"/>
    <tableColumn id="26" xr3:uid="{9295AAA0-3F1C-47CF-ADDF-BFBED85AD26B}" name="5/16" dataDxfId="64"/>
    <tableColumn id="27" xr3:uid="{12404D6B-F158-4766-996A-C10B5A09C170}" name="5/17" dataDxfId="63"/>
    <tableColumn id="28" xr3:uid="{C8E477C3-F976-4416-9094-B8781837648F}" name="Total " dataDxfId="62" dataCellStyle="Note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58CD583-9954-4DEF-9C97-97F4BFED34B3}" name="vts" displayName="vts" ref="B3:E10" totalsRowShown="0" headerRowDxfId="25" dataDxfId="23" headerRowBorderDxfId="24" tableBorderDxfId="22">
  <autoFilter ref="B3:E10" xr:uid="{D2A1B440-9DB9-4E53-A723-3E6F1F906C75}">
    <filterColumn colId="0" hiddenButton="1"/>
    <filterColumn colId="1" hiddenButton="1"/>
    <filterColumn colId="2" hiddenButton="1"/>
    <filterColumn colId="3" hiddenButton="1"/>
  </autoFilter>
  <tableColumns count="4">
    <tableColumn id="4" xr3:uid="{7CB5F8EC-B2FF-44E3-A4D0-DE5AAB3C627F}" name="ID" dataDxfId="21" dataCellStyle="Note"/>
    <tableColumn id="1" xr3:uid="{82E904F6-8639-46BC-96D8-913773A7B1F3}" name="Verticals " dataDxfId="20"/>
    <tableColumn id="2" xr3:uid="{D7067793-DB46-4162-AA12-56612120B766}" name="Team " dataDxfId="19"/>
    <tableColumn id="3" xr3:uid="{F5501280-31BF-478E-A743-596902584B8D}" name="Sales Group" dataDxfId="1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0C190DC-6C18-4EC1-91EC-385785CB1615}" name="keys" displayName="keys" ref="J27:J41" totalsRowShown="0" headerRowDxfId="17" dataDxfId="15" headerRowBorderDxfId="16" tableBorderDxfId="14" dataCellStyle="Normal">
  <autoFilter ref="J27:J41" xr:uid="{EA0B8078-4BDB-47EC-90FE-05F39AC90721}">
    <filterColumn colId="0" hiddenButton="1"/>
  </autoFilter>
  <tableColumns count="1">
    <tableColumn id="1" xr3:uid="{018C646D-3691-46E8-B622-368BFD32DCD4}" name="Category Key" dataDxfId="13" dataCellStyle="Normal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73DF9BE-2595-45D8-ABB6-8141E9B678CE}" name="groups" displayName="groups" ref="L3:N68" totalsRowShown="0" headerRowDxfId="12" headerRowBorderDxfId="11" tableBorderDxfId="10">
  <autoFilter ref="L3:N68" xr:uid="{18695480-A656-4E7E-9907-DD3BC4F82984}">
    <filterColumn colId="0" hiddenButton="1"/>
    <filterColumn colId="1" hiddenButton="1"/>
    <filterColumn colId="2" hiddenButton="1"/>
  </autoFilter>
  <sortState ref="L4:N55">
    <sortCondition ref="M4:M55"/>
  </sortState>
  <tableColumns count="3">
    <tableColumn id="1" xr3:uid="{E7C51922-4C53-40F8-B4A3-5ECBA1FC6758}" name="Sales Cycle " dataDxfId="9" dataCellStyle="Normal"/>
    <tableColumn id="2" xr3:uid="{7872ACC0-A107-4D6F-8233-08207E58B850}" name="Category" dataDxfId="8"/>
    <tableColumn id="3" xr3:uid="{76FF307F-15D0-4F0C-835F-3AD89D23F6E2}" name="Task" dataCellStyle="Normal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1EA576A-DAEC-4B01-90DA-A2A383D41DC0}" name="cycles" displayName="cycles" ref="J47:J51" totalsRowShown="0" headerRowDxfId="7" dataDxfId="6" tableBorderDxfId="5">
  <autoFilter ref="J47:J51" xr:uid="{9DF226E3-120D-4657-9D11-11C118891259}">
    <filterColumn colId="0" hiddenButton="1"/>
  </autoFilter>
  <tableColumns count="1">
    <tableColumn id="1" xr3:uid="{20FC169E-CEA9-4C8D-B4C7-300CA5BCE5C4}" name="Sales Cycle 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556CFE6-615A-40B5-945A-D13F4E3CFB60}" name="Table8" displayName="Table8" ref="G23:G29" totalsRowShown="0" headerRowDxfId="3" dataDxfId="1" headerRowBorderDxfId="2">
  <autoFilter ref="G23:G29" xr:uid="{8251792B-E858-4A88-8EF4-6DCFA0FF5700}">
    <filterColumn colId="0" hiddenButton="1"/>
  </autoFilter>
  <tableColumns count="1">
    <tableColumn id="1" xr3:uid="{66F6B0F4-2E20-4E6D-8EF9-BE0A244B659F}" name="Department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FF4F9AD-E287-4E0A-9DD6-18AB434429EA}" name="Table21" displayName="Table21" ref="AD7:AE24" totalsRowShown="0">
  <autoFilter ref="AD7:AE24" xr:uid="{BE5B5C66-72CC-465E-8E7C-599E92A7B580}">
    <filterColumn colId="0" hiddenButton="1"/>
    <filterColumn colId="1" hiddenButton="1"/>
  </autoFilter>
  <tableColumns count="2">
    <tableColumn id="1" xr3:uid="{7618B715-25FA-4CE4-8CEE-80333BE51CA7}" name="Hours Spent " dataDxfId="61">
      <calculatedColumnFormula>Admin!G4</calculatedColumnFormula>
    </tableColumn>
    <tableColumn id="2" xr3:uid="{70EDCED7-D82D-41EA-A5E2-1E29281EE269}" name="Definition " dataDxfId="60">
      <calculatedColumnFormula>Admin!H4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3EE8DE8-BEF8-4306-B492-D235E71478DE}" name="staff" displayName="staff" ref="B9:H65" totalsRowShown="0" headerRowDxfId="59">
  <autoFilter ref="B9:H65" xr:uid="{E81B34D8-6096-4B6F-A913-8E8D584880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sortState ref="B10:H65">
    <sortCondition ref="C10:C65"/>
  </sortState>
  <tableColumns count="7">
    <tableColumn id="1" xr3:uid="{D850FFA5-2B03-48F3-9DE9-070DA15A9263}" name="Name" dataDxfId="58"/>
    <tableColumn id="2" xr3:uid="{F32C3878-EE4D-4E65-84FD-518FC67689CE}" name="Role" dataDxfId="57"/>
    <tableColumn id="3" xr3:uid="{B07DD6AA-32AE-4A3D-8C0A-2842843AE14A}" name="Region " dataDxfId="56"/>
    <tableColumn id="7" xr3:uid="{8F44707A-9E05-461C-B060-D97AC98C311C}" name="VTS" dataDxfId="55" dataCellStyle="Note"/>
    <tableColumn id="4" xr3:uid="{F9DE6917-23AD-4343-AB10-7CB8BD116EA1}" name="Vetical " dataDxfId="54" dataCellStyle="Normal">
      <calculatedColumnFormula>VLOOKUP(staff[[#This Row],[VTS]],vts[#All],2, 0)</calculatedColumnFormula>
    </tableColumn>
    <tableColumn id="5" xr3:uid="{4172B6B9-645F-479E-A5EC-4E34D97893C0}" name="Team" dataDxfId="53" dataCellStyle="Normal">
      <calculatedColumnFormula>VLOOKUP(staff[[#This Row],[VTS]],vts[#All],3, 0)</calculatedColumnFormula>
    </tableColumn>
    <tableColumn id="6" xr3:uid="{A86076F5-AF8A-42AC-80F4-E8D3585A4385}" name="Sales Group " dataDxfId="52" dataCellStyle="Normal">
      <calculatedColumnFormula>VLOOKUP(staff[[#This Row],[VTS]],vts[#All],4, 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6D3E46B-14E6-485D-BD42-D02EB7F012FE}" name="member" displayName="member" ref="B4:B5" totalsRowShown="0" headerRowDxfId="51" dataDxfId="50">
  <autoFilter ref="B4:B5" xr:uid="{F3C4104B-CC42-4DF6-9528-DA82D6EE13DF}">
    <filterColumn colId="0" hiddenButton="1"/>
  </autoFilter>
  <tableColumns count="1">
    <tableColumn id="1" xr3:uid="{32D15615-87E3-46ED-9BEA-71B478F1D333}" name="Selected Team Member" dataDxfId="4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6CCC873-0535-4D6E-8F17-688363A2BBA5}" name="Table20" displayName="Table20" ref="J9:M16" totalsRowShown="0" headerRowDxfId="48" dataDxfId="47">
  <autoFilter ref="J9:M16" xr:uid="{B6D843B2-C739-4D25-B087-02862BF73831}">
    <filterColumn colId="0" hiddenButton="1"/>
    <filterColumn colId="1" hiddenButton="1"/>
    <filterColumn colId="2" hiddenButton="1"/>
    <filterColumn colId="3" hiddenButton="1"/>
  </autoFilter>
  <tableColumns count="4">
    <tableColumn id="1" xr3:uid="{EAA6E5A3-DF58-4ABE-B082-AE198BE47D01}" name="ID" dataDxfId="46" dataCellStyle="Note">
      <calculatedColumnFormula>Admin!B4</calculatedColumnFormula>
    </tableColumn>
    <tableColumn id="2" xr3:uid="{F3F98642-D39B-44DE-B3DB-CAD991D1431F}" name="Verticals " dataDxfId="45">
      <calculatedColumnFormula>Admin!C4</calculatedColumnFormula>
    </tableColumn>
    <tableColumn id="3" xr3:uid="{354DCDCB-61D1-4657-823E-723043768BDE}" name="Team " dataDxfId="44">
      <calculatedColumnFormula>Admin!D4</calculatedColumnFormula>
    </tableColumn>
    <tableColumn id="4" xr3:uid="{56B2E61C-4917-4A38-A7AB-B57A4895A9D5}" name="Sales Group" dataDxfId="43">
      <calculatedColumnFormula>Admin!E4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5342EB9-DD9B-4C85-BC28-F478922EF848}" name="department" displayName="department" ref="D4:D5" totalsRowShown="0" headerRowDxfId="42" headerRowBorderDxfId="41">
  <autoFilter ref="D4:D5" xr:uid="{5D8F08EF-024B-43A2-9643-4494D21FD38B}">
    <filterColumn colId="0" hiddenButton="1"/>
  </autoFilter>
  <tableColumns count="1">
    <tableColumn id="1" xr3:uid="{AEF8ADF9-26E0-45EB-823C-B63053D88136}" name="Select Department 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9C5897-9F43-452E-997D-3522782F0BB9}" name="role" displayName="role" ref="J3:J11" totalsRowShown="0" headerRowDxfId="40" dataDxfId="38" headerRowBorderDxfId="39" tableBorderDxfId="37" dataCellStyle="Normal">
  <autoFilter ref="J3:J11" xr:uid="{665AD1CC-772E-4E85-AF12-FB342972FDA2}">
    <filterColumn colId="0" hiddenButton="1"/>
  </autoFilter>
  <tableColumns count="1">
    <tableColumn id="1" xr3:uid="{F06E0020-8C1A-4B31-A7D9-34A8124C9A81}" name="Role " dataDxfId="36" dataCellStyle="Norma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8EA9E3-8698-4679-9A0E-73D74B0C7D9E}" name="region" displayName="region" ref="J16:J21" totalsRowShown="0" headerRowDxfId="35" dataDxfId="33" headerRowBorderDxfId="34" tableBorderDxfId="32" dataCellStyle="Normal">
  <autoFilter ref="J16:J21" xr:uid="{6DE51FFC-16C2-4B2D-B805-13E3189CEC0C}">
    <filterColumn colId="0" hiddenButton="1"/>
  </autoFilter>
  <tableColumns count="1">
    <tableColumn id="1" xr3:uid="{F68C7A1B-E514-4B65-B940-083F18E1C6A4}" name="Region " dataDxfId="31" dataCellStyle="Normal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9B5F4B6-E826-4F1D-B1D6-386B0473C06E}" name="time" displayName="time" ref="G3:H20" totalsRowShown="0" headerRowDxfId="30" headerRowBorderDxfId="29" tableBorderDxfId="28">
  <autoFilter ref="G3:H20" xr:uid="{78FCC873-5E19-4405-9C3D-A1F401015023}">
    <filterColumn colId="0" hiddenButton="1"/>
    <filterColumn colId="1" hiddenButton="1"/>
  </autoFilter>
  <tableColumns count="2">
    <tableColumn id="1" xr3:uid="{F3D1FD87-0B11-4C2E-ACE9-CB93F95FA0C6}" name="Hours Spent " dataDxfId="27"/>
    <tableColumn id="2" xr3:uid="{A6B90E73-1CA1-4244-A14A-C45805CF5B35}" name="Definition " dataDxfId="26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3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outlinePr summaryBelow="0" summaryRight="0"/>
  </sheetPr>
  <dimension ref="A1:AE74"/>
  <sheetViews>
    <sheetView tabSelected="1" workbookViewId="0">
      <pane ySplit="8" topLeftCell="A9" activePane="bottomLeft" state="frozen"/>
      <selection pane="bottomLeft" activeCell="E11" sqref="E11"/>
    </sheetView>
  </sheetViews>
  <sheetFormatPr defaultColWidth="12.5703125" defaultRowHeight="15.75" customHeight="1" x14ac:dyDescent="0.2"/>
  <cols>
    <col min="1" max="1" width="27.28515625" customWidth="1"/>
    <col min="2" max="2" width="52.42578125" bestFit="1" customWidth="1"/>
    <col min="3" max="14" width="6.7109375" customWidth="1"/>
    <col min="15" max="21" width="5.7109375" customWidth="1"/>
    <col min="22" max="27" width="6.7109375" customWidth="1"/>
    <col min="28" max="28" width="8.28515625" customWidth="1"/>
    <col min="29" max="29" width="10" customWidth="1"/>
    <col min="30" max="30" width="15.140625" customWidth="1"/>
    <col min="31" max="31" width="19.85546875" customWidth="1"/>
  </cols>
  <sheetData>
    <row r="1" spans="1:31" s="13" customFormat="1" ht="12.75" x14ac:dyDescent="0.2">
      <c r="A1" s="29" t="str">
        <f>VLOOKUP(member[Selected Team Member], staff[], 1, 0)</f>
        <v>Allysa Abad</v>
      </c>
      <c r="B1" s="26"/>
    </row>
    <row r="2" spans="1:31" ht="12.75" x14ac:dyDescent="0.2">
      <c r="A2" s="26" t="str">
        <f>"Role: " &amp;VLOOKUP(member[Selected Team Member], staff[], 2, 0)</f>
        <v>Role: LT CSDI</v>
      </c>
      <c r="B2" s="27" t="str">
        <f>"Region: " &amp;VLOOKUP(member[Selected Team Member], staff[],3, 0)</f>
        <v xml:space="preserve">Region: Toronto 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1" ht="12.75" x14ac:dyDescent="0.2">
      <c r="A3" s="26" t="str">
        <f>"Vertical: " &amp;VLOOKUP(member[Selected Team Member], staff[], 5, 0)</f>
        <v>Vertical: 0</v>
      </c>
      <c r="B3" s="27" t="str">
        <f>"Team: " &amp;VLOOKUP(member[Selected Team Member], staff[],6, 0)</f>
        <v>Team: Brand CA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31" ht="15.75" customHeight="1" x14ac:dyDescent="0.2">
      <c r="A4" s="26" t="str">
        <f>"Sales Group: " &amp;VLOOKUP(member[Selected Team Member], staff[], 7, 0)</f>
        <v xml:space="preserve">Sales Group: Canada </v>
      </c>
      <c r="B4" s="27"/>
    </row>
    <row r="5" spans="1:31" ht="15.75" customHeight="1" x14ac:dyDescent="0.2">
      <c r="A5" s="51" t="s">
        <v>119</v>
      </c>
      <c r="B5" s="28">
        <f>SUM(F7,K7,P7,U7,Z7)</f>
        <v>13</v>
      </c>
    </row>
    <row r="6" spans="1:31" ht="15.75" customHeight="1" x14ac:dyDescent="0.2">
      <c r="A6" s="13"/>
      <c r="AD6" t="s">
        <v>120</v>
      </c>
    </row>
    <row r="7" spans="1:31" ht="15.75" customHeight="1" x14ac:dyDescent="0.2">
      <c r="C7" s="86" t="s">
        <v>81</v>
      </c>
      <c r="D7" s="86"/>
      <c r="E7" s="86"/>
      <c r="F7" s="21">
        <f>SUM(C74:G74)</f>
        <v>13</v>
      </c>
      <c r="G7" s="22"/>
      <c r="H7" s="86" t="s">
        <v>82</v>
      </c>
      <c r="I7" s="86"/>
      <c r="J7" s="86"/>
      <c r="K7" s="21">
        <f>SUM(H74:L74)</f>
        <v>0</v>
      </c>
      <c r="L7" s="22"/>
      <c r="M7" s="86" t="s">
        <v>83</v>
      </c>
      <c r="N7" s="86"/>
      <c r="O7" s="86"/>
      <c r="P7" s="21">
        <f>SUM(M74:Q74)</f>
        <v>0</v>
      </c>
      <c r="Q7" s="22"/>
      <c r="R7" s="86" t="s">
        <v>84</v>
      </c>
      <c r="S7" s="86"/>
      <c r="T7" s="86"/>
      <c r="U7" s="21">
        <f>SUM(R74:V74)</f>
        <v>0</v>
      </c>
      <c r="V7" s="22"/>
      <c r="W7" s="86" t="s">
        <v>85</v>
      </c>
      <c r="X7" s="86"/>
      <c r="Y7" s="86"/>
      <c r="Z7" s="21">
        <f>SUM(W74:AA74)</f>
        <v>0</v>
      </c>
      <c r="AA7" s="22"/>
      <c r="AB7" s="22"/>
      <c r="AD7" t="s">
        <v>64</v>
      </c>
      <c r="AE7" t="s">
        <v>65</v>
      </c>
    </row>
    <row r="8" spans="1:31" ht="12.75" x14ac:dyDescent="0.2">
      <c r="A8" s="20" t="s">
        <v>7</v>
      </c>
      <c r="B8" s="20" t="s">
        <v>8</v>
      </c>
      <c r="C8" s="3" t="s">
        <v>89</v>
      </c>
      <c r="D8" s="3" t="s">
        <v>90</v>
      </c>
      <c r="E8" s="3" t="s">
        <v>91</v>
      </c>
      <c r="F8" s="3" t="s">
        <v>92</v>
      </c>
      <c r="G8" s="3" t="s">
        <v>93</v>
      </c>
      <c r="H8" s="4" t="s">
        <v>94</v>
      </c>
      <c r="I8" s="4" t="s">
        <v>95</v>
      </c>
      <c r="J8" s="4" t="s">
        <v>96</v>
      </c>
      <c r="K8" s="4" t="s">
        <v>97</v>
      </c>
      <c r="L8" s="4" t="s">
        <v>98</v>
      </c>
      <c r="M8" s="5" t="s">
        <v>99</v>
      </c>
      <c r="N8" s="5" t="s">
        <v>100</v>
      </c>
      <c r="O8" s="5" t="s">
        <v>101</v>
      </c>
      <c r="P8" s="5" t="s">
        <v>102</v>
      </c>
      <c r="Q8" s="5" t="s">
        <v>103</v>
      </c>
      <c r="R8" s="6" t="s">
        <v>104</v>
      </c>
      <c r="S8" s="6" t="s">
        <v>105</v>
      </c>
      <c r="T8" s="6" t="s">
        <v>106</v>
      </c>
      <c r="U8" s="6" t="s">
        <v>107</v>
      </c>
      <c r="V8" s="6" t="s">
        <v>108</v>
      </c>
      <c r="W8" s="7" t="s">
        <v>109</v>
      </c>
      <c r="X8" s="7" t="s">
        <v>110</v>
      </c>
      <c r="Y8" s="7" t="s">
        <v>111</v>
      </c>
      <c r="Z8" s="7" t="s">
        <v>112</v>
      </c>
      <c r="AA8" s="23" t="s">
        <v>113</v>
      </c>
      <c r="AB8" s="25" t="s">
        <v>9</v>
      </c>
      <c r="AC8" s="8"/>
      <c r="AD8" s="61">
        <f>Admin!G4</f>
        <v>0.16669999999999999</v>
      </c>
      <c r="AE8" t="str">
        <f>Admin!H4</f>
        <v xml:space="preserve">10 Minutes or Less </v>
      </c>
    </row>
    <row r="9" spans="1:31" ht="15.75" customHeight="1" x14ac:dyDescent="0.2">
      <c r="A9" s="14" t="str">
        <f>Admin!M4</f>
        <v>Audience Creation/Management</v>
      </c>
      <c r="B9" s="14" t="str">
        <f>Admin!N4</f>
        <v>Audience Creation</v>
      </c>
      <c r="C9" s="62">
        <v>3.5</v>
      </c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24">
        <f t="shared" ref="AB9:AB42" si="0">SUM(C9:AA9)</f>
        <v>3.5</v>
      </c>
      <c r="AD9" s="61">
        <f>Admin!G5</f>
        <v>0.5</v>
      </c>
      <c r="AE9" t="str">
        <f>Admin!H5</f>
        <v xml:space="preserve">30 Minutes </v>
      </c>
    </row>
    <row r="10" spans="1:31" ht="15.75" customHeight="1" x14ac:dyDescent="0.2">
      <c r="A10" s="14" t="str">
        <f>Admin!M5</f>
        <v>Audience Creation/Management</v>
      </c>
      <c r="B10" s="14" t="str">
        <f>Admin!N5</f>
        <v>Inventory Case</v>
      </c>
      <c r="C10" s="62"/>
      <c r="D10" s="62">
        <v>8</v>
      </c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16">
        <f t="shared" si="0"/>
        <v>8</v>
      </c>
      <c r="AD10" s="61">
        <f>Admin!G6</f>
        <v>1</v>
      </c>
      <c r="AE10" t="str">
        <f>Admin!H6</f>
        <v xml:space="preserve">1 Hour </v>
      </c>
    </row>
    <row r="11" spans="1:31" ht="15.75" customHeight="1" x14ac:dyDescent="0.2">
      <c r="A11" s="14" t="str">
        <f>Admin!M6</f>
        <v>Audience Creation/Management</v>
      </c>
      <c r="B11" s="14" t="str">
        <f>Admin!N6</f>
        <v>Audience Revision</v>
      </c>
      <c r="C11" s="62"/>
      <c r="D11" s="62"/>
      <c r="E11" s="62">
        <v>1.5</v>
      </c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16">
        <f t="shared" si="0"/>
        <v>1.5</v>
      </c>
      <c r="AD11" s="61">
        <f>Admin!G7</f>
        <v>1.5</v>
      </c>
      <c r="AE11" t="str">
        <f>Admin!H7</f>
        <v xml:space="preserve">1 and a half hour </v>
      </c>
    </row>
    <row r="12" spans="1:31" ht="15.75" customHeight="1" x14ac:dyDescent="0.2">
      <c r="A12" s="14" t="str">
        <f>Admin!M7</f>
        <v>Audience Creation/Management</v>
      </c>
      <c r="B12" s="14" t="str">
        <f>Admin!N7</f>
        <v>Inventory Case Revision</v>
      </c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16">
        <f t="shared" si="0"/>
        <v>0</v>
      </c>
      <c r="AD12" s="61">
        <f>Admin!G8</f>
        <v>2</v>
      </c>
      <c r="AE12">
        <f>Admin!H8</f>
        <v>0</v>
      </c>
    </row>
    <row r="13" spans="1:31" ht="15.75" customHeight="1" x14ac:dyDescent="0.2">
      <c r="A13" s="14" t="str">
        <f>Admin!M8</f>
        <v>Campaign Launch</v>
      </c>
      <c r="B13" s="14" t="str">
        <f>Admin!N8</f>
        <v>JIRA Alfred KOC</v>
      </c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16">
        <f t="shared" si="0"/>
        <v>0</v>
      </c>
      <c r="AD13" s="61">
        <f>Admin!G9</f>
        <v>2.5</v>
      </c>
      <c r="AE13">
        <f>Admin!H9</f>
        <v>0</v>
      </c>
    </row>
    <row r="14" spans="1:31" ht="15.75" customHeight="1" x14ac:dyDescent="0.2">
      <c r="A14" s="14" t="str">
        <f>Admin!M9</f>
        <v>Campaign Launch</v>
      </c>
      <c r="B14" s="14" t="str">
        <f>Admin!N9</f>
        <v>Creative Asset Collection</v>
      </c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16">
        <f t="shared" si="0"/>
        <v>0</v>
      </c>
      <c r="AD14" s="61">
        <f>Admin!G10</f>
        <v>3</v>
      </c>
      <c r="AE14">
        <f>Admin!H10</f>
        <v>0</v>
      </c>
    </row>
    <row r="15" spans="1:31" ht="15.75" customHeight="1" x14ac:dyDescent="0.2">
      <c r="A15" s="14" t="str">
        <f>Admin!M10</f>
        <v>Campaign Launch</v>
      </c>
      <c r="B15" s="14" t="str">
        <f>Admin!N10</f>
        <v>Client Kick off Email</v>
      </c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16">
        <f t="shared" si="0"/>
        <v>0</v>
      </c>
      <c r="AD15" s="61">
        <f>Admin!G11</f>
        <v>3.5</v>
      </c>
      <c r="AE15">
        <f>Admin!H11</f>
        <v>0</v>
      </c>
    </row>
    <row r="16" spans="1:31" ht="15.75" customHeight="1" x14ac:dyDescent="0.2">
      <c r="A16" s="14" t="str">
        <f>Admin!M11</f>
        <v>Campaign Launch</v>
      </c>
      <c r="B16" s="14" t="str">
        <f>Admin!N11</f>
        <v>O1 Media Plan Revisions</v>
      </c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16">
        <f t="shared" si="0"/>
        <v>0</v>
      </c>
      <c r="AD16" s="61">
        <f>Admin!G12</f>
        <v>4</v>
      </c>
      <c r="AE16">
        <f>Admin!H12</f>
        <v>0</v>
      </c>
    </row>
    <row r="17" spans="1:31" ht="15.75" customHeight="1" x14ac:dyDescent="0.2">
      <c r="A17" s="14" t="str">
        <f>Admin!M12</f>
        <v>Campaign Launch</v>
      </c>
      <c r="B17" s="14" t="str">
        <f>Admin!N12</f>
        <v>Fingerprinting</v>
      </c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16">
        <f t="shared" si="0"/>
        <v>0</v>
      </c>
      <c r="AD17" s="61">
        <f>Admin!G13</f>
        <v>4.5</v>
      </c>
      <c r="AE17">
        <f>Admin!H13</f>
        <v>0</v>
      </c>
    </row>
    <row r="18" spans="1:31" ht="15.75" customHeight="1" x14ac:dyDescent="0.2">
      <c r="A18" s="14" t="str">
        <f>Admin!M13</f>
        <v>Campaign Launch</v>
      </c>
      <c r="B18" s="14" t="str">
        <f>Admin!N13</f>
        <v>Website Pixel (Conversion Groups &amp; Rev Tracking)</v>
      </c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16">
        <f t="shared" si="0"/>
        <v>0</v>
      </c>
      <c r="AD18" s="61">
        <f>Admin!G14</f>
        <v>5</v>
      </c>
      <c r="AE18">
        <f>Admin!H14</f>
        <v>0</v>
      </c>
    </row>
    <row r="19" spans="1:31" ht="15.75" customHeight="1" x14ac:dyDescent="0.2">
      <c r="A19" s="14" t="str">
        <f>Admin!M14</f>
        <v>Campaign Launch</v>
      </c>
      <c r="B19" s="14" t="str">
        <f>Admin!N14</f>
        <v>3rd Party Study: Internal/External set up</v>
      </c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16">
        <f t="shared" si="0"/>
        <v>0</v>
      </c>
      <c r="AD19" s="61">
        <f>Admin!G15</f>
        <v>5.5</v>
      </c>
      <c r="AE19">
        <f>Admin!H15</f>
        <v>0</v>
      </c>
    </row>
    <row r="20" spans="1:31" ht="15.75" customHeight="1" x14ac:dyDescent="0.2">
      <c r="A20" s="14" t="str">
        <f>Admin!M15</f>
        <v>Campaign Launch</v>
      </c>
      <c r="B20" s="14" t="str">
        <f>Admin!N15</f>
        <v>Campaign Setup</v>
      </c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16">
        <f t="shared" si="0"/>
        <v>0</v>
      </c>
      <c r="AD20" s="61">
        <f>Admin!G16</f>
        <v>6</v>
      </c>
      <c r="AE20">
        <f>Admin!H16</f>
        <v>0</v>
      </c>
    </row>
    <row r="21" spans="1:31" ht="15.75" customHeight="1" x14ac:dyDescent="0.2">
      <c r="A21" s="14" t="str">
        <f>Admin!M16</f>
        <v>Campaign Management</v>
      </c>
      <c r="B21" s="14" t="str">
        <f>Admin!N16</f>
        <v>Screenshots</v>
      </c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16">
        <f t="shared" si="0"/>
        <v>0</v>
      </c>
      <c r="AD21" s="61">
        <f>Admin!G17</f>
        <v>6.5</v>
      </c>
      <c r="AE21">
        <f>Admin!H17</f>
        <v>0</v>
      </c>
    </row>
    <row r="22" spans="1:31" ht="15.75" customHeight="1" x14ac:dyDescent="0.2">
      <c r="A22" s="14" t="str">
        <f>Admin!M17</f>
        <v>Campaign Management</v>
      </c>
      <c r="B22" s="14" t="str">
        <f>Admin!N17</f>
        <v>Optimizations</v>
      </c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16">
        <f t="shared" si="0"/>
        <v>0</v>
      </c>
      <c r="AD22" s="61">
        <f>Admin!G18</f>
        <v>7</v>
      </c>
      <c r="AE22">
        <f>Admin!H18</f>
        <v>0</v>
      </c>
    </row>
    <row r="23" spans="1:31" ht="15.75" customHeight="1" x14ac:dyDescent="0.2">
      <c r="A23" s="14" t="str">
        <f>Admin!M18</f>
        <v>Campaign Management</v>
      </c>
      <c r="B23" s="14" t="str">
        <f>Admin!N18</f>
        <v>Troubleshooting</v>
      </c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16">
        <f t="shared" si="0"/>
        <v>0</v>
      </c>
      <c r="AD23" s="61">
        <f>Admin!G19</f>
        <v>7.5</v>
      </c>
      <c r="AE23">
        <f>Admin!H19</f>
        <v>0</v>
      </c>
    </row>
    <row r="24" spans="1:31" ht="12.75" x14ac:dyDescent="0.2">
      <c r="A24" s="14" t="str">
        <f>Admin!M19</f>
        <v>Campaign Management</v>
      </c>
      <c r="B24" s="14" t="str">
        <f>Admin!N19</f>
        <v>Upselling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16">
        <f t="shared" si="0"/>
        <v>0</v>
      </c>
      <c r="AD24" s="61">
        <f>Admin!G20</f>
        <v>8</v>
      </c>
      <c r="AE24">
        <f>Admin!H20</f>
        <v>0</v>
      </c>
    </row>
    <row r="25" spans="1:31" ht="12.75" x14ac:dyDescent="0.2">
      <c r="A25" s="14" t="str">
        <f>Admin!M20</f>
        <v>Campaign Management</v>
      </c>
      <c r="B25" s="14" t="str">
        <f>Admin!N20</f>
        <v>Incident Cases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16">
        <f t="shared" si="0"/>
        <v>0</v>
      </c>
    </row>
    <row r="26" spans="1:31" ht="12.75" x14ac:dyDescent="0.2">
      <c r="A26" s="14" t="str">
        <f>Admin!M21</f>
        <v>Career Development</v>
      </c>
      <c r="B26" s="14" t="str">
        <f>Admin!N21</f>
        <v>Personal Development Training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16">
        <f t="shared" si="0"/>
        <v>0</v>
      </c>
    </row>
    <row r="27" spans="1:31" ht="12.75" x14ac:dyDescent="0.2">
      <c r="A27" s="14" t="str">
        <f>Admin!M22</f>
        <v>Career Development</v>
      </c>
      <c r="B27" s="14" t="str">
        <f>Admin!N22</f>
        <v>SME (Internal meetings &amp; Work)</v>
      </c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16">
        <f t="shared" si="0"/>
        <v>0</v>
      </c>
    </row>
    <row r="28" spans="1:31" ht="12.75" x14ac:dyDescent="0.2">
      <c r="A28" s="14" t="str">
        <f>Admin!M23</f>
        <v>Career Development</v>
      </c>
      <c r="B28" s="14" t="str">
        <f>Admin!N23</f>
        <v>Hiring &amp; Interviewing</v>
      </c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16">
        <f t="shared" si="0"/>
        <v>0</v>
      </c>
    </row>
    <row r="29" spans="1:31" ht="12.75" x14ac:dyDescent="0.2">
      <c r="A29" s="14" t="str">
        <f>Admin!M24</f>
        <v>Career Development</v>
      </c>
      <c r="B29" s="14" t="str">
        <f>Admin!N24</f>
        <v>New Hire Onboarding</v>
      </c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16">
        <f t="shared" si="0"/>
        <v>0</v>
      </c>
    </row>
    <row r="30" spans="1:31" ht="12.75" x14ac:dyDescent="0.2">
      <c r="A30" s="14" t="str">
        <f>Admin!M25</f>
        <v>Career Development</v>
      </c>
      <c r="B30" s="14" t="str">
        <f>Admin!N25</f>
        <v>Knowledge Sharing (Preparing/Presenting)</v>
      </c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16">
        <f t="shared" si="0"/>
        <v>0</v>
      </c>
    </row>
    <row r="31" spans="1:31" ht="12.75" x14ac:dyDescent="0.2">
      <c r="A31" s="14" t="str">
        <f>Admin!M26</f>
        <v>Career Development</v>
      </c>
      <c r="B31" s="14" t="str">
        <f>Admin!N26</f>
        <v>Training Peers (Preparing/Presenting)</v>
      </c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16">
        <f t="shared" si="0"/>
        <v>0</v>
      </c>
    </row>
    <row r="32" spans="1:31" ht="12.75" x14ac:dyDescent="0.2">
      <c r="A32" s="14" t="str">
        <f>Admin!M27</f>
        <v>Career Development</v>
      </c>
      <c r="B32" s="14" t="str">
        <f>Admin!N27</f>
        <v>Management: Org. &amp; Strategy</v>
      </c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16">
        <f t="shared" si="0"/>
        <v>0</v>
      </c>
    </row>
    <row r="33" spans="1:28" ht="12.75" x14ac:dyDescent="0.2">
      <c r="A33" s="14" t="str">
        <f>Admin!M28</f>
        <v>Client Communication</v>
      </c>
      <c r="B33" s="14" t="str">
        <f>Admin!N28</f>
        <v>Client Emails</v>
      </c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16">
        <f t="shared" si="0"/>
        <v>0</v>
      </c>
    </row>
    <row r="34" spans="1:28" ht="12.75" x14ac:dyDescent="0.2">
      <c r="A34" s="14" t="str">
        <f>Admin!M29</f>
        <v>External Meetings</v>
      </c>
      <c r="B34" s="14" t="str">
        <f>Admin!N29</f>
        <v>Client Meeting Prep</v>
      </c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16">
        <f t="shared" si="0"/>
        <v>0</v>
      </c>
    </row>
    <row r="35" spans="1:28" ht="12.75" x14ac:dyDescent="0.2">
      <c r="A35" s="14" t="str">
        <f>Admin!M30</f>
        <v>External Meetings</v>
      </c>
      <c r="B35" s="14" t="str">
        <f>Admin!N30</f>
        <v>Travel Time</v>
      </c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16">
        <f t="shared" si="0"/>
        <v>0</v>
      </c>
    </row>
    <row r="36" spans="1:28" ht="12.75" x14ac:dyDescent="0.2">
      <c r="A36" s="14" t="str">
        <f>Admin!M31</f>
        <v>External Meetings</v>
      </c>
      <c r="B36" s="14" t="str">
        <f>Admin!N31</f>
        <v>Client Meeting - In Person Entertaining</v>
      </c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16">
        <f t="shared" si="0"/>
        <v>0</v>
      </c>
    </row>
    <row r="37" spans="1:28" ht="12.75" x14ac:dyDescent="0.2">
      <c r="A37" s="14" t="str">
        <f>Admin!M32</f>
        <v>External Meetings</v>
      </c>
      <c r="B37" s="14" t="str">
        <f>Admin!N32</f>
        <v>Client Meeting - Virtual (Presenting)</v>
      </c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16">
        <f t="shared" si="0"/>
        <v>0</v>
      </c>
    </row>
    <row r="38" spans="1:28" ht="12.75" x14ac:dyDescent="0.2">
      <c r="A38" s="14" t="str">
        <f>Admin!M33</f>
        <v>External Meetings</v>
      </c>
      <c r="B38" s="14" t="str">
        <f>Admin!N33</f>
        <v>Client Meeting - In Person (Presenting)</v>
      </c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16">
        <f t="shared" si="0"/>
        <v>0</v>
      </c>
    </row>
    <row r="39" spans="1:28" ht="12.75" x14ac:dyDescent="0.2">
      <c r="A39" s="14" t="str">
        <f>Admin!M34</f>
        <v>External Meetings</v>
      </c>
      <c r="B39" s="14" t="str">
        <f>Admin!N34</f>
        <v>Office Hours</v>
      </c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16">
        <f t="shared" si="0"/>
        <v>0</v>
      </c>
    </row>
    <row r="40" spans="1:28" ht="12.75" x14ac:dyDescent="0.2">
      <c r="A40" s="14" t="str">
        <f>Admin!M35</f>
        <v>Internal Housekeeping</v>
      </c>
      <c r="B40" s="14" t="str">
        <f>Admin!N35</f>
        <v>PUMI</v>
      </c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16">
        <f t="shared" si="0"/>
        <v>0</v>
      </c>
    </row>
    <row r="41" spans="1:28" ht="12.75" x14ac:dyDescent="0.2">
      <c r="A41" s="14" t="str">
        <f>Admin!M36</f>
        <v>Internal Housekeeping</v>
      </c>
      <c r="B41" s="14" t="str">
        <f>Admin!N36</f>
        <v>Expense Reports</v>
      </c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16">
        <f t="shared" si="0"/>
        <v>0</v>
      </c>
    </row>
    <row r="42" spans="1:28" ht="12.75" x14ac:dyDescent="0.2">
      <c r="A42" s="14" t="str">
        <f>Admin!M37</f>
        <v>Internal Housekeeping</v>
      </c>
      <c r="B42" s="14" t="str">
        <f>Admin!N37</f>
        <v>VOS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16">
        <f t="shared" si="0"/>
        <v>0</v>
      </c>
    </row>
    <row r="43" spans="1:28" ht="12.75" x14ac:dyDescent="0.2">
      <c r="A43" s="14" t="str">
        <f>Admin!M38</f>
        <v>Internal Meetings</v>
      </c>
      <c r="B43" s="14" t="str">
        <f>Admin!N38</f>
        <v>RFP Brainstorm</v>
      </c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4"/>
    </row>
    <row r="44" spans="1:28" ht="12.75" x14ac:dyDescent="0.2">
      <c r="A44" s="14" t="str">
        <f>Admin!M39</f>
        <v>Internal Meetings</v>
      </c>
      <c r="B44" s="14" t="str">
        <f>Admin!N39</f>
        <v>Internal Meetings</v>
      </c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4"/>
    </row>
    <row r="45" spans="1:28" ht="12.75" x14ac:dyDescent="0.2">
      <c r="A45" s="14" t="str">
        <f>Admin!M40</f>
        <v>Internal Meetings</v>
      </c>
      <c r="B45" s="14" t="str">
        <f>Admin!N40</f>
        <v>1:1 Meetings</v>
      </c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4"/>
    </row>
    <row r="46" spans="1:28" ht="12.75" x14ac:dyDescent="0.2">
      <c r="A46" s="14" t="str">
        <f>Admin!M41</f>
        <v>Internal Meetings</v>
      </c>
      <c r="B46" s="14" t="str">
        <f>Admin!N41</f>
        <v>Product/Beta Meetings</v>
      </c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4"/>
    </row>
    <row r="47" spans="1:28" ht="12.75" x14ac:dyDescent="0.2">
      <c r="A47" s="14" t="str">
        <f>Admin!M42</f>
        <v>Media Planning</v>
      </c>
      <c r="B47" s="14" t="str">
        <f>Admin!N42</f>
        <v>Roadblock/ATO (Booking /DOMO/Conflicts)</v>
      </c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4"/>
    </row>
    <row r="48" spans="1:28" ht="12.75" x14ac:dyDescent="0.2">
      <c r="A48" s="14" t="str">
        <f>Admin!M43</f>
        <v>Media Planning</v>
      </c>
      <c r="B48" s="14" t="str">
        <f>Admin!N43</f>
        <v>Media Plan Creation &amp; Revisions</v>
      </c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4"/>
    </row>
    <row r="49" spans="1:28" ht="12.75" x14ac:dyDescent="0.2">
      <c r="A49" s="14" t="str">
        <f>Admin!M44</f>
        <v>Media Planning</v>
      </c>
      <c r="B49" s="14" t="str">
        <f>Admin!N44</f>
        <v>O1 Entry &amp; Approvals</v>
      </c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4"/>
    </row>
    <row r="50" spans="1:28" ht="12.75" x14ac:dyDescent="0.2">
      <c r="A50" s="14" t="str">
        <f>Admin!M45</f>
        <v>Media Planning</v>
      </c>
      <c r="B50" s="14" t="str">
        <f>Admin!N45</f>
        <v>Pre-launch (audience creation, media plan &amp; specs)</v>
      </c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4"/>
    </row>
    <row r="51" spans="1:28" ht="12.75" x14ac:dyDescent="0.2">
      <c r="A51" s="14" t="str">
        <f>Admin!M46</f>
        <v>Campaign Management</v>
      </c>
      <c r="B51" s="14" t="str">
        <f>Admin!N46</f>
        <v>Native Creative Upload</v>
      </c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4"/>
    </row>
    <row r="52" spans="1:28" ht="12.75" x14ac:dyDescent="0.2">
      <c r="A52" s="14" t="str">
        <f>Admin!M47</f>
        <v>Campaign Management</v>
      </c>
      <c r="B52" s="14" t="str">
        <f>Admin!N47</f>
        <v>Native Deal Creation</v>
      </c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4"/>
    </row>
    <row r="53" spans="1:28" ht="12.75" x14ac:dyDescent="0.2">
      <c r="A53" s="14" t="str">
        <f>Admin!M48</f>
        <v>Onboarding</v>
      </c>
      <c r="B53" s="14" t="str">
        <f>Admin!N48</f>
        <v>Demos</v>
      </c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4"/>
    </row>
    <row r="54" spans="1:28" ht="12.75" x14ac:dyDescent="0.2">
      <c r="A54" s="14" t="str">
        <f>Admin!M49</f>
        <v>Onboarding</v>
      </c>
      <c r="B54" s="14" t="str">
        <f>Admin!N49</f>
        <v>Demos</v>
      </c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4"/>
    </row>
    <row r="55" spans="1:28" ht="12.75" x14ac:dyDescent="0.2">
      <c r="A55" s="14" t="str">
        <f>Admin!M50</f>
        <v>Programmatic</v>
      </c>
      <c r="B55" s="14" t="str">
        <f>Admin!N50</f>
        <v>Programmatic Deal Request</v>
      </c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4"/>
    </row>
    <row r="56" spans="1:28" ht="12.75" x14ac:dyDescent="0.2">
      <c r="A56" s="14" t="str">
        <f>Admin!M51</f>
        <v>Programmatic</v>
      </c>
      <c r="B56" s="14" t="str">
        <f>Admin!N51</f>
        <v>Programmatic Monitoring Spend</v>
      </c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4"/>
    </row>
    <row r="57" spans="1:28" ht="12.75" x14ac:dyDescent="0.2">
      <c r="A57" s="14" t="str">
        <f>Admin!M52</f>
        <v>Programmatic</v>
      </c>
      <c r="B57" s="14" t="str">
        <f>Admin!N52</f>
        <v>Programmatic Troubleshooting</v>
      </c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4"/>
    </row>
    <row r="58" spans="1:28" ht="12.75" x14ac:dyDescent="0.2">
      <c r="A58" s="14" t="str">
        <f>Admin!M53</f>
        <v>Programmatic</v>
      </c>
      <c r="B58" s="14" t="str">
        <f>Admin!N53</f>
        <v>Programmatic Reports</v>
      </c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4"/>
    </row>
    <row r="59" spans="1:28" ht="12.75" x14ac:dyDescent="0.2">
      <c r="A59" s="14" t="str">
        <f>Admin!M54</f>
        <v>Programmatic</v>
      </c>
      <c r="B59" s="14" t="str">
        <f>Admin!N54</f>
        <v>Audience Creation (DMP Push, Forecast)</v>
      </c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4"/>
    </row>
    <row r="60" spans="1:28" ht="12.75" x14ac:dyDescent="0.2">
      <c r="A60" s="14" t="str">
        <f>Admin!M55</f>
        <v>PTO</v>
      </c>
      <c r="B60" s="14" t="str">
        <f>Admin!N55</f>
        <v>PTO</v>
      </c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4"/>
    </row>
    <row r="61" spans="1:28" ht="12.75" x14ac:dyDescent="0.2">
      <c r="A61" s="14" t="str">
        <f>Admin!M56</f>
        <v>Reporting</v>
      </c>
      <c r="B61" s="14" t="str">
        <f>Admin!N56</f>
        <v>Case Studies</v>
      </c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4"/>
    </row>
    <row r="62" spans="1:28" ht="12.75" x14ac:dyDescent="0.2">
      <c r="A62" s="14" t="str">
        <f>Admin!M57</f>
        <v>Reporting</v>
      </c>
      <c r="B62" s="14" t="str">
        <f>Admin!N57</f>
        <v>Wrap Reports (Emails, Decks, One-Sheets)</v>
      </c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4"/>
    </row>
    <row r="63" spans="1:28" ht="12.75" x14ac:dyDescent="0.2">
      <c r="A63" s="14" t="str">
        <f>Admin!M58</f>
        <v>Reporting</v>
      </c>
      <c r="B63" s="14" t="str">
        <f>Admin!N58</f>
        <v>Audience Reports (Lift, R&amp;F, IR, Linear Ads, Optimal Reach)</v>
      </c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4"/>
    </row>
    <row r="64" spans="1:28" ht="12.75" x14ac:dyDescent="0.2">
      <c r="A64" s="14" t="str">
        <f>Admin!M59</f>
        <v>Reporting</v>
      </c>
      <c r="B64" s="14" t="str">
        <f>Admin!N59</f>
        <v>Custom Analytics Reports</v>
      </c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4"/>
    </row>
    <row r="65" spans="1:29" ht="12.75" x14ac:dyDescent="0.2">
      <c r="A65" s="14" t="str">
        <f>Admin!M60</f>
        <v>Reporting</v>
      </c>
      <c r="B65" s="14" t="str">
        <f>Admin!N60</f>
        <v>Audience Insights Reporting</v>
      </c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4"/>
    </row>
    <row r="66" spans="1:29" ht="12.75" x14ac:dyDescent="0.2">
      <c r="A66" s="14" t="str">
        <f>Admin!M61</f>
        <v>Reporting</v>
      </c>
      <c r="B66" s="14" t="str">
        <f>Admin!N61</f>
        <v>QBRs</v>
      </c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4"/>
    </row>
    <row r="67" spans="1:29" ht="12.75" x14ac:dyDescent="0.2">
      <c r="A67" s="14" t="str">
        <f>Admin!M62</f>
        <v>Reporting</v>
      </c>
      <c r="B67" s="14" t="str">
        <f>Admin!N62</f>
        <v>Pacing Reports</v>
      </c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4"/>
    </row>
    <row r="68" spans="1:29" ht="12.75" x14ac:dyDescent="0.2">
      <c r="A68" s="14" t="str">
        <f>Admin!M63</f>
        <v>Troubleshooting</v>
      </c>
      <c r="B68" s="14" t="str">
        <f>Admin!N63</f>
        <v>Campaign/Creative/Deals</v>
      </c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4"/>
    </row>
    <row r="69" spans="1:29" ht="12.75" x14ac:dyDescent="0.2">
      <c r="A69" s="14" t="str">
        <f>Admin!M64</f>
        <v>Troubleshooting</v>
      </c>
      <c r="B69" s="14" t="str">
        <f>Admin!N64</f>
        <v>Supply Deals</v>
      </c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4"/>
    </row>
    <row r="70" spans="1:29" ht="12.75" x14ac:dyDescent="0.2">
      <c r="A70" s="14" t="str">
        <f>Admin!M65</f>
        <v>Troubleshooting</v>
      </c>
      <c r="B70" s="14" t="str">
        <f>Admin!N65</f>
        <v>Pacing</v>
      </c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4"/>
    </row>
    <row r="71" spans="1:29" ht="12.75" x14ac:dyDescent="0.2">
      <c r="A71" s="14" t="str">
        <f>Admin!M66</f>
        <v>Troubleshooting</v>
      </c>
      <c r="B71" s="14" t="str">
        <f>Admin!N66</f>
        <v>P&amp;E Support Ticket</v>
      </c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4"/>
    </row>
    <row r="72" spans="1:29" ht="12.75" x14ac:dyDescent="0.2">
      <c r="A72" s="14" t="str">
        <f>Admin!M67</f>
        <v>Troubleshooting</v>
      </c>
      <c r="B72" s="14" t="str">
        <f>Admin!N67</f>
        <v>Ad Ops Support Ticket</v>
      </c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4"/>
    </row>
    <row r="73" spans="1:29" ht="12.75" x14ac:dyDescent="0.2">
      <c r="A73" s="14" t="str">
        <f>Admin!M68</f>
        <v>Troubleshooting</v>
      </c>
      <c r="B73" s="14" t="str">
        <f>Admin!N68</f>
        <v>SSTSC Ticket</v>
      </c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4"/>
    </row>
    <row r="74" spans="1:29" ht="14.25" x14ac:dyDescent="0.2">
      <c r="A74" s="18"/>
      <c r="B74" s="19" t="s">
        <v>58</v>
      </c>
      <c r="C74" s="15">
        <f t="shared" ref="C74:AB74" si="1">SUM(C9:C73)</f>
        <v>3.5</v>
      </c>
      <c r="D74" s="15">
        <f t="shared" si="1"/>
        <v>8</v>
      </c>
      <c r="E74" s="15">
        <f t="shared" si="1"/>
        <v>1.5</v>
      </c>
      <c r="F74" s="15">
        <f t="shared" si="1"/>
        <v>0</v>
      </c>
      <c r="G74" s="15">
        <f t="shared" si="1"/>
        <v>0</v>
      </c>
      <c r="H74" s="15">
        <f t="shared" si="1"/>
        <v>0</v>
      </c>
      <c r="I74" s="15">
        <f t="shared" si="1"/>
        <v>0</v>
      </c>
      <c r="J74" s="15">
        <f t="shared" si="1"/>
        <v>0</v>
      </c>
      <c r="K74" s="15">
        <f t="shared" si="1"/>
        <v>0</v>
      </c>
      <c r="L74" s="15">
        <f t="shared" si="1"/>
        <v>0</v>
      </c>
      <c r="M74" s="15">
        <f t="shared" si="1"/>
        <v>0</v>
      </c>
      <c r="N74" s="15">
        <f t="shared" si="1"/>
        <v>0</v>
      </c>
      <c r="O74" s="15">
        <f t="shared" si="1"/>
        <v>0</v>
      </c>
      <c r="P74" s="15">
        <f t="shared" si="1"/>
        <v>0</v>
      </c>
      <c r="Q74" s="15">
        <f t="shared" si="1"/>
        <v>0</v>
      </c>
      <c r="R74" s="15">
        <f t="shared" si="1"/>
        <v>0</v>
      </c>
      <c r="S74" s="15">
        <f t="shared" si="1"/>
        <v>0</v>
      </c>
      <c r="T74" s="15">
        <f t="shared" si="1"/>
        <v>0</v>
      </c>
      <c r="U74" s="15">
        <f t="shared" si="1"/>
        <v>0</v>
      </c>
      <c r="V74" s="15">
        <f t="shared" si="1"/>
        <v>0</v>
      </c>
      <c r="W74" s="15">
        <f t="shared" si="1"/>
        <v>0</v>
      </c>
      <c r="X74" s="15">
        <f t="shared" si="1"/>
        <v>0</v>
      </c>
      <c r="Y74" s="15">
        <f t="shared" si="1"/>
        <v>0</v>
      </c>
      <c r="Z74" s="15">
        <f t="shared" si="1"/>
        <v>0</v>
      </c>
      <c r="AA74" s="15">
        <f t="shared" si="1"/>
        <v>0</v>
      </c>
      <c r="AB74" s="17">
        <f t="shared" si="1"/>
        <v>13</v>
      </c>
      <c r="AC74" s="2"/>
    </row>
  </sheetData>
  <sheetProtection algorithmName="SHA-512" hashValue="kwOy9c2Cu0JcxmTOY9bfzMUWfLdsX2hfYigzoell7QH+uLRjB7b1xwSw97ePp139KYvulTUJvb3g0hXgHQM70g==" saltValue="st5tfqVwMEdmrz80ph4T7A==" spinCount="100000" sheet="1" selectLockedCells="1"/>
  <mergeCells count="5">
    <mergeCell ref="C7:E7"/>
    <mergeCell ref="H7:J7"/>
    <mergeCell ref="M7:O7"/>
    <mergeCell ref="R7:T7"/>
    <mergeCell ref="W7:Y7"/>
  </mergeCells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Admin!$G$4:$G$20</xm:f>
          </x14:formula1>
          <xm:sqref>C9:AA73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E148C-40A1-43B9-BD62-1CB344FF1112}">
  <sheetPr codeName="Sheet1">
    <tabColor theme="4" tint="0.59999389629810485"/>
    <outlinePr summaryBelow="0" summaryRight="0"/>
  </sheetPr>
  <dimension ref="A1:AD1073"/>
  <sheetViews>
    <sheetView showGridLines="0" workbookViewId="0">
      <selection activeCell="B7" sqref="B7"/>
    </sheetView>
  </sheetViews>
  <sheetFormatPr defaultColWidth="12.5703125" defaultRowHeight="12.75" x14ac:dyDescent="0.2"/>
  <cols>
    <col min="1" max="1" width="12" customWidth="1"/>
    <col min="2" max="2" width="25.42578125" bestFit="1" customWidth="1"/>
    <col min="3" max="3" width="17.140625" customWidth="1"/>
    <col min="4" max="4" width="14.42578125" customWidth="1"/>
    <col min="5" max="5" width="8.42578125" customWidth="1"/>
    <col min="6" max="6" width="20.85546875" customWidth="1"/>
    <col min="7" max="7" width="15.7109375" customWidth="1"/>
    <col min="8" max="8" width="17.85546875" customWidth="1"/>
    <col min="9" max="9" width="10" customWidth="1"/>
    <col min="10" max="10" width="6.7109375" customWidth="1"/>
    <col min="11" max="11" width="20.7109375" customWidth="1"/>
    <col min="12" max="12" width="20.140625" customWidth="1"/>
    <col min="13" max="13" width="21.5703125" customWidth="1"/>
    <col min="14" max="14" width="10" customWidth="1"/>
    <col min="15" max="15" width="15.85546875" customWidth="1"/>
    <col min="16" max="16" width="20.85546875" customWidth="1"/>
    <col min="17" max="17" width="10" customWidth="1"/>
    <col min="18" max="18" width="7.28515625" style="13" customWidth="1"/>
    <col min="19" max="19" width="10" customWidth="1"/>
    <col min="20" max="20" width="32" customWidth="1"/>
    <col min="21" max="21" width="9.140625" customWidth="1"/>
    <col min="22" max="22" width="21.42578125" customWidth="1"/>
    <col min="23" max="23" width="29.5703125" customWidth="1"/>
    <col min="24" max="24" width="68.140625" customWidth="1"/>
    <col min="25" max="25" width="15.5703125" customWidth="1"/>
    <col min="26" max="26" width="17" customWidth="1"/>
  </cols>
  <sheetData>
    <row r="1" spans="1:30" ht="76.5" customHeight="1" x14ac:dyDescent="0.2">
      <c r="A1" s="67" t="s">
        <v>122</v>
      </c>
      <c r="B1" s="87" t="s">
        <v>124</v>
      </c>
      <c r="C1" s="88"/>
      <c r="D1" s="88"/>
      <c r="E1" s="88"/>
      <c r="F1" s="89"/>
      <c r="G1" s="68"/>
      <c r="H1" s="68"/>
    </row>
    <row r="2" spans="1:30" ht="15" x14ac:dyDescent="0.2">
      <c r="A2" s="69"/>
      <c r="B2" s="70" t="s">
        <v>123</v>
      </c>
      <c r="C2" s="71"/>
      <c r="D2" s="71"/>
      <c r="E2" s="68"/>
      <c r="F2" s="71"/>
      <c r="G2" s="71"/>
      <c r="H2" s="71"/>
      <c r="I2" s="9"/>
      <c r="J2" s="9"/>
      <c r="K2" s="9"/>
      <c r="L2" s="9"/>
      <c r="M2" s="9"/>
      <c r="N2" s="9"/>
      <c r="O2" s="9"/>
      <c r="P2" s="9"/>
      <c r="Q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30" x14ac:dyDescent="0.2">
      <c r="A3" s="68"/>
      <c r="B3" s="72"/>
      <c r="C3" s="68"/>
      <c r="D3" s="71"/>
      <c r="E3" s="68"/>
      <c r="F3" s="71"/>
      <c r="G3" s="68"/>
      <c r="H3" s="68"/>
      <c r="J3" s="9"/>
      <c r="K3" s="9"/>
      <c r="L3" s="9"/>
      <c r="M3" s="9"/>
      <c r="N3" s="9"/>
      <c r="O3" s="9"/>
      <c r="P3" s="9"/>
      <c r="Q3" s="9"/>
      <c r="S3" s="9"/>
      <c r="T3" s="9"/>
      <c r="U3" s="9"/>
      <c r="V3" s="9"/>
      <c r="W3" s="9"/>
      <c r="X3" s="9"/>
      <c r="Y3" s="9"/>
      <c r="Z3" s="9"/>
      <c r="AB3" s="9"/>
      <c r="AC3" s="9"/>
      <c r="AD3" s="9"/>
    </row>
    <row r="4" spans="1:30" x14ac:dyDescent="0.2">
      <c r="A4" s="68"/>
      <c r="B4" s="73" t="s">
        <v>86</v>
      </c>
      <c r="C4" s="68"/>
      <c r="D4" s="43" t="s">
        <v>218</v>
      </c>
      <c r="E4" s="68"/>
      <c r="F4" s="71"/>
      <c r="G4" s="68"/>
      <c r="H4" s="68"/>
      <c r="J4" s="9"/>
      <c r="K4" s="9"/>
      <c r="L4" s="9"/>
      <c r="M4" s="9"/>
      <c r="N4" s="9"/>
      <c r="O4" s="9"/>
      <c r="P4" s="9"/>
      <c r="Q4" s="9"/>
      <c r="S4" s="9"/>
      <c r="T4" s="9"/>
      <c r="U4" s="9"/>
      <c r="V4" s="9"/>
      <c r="W4" s="9"/>
      <c r="X4" s="9"/>
      <c r="Y4" s="9"/>
      <c r="Z4" s="9"/>
      <c r="AB4" s="9"/>
      <c r="AC4" s="9"/>
      <c r="AD4" s="9"/>
    </row>
    <row r="5" spans="1:30" x14ac:dyDescent="0.2">
      <c r="A5" s="68"/>
      <c r="B5" s="74" t="s">
        <v>204</v>
      </c>
      <c r="C5" s="68"/>
      <c r="D5" t="s">
        <v>216</v>
      </c>
      <c r="E5" s="68"/>
      <c r="F5" s="71"/>
      <c r="G5" s="68"/>
      <c r="H5" s="68"/>
      <c r="J5" s="9"/>
      <c r="K5" s="9"/>
      <c r="L5" s="9"/>
      <c r="M5" s="9"/>
      <c r="N5" s="9"/>
      <c r="O5" s="9"/>
      <c r="P5" s="9"/>
      <c r="Q5" s="9"/>
      <c r="S5" s="9"/>
      <c r="T5" s="9"/>
      <c r="U5" s="9"/>
      <c r="V5" s="9"/>
      <c r="W5" s="9"/>
      <c r="X5" s="9"/>
      <c r="Y5" s="9"/>
      <c r="Z5" s="9"/>
      <c r="AB5" s="9"/>
      <c r="AC5" s="9"/>
    </row>
    <row r="6" spans="1:30" x14ac:dyDescent="0.2">
      <c r="A6" s="68"/>
      <c r="B6" s="68"/>
      <c r="C6" s="68"/>
      <c r="D6" s="71"/>
      <c r="E6" s="68"/>
      <c r="F6" s="71"/>
      <c r="G6" s="68"/>
      <c r="H6" s="68"/>
      <c r="J6" s="9"/>
      <c r="K6" s="9"/>
      <c r="L6" s="9"/>
      <c r="M6" s="9"/>
      <c r="N6" s="9"/>
      <c r="O6" s="9"/>
      <c r="P6" s="9"/>
      <c r="Q6" s="9"/>
      <c r="S6" s="9"/>
      <c r="T6" s="9"/>
      <c r="U6" s="9"/>
      <c r="V6" s="9"/>
      <c r="W6" s="9"/>
      <c r="X6" s="9"/>
      <c r="Y6" s="9"/>
      <c r="Z6" s="9"/>
      <c r="AB6" s="9"/>
      <c r="AC6" s="9"/>
    </row>
    <row r="7" spans="1:30" x14ac:dyDescent="0.2">
      <c r="A7" s="68"/>
      <c r="B7" s="68"/>
      <c r="C7" s="68"/>
      <c r="D7" s="71"/>
      <c r="E7" s="68"/>
      <c r="F7" s="71"/>
      <c r="G7" s="68"/>
      <c r="H7" s="68"/>
      <c r="J7" s="9"/>
      <c r="K7" s="9"/>
      <c r="L7" s="9"/>
      <c r="M7" s="9"/>
      <c r="N7" s="9"/>
      <c r="O7" s="9"/>
      <c r="P7" s="9"/>
      <c r="Q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 spans="1:30" x14ac:dyDescent="0.2">
      <c r="A8" s="68"/>
      <c r="B8" s="72" t="s">
        <v>4</v>
      </c>
      <c r="C8" s="68"/>
      <c r="D8" s="71"/>
      <c r="E8" s="68"/>
      <c r="F8" s="71"/>
      <c r="G8" s="68"/>
      <c r="H8" s="68"/>
      <c r="J8" s="12" t="s">
        <v>80</v>
      </c>
      <c r="K8" s="9"/>
      <c r="L8" s="9"/>
      <c r="M8" s="9"/>
      <c r="N8" s="9"/>
      <c r="O8" s="9"/>
      <c r="P8" s="9"/>
      <c r="Q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spans="1:30" x14ac:dyDescent="0.2">
      <c r="B9" s="55" t="s">
        <v>0</v>
      </c>
      <c r="C9" s="55" t="s">
        <v>1</v>
      </c>
      <c r="D9" s="55" t="s">
        <v>2</v>
      </c>
      <c r="E9" s="55" t="s">
        <v>80</v>
      </c>
      <c r="F9" s="56" t="s">
        <v>3</v>
      </c>
      <c r="G9" s="56" t="s">
        <v>4</v>
      </c>
      <c r="H9" s="56" t="s">
        <v>5</v>
      </c>
      <c r="J9" s="9" t="s">
        <v>79</v>
      </c>
      <c r="K9" s="9" t="s">
        <v>60</v>
      </c>
      <c r="L9" s="9" t="s">
        <v>61</v>
      </c>
      <c r="M9" s="9" t="s">
        <v>62</v>
      </c>
      <c r="N9" s="9"/>
      <c r="O9" s="9"/>
      <c r="P9" s="9"/>
      <c r="Q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30" x14ac:dyDescent="0.2">
      <c r="B10" s="80" t="s">
        <v>170</v>
      </c>
      <c r="C10" s="80" t="s">
        <v>56</v>
      </c>
      <c r="D10" s="64" t="s">
        <v>57</v>
      </c>
      <c r="E10" s="65">
        <v>1</v>
      </c>
      <c r="F10" s="63">
        <f>VLOOKUP(staff[[#This Row],[VTS]],vts[#All],2, 0)</f>
        <v>0</v>
      </c>
      <c r="G10" s="63" t="str">
        <f>VLOOKUP(staff[[#This Row],[VTS]],vts[#All],3, 0)</f>
        <v xml:space="preserve">Brand </v>
      </c>
      <c r="H10" s="63" t="str">
        <f>VLOOKUP(staff[[#This Row],[VTS]],vts[#All],4, 0)</f>
        <v xml:space="preserve">Brand </v>
      </c>
      <c r="J10" s="59">
        <f>Admin!B4</f>
        <v>1</v>
      </c>
      <c r="K10" s="58">
        <f>Admin!C4</f>
        <v>0</v>
      </c>
      <c r="L10" s="58" t="str">
        <f>Admin!D4</f>
        <v xml:space="preserve">Brand </v>
      </c>
      <c r="M10" s="58" t="str">
        <f>Admin!E4</f>
        <v xml:space="preserve">Brand </v>
      </c>
      <c r="N10" s="9"/>
      <c r="O10" s="9"/>
      <c r="P10" s="9"/>
      <c r="Q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spans="1:30" x14ac:dyDescent="0.2">
      <c r="B11" s="80" t="s">
        <v>181</v>
      </c>
      <c r="C11" s="80" t="s">
        <v>56</v>
      </c>
      <c r="D11" s="64" t="s">
        <v>68</v>
      </c>
      <c r="E11" s="66">
        <v>4</v>
      </c>
      <c r="F11" s="63">
        <f>VLOOKUP(staff[[#This Row],[VTS]],vts[#All],2, 0)</f>
        <v>0</v>
      </c>
      <c r="G11" s="63" t="str">
        <f>VLOOKUP(staff[[#This Row],[VTS]],vts[#All],3, 0)</f>
        <v>M&amp;E</v>
      </c>
      <c r="H11" s="63" t="str">
        <f>VLOOKUP(staff[[#This Row],[VTS]],vts[#All],4, 0)</f>
        <v>M&amp;E</v>
      </c>
      <c r="J11" s="59">
        <f>Admin!B5</f>
        <v>2</v>
      </c>
      <c r="K11" s="58">
        <f>Admin!C5</f>
        <v>0</v>
      </c>
      <c r="L11" s="58" t="str">
        <f>Admin!D5</f>
        <v>Brand CA</v>
      </c>
      <c r="M11" s="58" t="str">
        <f>Admin!E5</f>
        <v xml:space="preserve">Canada </v>
      </c>
      <c r="N11" s="9"/>
      <c r="O11" s="9"/>
      <c r="P11" s="9"/>
      <c r="Q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spans="1:30" x14ac:dyDescent="0.2">
      <c r="B12" s="80" t="s">
        <v>183</v>
      </c>
      <c r="C12" s="80" t="s">
        <v>56</v>
      </c>
      <c r="D12" s="64" t="s">
        <v>68</v>
      </c>
      <c r="E12" s="66">
        <v>4</v>
      </c>
      <c r="F12" s="63">
        <f>VLOOKUP(staff[[#This Row],[VTS]],vts[#All],2, 0)</f>
        <v>0</v>
      </c>
      <c r="G12" s="63" t="str">
        <f>VLOOKUP(staff[[#This Row],[VTS]],vts[#All],3, 0)</f>
        <v>M&amp;E</v>
      </c>
      <c r="H12" s="63" t="str">
        <f>VLOOKUP(staff[[#This Row],[VTS]],vts[#All],4, 0)</f>
        <v>M&amp;E</v>
      </c>
      <c r="J12" s="59">
        <f>Admin!B6</f>
        <v>3</v>
      </c>
      <c r="K12" s="58">
        <f>Admin!C6</f>
        <v>0</v>
      </c>
      <c r="L12" s="58" t="str">
        <f>Admin!D6</f>
        <v xml:space="preserve">M&amp;E CA </v>
      </c>
      <c r="M12" s="58" t="str">
        <f>Admin!E6</f>
        <v xml:space="preserve">Canada </v>
      </c>
      <c r="N12" s="9"/>
      <c r="O12" s="9"/>
      <c r="P12" s="9"/>
      <c r="Q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spans="1:30" x14ac:dyDescent="0.2">
      <c r="B13" s="80" t="s">
        <v>195</v>
      </c>
      <c r="C13" s="80" t="s">
        <v>56</v>
      </c>
      <c r="D13" s="64" t="s">
        <v>57</v>
      </c>
      <c r="E13" s="66">
        <v>4</v>
      </c>
      <c r="F13" s="63">
        <f>VLOOKUP(staff[[#This Row],[VTS]],vts[#All],2, 0)</f>
        <v>0</v>
      </c>
      <c r="G13" s="63" t="str">
        <f>VLOOKUP(staff[[#This Row],[VTS]],vts[#All],3, 0)</f>
        <v>M&amp;E</v>
      </c>
      <c r="H13" s="63" t="str">
        <f>VLOOKUP(staff[[#This Row],[VTS]],vts[#All],4, 0)</f>
        <v>M&amp;E</v>
      </c>
      <c r="J13" s="59">
        <f>Admin!B7</f>
        <v>4</v>
      </c>
      <c r="K13" s="58">
        <f>Admin!C7</f>
        <v>0</v>
      </c>
      <c r="L13" s="58" t="str">
        <f>Admin!D7</f>
        <v>M&amp;E</v>
      </c>
      <c r="M13" s="58" t="str">
        <f>Admin!E7</f>
        <v>M&amp;E</v>
      </c>
      <c r="N13" s="9"/>
      <c r="O13" s="9"/>
      <c r="P13" s="9"/>
      <c r="Q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30" x14ac:dyDescent="0.2">
      <c r="B14" s="80" t="s">
        <v>202</v>
      </c>
      <c r="C14" s="80" t="s">
        <v>56</v>
      </c>
      <c r="D14" s="64" t="s">
        <v>57</v>
      </c>
      <c r="E14" s="66">
        <v>5</v>
      </c>
      <c r="F14" s="63">
        <f>VLOOKUP(staff[[#This Row],[VTS]],vts[#All],2, 0)</f>
        <v>0</v>
      </c>
      <c r="G14" s="63" t="str">
        <f>VLOOKUP(staff[[#This Row],[VTS]],vts[#All],3, 0)</f>
        <v xml:space="preserve">Emerging Accounts </v>
      </c>
      <c r="H14" s="63" t="str">
        <f>VLOOKUP(staff[[#This Row],[VTS]],vts[#All],4, 0)</f>
        <v xml:space="preserve">Emerging Accounts </v>
      </c>
      <c r="J14" s="59">
        <f>Admin!B8</f>
        <v>5</v>
      </c>
      <c r="K14" s="58">
        <f>Admin!C8</f>
        <v>0</v>
      </c>
      <c r="L14" s="58" t="str">
        <f>Admin!D8</f>
        <v xml:space="preserve">Emerging Accounts </v>
      </c>
      <c r="M14" s="58" t="str">
        <f>Admin!E8</f>
        <v xml:space="preserve">Emerging Accounts </v>
      </c>
      <c r="N14" s="9"/>
      <c r="O14" s="9"/>
      <c r="P14" s="9"/>
      <c r="Q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30" x14ac:dyDescent="0.2">
      <c r="B15" s="80" t="s">
        <v>203</v>
      </c>
      <c r="C15" s="80" t="s">
        <v>56</v>
      </c>
      <c r="D15" s="64" t="s">
        <v>10</v>
      </c>
      <c r="E15" s="85">
        <v>1</v>
      </c>
      <c r="F15" s="63">
        <f>VLOOKUP(staff[[#This Row],[VTS]],vts[#All],2, 0)</f>
        <v>0</v>
      </c>
      <c r="G15" s="63" t="str">
        <f>VLOOKUP(staff[[#This Row],[VTS]],vts[#All],3, 0)</f>
        <v xml:space="preserve">Brand </v>
      </c>
      <c r="H15" s="63" t="str">
        <f>VLOOKUP(staff[[#This Row],[VTS]],vts[#All],4, 0)</f>
        <v xml:space="preserve">Brand </v>
      </c>
      <c r="J15" s="59">
        <f>Admin!B9</f>
        <v>6</v>
      </c>
      <c r="K15" s="58">
        <f>Admin!C9</f>
        <v>0</v>
      </c>
      <c r="L15" s="58" t="str">
        <f>Admin!D9</f>
        <v>PSM</v>
      </c>
      <c r="M15" s="58" t="str">
        <f>Admin!E9</f>
        <v>PSM</v>
      </c>
      <c r="N15" s="9"/>
      <c r="O15" s="9"/>
      <c r="P15" s="9"/>
      <c r="Q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30" x14ac:dyDescent="0.2">
      <c r="B16" s="80" t="s">
        <v>209</v>
      </c>
      <c r="C16" s="80" t="s">
        <v>56</v>
      </c>
      <c r="D16" s="64" t="s">
        <v>69</v>
      </c>
      <c r="E16" s="66">
        <v>2</v>
      </c>
      <c r="F16" s="63">
        <f>VLOOKUP(staff[[#This Row],[VTS]],vts[#All],2, 0)</f>
        <v>0</v>
      </c>
      <c r="G16" s="63" t="str">
        <f>VLOOKUP(staff[[#This Row],[VTS]],vts[#All],3, 0)</f>
        <v>Brand CA</v>
      </c>
      <c r="H16" s="63" t="str">
        <f>VLOOKUP(staff[[#This Row],[VTS]],vts[#All],4, 0)</f>
        <v xml:space="preserve">Canada </v>
      </c>
      <c r="J16" s="59">
        <f>Admin!B10</f>
        <v>7</v>
      </c>
      <c r="K16" s="58">
        <f>Admin!C10</f>
        <v>0</v>
      </c>
      <c r="L16" s="58" t="str">
        <f>Admin!D10</f>
        <v>Performance</v>
      </c>
      <c r="M16" s="58" t="str">
        <f>Admin!E10</f>
        <v>Performance</v>
      </c>
      <c r="N16" s="9"/>
      <c r="O16" s="9"/>
      <c r="P16" s="9"/>
      <c r="Q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2:29" x14ac:dyDescent="0.2">
      <c r="B17" s="80" t="s">
        <v>169</v>
      </c>
      <c r="C17" s="80" t="s">
        <v>71</v>
      </c>
      <c r="D17" s="64" t="s">
        <v>57</v>
      </c>
      <c r="E17" s="66">
        <v>1</v>
      </c>
      <c r="F17" s="63">
        <f>VLOOKUP(staff[[#This Row],[VTS]],vts[#All],2, 0)</f>
        <v>0</v>
      </c>
      <c r="G17" s="63" t="str">
        <f>VLOOKUP(staff[[#This Row],[VTS]],vts[#All],3, 0)</f>
        <v xml:space="preserve">Brand </v>
      </c>
      <c r="H17" s="63" t="str">
        <f>VLOOKUP(staff[[#This Row],[VTS]],vts[#All],4, 0)</f>
        <v xml:space="preserve">Brand </v>
      </c>
      <c r="J17" s="9"/>
      <c r="K17" s="9"/>
      <c r="L17" s="9"/>
      <c r="M17" s="9"/>
      <c r="N17" s="9"/>
      <c r="O17" s="9"/>
      <c r="P17" s="9"/>
      <c r="Q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2:29" x14ac:dyDescent="0.2">
      <c r="B18" s="80" t="s">
        <v>172</v>
      </c>
      <c r="C18" s="80" t="s">
        <v>71</v>
      </c>
      <c r="D18" s="64" t="s">
        <v>57</v>
      </c>
      <c r="E18" s="66">
        <v>1</v>
      </c>
      <c r="F18" s="63">
        <f>VLOOKUP(staff[[#This Row],[VTS]],vts[#All],2, 0)</f>
        <v>0</v>
      </c>
      <c r="G18" s="63" t="str">
        <f>VLOOKUP(staff[[#This Row],[VTS]],vts[#All],3, 0)</f>
        <v xml:space="preserve">Brand </v>
      </c>
      <c r="H18" s="63" t="str">
        <f>VLOOKUP(staff[[#This Row],[VTS]],vts[#All],4, 0)</f>
        <v xml:space="preserve">Brand </v>
      </c>
      <c r="J18" s="9"/>
      <c r="K18" s="9"/>
      <c r="L18" s="9"/>
      <c r="M18" s="9"/>
      <c r="N18" s="9"/>
      <c r="O18" s="9"/>
      <c r="P18" s="9"/>
      <c r="Q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2:29" x14ac:dyDescent="0.2">
      <c r="B19" s="80" t="s">
        <v>173</v>
      </c>
      <c r="C19" s="80" t="s">
        <v>71</v>
      </c>
      <c r="D19" s="64" t="s">
        <v>57</v>
      </c>
      <c r="E19" s="66">
        <v>1</v>
      </c>
      <c r="F19" s="63">
        <f>VLOOKUP(staff[[#This Row],[VTS]],vts[#All],2, 0)</f>
        <v>0</v>
      </c>
      <c r="G19" s="63" t="str">
        <f>VLOOKUP(staff[[#This Row],[VTS]],vts[#All],3, 0)</f>
        <v xml:space="preserve">Brand </v>
      </c>
      <c r="H19" s="63" t="str">
        <f>VLOOKUP(staff[[#This Row],[VTS]],vts[#All],4, 0)</f>
        <v xml:space="preserve">Brand </v>
      </c>
      <c r="J19" s="9"/>
      <c r="K19" s="9"/>
      <c r="L19" s="9"/>
      <c r="M19" s="9"/>
      <c r="N19" s="9"/>
      <c r="O19" s="9"/>
      <c r="P19" s="9"/>
      <c r="Q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2:29" x14ac:dyDescent="0.2">
      <c r="B20" s="80" t="s">
        <v>175</v>
      </c>
      <c r="C20" s="80" t="s">
        <v>71</v>
      </c>
      <c r="D20" s="64" t="s">
        <v>57</v>
      </c>
      <c r="E20" s="66">
        <v>1</v>
      </c>
      <c r="F20" s="63">
        <f>VLOOKUP(staff[[#This Row],[VTS]],vts[#All],2, 0)</f>
        <v>0</v>
      </c>
      <c r="G20" s="63" t="str">
        <f>VLOOKUP(staff[[#This Row],[VTS]],vts[#All],3, 0)</f>
        <v xml:space="preserve">Brand </v>
      </c>
      <c r="H20" s="63" t="str">
        <f>VLOOKUP(staff[[#This Row],[VTS]],vts[#All],4, 0)</f>
        <v xml:space="preserve">Brand </v>
      </c>
      <c r="J20" s="9"/>
      <c r="K20" s="9"/>
      <c r="L20" s="9"/>
      <c r="M20" s="9"/>
      <c r="N20" s="9"/>
      <c r="O20" s="9"/>
      <c r="P20" s="9"/>
      <c r="Q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2:29" x14ac:dyDescent="0.2">
      <c r="B21" s="80" t="s">
        <v>176</v>
      </c>
      <c r="C21" s="80" t="s">
        <v>71</v>
      </c>
      <c r="D21" s="64" t="s">
        <v>57</v>
      </c>
      <c r="E21" s="66">
        <v>1</v>
      </c>
      <c r="F21" s="63">
        <f>VLOOKUP(staff[[#This Row],[VTS]],vts[#All],2, 0)</f>
        <v>0</v>
      </c>
      <c r="G21" s="63" t="str">
        <f>VLOOKUP(staff[[#This Row],[VTS]],vts[#All],3, 0)</f>
        <v xml:space="preserve">Brand </v>
      </c>
      <c r="H21" s="63" t="str">
        <f>VLOOKUP(staff[[#This Row],[VTS]],vts[#All],4, 0)</f>
        <v xml:space="preserve">Brand </v>
      </c>
      <c r="J21" s="9"/>
      <c r="K21" s="9"/>
      <c r="L21" s="9"/>
      <c r="M21" s="9"/>
      <c r="N21" s="9"/>
      <c r="O21" s="9"/>
      <c r="P21" s="9"/>
      <c r="Q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2:29" x14ac:dyDescent="0.2">
      <c r="B22" s="80" t="s">
        <v>179</v>
      </c>
      <c r="C22" s="80" t="s">
        <v>71</v>
      </c>
      <c r="D22" s="64" t="s">
        <v>68</v>
      </c>
      <c r="E22" s="66">
        <v>4</v>
      </c>
      <c r="F22" s="63">
        <f>VLOOKUP(staff[[#This Row],[VTS]],vts[#All],2, 0)</f>
        <v>0</v>
      </c>
      <c r="G22" s="63" t="str">
        <f>VLOOKUP(staff[[#This Row],[VTS]],vts[#All],3, 0)</f>
        <v>M&amp;E</v>
      </c>
      <c r="H22" s="63" t="str">
        <f>VLOOKUP(staff[[#This Row],[VTS]],vts[#All],4, 0)</f>
        <v>M&amp;E</v>
      </c>
      <c r="J22" s="9"/>
      <c r="K22" s="9"/>
      <c r="L22" s="9"/>
      <c r="M22" s="9"/>
      <c r="N22" s="9"/>
      <c r="O22" s="9"/>
      <c r="P22" s="9"/>
      <c r="Q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2:29" x14ac:dyDescent="0.2">
      <c r="B23" s="80" t="s">
        <v>180</v>
      </c>
      <c r="C23" s="80" t="s">
        <v>71</v>
      </c>
      <c r="D23" s="64" t="s">
        <v>68</v>
      </c>
      <c r="E23" s="66">
        <v>4</v>
      </c>
      <c r="F23" s="63">
        <f>VLOOKUP(staff[[#This Row],[VTS]],vts[#All],2, 0)</f>
        <v>0</v>
      </c>
      <c r="G23" s="63" t="str">
        <f>VLOOKUP(staff[[#This Row],[VTS]],vts[#All],3, 0)</f>
        <v>M&amp;E</v>
      </c>
      <c r="H23" s="63" t="str">
        <f>VLOOKUP(staff[[#This Row],[VTS]],vts[#All],4, 0)</f>
        <v>M&amp;E</v>
      </c>
      <c r="J23" s="9"/>
      <c r="K23" s="9"/>
      <c r="L23" s="9"/>
      <c r="M23" s="9"/>
      <c r="N23" s="9"/>
      <c r="O23" s="9"/>
      <c r="P23" s="9"/>
      <c r="Q23" s="9"/>
      <c r="S23" s="9"/>
      <c r="T23" s="9"/>
      <c r="U23" s="9"/>
      <c r="V23" s="9"/>
      <c r="W23" s="9"/>
      <c r="X23" s="9"/>
      <c r="Y23" s="9"/>
      <c r="Z23" s="9"/>
    </row>
    <row r="24" spans="2:29" x14ac:dyDescent="0.2">
      <c r="B24" s="80" t="s">
        <v>185</v>
      </c>
      <c r="C24" s="80" t="s">
        <v>71</v>
      </c>
      <c r="D24" s="64" t="s">
        <v>68</v>
      </c>
      <c r="E24" s="66">
        <v>4</v>
      </c>
      <c r="F24" s="63">
        <f>VLOOKUP(staff[[#This Row],[VTS]],vts[#All],2, 0)</f>
        <v>0</v>
      </c>
      <c r="G24" s="63" t="str">
        <f>VLOOKUP(staff[[#This Row],[VTS]],vts[#All],3, 0)</f>
        <v>M&amp;E</v>
      </c>
      <c r="H24" s="63" t="str">
        <f>VLOOKUP(staff[[#This Row],[VTS]],vts[#All],4, 0)</f>
        <v>M&amp;E</v>
      </c>
      <c r="J24" s="9"/>
      <c r="K24" s="9"/>
      <c r="L24" s="9"/>
      <c r="M24" s="9"/>
      <c r="N24" s="9"/>
      <c r="O24" s="9"/>
      <c r="P24" s="9"/>
      <c r="Q24" s="9"/>
      <c r="S24" s="9"/>
      <c r="T24" s="9"/>
      <c r="U24" s="9"/>
      <c r="V24" s="9"/>
      <c r="W24" s="9"/>
      <c r="X24" s="9"/>
      <c r="Y24" s="9"/>
      <c r="Z24" s="9"/>
    </row>
    <row r="25" spans="2:29" x14ac:dyDescent="0.2">
      <c r="B25" s="80" t="s">
        <v>186</v>
      </c>
      <c r="C25" s="80" t="s">
        <v>71</v>
      </c>
      <c r="D25" s="64" t="s">
        <v>68</v>
      </c>
      <c r="E25" s="66">
        <v>4</v>
      </c>
      <c r="F25" s="63">
        <f>VLOOKUP(staff[[#This Row],[VTS]],vts[#All],2, 0)</f>
        <v>0</v>
      </c>
      <c r="G25" s="63" t="str">
        <f>VLOOKUP(staff[[#This Row],[VTS]],vts[#All],3, 0)</f>
        <v>M&amp;E</v>
      </c>
      <c r="H25" s="63" t="str">
        <f>VLOOKUP(staff[[#This Row],[VTS]],vts[#All],4, 0)</f>
        <v>M&amp;E</v>
      </c>
      <c r="J25" s="9"/>
      <c r="K25" s="9"/>
      <c r="L25" s="9"/>
      <c r="M25" s="9"/>
      <c r="N25" s="9"/>
      <c r="O25" s="9"/>
      <c r="P25" s="9"/>
      <c r="Q25" s="9"/>
      <c r="S25" s="9"/>
      <c r="T25" s="9"/>
      <c r="U25" s="9"/>
      <c r="V25" s="9"/>
      <c r="W25" s="9"/>
      <c r="X25" s="9"/>
      <c r="Y25" s="9"/>
      <c r="Z25" s="9"/>
    </row>
    <row r="26" spans="2:29" x14ac:dyDescent="0.2">
      <c r="B26" s="80" t="s">
        <v>187</v>
      </c>
      <c r="C26" s="80" t="s">
        <v>71</v>
      </c>
      <c r="D26" s="64" t="s">
        <v>68</v>
      </c>
      <c r="E26" s="66">
        <v>4</v>
      </c>
      <c r="F26" s="63">
        <f>VLOOKUP(staff[[#This Row],[VTS]],vts[#All],2, 0)</f>
        <v>0</v>
      </c>
      <c r="G26" s="63" t="str">
        <f>VLOOKUP(staff[[#This Row],[VTS]],vts[#All],3, 0)</f>
        <v>M&amp;E</v>
      </c>
      <c r="H26" s="63" t="str">
        <f>VLOOKUP(staff[[#This Row],[VTS]],vts[#All],4, 0)</f>
        <v>M&amp;E</v>
      </c>
      <c r="J26" s="9"/>
      <c r="K26" s="9"/>
      <c r="L26" s="9"/>
      <c r="M26" s="9"/>
      <c r="N26" s="9"/>
      <c r="O26" s="9"/>
      <c r="P26" s="9"/>
      <c r="Q26" s="9"/>
      <c r="S26" s="9"/>
      <c r="T26" s="9"/>
      <c r="U26" s="9"/>
      <c r="V26" s="9"/>
      <c r="W26" s="9"/>
      <c r="X26" s="9"/>
      <c r="Y26" s="9"/>
      <c r="Z26" s="9"/>
    </row>
    <row r="27" spans="2:29" x14ac:dyDescent="0.2">
      <c r="B27" s="80" t="s">
        <v>188</v>
      </c>
      <c r="C27" s="80" t="s">
        <v>71</v>
      </c>
      <c r="D27" s="64" t="s">
        <v>68</v>
      </c>
      <c r="E27" s="66">
        <v>4</v>
      </c>
      <c r="F27" s="63">
        <f>VLOOKUP(staff[[#This Row],[VTS]],vts[#All],2, 0)</f>
        <v>0</v>
      </c>
      <c r="G27" s="63" t="str">
        <f>VLOOKUP(staff[[#This Row],[VTS]],vts[#All],3, 0)</f>
        <v>M&amp;E</v>
      </c>
      <c r="H27" s="63" t="str">
        <f>VLOOKUP(staff[[#This Row],[VTS]],vts[#All],4, 0)</f>
        <v>M&amp;E</v>
      </c>
      <c r="J27" s="9"/>
      <c r="K27" s="9"/>
      <c r="L27" s="9"/>
      <c r="M27" s="9"/>
      <c r="N27" s="9"/>
      <c r="O27" s="9"/>
      <c r="P27" s="9"/>
      <c r="Q27" s="9"/>
      <c r="S27" s="9"/>
      <c r="T27" s="9"/>
      <c r="U27" s="9"/>
      <c r="V27" s="9"/>
      <c r="W27" s="9"/>
      <c r="X27" s="9"/>
      <c r="Y27" s="9"/>
      <c r="Z27" s="9"/>
    </row>
    <row r="28" spans="2:29" x14ac:dyDescent="0.2">
      <c r="B28" s="80" t="s">
        <v>193</v>
      </c>
      <c r="C28" s="80" t="s">
        <v>71</v>
      </c>
      <c r="D28" s="64" t="s">
        <v>57</v>
      </c>
      <c r="E28" s="66">
        <v>4</v>
      </c>
      <c r="F28" s="63">
        <f>VLOOKUP(staff[[#This Row],[VTS]],vts[#All],2, 0)</f>
        <v>0</v>
      </c>
      <c r="G28" s="63" t="str">
        <f>VLOOKUP(staff[[#This Row],[VTS]],vts[#All],3, 0)</f>
        <v>M&amp;E</v>
      </c>
      <c r="H28" s="63" t="str">
        <f>VLOOKUP(staff[[#This Row],[VTS]],vts[#All],4, 0)</f>
        <v>M&amp;E</v>
      </c>
      <c r="J28" s="9"/>
      <c r="K28" s="9"/>
      <c r="L28" s="9"/>
      <c r="M28" s="9"/>
      <c r="N28" s="9"/>
      <c r="O28" s="9"/>
      <c r="P28" s="9"/>
      <c r="Q28" s="9"/>
      <c r="S28" s="9"/>
      <c r="T28" s="9"/>
      <c r="U28" s="9"/>
      <c r="V28" s="9"/>
      <c r="W28" s="9"/>
      <c r="X28" s="9"/>
      <c r="Y28" s="9"/>
      <c r="Z28" s="9"/>
    </row>
    <row r="29" spans="2:29" x14ac:dyDescent="0.2">
      <c r="B29" s="80" t="s">
        <v>196</v>
      </c>
      <c r="C29" s="80" t="s">
        <v>71</v>
      </c>
      <c r="D29" s="64" t="s">
        <v>57</v>
      </c>
      <c r="E29" s="66">
        <v>4</v>
      </c>
      <c r="F29" s="63">
        <f>VLOOKUP(staff[[#This Row],[VTS]],vts[#All],2, 0)</f>
        <v>0</v>
      </c>
      <c r="G29" s="63" t="str">
        <f>VLOOKUP(staff[[#This Row],[VTS]],vts[#All],3, 0)</f>
        <v>M&amp;E</v>
      </c>
      <c r="H29" s="63" t="str">
        <f>VLOOKUP(staff[[#This Row],[VTS]],vts[#All],4, 0)</f>
        <v>M&amp;E</v>
      </c>
      <c r="J29" s="9"/>
      <c r="K29" s="9"/>
      <c r="L29" s="9"/>
      <c r="M29" s="9"/>
      <c r="N29" s="9"/>
      <c r="O29" s="9"/>
      <c r="P29" s="9"/>
      <c r="Q29" s="9"/>
      <c r="S29" s="9"/>
      <c r="T29" s="9"/>
      <c r="U29" s="9"/>
      <c r="V29" s="9"/>
      <c r="W29" s="9"/>
      <c r="X29" s="9"/>
      <c r="Y29" s="9"/>
      <c r="Z29" s="9"/>
    </row>
    <row r="30" spans="2:29" x14ac:dyDescent="0.2">
      <c r="B30" s="80" t="s">
        <v>197</v>
      </c>
      <c r="C30" s="80" t="s">
        <v>71</v>
      </c>
      <c r="D30" s="64" t="s">
        <v>57</v>
      </c>
      <c r="E30" s="66">
        <v>4</v>
      </c>
      <c r="F30" s="63">
        <f>VLOOKUP(staff[[#This Row],[VTS]],vts[#All],2, 0)</f>
        <v>0</v>
      </c>
      <c r="G30" s="63" t="str">
        <f>VLOOKUP(staff[[#This Row],[VTS]],vts[#All],3, 0)</f>
        <v>M&amp;E</v>
      </c>
      <c r="H30" s="63" t="str">
        <f>VLOOKUP(staff[[#This Row],[VTS]],vts[#All],4, 0)</f>
        <v>M&amp;E</v>
      </c>
      <c r="J30" s="9"/>
      <c r="K30" s="9"/>
      <c r="L30" s="9"/>
      <c r="M30" s="9"/>
      <c r="N30" s="9"/>
      <c r="O30" s="9"/>
      <c r="P30" s="9"/>
      <c r="Q30" s="9"/>
      <c r="S30" s="9"/>
      <c r="T30" s="9"/>
      <c r="U30" s="9"/>
      <c r="V30" s="9"/>
      <c r="W30" s="9"/>
      <c r="X30" s="9"/>
      <c r="Y30" s="9"/>
      <c r="Z30" s="9"/>
    </row>
    <row r="31" spans="2:29" x14ac:dyDescent="0.2">
      <c r="B31" s="80" t="s">
        <v>201</v>
      </c>
      <c r="C31" s="80" t="s">
        <v>71</v>
      </c>
      <c r="D31" s="64" t="s">
        <v>57</v>
      </c>
      <c r="E31" s="66">
        <v>5</v>
      </c>
      <c r="F31" s="63">
        <f>VLOOKUP(staff[[#This Row],[VTS]],vts[#All],2, 0)</f>
        <v>0</v>
      </c>
      <c r="G31" s="63" t="str">
        <f>VLOOKUP(staff[[#This Row],[VTS]],vts[#All],3, 0)</f>
        <v xml:space="preserve">Emerging Accounts </v>
      </c>
      <c r="H31" s="63" t="str">
        <f>VLOOKUP(staff[[#This Row],[VTS]],vts[#All],4, 0)</f>
        <v xml:space="preserve">Emerging Accounts </v>
      </c>
      <c r="J31" s="9"/>
      <c r="K31" s="9"/>
      <c r="L31" s="9"/>
      <c r="M31" s="9"/>
      <c r="N31" s="9"/>
      <c r="O31" s="9"/>
      <c r="P31" s="9"/>
      <c r="Q31" s="9"/>
      <c r="S31" s="9"/>
      <c r="T31" s="9"/>
      <c r="U31" s="9"/>
      <c r="V31" s="9"/>
      <c r="W31" s="9"/>
      <c r="X31" s="9"/>
      <c r="Y31" s="9"/>
      <c r="Z31" s="9"/>
    </row>
    <row r="32" spans="2:29" x14ac:dyDescent="0.2">
      <c r="B32" s="80" t="s">
        <v>206</v>
      </c>
      <c r="C32" s="80" t="s">
        <v>71</v>
      </c>
      <c r="D32" s="64" t="s">
        <v>69</v>
      </c>
      <c r="E32" s="66">
        <v>2</v>
      </c>
      <c r="F32" s="63">
        <f>VLOOKUP(staff[[#This Row],[VTS]],vts[#All],2, 0)</f>
        <v>0</v>
      </c>
      <c r="G32" s="63" t="str">
        <f>VLOOKUP(staff[[#This Row],[VTS]],vts[#All],3, 0)</f>
        <v>Brand CA</v>
      </c>
      <c r="H32" s="63" t="str">
        <f>VLOOKUP(staff[[#This Row],[VTS]],vts[#All],4, 0)</f>
        <v xml:space="preserve">Canada </v>
      </c>
      <c r="J32" s="9"/>
      <c r="K32" s="9"/>
      <c r="L32" s="9"/>
      <c r="M32" s="9"/>
      <c r="N32" s="9"/>
      <c r="O32" s="9"/>
      <c r="P32" s="9"/>
      <c r="Q32" s="9"/>
      <c r="S32" s="9"/>
      <c r="T32" s="9"/>
      <c r="U32" s="9"/>
      <c r="V32" s="9"/>
      <c r="W32" s="9"/>
      <c r="X32" s="9"/>
      <c r="Y32" s="9"/>
      <c r="Z32" s="9"/>
    </row>
    <row r="33" spans="2:26" x14ac:dyDescent="0.2">
      <c r="B33" s="80" t="s">
        <v>207</v>
      </c>
      <c r="C33" s="80" t="s">
        <v>71</v>
      </c>
      <c r="D33" s="64" t="s">
        <v>69</v>
      </c>
      <c r="E33" s="66">
        <v>3</v>
      </c>
      <c r="F33" s="63">
        <f>VLOOKUP(staff[[#This Row],[VTS]],vts[#All],2, 0)</f>
        <v>0</v>
      </c>
      <c r="G33" s="63" t="str">
        <f>VLOOKUP(staff[[#This Row],[VTS]],vts[#All],3, 0)</f>
        <v xml:space="preserve">M&amp;E CA </v>
      </c>
      <c r="H33" s="63" t="str">
        <f>VLOOKUP(staff[[#This Row],[VTS]],vts[#All],4, 0)</f>
        <v xml:space="preserve">Canada </v>
      </c>
      <c r="J33" s="9"/>
      <c r="K33" s="9"/>
      <c r="L33" s="9"/>
      <c r="M33" s="9"/>
      <c r="N33" s="9"/>
      <c r="O33" s="9"/>
      <c r="P33" s="9"/>
      <c r="Q33" s="9"/>
      <c r="S33" s="9"/>
      <c r="T33" s="9"/>
      <c r="U33" s="9"/>
      <c r="V33" s="9"/>
      <c r="W33" s="9"/>
      <c r="X33" s="9"/>
      <c r="Y33" s="9"/>
      <c r="Z33" s="9"/>
    </row>
    <row r="34" spans="2:26" x14ac:dyDescent="0.2">
      <c r="B34" s="80" t="s">
        <v>208</v>
      </c>
      <c r="C34" s="80" t="s">
        <v>71</v>
      </c>
      <c r="D34" s="64" t="s">
        <v>69</v>
      </c>
      <c r="E34" s="66">
        <v>2</v>
      </c>
      <c r="F34" s="63">
        <f>VLOOKUP(staff[[#This Row],[VTS]],vts[#All],2, 0)</f>
        <v>0</v>
      </c>
      <c r="G34" s="63" t="str">
        <f>VLOOKUP(staff[[#This Row],[VTS]],vts[#All],3, 0)</f>
        <v>Brand CA</v>
      </c>
      <c r="H34" s="63" t="str">
        <f>VLOOKUP(staff[[#This Row],[VTS]],vts[#All],4, 0)</f>
        <v xml:space="preserve">Canada </v>
      </c>
      <c r="J34" s="9"/>
      <c r="K34" s="9"/>
      <c r="L34" s="9"/>
      <c r="M34" s="9"/>
      <c r="N34" s="13"/>
      <c r="O34" s="9"/>
      <c r="P34" s="9"/>
      <c r="Q34" s="9"/>
      <c r="R34" s="9"/>
      <c r="S34" s="9"/>
      <c r="T34" s="9"/>
      <c r="U34" s="9"/>
      <c r="V34" s="9"/>
    </row>
    <row r="35" spans="2:26" x14ac:dyDescent="0.2">
      <c r="B35" s="80" t="s">
        <v>166</v>
      </c>
      <c r="C35" s="80" t="s">
        <v>129</v>
      </c>
      <c r="D35" s="64" t="s">
        <v>57</v>
      </c>
      <c r="E35" s="66">
        <v>1</v>
      </c>
      <c r="F35" s="63">
        <f>VLOOKUP(staff[[#This Row],[VTS]],vts[#All],2, 0)</f>
        <v>0</v>
      </c>
      <c r="G35" s="63" t="str">
        <f>VLOOKUP(staff[[#This Row],[VTS]],vts[#All],3, 0)</f>
        <v xml:space="preserve">Brand </v>
      </c>
      <c r="H35" s="63" t="str">
        <f>VLOOKUP(staff[[#This Row],[VTS]],vts[#All],4, 0)</f>
        <v xml:space="preserve">Brand </v>
      </c>
      <c r="J35" s="9"/>
      <c r="K35" s="9"/>
      <c r="L35" s="9"/>
      <c r="M35" s="9"/>
      <c r="N35" s="13"/>
      <c r="O35" s="9"/>
      <c r="P35" s="9"/>
      <c r="Q35" s="9"/>
      <c r="R35" s="9"/>
      <c r="S35" s="9"/>
      <c r="T35" s="9"/>
      <c r="U35" s="9"/>
      <c r="V35" s="9"/>
    </row>
    <row r="36" spans="2:26" x14ac:dyDescent="0.2">
      <c r="B36" s="80" t="s">
        <v>177</v>
      </c>
      <c r="C36" s="80" t="s">
        <v>129</v>
      </c>
      <c r="D36" s="64" t="s">
        <v>68</v>
      </c>
      <c r="E36" s="66">
        <v>4</v>
      </c>
      <c r="F36" s="63">
        <f>VLOOKUP(staff[[#This Row],[VTS]],vts[#All],2, 0)</f>
        <v>0</v>
      </c>
      <c r="G36" s="63" t="str">
        <f>VLOOKUP(staff[[#This Row],[VTS]],vts[#All],3, 0)</f>
        <v>M&amp;E</v>
      </c>
      <c r="H36" s="63" t="str">
        <f>VLOOKUP(staff[[#This Row],[VTS]],vts[#All],4, 0)</f>
        <v>M&amp;E</v>
      </c>
      <c r="J36" s="9"/>
      <c r="K36" s="9"/>
      <c r="L36" s="9"/>
      <c r="M36" s="9"/>
      <c r="N36" s="13"/>
      <c r="O36" s="9"/>
      <c r="P36" s="9"/>
      <c r="Q36" s="9"/>
      <c r="R36" s="9"/>
      <c r="S36" s="9"/>
      <c r="T36" s="9"/>
      <c r="U36" s="9"/>
      <c r="V36" s="9"/>
    </row>
    <row r="37" spans="2:26" x14ac:dyDescent="0.2">
      <c r="B37" s="80" t="s">
        <v>198</v>
      </c>
      <c r="C37" s="80" t="s">
        <v>129</v>
      </c>
      <c r="D37" s="64" t="s">
        <v>10</v>
      </c>
      <c r="E37" s="66">
        <v>5</v>
      </c>
      <c r="F37" s="63">
        <f>VLOOKUP(staff[[#This Row],[VTS]],vts[#All],2, 0)</f>
        <v>0</v>
      </c>
      <c r="G37" s="63" t="str">
        <f>VLOOKUP(staff[[#This Row],[VTS]],vts[#All],3, 0)</f>
        <v xml:space="preserve">Emerging Accounts </v>
      </c>
      <c r="H37" s="63" t="str">
        <f>VLOOKUP(staff[[#This Row],[VTS]],vts[#All],4, 0)</f>
        <v xml:space="preserve">Emerging Accounts </v>
      </c>
      <c r="J37" s="9"/>
      <c r="K37" s="9"/>
      <c r="L37" s="9"/>
      <c r="M37" s="9"/>
      <c r="N37" s="13"/>
      <c r="O37" s="9"/>
      <c r="P37" s="9"/>
      <c r="Q37" s="9"/>
      <c r="R37" s="9"/>
      <c r="S37" s="9"/>
      <c r="T37" s="9"/>
      <c r="U37" s="9"/>
      <c r="V37" s="9"/>
    </row>
    <row r="38" spans="2:26" x14ac:dyDescent="0.2">
      <c r="B38" s="80" t="s">
        <v>204</v>
      </c>
      <c r="C38" s="80" t="s">
        <v>129</v>
      </c>
      <c r="D38" s="64" t="s">
        <v>69</v>
      </c>
      <c r="E38" s="66">
        <v>2</v>
      </c>
      <c r="F38" s="63">
        <f>VLOOKUP(staff[[#This Row],[VTS]],vts[#All],2, 0)</f>
        <v>0</v>
      </c>
      <c r="G38" s="63" t="str">
        <f>VLOOKUP(staff[[#This Row],[VTS]],vts[#All],3, 0)</f>
        <v>Brand CA</v>
      </c>
      <c r="H38" s="63" t="str">
        <f>VLOOKUP(staff[[#This Row],[VTS]],vts[#All],4, 0)</f>
        <v xml:space="preserve">Canada </v>
      </c>
      <c r="J38" s="9"/>
      <c r="K38" s="9"/>
      <c r="L38" s="9"/>
      <c r="M38" s="9"/>
      <c r="N38" s="13"/>
      <c r="O38" s="9"/>
      <c r="P38" s="9"/>
      <c r="Q38" s="9"/>
      <c r="R38" s="9"/>
      <c r="S38" s="9"/>
      <c r="T38" s="9"/>
      <c r="U38" s="9"/>
      <c r="V38" s="9"/>
    </row>
    <row r="39" spans="2:26" x14ac:dyDescent="0.2">
      <c r="B39" s="81" t="s">
        <v>210</v>
      </c>
      <c r="C39" s="80" t="s">
        <v>129</v>
      </c>
      <c r="D39" s="64" t="s">
        <v>57</v>
      </c>
      <c r="E39" s="66">
        <v>1</v>
      </c>
      <c r="F39" s="63">
        <f>VLOOKUP(staff[[#This Row],[VTS]],vts[#All],2, 0)</f>
        <v>0</v>
      </c>
      <c r="G39" s="63" t="str">
        <f>VLOOKUP(staff[[#This Row],[VTS]],vts[#All],3, 0)</f>
        <v xml:space="preserve">Brand </v>
      </c>
      <c r="H39" s="63" t="str">
        <f>VLOOKUP(staff[[#This Row],[VTS]],vts[#All],4, 0)</f>
        <v xml:space="preserve">Brand </v>
      </c>
      <c r="J39" s="9"/>
      <c r="K39" s="9"/>
      <c r="L39" s="9"/>
      <c r="M39" s="9"/>
      <c r="N39" s="13"/>
      <c r="O39" s="9"/>
      <c r="P39" s="9"/>
      <c r="Q39" s="9"/>
      <c r="R39" s="9"/>
      <c r="S39" s="9"/>
      <c r="T39" s="9"/>
      <c r="U39" s="9"/>
      <c r="V39" s="9"/>
    </row>
    <row r="40" spans="2:26" x14ac:dyDescent="0.2">
      <c r="B40" s="80" t="s">
        <v>167</v>
      </c>
      <c r="C40" s="80" t="s">
        <v>168</v>
      </c>
      <c r="D40" s="64" t="s">
        <v>57</v>
      </c>
      <c r="E40" s="66">
        <v>1</v>
      </c>
      <c r="F40" s="63">
        <f>VLOOKUP(staff[[#This Row],[VTS]],vts[#All],2, 0)</f>
        <v>0</v>
      </c>
      <c r="G40" s="63" t="str">
        <f>VLOOKUP(staff[[#This Row],[VTS]],vts[#All],3, 0)</f>
        <v xml:space="preserve">Brand </v>
      </c>
      <c r="H40" s="63" t="str">
        <f>VLOOKUP(staff[[#This Row],[VTS]],vts[#All],4, 0)</f>
        <v xml:space="preserve">Brand </v>
      </c>
      <c r="J40" s="9"/>
      <c r="K40" s="9"/>
      <c r="L40" s="9"/>
      <c r="M40" s="9"/>
      <c r="N40" s="13"/>
      <c r="O40" s="9"/>
      <c r="P40" s="9"/>
      <c r="Q40" s="9"/>
      <c r="R40" s="9"/>
      <c r="S40" s="9"/>
      <c r="T40" s="9"/>
      <c r="U40" s="9"/>
      <c r="V40" s="9"/>
    </row>
    <row r="41" spans="2:26" x14ac:dyDescent="0.2">
      <c r="B41" s="80" t="s">
        <v>171</v>
      </c>
      <c r="C41" s="80" t="s">
        <v>168</v>
      </c>
      <c r="D41" s="64" t="s">
        <v>57</v>
      </c>
      <c r="E41" s="66">
        <v>1</v>
      </c>
      <c r="F41" s="63">
        <f>VLOOKUP(staff[[#This Row],[VTS]],vts[#All],2, 0)</f>
        <v>0</v>
      </c>
      <c r="G41" s="63" t="str">
        <f>VLOOKUP(staff[[#This Row],[VTS]],vts[#All],3, 0)</f>
        <v xml:space="preserve">Brand </v>
      </c>
      <c r="H41" s="63" t="str">
        <f>VLOOKUP(staff[[#This Row],[VTS]],vts[#All],4, 0)</f>
        <v xml:space="preserve">Brand </v>
      </c>
      <c r="J41" s="9"/>
      <c r="K41" s="9"/>
      <c r="L41" s="9"/>
      <c r="M41" s="9"/>
      <c r="N41" s="13"/>
      <c r="O41" s="9"/>
      <c r="P41" s="9"/>
      <c r="Q41" s="9"/>
      <c r="R41" s="9"/>
      <c r="S41" s="9"/>
      <c r="T41" s="9"/>
      <c r="U41" s="9"/>
      <c r="V41" s="9"/>
    </row>
    <row r="42" spans="2:26" x14ac:dyDescent="0.2">
      <c r="B42" s="80" t="s">
        <v>174</v>
      </c>
      <c r="C42" s="80" t="s">
        <v>168</v>
      </c>
      <c r="D42" s="64" t="s">
        <v>57</v>
      </c>
      <c r="E42" s="66">
        <v>1</v>
      </c>
      <c r="F42" s="63">
        <f>VLOOKUP(staff[[#This Row],[VTS]],vts[#All],2, 0)</f>
        <v>0</v>
      </c>
      <c r="G42" s="63" t="str">
        <f>VLOOKUP(staff[[#This Row],[VTS]],vts[#All],3, 0)</f>
        <v xml:space="preserve">Brand </v>
      </c>
      <c r="H42" s="63" t="str">
        <f>VLOOKUP(staff[[#This Row],[VTS]],vts[#All],4, 0)</f>
        <v xml:space="preserve">Brand </v>
      </c>
      <c r="J42" s="9"/>
      <c r="K42" s="9"/>
      <c r="L42" s="9"/>
      <c r="M42" s="9"/>
      <c r="N42" s="9"/>
      <c r="O42" s="9"/>
      <c r="P42" s="9"/>
      <c r="Q42" s="9"/>
      <c r="S42" s="9"/>
      <c r="T42" s="9"/>
      <c r="U42" s="9"/>
      <c r="V42" s="9"/>
      <c r="W42" s="9"/>
      <c r="X42" s="9"/>
      <c r="Y42" s="9"/>
      <c r="Z42" s="9"/>
    </row>
    <row r="43" spans="2:26" x14ac:dyDescent="0.2">
      <c r="B43" s="80" t="s">
        <v>178</v>
      </c>
      <c r="C43" s="80" t="s">
        <v>168</v>
      </c>
      <c r="D43" s="64" t="s">
        <v>68</v>
      </c>
      <c r="E43" s="66">
        <v>4</v>
      </c>
      <c r="F43" s="63">
        <f>VLOOKUP(staff[[#This Row],[VTS]],vts[#All],2, 0)</f>
        <v>0</v>
      </c>
      <c r="G43" s="63" t="str">
        <f>VLOOKUP(staff[[#This Row],[VTS]],vts[#All],3, 0)</f>
        <v>M&amp;E</v>
      </c>
      <c r="H43" s="63" t="str">
        <f>VLOOKUP(staff[[#This Row],[VTS]],vts[#All],4, 0)</f>
        <v>M&amp;E</v>
      </c>
      <c r="J43" s="9"/>
      <c r="K43" s="9"/>
      <c r="L43" s="9"/>
      <c r="M43" s="9"/>
      <c r="N43" s="9"/>
      <c r="O43" s="9"/>
      <c r="P43" s="9"/>
      <c r="Q43" s="9"/>
      <c r="S43" s="9"/>
      <c r="T43" s="9"/>
      <c r="U43" s="9"/>
      <c r="V43" s="9"/>
      <c r="W43" s="9"/>
      <c r="X43" s="9"/>
      <c r="Y43" s="9"/>
      <c r="Z43" s="9"/>
    </row>
    <row r="44" spans="2:26" x14ac:dyDescent="0.2">
      <c r="B44" s="80" t="s">
        <v>184</v>
      </c>
      <c r="C44" s="80" t="s">
        <v>168</v>
      </c>
      <c r="D44" s="64" t="s">
        <v>68</v>
      </c>
      <c r="E44" s="66">
        <v>4</v>
      </c>
      <c r="F44" s="63">
        <f>VLOOKUP(staff[[#This Row],[VTS]],vts[#All],2, 0)</f>
        <v>0</v>
      </c>
      <c r="G44" s="63" t="str">
        <f>VLOOKUP(staff[[#This Row],[VTS]],vts[#All],3, 0)</f>
        <v>M&amp;E</v>
      </c>
      <c r="H44" s="63" t="str">
        <f>VLOOKUP(staff[[#This Row],[VTS]],vts[#All],4, 0)</f>
        <v>M&amp;E</v>
      </c>
      <c r="J44" s="9"/>
      <c r="K44" s="9"/>
      <c r="L44" s="9"/>
      <c r="M44" s="9"/>
      <c r="N44" s="9"/>
      <c r="O44" s="9"/>
      <c r="P44" s="9"/>
      <c r="Q44" s="9"/>
      <c r="S44" s="9"/>
      <c r="T44" s="9"/>
      <c r="U44" s="9"/>
      <c r="V44" s="9"/>
      <c r="W44" s="9"/>
      <c r="X44" s="9"/>
      <c r="Y44" s="9"/>
      <c r="Z44" s="9"/>
    </row>
    <row r="45" spans="2:26" x14ac:dyDescent="0.2">
      <c r="B45" s="80" t="s">
        <v>191</v>
      </c>
      <c r="C45" s="80" t="s">
        <v>168</v>
      </c>
      <c r="D45" s="64" t="s">
        <v>57</v>
      </c>
      <c r="E45" s="66">
        <v>4</v>
      </c>
      <c r="F45" s="63">
        <f>VLOOKUP(staff[[#This Row],[VTS]],vts[#All],2, 0)</f>
        <v>0</v>
      </c>
      <c r="G45" s="63" t="str">
        <f>VLOOKUP(staff[[#This Row],[VTS]],vts[#All],3, 0)</f>
        <v>M&amp;E</v>
      </c>
      <c r="H45" s="63" t="str">
        <f>VLOOKUP(staff[[#This Row],[VTS]],vts[#All],4, 0)</f>
        <v>M&amp;E</v>
      </c>
      <c r="J45" s="9"/>
      <c r="K45" s="9"/>
      <c r="L45" s="9"/>
      <c r="M45" s="9"/>
      <c r="N45" s="9"/>
      <c r="O45" s="9"/>
      <c r="P45" s="9"/>
      <c r="Q45" s="9"/>
      <c r="S45" s="9"/>
      <c r="T45" s="9"/>
      <c r="U45" s="9"/>
      <c r="V45" s="9"/>
      <c r="W45" s="9"/>
      <c r="X45" s="9"/>
      <c r="Y45" s="9"/>
      <c r="Z45" s="9"/>
    </row>
    <row r="46" spans="2:26" x14ac:dyDescent="0.2">
      <c r="B46" s="80" t="s">
        <v>205</v>
      </c>
      <c r="C46" s="80" t="s">
        <v>168</v>
      </c>
      <c r="D46" s="64" t="s">
        <v>69</v>
      </c>
      <c r="E46" s="66">
        <v>3</v>
      </c>
      <c r="F46" s="63">
        <f>VLOOKUP(staff[[#This Row],[VTS]],vts[#All],2, 0)</f>
        <v>0</v>
      </c>
      <c r="G46" s="63" t="str">
        <f>VLOOKUP(staff[[#This Row],[VTS]],vts[#All],3, 0)</f>
        <v xml:space="preserve">M&amp;E CA </v>
      </c>
      <c r="H46" s="63" t="str">
        <f>VLOOKUP(staff[[#This Row],[VTS]],vts[#All],4, 0)</f>
        <v xml:space="preserve">Canada </v>
      </c>
      <c r="J46" s="9"/>
      <c r="K46" s="9"/>
      <c r="L46" s="9"/>
      <c r="M46" s="9"/>
      <c r="N46" s="9"/>
      <c r="O46" s="9"/>
      <c r="P46" s="9"/>
      <c r="Q46" s="9"/>
      <c r="S46" s="9"/>
      <c r="T46" s="9"/>
      <c r="U46" s="9"/>
      <c r="V46" s="9"/>
      <c r="W46" s="9"/>
      <c r="X46" s="9"/>
      <c r="Y46" s="9"/>
      <c r="Z46" s="9"/>
    </row>
    <row r="47" spans="2:26" x14ac:dyDescent="0.2">
      <c r="B47" s="64" t="s">
        <v>121</v>
      </c>
      <c r="C47" s="80" t="s">
        <v>67</v>
      </c>
      <c r="D47" s="64" t="s">
        <v>68</v>
      </c>
      <c r="E47" s="85">
        <v>1</v>
      </c>
      <c r="F47" s="57">
        <f>VLOOKUP(staff[[#This Row],[VTS]],vts[#All],2, 0)</f>
        <v>0</v>
      </c>
      <c r="G47" s="57" t="str">
        <f>VLOOKUP(staff[[#This Row],[VTS]],vts[#All],3, 0)</f>
        <v xml:space="preserve">Brand </v>
      </c>
      <c r="H47" s="57" t="str">
        <f>VLOOKUP(staff[[#This Row],[VTS]],vts[#All],4, 0)</f>
        <v xml:space="preserve">Brand </v>
      </c>
      <c r="J47" s="9"/>
      <c r="K47" s="9"/>
      <c r="L47" s="9"/>
      <c r="M47" s="9"/>
      <c r="N47" s="9"/>
      <c r="O47" s="9"/>
      <c r="P47" s="9"/>
      <c r="Q47" s="9"/>
      <c r="S47" s="9"/>
      <c r="T47" s="9"/>
      <c r="U47" s="9"/>
      <c r="V47" s="9"/>
      <c r="W47" s="9"/>
      <c r="X47" s="9"/>
      <c r="Y47" s="9"/>
      <c r="Z47" s="9"/>
    </row>
    <row r="48" spans="2:26" x14ac:dyDescent="0.2">
      <c r="B48" s="80" t="s">
        <v>189</v>
      </c>
      <c r="C48" s="80" t="s">
        <v>67</v>
      </c>
      <c r="D48" s="64" t="s">
        <v>68</v>
      </c>
      <c r="E48" s="66">
        <v>4</v>
      </c>
      <c r="F48" s="63">
        <f>VLOOKUP(staff[[#This Row],[VTS]],vts[#All],2, 0)</f>
        <v>0</v>
      </c>
      <c r="G48" s="63" t="str">
        <f>VLOOKUP(staff[[#This Row],[VTS]],vts[#All],3, 0)</f>
        <v>M&amp;E</v>
      </c>
      <c r="H48" s="63" t="str">
        <f>VLOOKUP(staff[[#This Row],[VTS]],vts[#All],4, 0)</f>
        <v>M&amp;E</v>
      </c>
      <c r="J48" s="9"/>
      <c r="K48" s="9"/>
      <c r="L48" s="9"/>
      <c r="M48" s="9"/>
      <c r="N48" s="9"/>
      <c r="O48" s="9"/>
      <c r="P48" s="9"/>
      <c r="Q48" s="9"/>
      <c r="S48" s="9"/>
      <c r="T48" s="9"/>
      <c r="U48" s="9"/>
      <c r="V48" s="9"/>
      <c r="W48" s="9"/>
      <c r="X48" s="9"/>
      <c r="Y48" s="9"/>
      <c r="Z48" s="9"/>
    </row>
    <row r="49" spans="1:26" x14ac:dyDescent="0.2">
      <c r="B49" s="80" t="s">
        <v>190</v>
      </c>
      <c r="C49" s="80" t="s">
        <v>67</v>
      </c>
      <c r="D49" s="64" t="s">
        <v>68</v>
      </c>
      <c r="E49" s="66">
        <v>4</v>
      </c>
      <c r="F49" s="63">
        <f>VLOOKUP(staff[[#This Row],[VTS]],vts[#All],2, 0)</f>
        <v>0</v>
      </c>
      <c r="G49" s="63" t="str">
        <f>VLOOKUP(staff[[#This Row],[VTS]],vts[#All],3, 0)</f>
        <v>M&amp;E</v>
      </c>
      <c r="H49" s="63" t="str">
        <f>VLOOKUP(staff[[#This Row],[VTS]],vts[#All],4, 0)</f>
        <v>M&amp;E</v>
      </c>
      <c r="J49" s="9"/>
      <c r="K49" s="9"/>
      <c r="L49" s="9"/>
      <c r="M49" s="9"/>
      <c r="N49" s="9"/>
      <c r="O49" s="9"/>
      <c r="P49" s="9"/>
      <c r="Q49" s="9"/>
      <c r="S49" s="9"/>
      <c r="T49" s="9"/>
      <c r="U49" s="9"/>
      <c r="V49" s="9"/>
      <c r="W49" s="9"/>
      <c r="X49" s="9"/>
      <c r="Y49" s="9"/>
      <c r="Z49" s="9"/>
    </row>
    <row r="50" spans="1:26" x14ac:dyDescent="0.2">
      <c r="B50" s="81" t="s">
        <v>211</v>
      </c>
      <c r="C50" s="80" t="s">
        <v>67</v>
      </c>
      <c r="D50" s="64" t="s">
        <v>57</v>
      </c>
      <c r="E50" s="66">
        <v>7</v>
      </c>
      <c r="F50" s="63">
        <f>VLOOKUP(staff[[#This Row],[VTS]],vts[#All],2, 0)</f>
        <v>0</v>
      </c>
      <c r="G50" s="63" t="str">
        <f>VLOOKUP(staff[[#This Row],[VTS]],vts[#All],3, 0)</f>
        <v>Performance</v>
      </c>
      <c r="H50" s="63" t="str">
        <f>VLOOKUP(staff[[#This Row],[VTS]],vts[#All],4, 0)</f>
        <v>Performance</v>
      </c>
      <c r="J50" s="9"/>
      <c r="K50" s="9"/>
      <c r="L50" s="9"/>
      <c r="M50" s="9"/>
      <c r="N50" s="9"/>
      <c r="O50" s="9"/>
      <c r="P50" s="9"/>
      <c r="Q50" s="9"/>
      <c r="S50" s="9"/>
      <c r="T50" s="9"/>
      <c r="U50" s="9"/>
      <c r="V50" s="9"/>
      <c r="W50" s="9"/>
      <c r="X50" s="9"/>
      <c r="Y50" s="9"/>
      <c r="Z50" s="9"/>
    </row>
    <row r="51" spans="1:26" x14ac:dyDescent="0.2">
      <c r="B51" s="80" t="s">
        <v>182</v>
      </c>
      <c r="C51" s="80" t="s">
        <v>12</v>
      </c>
      <c r="D51" s="64" t="s">
        <v>68</v>
      </c>
      <c r="E51" s="66">
        <v>4</v>
      </c>
      <c r="F51" s="63">
        <f>VLOOKUP(staff[[#This Row],[VTS]],vts[#All],2, 0)</f>
        <v>0</v>
      </c>
      <c r="G51" s="63" t="str">
        <f>VLOOKUP(staff[[#This Row],[VTS]],vts[#All],3, 0)</f>
        <v>M&amp;E</v>
      </c>
      <c r="H51" s="63" t="str">
        <f>VLOOKUP(staff[[#This Row],[VTS]],vts[#All],4, 0)</f>
        <v>M&amp;E</v>
      </c>
      <c r="J51" s="9"/>
      <c r="K51" s="9"/>
      <c r="L51" s="9"/>
      <c r="M51" s="9"/>
      <c r="N51" s="9"/>
      <c r="O51" s="9"/>
      <c r="P51" s="9"/>
      <c r="Q51" s="9"/>
      <c r="S51" s="9"/>
      <c r="T51" s="9"/>
      <c r="U51" s="9"/>
      <c r="V51" s="9"/>
      <c r="W51" s="9"/>
      <c r="X51" s="9"/>
      <c r="Y51" s="9"/>
      <c r="Z51" s="9"/>
    </row>
    <row r="52" spans="1:26" x14ac:dyDescent="0.2">
      <c r="B52" s="80" t="s">
        <v>192</v>
      </c>
      <c r="C52" s="80" t="s">
        <v>12</v>
      </c>
      <c r="D52" s="64" t="s">
        <v>57</v>
      </c>
      <c r="E52" s="66">
        <v>4</v>
      </c>
      <c r="F52" s="63">
        <f>VLOOKUP(staff[[#This Row],[VTS]],vts[#All],2, 0)</f>
        <v>0</v>
      </c>
      <c r="G52" s="63" t="str">
        <f>VLOOKUP(staff[[#This Row],[VTS]],vts[#All],3, 0)</f>
        <v>M&amp;E</v>
      </c>
      <c r="H52" s="63" t="str">
        <f>VLOOKUP(staff[[#This Row],[VTS]],vts[#All],4, 0)</f>
        <v>M&amp;E</v>
      </c>
      <c r="J52" s="9"/>
      <c r="K52" s="9"/>
      <c r="L52" s="9"/>
      <c r="M52" s="9"/>
      <c r="N52" s="9"/>
      <c r="O52" s="9"/>
      <c r="P52" s="9"/>
      <c r="Q52" s="9"/>
      <c r="S52" s="9"/>
      <c r="T52" s="9"/>
      <c r="U52" s="9"/>
      <c r="V52" s="9"/>
      <c r="W52" s="9"/>
      <c r="X52" s="9"/>
      <c r="Y52" s="9"/>
      <c r="Z52" s="9"/>
    </row>
    <row r="53" spans="1:26" x14ac:dyDescent="0.2">
      <c r="B53" s="80" t="s">
        <v>194</v>
      </c>
      <c r="C53" s="80" t="s">
        <v>12</v>
      </c>
      <c r="D53" s="64" t="s">
        <v>57</v>
      </c>
      <c r="E53" s="66">
        <v>4</v>
      </c>
      <c r="F53" s="63">
        <f>VLOOKUP(staff[[#This Row],[VTS]],vts[#All],2, 0)</f>
        <v>0</v>
      </c>
      <c r="G53" s="63" t="str">
        <f>VLOOKUP(staff[[#This Row],[VTS]],vts[#All],3, 0)</f>
        <v>M&amp;E</v>
      </c>
      <c r="H53" s="63" t="str">
        <f>VLOOKUP(staff[[#This Row],[VTS]],vts[#All],4, 0)</f>
        <v>M&amp;E</v>
      </c>
      <c r="J53" s="9"/>
      <c r="K53" s="9"/>
      <c r="L53" s="9"/>
      <c r="M53" s="9"/>
      <c r="N53" s="9"/>
      <c r="O53" s="9"/>
      <c r="P53" s="9"/>
      <c r="Q53" s="9"/>
      <c r="S53" s="9"/>
      <c r="T53" s="9"/>
      <c r="U53" s="9"/>
      <c r="V53" s="9"/>
      <c r="W53" s="9"/>
      <c r="X53" s="9"/>
      <c r="Y53" s="9"/>
      <c r="Z53" s="9"/>
    </row>
    <row r="54" spans="1:26" x14ac:dyDescent="0.2">
      <c r="A54" s="9"/>
      <c r="B54" s="80" t="s">
        <v>199</v>
      </c>
      <c r="C54" s="80" t="s">
        <v>12</v>
      </c>
      <c r="D54" s="64" t="s">
        <v>10</v>
      </c>
      <c r="E54" s="66">
        <v>5</v>
      </c>
      <c r="F54" s="63">
        <f>VLOOKUP(staff[[#This Row],[VTS]],vts[#All],2, 0)</f>
        <v>0</v>
      </c>
      <c r="G54" s="63" t="str">
        <f>VLOOKUP(staff[[#This Row],[VTS]],vts[#All],3, 0)</f>
        <v xml:space="preserve">Emerging Accounts </v>
      </c>
      <c r="H54" s="63" t="str">
        <f>VLOOKUP(staff[[#This Row],[VTS]],vts[#All],4, 0)</f>
        <v xml:space="preserve">Emerging Accounts </v>
      </c>
      <c r="J54" s="9"/>
      <c r="K54" s="9"/>
      <c r="L54" s="9"/>
      <c r="M54" s="9"/>
      <c r="N54" s="9"/>
      <c r="O54" s="9"/>
      <c r="P54" s="9"/>
      <c r="Q54" s="9"/>
      <c r="S54" s="9"/>
      <c r="T54" s="9"/>
      <c r="U54" s="9"/>
      <c r="V54" s="9"/>
      <c r="W54" s="9"/>
      <c r="X54" s="9"/>
      <c r="Y54" s="9"/>
      <c r="Z54" s="9"/>
    </row>
    <row r="55" spans="1:26" x14ac:dyDescent="0.2">
      <c r="A55" s="9"/>
      <c r="B55" s="80" t="s">
        <v>200</v>
      </c>
      <c r="C55" s="80" t="s">
        <v>12</v>
      </c>
      <c r="D55" s="64" t="s">
        <v>10</v>
      </c>
      <c r="E55" s="66">
        <v>1</v>
      </c>
      <c r="F55" s="63">
        <f>VLOOKUP(staff[[#This Row],[VTS]],vts[#All],2, 0)</f>
        <v>0</v>
      </c>
      <c r="G55" s="63" t="str">
        <f>VLOOKUP(staff[[#This Row],[VTS]],vts[#All],3, 0)</f>
        <v xml:space="preserve">Brand </v>
      </c>
      <c r="H55" s="63" t="str">
        <f>VLOOKUP(staff[[#This Row],[VTS]],vts[#All],4, 0)</f>
        <v xml:space="preserve">Brand </v>
      </c>
      <c r="J55" s="9"/>
      <c r="K55" s="9"/>
      <c r="L55" s="9"/>
      <c r="M55" s="9"/>
      <c r="N55" s="9"/>
      <c r="O55" s="9"/>
      <c r="P55" s="9"/>
      <c r="Q55" s="9"/>
      <c r="S55" s="9"/>
      <c r="T55" s="9"/>
      <c r="U55" s="9"/>
      <c r="V55" s="9"/>
      <c r="W55" s="9"/>
      <c r="X55" s="9"/>
      <c r="Y55" s="9"/>
      <c r="Z55" s="9"/>
    </row>
    <row r="56" spans="1:26" x14ac:dyDescent="0.2">
      <c r="A56" s="9"/>
      <c r="B56" s="64"/>
      <c r="C56" s="64"/>
      <c r="D56" s="64"/>
      <c r="E56" s="66"/>
      <c r="F56" s="63" t="e">
        <f>VLOOKUP(staff[[#This Row],[VTS]],vts[#All],2, 0)</f>
        <v>#N/A</v>
      </c>
      <c r="G56" s="63" t="e">
        <f>VLOOKUP(staff[[#This Row],[VTS]],vts[#All],3, 0)</f>
        <v>#N/A</v>
      </c>
      <c r="H56" s="63" t="e">
        <f>VLOOKUP(staff[[#This Row],[VTS]],vts[#All],4, 0)</f>
        <v>#N/A</v>
      </c>
      <c r="J56" s="9"/>
      <c r="K56" s="9"/>
      <c r="L56" s="9"/>
      <c r="M56" s="9"/>
      <c r="N56" s="9"/>
      <c r="O56" s="9"/>
      <c r="P56" s="9"/>
      <c r="Q56" s="9"/>
      <c r="S56" s="9"/>
      <c r="T56" s="9"/>
      <c r="U56" s="9"/>
      <c r="V56" s="9"/>
      <c r="W56" s="9"/>
      <c r="X56" s="9"/>
      <c r="Y56" s="9"/>
      <c r="Z56" s="9"/>
    </row>
    <row r="57" spans="1:26" x14ac:dyDescent="0.2">
      <c r="A57" s="9"/>
      <c r="B57" s="64"/>
      <c r="C57" s="64"/>
      <c r="D57" s="64"/>
      <c r="E57" s="66"/>
      <c r="F57" s="63" t="e">
        <f>VLOOKUP(staff[[#This Row],[VTS]],vts[#All],2, 0)</f>
        <v>#N/A</v>
      </c>
      <c r="G57" s="63" t="e">
        <f>VLOOKUP(staff[[#This Row],[VTS]],vts[#All],3, 0)</f>
        <v>#N/A</v>
      </c>
      <c r="H57" s="63" t="e">
        <f>VLOOKUP(staff[[#This Row],[VTS]],vts[#All],4, 0)</f>
        <v>#N/A</v>
      </c>
      <c r="J57" s="9"/>
      <c r="K57" s="9"/>
      <c r="L57" s="9"/>
      <c r="M57" s="9"/>
      <c r="N57" s="9"/>
      <c r="O57" s="9"/>
      <c r="P57" s="9"/>
      <c r="Q57" s="9"/>
      <c r="S57" s="9"/>
      <c r="T57" s="9"/>
      <c r="U57" s="9"/>
      <c r="V57" s="9"/>
      <c r="W57" s="9"/>
      <c r="X57" s="9"/>
      <c r="Y57" s="9"/>
      <c r="Z57" s="9"/>
    </row>
    <row r="58" spans="1:26" x14ac:dyDescent="0.2">
      <c r="A58" s="9"/>
      <c r="B58" s="64"/>
      <c r="C58" s="64"/>
      <c r="D58" s="64"/>
      <c r="E58" s="66"/>
      <c r="F58" s="63" t="e">
        <f>VLOOKUP(staff[[#This Row],[VTS]],vts[#All],2, 0)</f>
        <v>#N/A</v>
      </c>
      <c r="G58" s="63" t="e">
        <f>VLOOKUP(staff[[#This Row],[VTS]],vts[#All],3, 0)</f>
        <v>#N/A</v>
      </c>
      <c r="H58" s="63" t="e">
        <f>VLOOKUP(staff[[#This Row],[VTS]],vts[#All],4, 0)</f>
        <v>#N/A</v>
      </c>
      <c r="J58" s="9"/>
      <c r="K58" s="9"/>
      <c r="L58" s="9"/>
      <c r="M58" s="9"/>
      <c r="N58" s="9"/>
      <c r="O58" s="9"/>
      <c r="P58" s="9"/>
      <c r="Q58" s="9"/>
      <c r="S58" s="9"/>
      <c r="T58" s="9"/>
      <c r="U58" s="9"/>
      <c r="V58" s="9"/>
      <c r="W58" s="9"/>
      <c r="X58" s="9"/>
      <c r="Y58" s="9"/>
      <c r="Z58" s="9"/>
    </row>
    <row r="59" spans="1:26" x14ac:dyDescent="0.2">
      <c r="A59" s="9"/>
      <c r="B59" s="64"/>
      <c r="C59" s="64"/>
      <c r="D59" s="64"/>
      <c r="E59" s="66"/>
      <c r="F59" s="63" t="e">
        <f>VLOOKUP(staff[[#This Row],[VTS]],vts[#All],2, 0)</f>
        <v>#N/A</v>
      </c>
      <c r="G59" s="63" t="e">
        <f>VLOOKUP(staff[[#This Row],[VTS]],vts[#All],3, 0)</f>
        <v>#N/A</v>
      </c>
      <c r="H59" s="63" t="e">
        <f>VLOOKUP(staff[[#This Row],[VTS]],vts[#All],4, 0)</f>
        <v>#N/A</v>
      </c>
      <c r="J59" s="9"/>
      <c r="K59" s="9"/>
      <c r="L59" s="9"/>
      <c r="M59" s="9"/>
      <c r="N59" s="9"/>
      <c r="O59" s="9"/>
      <c r="P59" s="9"/>
      <c r="Q59" s="9"/>
      <c r="S59" s="9"/>
      <c r="T59" s="9"/>
      <c r="U59" s="9"/>
      <c r="V59" s="9"/>
      <c r="W59" s="9"/>
      <c r="X59" s="9"/>
      <c r="Y59" s="9"/>
      <c r="Z59" s="9"/>
    </row>
    <row r="60" spans="1:26" x14ac:dyDescent="0.2">
      <c r="A60" s="9"/>
      <c r="B60" s="64"/>
      <c r="C60" s="64"/>
      <c r="D60" s="64"/>
      <c r="E60" s="66"/>
      <c r="F60" s="63" t="e">
        <f>VLOOKUP(staff[[#This Row],[VTS]],vts[#All],2, 0)</f>
        <v>#N/A</v>
      </c>
      <c r="G60" s="63" t="e">
        <f>VLOOKUP(staff[[#This Row],[VTS]],vts[#All],3, 0)</f>
        <v>#N/A</v>
      </c>
      <c r="H60" s="63" t="e">
        <f>VLOOKUP(staff[[#This Row],[VTS]],vts[#All],4, 0)</f>
        <v>#N/A</v>
      </c>
      <c r="J60" s="9"/>
      <c r="K60" s="9"/>
      <c r="L60" s="9"/>
      <c r="M60" s="9"/>
      <c r="N60" s="9"/>
      <c r="O60" s="9"/>
      <c r="P60" s="9"/>
      <c r="Q60" s="9"/>
      <c r="S60" s="9"/>
      <c r="T60" s="9"/>
      <c r="U60" s="9"/>
      <c r="V60" s="9"/>
      <c r="W60" s="9"/>
      <c r="X60" s="9"/>
      <c r="Y60" s="9"/>
      <c r="Z60" s="9"/>
    </row>
    <row r="61" spans="1:26" x14ac:dyDescent="0.2">
      <c r="A61" s="9"/>
      <c r="B61" s="64"/>
      <c r="C61" s="64"/>
      <c r="D61" s="64"/>
      <c r="E61" s="66"/>
      <c r="F61" s="63" t="e">
        <f>VLOOKUP(staff[[#This Row],[VTS]],vts[#All],2, 0)</f>
        <v>#N/A</v>
      </c>
      <c r="G61" s="63" t="e">
        <f>VLOOKUP(staff[[#This Row],[VTS]],vts[#All],3, 0)</f>
        <v>#N/A</v>
      </c>
      <c r="H61" s="63" t="e">
        <f>VLOOKUP(staff[[#This Row],[VTS]],vts[#All],4, 0)</f>
        <v>#N/A</v>
      </c>
      <c r="J61" s="9"/>
      <c r="K61" s="9"/>
      <c r="L61" s="9"/>
      <c r="M61" s="9"/>
      <c r="N61" s="9"/>
      <c r="O61" s="9"/>
      <c r="P61" s="9"/>
      <c r="Q61" s="9"/>
      <c r="S61" s="9"/>
      <c r="T61" s="9"/>
      <c r="U61" s="9"/>
      <c r="V61" s="9"/>
      <c r="W61" s="9"/>
      <c r="X61" s="9"/>
      <c r="Y61" s="9"/>
      <c r="Z61" s="9"/>
    </row>
    <row r="62" spans="1:26" x14ac:dyDescent="0.2">
      <c r="A62" s="9"/>
      <c r="B62" s="64"/>
      <c r="C62" s="64"/>
      <c r="D62" s="64"/>
      <c r="E62" s="66"/>
      <c r="F62" s="63" t="e">
        <f>VLOOKUP(staff[[#This Row],[VTS]],vts[#All],2, 0)</f>
        <v>#N/A</v>
      </c>
      <c r="G62" s="63" t="e">
        <f>VLOOKUP(staff[[#This Row],[VTS]],vts[#All],3, 0)</f>
        <v>#N/A</v>
      </c>
      <c r="H62" s="63" t="e">
        <f>VLOOKUP(staff[[#This Row],[VTS]],vts[#All],4, 0)</f>
        <v>#N/A</v>
      </c>
      <c r="J62" s="9"/>
      <c r="K62" s="9"/>
      <c r="L62" s="9"/>
      <c r="M62" s="9"/>
      <c r="N62" s="9"/>
      <c r="O62" s="9"/>
      <c r="P62" s="9"/>
      <c r="Q62" s="9"/>
      <c r="S62" s="9"/>
      <c r="T62" s="9"/>
      <c r="U62" s="9"/>
      <c r="V62" s="9"/>
      <c r="W62" s="9"/>
      <c r="X62" s="9"/>
      <c r="Y62" s="9"/>
      <c r="Z62" s="9"/>
    </row>
    <row r="63" spans="1:26" x14ac:dyDescent="0.2">
      <c r="A63" s="9"/>
      <c r="B63" s="64"/>
      <c r="C63" s="64"/>
      <c r="D63" s="64"/>
      <c r="E63" s="66"/>
      <c r="F63" s="63" t="e">
        <f>VLOOKUP(staff[[#This Row],[VTS]],vts[#All],2, 0)</f>
        <v>#N/A</v>
      </c>
      <c r="G63" s="63" t="e">
        <f>VLOOKUP(staff[[#This Row],[VTS]],vts[#All],3, 0)</f>
        <v>#N/A</v>
      </c>
      <c r="H63" s="63" t="e">
        <f>VLOOKUP(staff[[#This Row],[VTS]],vts[#All],4, 0)</f>
        <v>#N/A</v>
      </c>
      <c r="J63" s="9"/>
      <c r="K63" s="9"/>
      <c r="L63" s="9"/>
      <c r="M63" s="9"/>
      <c r="N63" s="9"/>
      <c r="O63" s="9"/>
      <c r="P63" s="9"/>
      <c r="Q63" s="9"/>
      <c r="S63" s="9"/>
      <c r="T63" s="9"/>
      <c r="U63" s="9"/>
      <c r="V63" s="9"/>
      <c r="W63" s="9"/>
      <c r="X63" s="9"/>
      <c r="Y63" s="9"/>
      <c r="Z63" s="9"/>
    </row>
    <row r="64" spans="1:26" x14ac:dyDescent="0.2">
      <c r="A64" s="9"/>
      <c r="B64" s="64"/>
      <c r="C64" s="64"/>
      <c r="D64" s="64"/>
      <c r="E64" s="66"/>
      <c r="F64" s="63" t="e">
        <f>VLOOKUP(staff[[#This Row],[VTS]],vts[#All],2, 0)</f>
        <v>#N/A</v>
      </c>
      <c r="G64" s="63" t="e">
        <f>VLOOKUP(staff[[#This Row],[VTS]],vts[#All],3, 0)</f>
        <v>#N/A</v>
      </c>
      <c r="H64" s="63" t="e">
        <f>VLOOKUP(staff[[#This Row],[VTS]],vts[#All],4, 0)</f>
        <v>#N/A</v>
      </c>
      <c r="J64" s="9"/>
      <c r="K64" s="9"/>
      <c r="L64" s="9"/>
      <c r="M64" s="9"/>
      <c r="N64" s="9"/>
      <c r="O64" s="9"/>
      <c r="P64" s="9"/>
      <c r="Q64" s="9"/>
      <c r="S64" s="9"/>
      <c r="T64" s="9"/>
      <c r="U64" s="9"/>
      <c r="V64" s="9"/>
      <c r="W64" s="9"/>
      <c r="X64" s="9"/>
      <c r="Y64" s="9"/>
      <c r="Z64" s="9"/>
    </row>
    <row r="65" spans="1:28" x14ac:dyDescent="0.2">
      <c r="A65" s="9"/>
      <c r="B65" s="64"/>
      <c r="C65" s="64"/>
      <c r="D65" s="64"/>
      <c r="E65" s="66"/>
      <c r="F65" s="63" t="e">
        <f>VLOOKUP(staff[[#This Row],[VTS]],vts[#All],2, 0)</f>
        <v>#N/A</v>
      </c>
      <c r="G65" s="63" t="e">
        <f>VLOOKUP(staff[[#This Row],[VTS]],vts[#All],3, 0)</f>
        <v>#N/A</v>
      </c>
      <c r="H65" s="63" t="e">
        <f>VLOOKUP(staff[[#This Row],[VTS]],vts[#All],4, 0)</f>
        <v>#N/A</v>
      </c>
      <c r="J65" s="9"/>
      <c r="K65" s="9"/>
      <c r="L65" s="9"/>
      <c r="M65" s="9"/>
      <c r="N65" s="9"/>
      <c r="O65" s="9"/>
      <c r="P65" s="9"/>
      <c r="Q65" s="9"/>
      <c r="S65" s="9"/>
      <c r="T65" s="9"/>
      <c r="U65" s="9"/>
      <c r="V65" s="9"/>
      <c r="W65" s="9"/>
      <c r="X65" s="9"/>
      <c r="Y65" s="9"/>
      <c r="Z65" s="9"/>
    </row>
    <row r="66" spans="1:28" x14ac:dyDescent="0.2">
      <c r="A66" s="9"/>
      <c r="D66" s="9"/>
      <c r="F66" s="9"/>
      <c r="J66" s="9"/>
      <c r="K66" s="9"/>
      <c r="L66" s="9"/>
      <c r="M66" s="9"/>
      <c r="N66" s="9"/>
      <c r="O66" s="9"/>
      <c r="P66" s="9"/>
      <c r="Q66" s="9"/>
      <c r="S66" s="9"/>
      <c r="T66" s="9"/>
      <c r="U66" s="9"/>
      <c r="V66" s="9"/>
      <c r="W66" s="9"/>
      <c r="X66" s="9"/>
      <c r="Y66" s="9"/>
      <c r="Z66" s="9"/>
    </row>
    <row r="67" spans="1:28" x14ac:dyDescent="0.2">
      <c r="A67" s="9"/>
      <c r="D67" s="9"/>
      <c r="F67" s="9"/>
      <c r="J67" s="9"/>
      <c r="K67" s="9"/>
      <c r="L67" s="9"/>
      <c r="M67" s="9"/>
      <c r="N67" s="9"/>
      <c r="O67" s="9"/>
      <c r="P67" s="9"/>
      <c r="Q67" s="9"/>
      <c r="S67" s="9"/>
      <c r="T67" s="9"/>
      <c r="U67" s="9"/>
      <c r="V67" s="9"/>
      <c r="W67" s="9"/>
      <c r="X67" s="9"/>
      <c r="Y67" s="9"/>
      <c r="Z67" s="9"/>
    </row>
    <row r="68" spans="1:28" x14ac:dyDescent="0.2">
      <c r="A68" s="9"/>
      <c r="D68" s="9"/>
      <c r="F68" s="9"/>
      <c r="J68" s="9"/>
      <c r="K68" s="9"/>
      <c r="L68" s="9"/>
      <c r="M68" s="9"/>
      <c r="N68" s="9"/>
      <c r="O68" s="9"/>
      <c r="P68" s="9"/>
      <c r="Q68" s="9"/>
      <c r="S68" s="9"/>
      <c r="T68" s="9"/>
      <c r="U68" s="9"/>
      <c r="V68" s="9"/>
      <c r="W68" s="9"/>
      <c r="X68" s="9"/>
      <c r="Y68" s="9"/>
      <c r="Z68" s="9"/>
    </row>
    <row r="69" spans="1:28" x14ac:dyDescent="0.2">
      <c r="A69" s="9"/>
      <c r="D69" s="9"/>
      <c r="F69" s="9"/>
      <c r="J69" s="9"/>
      <c r="K69" s="9"/>
      <c r="L69" s="9"/>
      <c r="M69" s="9"/>
      <c r="N69" s="9"/>
      <c r="O69" s="9"/>
      <c r="P69" s="9"/>
      <c r="Q69" s="9"/>
      <c r="S69" s="9"/>
      <c r="T69" s="9"/>
      <c r="U69" s="9"/>
      <c r="V69" s="9"/>
      <c r="W69" s="9"/>
      <c r="X69" s="9"/>
      <c r="Y69" s="9"/>
      <c r="Z69" s="9"/>
    </row>
    <row r="70" spans="1:28" x14ac:dyDescent="0.2">
      <c r="A70" s="9"/>
      <c r="D70" s="9"/>
      <c r="F70" s="9"/>
      <c r="J70" s="9"/>
      <c r="K70" s="9"/>
      <c r="L70" s="9"/>
      <c r="M70" s="9"/>
      <c r="N70" s="9"/>
      <c r="O70" s="9"/>
      <c r="P70" s="9"/>
      <c r="Q70" s="9"/>
      <c r="S70" s="9"/>
      <c r="T70" s="9"/>
      <c r="U70" s="9"/>
      <c r="V70" s="9"/>
      <c r="W70" s="9"/>
      <c r="X70" s="9"/>
      <c r="Y70" s="9"/>
      <c r="Z70" s="9"/>
    </row>
    <row r="71" spans="1:28" x14ac:dyDescent="0.2">
      <c r="A71" s="9"/>
      <c r="D71" s="9"/>
      <c r="F71" s="9"/>
      <c r="J71" s="9"/>
      <c r="K71" s="9"/>
      <c r="L71" s="9"/>
      <c r="M71" s="9"/>
      <c r="N71" s="9"/>
      <c r="O71" s="9"/>
      <c r="P71" s="9"/>
      <c r="Q71" s="9"/>
      <c r="S71" s="9"/>
      <c r="T71" s="9"/>
      <c r="U71" s="9"/>
      <c r="V71" s="9"/>
      <c r="W71" s="9"/>
      <c r="X71" s="9"/>
      <c r="Y71" s="9"/>
      <c r="Z71" s="9"/>
    </row>
    <row r="72" spans="1:28" x14ac:dyDescent="0.2">
      <c r="A72" s="9"/>
      <c r="D72" s="9"/>
      <c r="F72" s="9"/>
      <c r="J72" s="9"/>
      <c r="K72" s="9"/>
      <c r="L72" s="9"/>
      <c r="M72" s="9"/>
      <c r="N72" s="9"/>
      <c r="O72" s="9"/>
      <c r="P72" s="9"/>
      <c r="Q72" s="9"/>
      <c r="S72" s="9"/>
      <c r="T72" s="9"/>
      <c r="U72" s="9"/>
      <c r="V72" s="9"/>
      <c r="W72" s="9"/>
      <c r="X72" s="9"/>
      <c r="Y72" s="9"/>
      <c r="Z72" s="9"/>
    </row>
    <row r="73" spans="1:28" x14ac:dyDescent="0.2">
      <c r="A73" s="9"/>
      <c r="D73" s="9"/>
      <c r="F73" s="9"/>
      <c r="J73" s="9"/>
      <c r="K73" s="9"/>
      <c r="L73" s="9"/>
      <c r="M73" s="9"/>
      <c r="N73" s="9"/>
      <c r="O73" s="9"/>
      <c r="P73" s="9"/>
      <c r="Q73" s="9"/>
      <c r="S73" s="9"/>
      <c r="T73" s="9"/>
      <c r="U73" s="9"/>
      <c r="V73" s="9"/>
      <c r="W73" s="9"/>
      <c r="X73" s="9"/>
      <c r="Y73" s="9"/>
      <c r="Z73" s="9"/>
    </row>
    <row r="74" spans="1:28" x14ac:dyDescent="0.2">
      <c r="A74" s="9"/>
      <c r="D74" s="9"/>
      <c r="F74" s="9"/>
      <c r="J74" s="9"/>
      <c r="K74" s="9"/>
      <c r="L74" s="9"/>
      <c r="M74" s="9"/>
      <c r="N74" s="9"/>
      <c r="O74" s="9"/>
      <c r="P74" s="9"/>
      <c r="Q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 x14ac:dyDescent="0.2">
      <c r="A75" s="9"/>
      <c r="D75" s="9"/>
      <c r="F75" s="9"/>
      <c r="J75" s="9"/>
      <c r="K75" s="9"/>
      <c r="L75" s="9"/>
      <c r="M75" s="9"/>
      <c r="N75" s="9"/>
      <c r="O75" s="9"/>
      <c r="P75" s="9"/>
      <c r="Q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 x14ac:dyDescent="0.2">
      <c r="A76" s="9"/>
      <c r="D76" s="9"/>
      <c r="F76" s="9"/>
      <c r="J76" s="9"/>
      <c r="K76" s="9"/>
      <c r="L76" s="9"/>
      <c r="M76" s="9"/>
      <c r="N76" s="9"/>
      <c r="O76" s="9"/>
      <c r="P76" s="9"/>
      <c r="Q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 x14ac:dyDescent="0.2">
      <c r="A77" s="9"/>
      <c r="D77" s="9"/>
      <c r="F77" s="9"/>
      <c r="J77" s="9"/>
      <c r="K77" s="9"/>
      <c r="L77" s="9"/>
      <c r="M77" s="9"/>
      <c r="N77" s="9"/>
      <c r="O77" s="9"/>
      <c r="P77" s="9"/>
      <c r="Q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 x14ac:dyDescent="0.2">
      <c r="A78" s="9"/>
      <c r="D78" s="9"/>
      <c r="F78" s="9"/>
      <c r="J78" s="9"/>
      <c r="K78" s="9"/>
      <c r="L78" s="9"/>
      <c r="M78" s="9"/>
      <c r="N78" s="9"/>
      <c r="O78" s="9"/>
      <c r="P78" s="9"/>
      <c r="Q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 x14ac:dyDescent="0.2">
      <c r="A79" s="9"/>
      <c r="D79" s="9"/>
      <c r="F79" s="9"/>
      <c r="J79" s="9"/>
      <c r="K79" s="9"/>
      <c r="L79" s="9"/>
      <c r="M79" s="9"/>
      <c r="N79" s="9"/>
      <c r="O79" s="9"/>
      <c r="P79" s="9"/>
      <c r="Q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 x14ac:dyDescent="0.2">
      <c r="A80" s="9"/>
      <c r="D80" s="9"/>
      <c r="F80" s="9"/>
      <c r="J80" s="9"/>
      <c r="K80" s="9"/>
      <c r="L80" s="9"/>
      <c r="M80" s="9"/>
      <c r="N80" s="9"/>
      <c r="O80" s="9"/>
      <c r="P80" s="9"/>
      <c r="Q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 x14ac:dyDescent="0.2">
      <c r="A81" s="9"/>
      <c r="D81" s="9"/>
      <c r="F81" s="9"/>
      <c r="J81" s="9"/>
      <c r="K81" s="9"/>
      <c r="L81" s="9"/>
      <c r="M81" s="9"/>
      <c r="N81" s="9"/>
      <c r="O81" s="9"/>
      <c r="P81" s="9"/>
      <c r="Q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 x14ac:dyDescent="0.2">
      <c r="A82" s="9"/>
      <c r="D82" s="9"/>
      <c r="F82" s="9"/>
      <c r="J82" s="9"/>
      <c r="K82" s="9"/>
      <c r="L82" s="9"/>
      <c r="M82" s="9"/>
      <c r="N82" s="9"/>
      <c r="O82" s="9"/>
      <c r="P82" s="9"/>
      <c r="Q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 x14ac:dyDescent="0.2">
      <c r="A83" s="9"/>
      <c r="D83" s="9"/>
      <c r="F83" s="9"/>
      <c r="J83" s="9"/>
      <c r="K83" s="9"/>
      <c r="L83" s="9"/>
      <c r="M83" s="9"/>
      <c r="N83" s="9"/>
      <c r="O83" s="9"/>
      <c r="P83" s="9"/>
      <c r="Q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 x14ac:dyDescent="0.2">
      <c r="A84" s="9"/>
      <c r="D84" s="9"/>
      <c r="F84" s="9"/>
      <c r="J84" s="9"/>
      <c r="K84" s="9"/>
      <c r="L84" s="9"/>
      <c r="M84" s="9"/>
      <c r="N84" s="9"/>
      <c r="O84" s="9"/>
      <c r="P84" s="9"/>
      <c r="Q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 x14ac:dyDescent="0.2">
      <c r="A85" s="9"/>
      <c r="D85" s="9"/>
      <c r="F85" s="9"/>
      <c r="I85" s="9"/>
      <c r="J85" s="9"/>
      <c r="K85" s="9"/>
      <c r="L85" s="9"/>
      <c r="M85" s="9"/>
      <c r="N85" s="9"/>
      <c r="O85" s="9"/>
      <c r="P85" s="9"/>
      <c r="Q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 x14ac:dyDescent="0.2">
      <c r="A86" s="9"/>
      <c r="D86" s="9"/>
      <c r="F86" s="9"/>
      <c r="I86" s="9"/>
      <c r="J86" s="9"/>
      <c r="K86" s="9"/>
      <c r="L86" s="9"/>
      <c r="M86" s="9"/>
      <c r="N86" s="9"/>
      <c r="O86" s="9"/>
      <c r="P86" s="9"/>
      <c r="Q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 x14ac:dyDescent="0.2">
      <c r="A87" s="9"/>
      <c r="D87" s="9"/>
      <c r="F87" s="9"/>
      <c r="I87" s="9"/>
      <c r="J87" s="9"/>
      <c r="K87" s="9"/>
      <c r="L87" s="9"/>
      <c r="M87" s="9"/>
      <c r="N87" s="9"/>
      <c r="O87" s="9"/>
      <c r="P87" s="9"/>
      <c r="Q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 x14ac:dyDescent="0.2">
      <c r="A88" s="9"/>
      <c r="D88" s="9"/>
      <c r="F88" s="9"/>
      <c r="I88" s="9"/>
      <c r="J88" s="9"/>
      <c r="K88" s="9"/>
      <c r="L88" s="9"/>
      <c r="M88" s="9"/>
      <c r="N88" s="9"/>
      <c r="O88" s="9"/>
      <c r="P88" s="9"/>
      <c r="Q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 x14ac:dyDescent="0.2">
      <c r="A89" s="9"/>
      <c r="D89" s="9"/>
      <c r="F89" s="9"/>
      <c r="I89" s="9"/>
      <c r="J89" s="9"/>
      <c r="K89" s="9"/>
      <c r="L89" s="9"/>
      <c r="M89" s="9"/>
      <c r="N89" s="9"/>
      <c r="O89" s="9"/>
      <c r="P89" s="9"/>
      <c r="Q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 x14ac:dyDescent="0.2">
      <c r="A90" s="9"/>
      <c r="D90" s="9"/>
      <c r="F90" s="9"/>
      <c r="I90" s="9"/>
      <c r="J90" s="9"/>
      <c r="K90" s="9"/>
      <c r="L90" s="9"/>
      <c r="M90" s="9"/>
      <c r="N90" s="9"/>
      <c r="O90" s="9"/>
      <c r="P90" s="9"/>
      <c r="Q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 x14ac:dyDescent="0.2">
      <c r="A91" s="9"/>
      <c r="D91" s="9"/>
      <c r="F91" s="9"/>
      <c r="I91" s="9"/>
      <c r="J91" s="9"/>
      <c r="K91" s="9"/>
      <c r="L91" s="9"/>
      <c r="M91" s="9"/>
      <c r="N91" s="9"/>
      <c r="O91" s="9"/>
      <c r="P91" s="9"/>
      <c r="Q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 x14ac:dyDescent="0.2">
      <c r="A92" s="9"/>
      <c r="D92" s="9"/>
      <c r="F92" s="9"/>
      <c r="I92" s="9"/>
      <c r="J92" s="9"/>
      <c r="K92" s="9"/>
      <c r="L92" s="9"/>
      <c r="M92" s="9"/>
      <c r="N92" s="9"/>
      <c r="O92" s="9"/>
      <c r="P92" s="9"/>
      <c r="Q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 x14ac:dyDescent="0.2">
      <c r="A93" s="9"/>
      <c r="D93" s="9"/>
      <c r="F93" s="9"/>
      <c r="I93" s="9"/>
      <c r="J93" s="9"/>
      <c r="K93" s="9"/>
      <c r="L93" s="9"/>
      <c r="M93" s="9"/>
      <c r="N93" s="9"/>
      <c r="O93" s="9"/>
      <c r="P93" s="9"/>
      <c r="Q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 x14ac:dyDescent="0.2">
      <c r="A94" s="9"/>
      <c r="D94" s="9"/>
      <c r="F94" s="9"/>
      <c r="I94" s="9"/>
      <c r="J94" s="9"/>
      <c r="K94" s="9"/>
      <c r="L94" s="9"/>
      <c r="M94" s="9"/>
      <c r="N94" s="9"/>
      <c r="O94" s="9"/>
      <c r="P94" s="9"/>
      <c r="Q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 x14ac:dyDescent="0.2">
      <c r="A95" s="9"/>
      <c r="D95" s="9"/>
      <c r="F95" s="9"/>
      <c r="I95" s="9"/>
      <c r="J95" s="9"/>
      <c r="K95" s="9"/>
      <c r="L95" s="9"/>
      <c r="M95" s="9"/>
      <c r="N95" s="9"/>
      <c r="O95" s="9"/>
      <c r="P95" s="9"/>
      <c r="Q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 x14ac:dyDescent="0.2">
      <c r="A96" s="9"/>
      <c r="D96" s="9"/>
      <c r="F96" s="9"/>
      <c r="I96" s="9"/>
      <c r="J96" s="9"/>
      <c r="K96" s="9"/>
      <c r="L96" s="9"/>
      <c r="M96" s="9"/>
      <c r="N96" s="9"/>
      <c r="O96" s="9"/>
      <c r="P96" s="9"/>
      <c r="Q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 x14ac:dyDescent="0.2">
      <c r="A97" s="9"/>
      <c r="D97" s="9"/>
      <c r="F97" s="9"/>
      <c r="I97" s="9"/>
      <c r="J97" s="9"/>
      <c r="K97" s="9"/>
      <c r="L97" s="9"/>
      <c r="M97" s="9"/>
      <c r="N97" s="9"/>
      <c r="O97" s="9"/>
      <c r="P97" s="9"/>
      <c r="Q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 x14ac:dyDescent="0.2">
      <c r="A98" s="9"/>
      <c r="D98" s="9"/>
      <c r="F98" s="9"/>
      <c r="I98" s="9"/>
      <c r="J98" s="9"/>
      <c r="K98" s="9"/>
      <c r="L98" s="9"/>
      <c r="M98" s="9"/>
      <c r="N98" s="9"/>
      <c r="O98" s="9"/>
      <c r="P98" s="9"/>
      <c r="Q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 x14ac:dyDescent="0.2">
      <c r="A99" s="9"/>
      <c r="D99" s="9"/>
      <c r="F99" s="9"/>
      <c r="I99" s="9"/>
      <c r="J99" s="9"/>
      <c r="K99" s="9"/>
      <c r="L99" s="9"/>
      <c r="M99" s="9"/>
      <c r="N99" s="9"/>
      <c r="O99" s="9"/>
      <c r="P99" s="9"/>
      <c r="Q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 x14ac:dyDescent="0.2">
      <c r="A100" s="9"/>
      <c r="D100" s="9"/>
      <c r="F100" s="9"/>
      <c r="I100" s="9"/>
      <c r="J100" s="9"/>
      <c r="K100" s="9"/>
      <c r="L100" s="9"/>
      <c r="M100" s="9"/>
      <c r="N100" s="9"/>
      <c r="O100" s="9"/>
      <c r="P100" s="9"/>
      <c r="Q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 x14ac:dyDescent="0.2">
      <c r="A101" s="9"/>
      <c r="D101" s="9"/>
      <c r="F101" s="9"/>
      <c r="I101" s="9"/>
      <c r="J101" s="9"/>
      <c r="K101" s="9"/>
      <c r="L101" s="9"/>
      <c r="M101" s="9"/>
      <c r="N101" s="9"/>
      <c r="O101" s="9"/>
      <c r="P101" s="9"/>
      <c r="Q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 x14ac:dyDescent="0.2">
      <c r="A102" s="9"/>
      <c r="D102" s="9"/>
      <c r="F102" s="9"/>
      <c r="I102" s="9"/>
      <c r="J102" s="9"/>
      <c r="K102" s="9"/>
      <c r="L102" s="9"/>
      <c r="M102" s="9"/>
      <c r="N102" s="9"/>
      <c r="O102" s="9"/>
      <c r="P102" s="9"/>
      <c r="Q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 x14ac:dyDescent="0.2">
      <c r="A103" s="9"/>
      <c r="D103" s="9"/>
      <c r="F103" s="9"/>
      <c r="I103" s="9"/>
      <c r="J103" s="9"/>
      <c r="K103" s="9"/>
      <c r="L103" s="9"/>
      <c r="M103" s="9"/>
      <c r="N103" s="9"/>
      <c r="O103" s="9"/>
      <c r="P103" s="9"/>
      <c r="Q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 x14ac:dyDescent="0.2">
      <c r="A104" s="9"/>
      <c r="D104" s="9"/>
      <c r="F104" s="9"/>
      <c r="I104" s="9"/>
      <c r="J104" s="9"/>
      <c r="K104" s="9"/>
      <c r="L104" s="9"/>
      <c r="M104" s="9"/>
      <c r="N104" s="9"/>
      <c r="O104" s="9"/>
      <c r="P104" s="9"/>
      <c r="Q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 x14ac:dyDescent="0.2">
      <c r="A105" s="9"/>
      <c r="D105" s="9"/>
      <c r="F105" s="9"/>
      <c r="I105" s="9"/>
      <c r="J105" s="9"/>
      <c r="K105" s="9"/>
      <c r="L105" s="9"/>
      <c r="M105" s="9"/>
      <c r="N105" s="9"/>
      <c r="O105" s="9"/>
      <c r="P105" s="9"/>
      <c r="Q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 x14ac:dyDescent="0.2">
      <c r="A106" s="9"/>
      <c r="D106" s="9"/>
      <c r="F106" s="9"/>
      <c r="I106" s="9"/>
      <c r="J106" s="9"/>
      <c r="K106" s="9"/>
      <c r="L106" s="9"/>
      <c r="M106" s="9"/>
      <c r="N106" s="9"/>
      <c r="O106" s="9"/>
      <c r="P106" s="9"/>
      <c r="Q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 x14ac:dyDescent="0.2">
      <c r="A107" s="9"/>
      <c r="B107" s="9"/>
      <c r="C107" s="9"/>
      <c r="D107" s="9"/>
      <c r="F107" s="9"/>
      <c r="I107" s="9"/>
      <c r="J107" s="9"/>
      <c r="K107" s="9"/>
      <c r="L107" s="9"/>
      <c r="M107" s="9"/>
      <c r="N107" s="9"/>
      <c r="O107" s="9"/>
      <c r="P107" s="9"/>
      <c r="Q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 x14ac:dyDescent="0.2">
      <c r="A108" s="9"/>
      <c r="B108" s="9"/>
      <c r="C108" s="9"/>
      <c r="D108" s="9"/>
      <c r="F108" s="9"/>
      <c r="I108" s="9"/>
      <c r="J108" s="9"/>
      <c r="K108" s="9"/>
      <c r="L108" s="9"/>
      <c r="M108" s="9"/>
      <c r="N108" s="9"/>
      <c r="O108" s="9"/>
      <c r="P108" s="9"/>
      <c r="Q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 x14ac:dyDescent="0.2">
      <c r="A109" s="9"/>
      <c r="B109" s="9"/>
      <c r="C109" s="9"/>
      <c r="D109" s="9"/>
      <c r="F109" s="9"/>
      <c r="I109" s="9"/>
      <c r="J109" s="9"/>
      <c r="K109" s="9"/>
      <c r="L109" s="9"/>
      <c r="M109" s="9"/>
      <c r="N109" s="9"/>
      <c r="O109" s="9"/>
      <c r="P109" s="9"/>
      <c r="Q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 x14ac:dyDescent="0.2">
      <c r="A110" s="9"/>
      <c r="B110" s="9"/>
      <c r="C110" s="9"/>
      <c r="D110" s="9"/>
      <c r="F110" s="9"/>
      <c r="I110" s="9"/>
      <c r="J110" s="9"/>
      <c r="K110" s="9"/>
      <c r="L110" s="9"/>
      <c r="M110" s="9"/>
      <c r="N110" s="9"/>
      <c r="O110" s="9"/>
      <c r="P110" s="9"/>
      <c r="Q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 x14ac:dyDescent="0.2">
      <c r="A111" s="9"/>
      <c r="B111" s="9"/>
      <c r="C111" s="9"/>
      <c r="D111" s="9"/>
      <c r="F111" s="9"/>
      <c r="I111" s="9"/>
      <c r="J111" s="9"/>
      <c r="K111" s="9"/>
      <c r="L111" s="9"/>
      <c r="M111" s="9"/>
      <c r="N111" s="9"/>
      <c r="O111" s="9"/>
      <c r="P111" s="9"/>
      <c r="Q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 x14ac:dyDescent="0.2">
      <c r="A112" s="9"/>
      <c r="B112" s="9"/>
      <c r="C112" s="9"/>
      <c r="D112" s="9"/>
      <c r="F112" s="9"/>
      <c r="I112" s="9"/>
      <c r="J112" s="9"/>
      <c r="K112" s="9"/>
      <c r="L112" s="9"/>
      <c r="M112" s="9"/>
      <c r="N112" s="9"/>
      <c r="O112" s="9"/>
      <c r="P112" s="9"/>
      <c r="Q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 x14ac:dyDescent="0.2">
      <c r="A113" s="9"/>
      <c r="B113" s="9"/>
      <c r="C113" s="9"/>
      <c r="D113" s="9"/>
      <c r="F113" s="9"/>
      <c r="I113" s="9"/>
      <c r="J113" s="9"/>
      <c r="K113" s="9"/>
      <c r="L113" s="9"/>
      <c r="M113" s="9"/>
      <c r="N113" s="9"/>
      <c r="O113" s="9"/>
      <c r="P113" s="9"/>
      <c r="Q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 x14ac:dyDescent="0.2">
      <c r="A114" s="9"/>
      <c r="B114" s="9"/>
      <c r="C114" s="9"/>
      <c r="D114" s="9"/>
      <c r="F114" s="9"/>
      <c r="I114" s="9"/>
      <c r="J114" s="9"/>
      <c r="K114" s="9"/>
      <c r="L114" s="9"/>
      <c r="M114" s="9"/>
      <c r="N114" s="9"/>
      <c r="O114" s="9"/>
      <c r="P114" s="9"/>
      <c r="Q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 x14ac:dyDescent="0.2">
      <c r="A115" s="9"/>
      <c r="B115" s="9"/>
      <c r="C115" s="9"/>
      <c r="D115" s="9"/>
      <c r="F115" s="9"/>
      <c r="I115" s="9"/>
      <c r="J115" s="9"/>
      <c r="K115" s="9"/>
      <c r="L115" s="9"/>
      <c r="M115" s="9"/>
      <c r="N115" s="9"/>
      <c r="O115" s="9"/>
      <c r="P115" s="9"/>
      <c r="Q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 x14ac:dyDescent="0.2">
      <c r="A116" s="9"/>
      <c r="B116" s="9"/>
      <c r="C116" s="9"/>
      <c r="D116" s="9"/>
      <c r="F116" s="9"/>
      <c r="I116" s="9"/>
      <c r="J116" s="9"/>
      <c r="K116" s="9"/>
      <c r="L116" s="9"/>
      <c r="M116" s="9"/>
      <c r="N116" s="9"/>
      <c r="O116" s="9"/>
      <c r="P116" s="9"/>
      <c r="Q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 x14ac:dyDescent="0.2">
      <c r="A117" s="9"/>
      <c r="B117" s="9"/>
      <c r="C117" s="9"/>
      <c r="D117" s="9"/>
      <c r="F117" s="9"/>
      <c r="I117" s="9"/>
      <c r="J117" s="9"/>
      <c r="K117" s="9"/>
      <c r="L117" s="9"/>
      <c r="M117" s="9"/>
      <c r="N117" s="9"/>
      <c r="O117" s="9"/>
      <c r="P117" s="9"/>
      <c r="Q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 x14ac:dyDescent="0.2">
      <c r="A118" s="9"/>
      <c r="B118" s="9"/>
      <c r="C118" s="9"/>
      <c r="D118" s="9"/>
      <c r="F118" s="9"/>
      <c r="I118" s="9"/>
      <c r="J118" s="9"/>
      <c r="K118" s="9"/>
      <c r="L118" s="9"/>
      <c r="M118" s="9"/>
      <c r="N118" s="9"/>
      <c r="O118" s="9"/>
      <c r="P118" s="9"/>
      <c r="Q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 x14ac:dyDescent="0.2">
      <c r="A119" s="9"/>
      <c r="B119" s="9"/>
      <c r="C119" s="9"/>
      <c r="D119" s="9"/>
      <c r="F119" s="9"/>
      <c r="I119" s="9"/>
      <c r="J119" s="9"/>
      <c r="K119" s="9"/>
      <c r="L119" s="9"/>
      <c r="M119" s="9"/>
      <c r="N119" s="9"/>
      <c r="O119" s="9"/>
      <c r="P119" s="9"/>
      <c r="Q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 x14ac:dyDescent="0.2">
      <c r="A120" s="9"/>
      <c r="B120" s="9"/>
      <c r="C120" s="9"/>
      <c r="D120" s="9"/>
      <c r="F120" s="9"/>
      <c r="I120" s="9"/>
      <c r="J120" s="9"/>
      <c r="K120" s="9"/>
      <c r="L120" s="9"/>
      <c r="M120" s="9"/>
      <c r="N120" s="9"/>
      <c r="O120" s="9"/>
      <c r="P120" s="9"/>
      <c r="Q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 x14ac:dyDescent="0.2">
      <c r="A121" s="9"/>
      <c r="B121" s="9"/>
      <c r="C121" s="9"/>
      <c r="D121" s="9"/>
      <c r="F121" s="9"/>
      <c r="I121" s="9"/>
      <c r="J121" s="9"/>
      <c r="K121" s="9"/>
      <c r="L121" s="9"/>
      <c r="M121" s="9"/>
      <c r="N121" s="9"/>
      <c r="O121" s="9"/>
      <c r="P121" s="9"/>
      <c r="Q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 x14ac:dyDescent="0.2">
      <c r="A122" s="9"/>
      <c r="B122" s="9"/>
      <c r="C122" s="9"/>
      <c r="D122" s="9"/>
      <c r="F122" s="9"/>
      <c r="I122" s="9"/>
      <c r="J122" s="9"/>
      <c r="K122" s="9"/>
      <c r="L122" s="9"/>
      <c r="M122" s="9"/>
      <c r="N122" s="9"/>
      <c r="O122" s="9"/>
      <c r="P122" s="9"/>
      <c r="Q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 x14ac:dyDescent="0.2">
      <c r="A123" s="9"/>
      <c r="B123" s="9"/>
      <c r="C123" s="9"/>
      <c r="D123" s="9"/>
      <c r="F123" s="9"/>
      <c r="I123" s="9"/>
      <c r="J123" s="9"/>
      <c r="K123" s="9"/>
      <c r="L123" s="9"/>
      <c r="M123" s="9"/>
      <c r="N123" s="9"/>
      <c r="O123" s="9"/>
      <c r="P123" s="9"/>
      <c r="Q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 x14ac:dyDescent="0.2">
      <c r="A124" s="9"/>
      <c r="B124" s="9"/>
      <c r="C124" s="9"/>
      <c r="D124" s="9"/>
      <c r="F124" s="9"/>
      <c r="I124" s="9"/>
      <c r="J124" s="9"/>
      <c r="K124" s="9"/>
      <c r="L124" s="9"/>
      <c r="M124" s="9"/>
      <c r="N124" s="9"/>
      <c r="O124" s="9"/>
      <c r="P124" s="9"/>
      <c r="Q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 x14ac:dyDescent="0.2">
      <c r="A125" s="9"/>
      <c r="B125" s="9"/>
      <c r="C125" s="9"/>
      <c r="D125" s="9"/>
      <c r="F125" s="9"/>
      <c r="I125" s="9"/>
      <c r="J125" s="9"/>
      <c r="K125" s="9"/>
      <c r="L125" s="9"/>
      <c r="M125" s="9"/>
      <c r="N125" s="9"/>
      <c r="O125" s="9"/>
      <c r="P125" s="9"/>
      <c r="Q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 x14ac:dyDescent="0.2">
      <c r="A126" s="9"/>
      <c r="B126" s="9"/>
      <c r="C126" s="9"/>
      <c r="D126" s="9"/>
      <c r="F126" s="9"/>
      <c r="I126" s="9"/>
      <c r="J126" s="9"/>
      <c r="K126" s="9"/>
      <c r="L126" s="9"/>
      <c r="M126" s="9"/>
      <c r="N126" s="9"/>
      <c r="O126" s="9"/>
      <c r="P126" s="9"/>
      <c r="Q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 x14ac:dyDescent="0.2">
      <c r="A127" s="9"/>
      <c r="B127" s="9"/>
      <c r="C127" s="9"/>
      <c r="D127" s="9"/>
      <c r="F127" s="9"/>
      <c r="I127" s="9"/>
      <c r="J127" s="9"/>
      <c r="K127" s="9"/>
      <c r="L127" s="9"/>
      <c r="M127" s="9"/>
      <c r="N127" s="9"/>
      <c r="O127" s="9"/>
      <c r="P127" s="9"/>
      <c r="Q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 x14ac:dyDescent="0.2">
      <c r="A128" s="9"/>
      <c r="B128" s="9"/>
      <c r="C128" s="9"/>
      <c r="D128" s="9"/>
      <c r="F128" s="9"/>
      <c r="I128" s="9"/>
      <c r="J128" s="9"/>
      <c r="K128" s="9"/>
      <c r="L128" s="9"/>
      <c r="M128" s="9"/>
      <c r="N128" s="9"/>
      <c r="O128" s="9"/>
      <c r="P128" s="9"/>
      <c r="Q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 x14ac:dyDescent="0.2">
      <c r="A129" s="9"/>
      <c r="B129" s="9"/>
      <c r="C129" s="9"/>
      <c r="D129" s="9"/>
      <c r="F129" s="9"/>
      <c r="I129" s="9"/>
      <c r="J129" s="9"/>
      <c r="K129" s="9"/>
      <c r="L129" s="9"/>
      <c r="M129" s="9"/>
      <c r="N129" s="9"/>
      <c r="O129" s="9"/>
      <c r="P129" s="9"/>
      <c r="Q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 x14ac:dyDescent="0.2">
      <c r="A130" s="9"/>
      <c r="B130" s="9"/>
      <c r="C130" s="9"/>
      <c r="D130" s="9"/>
      <c r="F130" s="9"/>
      <c r="I130" s="9"/>
      <c r="J130" s="9"/>
      <c r="K130" s="9"/>
      <c r="L130" s="9"/>
      <c r="M130" s="9"/>
      <c r="N130" s="9"/>
      <c r="O130" s="9"/>
      <c r="P130" s="9"/>
      <c r="Q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 x14ac:dyDescent="0.2">
      <c r="A131" s="9"/>
      <c r="B131" s="9"/>
      <c r="C131" s="9"/>
      <c r="D131" s="9"/>
      <c r="F131" s="9"/>
      <c r="I131" s="9"/>
      <c r="J131" s="9"/>
      <c r="K131" s="9"/>
      <c r="L131" s="9"/>
      <c r="M131" s="9"/>
      <c r="N131" s="9"/>
      <c r="O131" s="9"/>
      <c r="P131" s="9"/>
      <c r="Q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 x14ac:dyDescent="0.2">
      <c r="A132" s="9"/>
      <c r="B132" s="9"/>
      <c r="C132" s="9"/>
      <c r="D132" s="9"/>
      <c r="F132" s="9"/>
      <c r="I132" s="9"/>
      <c r="J132" s="9"/>
      <c r="K132" s="9"/>
      <c r="L132" s="9"/>
      <c r="M132" s="9"/>
      <c r="N132" s="9"/>
      <c r="O132" s="9"/>
      <c r="P132" s="9"/>
      <c r="Q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 x14ac:dyDescent="0.2">
      <c r="A133" s="9"/>
      <c r="B133" s="9"/>
      <c r="C133" s="9"/>
      <c r="D133" s="9"/>
      <c r="F133" s="9"/>
      <c r="I133" s="9"/>
      <c r="J133" s="9"/>
      <c r="K133" s="9"/>
      <c r="L133" s="9"/>
      <c r="M133" s="9"/>
      <c r="N133" s="9"/>
      <c r="O133" s="9"/>
      <c r="P133" s="9"/>
      <c r="Q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 x14ac:dyDescent="0.2">
      <c r="A134" s="9"/>
      <c r="B134" s="9"/>
      <c r="C134" s="9"/>
      <c r="D134" s="9"/>
      <c r="F134" s="9"/>
      <c r="I134" s="9"/>
      <c r="J134" s="9"/>
      <c r="K134" s="9"/>
      <c r="L134" s="9"/>
      <c r="M134" s="9"/>
      <c r="N134" s="9"/>
      <c r="O134" s="9"/>
      <c r="P134" s="9"/>
      <c r="Q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 x14ac:dyDescent="0.2">
      <c r="A135" s="9"/>
      <c r="B135" s="9"/>
      <c r="C135" s="9"/>
      <c r="D135" s="9"/>
      <c r="F135" s="9"/>
      <c r="I135" s="9"/>
      <c r="J135" s="9"/>
      <c r="K135" s="9"/>
      <c r="L135" s="9"/>
      <c r="M135" s="9"/>
      <c r="N135" s="9"/>
      <c r="O135" s="9"/>
      <c r="P135" s="9"/>
      <c r="Q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 x14ac:dyDescent="0.2">
      <c r="A136" s="9"/>
      <c r="B136" s="9"/>
      <c r="C136" s="9"/>
      <c r="D136" s="9"/>
      <c r="F136" s="9"/>
      <c r="I136" s="9"/>
      <c r="J136" s="9"/>
      <c r="K136" s="9"/>
      <c r="L136" s="9"/>
      <c r="M136" s="9"/>
      <c r="N136" s="9"/>
      <c r="O136" s="9"/>
      <c r="P136" s="9"/>
      <c r="Q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 x14ac:dyDescent="0.2">
      <c r="A137" s="9"/>
      <c r="B137" s="9"/>
      <c r="C137" s="9"/>
      <c r="D137" s="9"/>
      <c r="F137" s="9"/>
      <c r="I137" s="9"/>
      <c r="J137" s="9"/>
      <c r="K137" s="9"/>
      <c r="L137" s="9"/>
      <c r="M137" s="9"/>
      <c r="N137" s="9"/>
      <c r="O137" s="9"/>
      <c r="P137" s="9"/>
      <c r="Q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 x14ac:dyDescent="0.2">
      <c r="A138" s="9"/>
      <c r="B138" s="9"/>
      <c r="C138" s="9"/>
      <c r="D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 x14ac:dyDescent="0.2">
      <c r="A139" s="9"/>
      <c r="B139" s="9"/>
      <c r="C139" s="9"/>
      <c r="D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 x14ac:dyDescent="0.2">
      <c r="A140" s="9"/>
      <c r="B140" s="9"/>
      <c r="C140" s="9"/>
      <c r="D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 x14ac:dyDescent="0.2">
      <c r="A141" s="9"/>
      <c r="B141" s="9"/>
      <c r="C141" s="9"/>
      <c r="D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 x14ac:dyDescent="0.2">
      <c r="A142" s="9"/>
      <c r="B142" s="9"/>
      <c r="C142" s="9"/>
      <c r="D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 x14ac:dyDescent="0.2">
      <c r="A143" s="9"/>
      <c r="B143" s="9"/>
      <c r="C143" s="9"/>
      <c r="D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 x14ac:dyDescent="0.2">
      <c r="A144" s="9"/>
      <c r="B144" s="9"/>
      <c r="C144" s="9"/>
      <c r="D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 x14ac:dyDescent="0.2">
      <c r="A145" s="9"/>
      <c r="B145" s="9"/>
      <c r="C145" s="9"/>
      <c r="D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 x14ac:dyDescent="0.2">
      <c r="A146" s="9"/>
      <c r="B146" s="9"/>
      <c r="C146" s="9"/>
      <c r="D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 x14ac:dyDescent="0.2">
      <c r="A147" s="9"/>
      <c r="B147" s="9"/>
      <c r="C147" s="9"/>
      <c r="D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 x14ac:dyDescent="0.2">
      <c r="A148" s="9"/>
      <c r="B148" s="9"/>
      <c r="C148" s="9"/>
      <c r="D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 x14ac:dyDescent="0.2">
      <c r="A149" s="9"/>
      <c r="B149" s="9"/>
      <c r="C149" s="9"/>
      <c r="D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 x14ac:dyDescent="0.2">
      <c r="A150" s="9"/>
      <c r="B150" s="9"/>
      <c r="C150" s="9"/>
      <c r="D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 x14ac:dyDescent="0.2">
      <c r="A151" s="9"/>
      <c r="B151" s="9"/>
      <c r="C151" s="9"/>
      <c r="D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 x14ac:dyDescent="0.2">
      <c r="A152" s="9"/>
      <c r="B152" s="9"/>
      <c r="C152" s="9"/>
      <c r="D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 x14ac:dyDescent="0.2">
      <c r="A153" s="9"/>
      <c r="B153" s="9"/>
      <c r="C153" s="9"/>
      <c r="D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 x14ac:dyDescent="0.2">
      <c r="A154" s="9"/>
      <c r="B154" s="9"/>
      <c r="C154" s="9"/>
      <c r="D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 x14ac:dyDescent="0.2">
      <c r="A155" s="9"/>
      <c r="B155" s="9"/>
      <c r="C155" s="9"/>
      <c r="D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 x14ac:dyDescent="0.2">
      <c r="A156" s="9"/>
      <c r="B156" s="9"/>
      <c r="C156" s="9"/>
      <c r="D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 x14ac:dyDescent="0.2">
      <c r="A157" s="9"/>
      <c r="B157" s="9"/>
      <c r="C157" s="9"/>
      <c r="D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 x14ac:dyDescent="0.2">
      <c r="A158" s="9"/>
      <c r="B158" s="9"/>
      <c r="C158" s="9"/>
      <c r="D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 x14ac:dyDescent="0.2">
      <c r="A159" s="9"/>
      <c r="B159" s="9"/>
      <c r="C159" s="9"/>
      <c r="D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 x14ac:dyDescent="0.2">
      <c r="A160" s="9"/>
      <c r="B160" s="9"/>
      <c r="C160" s="9"/>
      <c r="D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 x14ac:dyDescent="0.2">
      <c r="A161" s="9"/>
      <c r="B161" s="9"/>
      <c r="C161" s="9"/>
      <c r="D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 x14ac:dyDescent="0.2">
      <c r="A162" s="9"/>
      <c r="B162" s="9"/>
      <c r="C162" s="9"/>
      <c r="D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 x14ac:dyDescent="0.2">
      <c r="A163" s="9"/>
      <c r="B163" s="9"/>
      <c r="C163" s="9"/>
      <c r="D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 x14ac:dyDescent="0.2">
      <c r="A164" s="9"/>
      <c r="B164" s="9"/>
      <c r="C164" s="9"/>
      <c r="D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 x14ac:dyDescent="0.2">
      <c r="A165" s="9"/>
      <c r="B165" s="9"/>
      <c r="C165" s="9"/>
      <c r="D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 x14ac:dyDescent="0.2">
      <c r="A166" s="9"/>
      <c r="B166" s="9"/>
      <c r="C166" s="9"/>
      <c r="D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 x14ac:dyDescent="0.2">
      <c r="A167" s="9"/>
      <c r="B167" s="9"/>
      <c r="C167" s="9"/>
      <c r="D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 x14ac:dyDescent="0.2">
      <c r="A168" s="9"/>
      <c r="B168" s="9"/>
      <c r="C168" s="9"/>
      <c r="D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 x14ac:dyDescent="0.2">
      <c r="A169" s="9"/>
      <c r="B169" s="9"/>
      <c r="C169" s="9"/>
      <c r="D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 x14ac:dyDescent="0.2">
      <c r="A170" s="9"/>
      <c r="B170" s="9"/>
      <c r="C170" s="9"/>
      <c r="D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 x14ac:dyDescent="0.2">
      <c r="A171" s="9"/>
      <c r="B171" s="9"/>
      <c r="C171" s="9"/>
      <c r="D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 x14ac:dyDescent="0.2">
      <c r="A172" s="9"/>
      <c r="B172" s="9"/>
      <c r="C172" s="9"/>
      <c r="D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 x14ac:dyDescent="0.2">
      <c r="A173" s="9"/>
      <c r="B173" s="9"/>
      <c r="C173" s="9"/>
      <c r="D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 x14ac:dyDescent="0.2">
      <c r="A174" s="9"/>
      <c r="B174" s="9"/>
      <c r="C174" s="9"/>
      <c r="D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 x14ac:dyDescent="0.2">
      <c r="A175" s="9"/>
      <c r="B175" s="9"/>
      <c r="C175" s="9"/>
      <c r="D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 x14ac:dyDescent="0.2">
      <c r="A176" s="9"/>
      <c r="B176" s="9"/>
      <c r="C176" s="9"/>
      <c r="D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 x14ac:dyDescent="0.2">
      <c r="A177" s="9"/>
      <c r="B177" s="9"/>
      <c r="C177" s="9"/>
      <c r="D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 x14ac:dyDescent="0.2">
      <c r="A178" s="9"/>
      <c r="B178" s="9"/>
      <c r="C178" s="9"/>
      <c r="D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 x14ac:dyDescent="0.2">
      <c r="A179" s="9"/>
      <c r="B179" s="9"/>
      <c r="C179" s="9"/>
      <c r="D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 x14ac:dyDescent="0.2">
      <c r="A180" s="9"/>
      <c r="B180" s="9"/>
      <c r="C180" s="9"/>
      <c r="D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 x14ac:dyDescent="0.2">
      <c r="A181" s="9"/>
      <c r="B181" s="9"/>
      <c r="C181" s="9"/>
      <c r="D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 x14ac:dyDescent="0.2">
      <c r="A182" s="9"/>
      <c r="B182" s="9"/>
      <c r="C182" s="9"/>
      <c r="D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 x14ac:dyDescent="0.2">
      <c r="A183" s="9"/>
      <c r="B183" s="9"/>
      <c r="C183" s="9"/>
      <c r="D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 x14ac:dyDescent="0.2">
      <c r="A184" s="9"/>
      <c r="B184" s="9"/>
      <c r="C184" s="9"/>
      <c r="D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 x14ac:dyDescent="0.2">
      <c r="A185" s="9"/>
      <c r="B185" s="9"/>
      <c r="C185" s="9"/>
      <c r="D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 x14ac:dyDescent="0.2">
      <c r="A186" s="9"/>
      <c r="B186" s="9"/>
      <c r="C186" s="9"/>
      <c r="D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 x14ac:dyDescent="0.2">
      <c r="A187" s="9"/>
      <c r="B187" s="9"/>
      <c r="C187" s="9"/>
      <c r="D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 x14ac:dyDescent="0.2">
      <c r="A188" s="9"/>
      <c r="B188" s="9"/>
      <c r="C188" s="9"/>
      <c r="D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 x14ac:dyDescent="0.2">
      <c r="A189" s="9"/>
      <c r="B189" s="9"/>
      <c r="C189" s="9"/>
      <c r="D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 x14ac:dyDescent="0.2">
      <c r="A190" s="9"/>
      <c r="B190" s="9"/>
      <c r="C190" s="9"/>
      <c r="D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 x14ac:dyDescent="0.2">
      <c r="A191" s="9"/>
      <c r="B191" s="9"/>
      <c r="C191" s="9"/>
      <c r="D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 x14ac:dyDescent="0.2">
      <c r="A192" s="9"/>
      <c r="B192" s="9"/>
      <c r="C192" s="9"/>
      <c r="D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 x14ac:dyDescent="0.2">
      <c r="A193" s="9"/>
      <c r="B193" s="9"/>
      <c r="C193" s="9"/>
      <c r="D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 x14ac:dyDescent="0.2">
      <c r="A194" s="9"/>
      <c r="B194" s="9"/>
      <c r="C194" s="9"/>
      <c r="D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 x14ac:dyDescent="0.2">
      <c r="A195" s="9"/>
      <c r="B195" s="9"/>
      <c r="C195" s="9"/>
      <c r="D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 x14ac:dyDescent="0.2">
      <c r="A196" s="9"/>
      <c r="B196" s="9"/>
      <c r="C196" s="9"/>
      <c r="D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 x14ac:dyDescent="0.2">
      <c r="A197" s="9"/>
      <c r="B197" s="9"/>
      <c r="C197" s="9"/>
      <c r="D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 x14ac:dyDescent="0.2">
      <c r="A198" s="9"/>
      <c r="B198" s="9"/>
      <c r="C198" s="9"/>
      <c r="D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 x14ac:dyDescent="0.2">
      <c r="A199" s="9"/>
      <c r="B199" s="9"/>
      <c r="C199" s="9"/>
      <c r="D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 x14ac:dyDescent="0.2">
      <c r="A200" s="9"/>
      <c r="B200" s="9"/>
      <c r="C200" s="9"/>
      <c r="D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 x14ac:dyDescent="0.2">
      <c r="A201" s="9"/>
      <c r="B201" s="9"/>
      <c r="C201" s="9"/>
      <c r="D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 x14ac:dyDescent="0.2">
      <c r="A202" s="9"/>
      <c r="B202" s="9"/>
      <c r="C202" s="9"/>
      <c r="D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 x14ac:dyDescent="0.2">
      <c r="A203" s="9"/>
      <c r="B203" s="9"/>
      <c r="C203" s="9"/>
      <c r="D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 x14ac:dyDescent="0.2">
      <c r="A204" s="9"/>
      <c r="B204" s="9"/>
      <c r="C204" s="9"/>
      <c r="D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 x14ac:dyDescent="0.2">
      <c r="A205" s="9"/>
      <c r="B205" s="9"/>
      <c r="C205" s="9"/>
      <c r="D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 x14ac:dyDescent="0.2">
      <c r="A206" s="9"/>
      <c r="B206" s="9"/>
      <c r="C206" s="9"/>
      <c r="D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 x14ac:dyDescent="0.2">
      <c r="A207" s="9"/>
      <c r="B207" s="9"/>
      <c r="C207" s="9"/>
      <c r="D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 x14ac:dyDescent="0.2">
      <c r="A208" s="9"/>
      <c r="B208" s="9"/>
      <c r="C208" s="9"/>
      <c r="D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 x14ac:dyDescent="0.2">
      <c r="A209" s="9"/>
      <c r="B209" s="9"/>
      <c r="C209" s="9"/>
      <c r="D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 x14ac:dyDescent="0.2">
      <c r="A210" s="9"/>
      <c r="B210" s="9"/>
      <c r="C210" s="9"/>
      <c r="D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 x14ac:dyDescent="0.2">
      <c r="A211" s="9"/>
      <c r="B211" s="9"/>
      <c r="C211" s="9"/>
      <c r="D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 x14ac:dyDescent="0.2">
      <c r="A212" s="9"/>
      <c r="B212" s="9"/>
      <c r="C212" s="9"/>
      <c r="D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 x14ac:dyDescent="0.2">
      <c r="A213" s="9"/>
      <c r="B213" s="9"/>
      <c r="C213" s="9"/>
      <c r="D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 x14ac:dyDescent="0.2">
      <c r="A214" s="9"/>
      <c r="B214" s="9"/>
      <c r="C214" s="9"/>
      <c r="D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 x14ac:dyDescent="0.2">
      <c r="A215" s="9"/>
      <c r="B215" s="9"/>
      <c r="C215" s="9"/>
      <c r="D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 x14ac:dyDescent="0.2">
      <c r="A216" s="9"/>
      <c r="B216" s="9"/>
      <c r="C216" s="9"/>
      <c r="D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 x14ac:dyDescent="0.2">
      <c r="A217" s="9"/>
      <c r="B217" s="9"/>
      <c r="C217" s="9"/>
      <c r="D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 x14ac:dyDescent="0.2">
      <c r="A218" s="9"/>
      <c r="B218" s="9"/>
      <c r="C218" s="9"/>
      <c r="D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 x14ac:dyDescent="0.2">
      <c r="A219" s="9"/>
      <c r="B219" s="9"/>
      <c r="C219" s="9"/>
      <c r="D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 x14ac:dyDescent="0.2">
      <c r="A220" s="9"/>
      <c r="B220" s="9"/>
      <c r="C220" s="9"/>
      <c r="D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 x14ac:dyDescent="0.2">
      <c r="A221" s="9"/>
      <c r="B221" s="9"/>
      <c r="C221" s="9"/>
      <c r="D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 x14ac:dyDescent="0.2">
      <c r="A222" s="9"/>
      <c r="B222" s="9"/>
      <c r="C222" s="9"/>
      <c r="D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 x14ac:dyDescent="0.2">
      <c r="A223" s="9"/>
      <c r="B223" s="9"/>
      <c r="C223" s="9"/>
      <c r="D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 x14ac:dyDescent="0.2">
      <c r="A224" s="9"/>
      <c r="B224" s="9"/>
      <c r="C224" s="9"/>
      <c r="D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 x14ac:dyDescent="0.2">
      <c r="A225" s="9"/>
      <c r="B225" s="9"/>
      <c r="C225" s="9"/>
      <c r="D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 x14ac:dyDescent="0.2">
      <c r="A226" s="9"/>
      <c r="B226" s="9"/>
      <c r="C226" s="9"/>
      <c r="D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 x14ac:dyDescent="0.2">
      <c r="A227" s="9"/>
      <c r="B227" s="9"/>
      <c r="C227" s="9"/>
      <c r="D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 x14ac:dyDescent="0.2">
      <c r="A228" s="9"/>
      <c r="B228" s="9"/>
      <c r="C228" s="9"/>
      <c r="D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 x14ac:dyDescent="0.2">
      <c r="A229" s="9"/>
      <c r="B229" s="9"/>
      <c r="C229" s="9"/>
      <c r="D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 x14ac:dyDescent="0.2">
      <c r="A230" s="9"/>
      <c r="B230" s="9"/>
      <c r="C230" s="9"/>
      <c r="D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 x14ac:dyDescent="0.2">
      <c r="A231" s="9"/>
      <c r="B231" s="9"/>
      <c r="C231" s="9"/>
      <c r="D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 x14ac:dyDescent="0.2">
      <c r="A232" s="9"/>
      <c r="B232" s="9"/>
      <c r="C232" s="9"/>
      <c r="D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 x14ac:dyDescent="0.2">
      <c r="A233" s="9"/>
      <c r="B233" s="9"/>
      <c r="C233" s="9"/>
      <c r="D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 x14ac:dyDescent="0.2">
      <c r="A234" s="9"/>
      <c r="B234" s="9"/>
      <c r="C234" s="9"/>
      <c r="D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 x14ac:dyDescent="0.2">
      <c r="A235" s="9"/>
      <c r="B235" s="9"/>
      <c r="C235" s="9"/>
      <c r="D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 x14ac:dyDescent="0.2">
      <c r="A236" s="9"/>
      <c r="B236" s="9"/>
      <c r="C236" s="9"/>
      <c r="D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 x14ac:dyDescent="0.2">
      <c r="A237" s="9"/>
      <c r="B237" s="9"/>
      <c r="C237" s="9"/>
      <c r="D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 x14ac:dyDescent="0.2">
      <c r="A238" s="9"/>
      <c r="B238" s="9"/>
      <c r="C238" s="9"/>
      <c r="D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 x14ac:dyDescent="0.2">
      <c r="A239" s="9"/>
      <c r="B239" s="9"/>
      <c r="C239" s="9"/>
      <c r="D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 x14ac:dyDescent="0.2">
      <c r="A240" s="9"/>
      <c r="B240" s="9"/>
      <c r="C240" s="9"/>
      <c r="D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 x14ac:dyDescent="0.2">
      <c r="A241" s="9"/>
      <c r="B241" s="9"/>
      <c r="C241" s="9"/>
      <c r="D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 x14ac:dyDescent="0.2">
      <c r="A242" s="9"/>
      <c r="B242" s="9"/>
      <c r="C242" s="9"/>
      <c r="D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 x14ac:dyDescent="0.2">
      <c r="A243" s="9"/>
      <c r="B243" s="9"/>
      <c r="C243" s="9"/>
      <c r="D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 x14ac:dyDescent="0.2">
      <c r="A244" s="9"/>
      <c r="B244" s="9"/>
      <c r="C244" s="9"/>
      <c r="D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 x14ac:dyDescent="0.2">
      <c r="A245" s="9"/>
      <c r="B245" s="9"/>
      <c r="C245" s="9"/>
      <c r="D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 x14ac:dyDescent="0.2">
      <c r="A246" s="9"/>
      <c r="B246" s="9"/>
      <c r="C246" s="9"/>
      <c r="D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 x14ac:dyDescent="0.2">
      <c r="A247" s="9"/>
      <c r="B247" s="9"/>
      <c r="C247" s="9"/>
      <c r="D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 x14ac:dyDescent="0.2">
      <c r="A248" s="9"/>
      <c r="B248" s="9"/>
      <c r="C248" s="9"/>
      <c r="D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 x14ac:dyDescent="0.2">
      <c r="A249" s="9"/>
      <c r="B249" s="9"/>
      <c r="C249" s="9"/>
      <c r="D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 x14ac:dyDescent="0.2">
      <c r="A250" s="9"/>
      <c r="B250" s="9"/>
      <c r="C250" s="9"/>
      <c r="D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 x14ac:dyDescent="0.2">
      <c r="A251" s="9"/>
      <c r="B251" s="9"/>
      <c r="C251" s="9"/>
      <c r="D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 x14ac:dyDescent="0.2">
      <c r="A252" s="9"/>
      <c r="B252" s="9"/>
      <c r="C252" s="9"/>
      <c r="D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 x14ac:dyDescent="0.2">
      <c r="A253" s="9"/>
      <c r="B253" s="9"/>
      <c r="C253" s="9"/>
      <c r="D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 x14ac:dyDescent="0.2">
      <c r="A254" s="9"/>
      <c r="B254" s="9"/>
      <c r="C254" s="9"/>
      <c r="D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 x14ac:dyDescent="0.2">
      <c r="A255" s="9"/>
      <c r="B255" s="9"/>
      <c r="C255" s="9"/>
      <c r="D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 x14ac:dyDescent="0.2">
      <c r="A256" s="9"/>
      <c r="B256" s="9"/>
      <c r="C256" s="9"/>
      <c r="D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 x14ac:dyDescent="0.2">
      <c r="A257" s="9"/>
      <c r="B257" s="9"/>
      <c r="C257" s="9"/>
      <c r="D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 x14ac:dyDescent="0.2">
      <c r="A258" s="9"/>
      <c r="B258" s="9"/>
      <c r="C258" s="9"/>
      <c r="D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 x14ac:dyDescent="0.2">
      <c r="A259" s="9"/>
      <c r="B259" s="9"/>
      <c r="C259" s="9"/>
      <c r="D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 x14ac:dyDescent="0.2">
      <c r="A260" s="9"/>
      <c r="B260" s="9"/>
      <c r="C260" s="9"/>
      <c r="D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 x14ac:dyDescent="0.2">
      <c r="A261" s="9"/>
      <c r="B261" s="9"/>
      <c r="C261" s="9"/>
      <c r="D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 x14ac:dyDescent="0.2">
      <c r="A262" s="9"/>
      <c r="B262" s="9"/>
      <c r="C262" s="9"/>
      <c r="D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 x14ac:dyDescent="0.2">
      <c r="A263" s="9"/>
      <c r="B263" s="9"/>
      <c r="C263" s="9"/>
      <c r="D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 x14ac:dyDescent="0.2">
      <c r="A264" s="9"/>
      <c r="B264" s="9"/>
      <c r="C264" s="9"/>
      <c r="D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 x14ac:dyDescent="0.2">
      <c r="A265" s="9"/>
      <c r="B265" s="9"/>
      <c r="C265" s="9"/>
      <c r="D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 x14ac:dyDescent="0.2">
      <c r="A266" s="9"/>
      <c r="B266" s="9"/>
      <c r="C266" s="9"/>
      <c r="D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 x14ac:dyDescent="0.2">
      <c r="A267" s="9"/>
      <c r="B267" s="9"/>
      <c r="C267" s="9"/>
      <c r="D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 x14ac:dyDescent="0.2">
      <c r="A268" s="9"/>
      <c r="B268" s="9"/>
      <c r="C268" s="9"/>
      <c r="D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 x14ac:dyDescent="0.2">
      <c r="A269" s="9"/>
      <c r="B269" s="9"/>
      <c r="C269" s="9"/>
      <c r="D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 x14ac:dyDescent="0.2">
      <c r="A270" s="9"/>
      <c r="B270" s="9"/>
      <c r="C270" s="9"/>
      <c r="D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 x14ac:dyDescent="0.2">
      <c r="A271" s="9"/>
      <c r="B271" s="9"/>
      <c r="C271" s="9"/>
      <c r="D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 x14ac:dyDescent="0.2">
      <c r="A272" s="9"/>
      <c r="B272" s="9"/>
      <c r="C272" s="9"/>
      <c r="D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 x14ac:dyDescent="0.2">
      <c r="A273" s="9"/>
      <c r="B273" s="9"/>
      <c r="C273" s="9"/>
      <c r="D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 x14ac:dyDescent="0.2">
      <c r="A274" s="9"/>
      <c r="B274" s="9"/>
      <c r="C274" s="9"/>
      <c r="D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 x14ac:dyDescent="0.2">
      <c r="A275" s="9"/>
      <c r="B275" s="9"/>
      <c r="C275" s="9"/>
      <c r="D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 x14ac:dyDescent="0.2">
      <c r="A276" s="9"/>
      <c r="B276" s="9"/>
      <c r="C276" s="9"/>
      <c r="D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 x14ac:dyDescent="0.2">
      <c r="A277" s="9"/>
      <c r="B277" s="9"/>
      <c r="C277" s="9"/>
      <c r="D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 x14ac:dyDescent="0.2">
      <c r="A278" s="9"/>
      <c r="B278" s="9"/>
      <c r="C278" s="9"/>
      <c r="D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 x14ac:dyDescent="0.2">
      <c r="A279" s="9"/>
      <c r="B279" s="9"/>
      <c r="C279" s="9"/>
      <c r="D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 x14ac:dyDescent="0.2">
      <c r="A280" s="9"/>
      <c r="B280" s="9"/>
      <c r="C280" s="9"/>
      <c r="D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 x14ac:dyDescent="0.2">
      <c r="A281" s="9"/>
      <c r="B281" s="9"/>
      <c r="C281" s="9"/>
      <c r="D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 x14ac:dyDescent="0.2">
      <c r="A282" s="9"/>
      <c r="B282" s="9"/>
      <c r="C282" s="9"/>
      <c r="D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 x14ac:dyDescent="0.2">
      <c r="A283" s="9"/>
      <c r="B283" s="9"/>
      <c r="C283" s="9"/>
      <c r="D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 x14ac:dyDescent="0.2">
      <c r="A284" s="9"/>
      <c r="B284" s="9"/>
      <c r="C284" s="9"/>
      <c r="D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 x14ac:dyDescent="0.2">
      <c r="A285" s="9"/>
      <c r="B285" s="9"/>
      <c r="C285" s="9"/>
      <c r="D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 x14ac:dyDescent="0.2">
      <c r="A286" s="9"/>
      <c r="B286" s="9"/>
      <c r="C286" s="9"/>
      <c r="D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 x14ac:dyDescent="0.2">
      <c r="A287" s="9"/>
      <c r="B287" s="9"/>
      <c r="C287" s="9"/>
      <c r="D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 x14ac:dyDescent="0.2">
      <c r="A288" s="9"/>
      <c r="B288" s="9"/>
      <c r="C288" s="9"/>
      <c r="D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 x14ac:dyDescent="0.2">
      <c r="A289" s="9"/>
      <c r="B289" s="9"/>
      <c r="C289" s="9"/>
      <c r="D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 x14ac:dyDescent="0.2">
      <c r="A290" s="9"/>
      <c r="B290" s="9"/>
      <c r="C290" s="9"/>
      <c r="D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 x14ac:dyDescent="0.2">
      <c r="A291" s="9"/>
      <c r="B291" s="9"/>
      <c r="C291" s="9"/>
      <c r="D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 x14ac:dyDescent="0.2">
      <c r="A292" s="9"/>
      <c r="B292" s="9"/>
      <c r="C292" s="9"/>
      <c r="D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 x14ac:dyDescent="0.2">
      <c r="A293" s="9"/>
      <c r="B293" s="9"/>
      <c r="C293" s="9"/>
      <c r="D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 x14ac:dyDescent="0.2">
      <c r="A294" s="9"/>
      <c r="B294" s="9"/>
      <c r="C294" s="9"/>
      <c r="D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 x14ac:dyDescent="0.2">
      <c r="A295" s="9"/>
      <c r="B295" s="9"/>
      <c r="C295" s="9"/>
      <c r="D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 x14ac:dyDescent="0.2">
      <c r="A296" s="9"/>
      <c r="B296" s="9"/>
      <c r="C296" s="9"/>
      <c r="D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 x14ac:dyDescent="0.2">
      <c r="A297" s="9"/>
      <c r="B297" s="9"/>
      <c r="C297" s="9"/>
      <c r="D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 x14ac:dyDescent="0.2">
      <c r="A298" s="9"/>
      <c r="B298" s="9"/>
      <c r="C298" s="9"/>
      <c r="D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 x14ac:dyDescent="0.2">
      <c r="A299" s="9"/>
      <c r="B299" s="9"/>
      <c r="C299" s="9"/>
      <c r="D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 x14ac:dyDescent="0.2">
      <c r="A300" s="9"/>
      <c r="B300" s="9"/>
      <c r="C300" s="9"/>
      <c r="D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 x14ac:dyDescent="0.2">
      <c r="A301" s="9"/>
      <c r="B301" s="9"/>
      <c r="C301" s="9"/>
      <c r="D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 x14ac:dyDescent="0.2">
      <c r="A302" s="9"/>
      <c r="B302" s="9"/>
      <c r="C302" s="9"/>
      <c r="D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 x14ac:dyDescent="0.2">
      <c r="A303" s="9"/>
      <c r="B303" s="9"/>
      <c r="C303" s="9"/>
      <c r="D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 x14ac:dyDescent="0.2">
      <c r="A304" s="9"/>
      <c r="B304" s="9"/>
      <c r="C304" s="9"/>
      <c r="D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 x14ac:dyDescent="0.2">
      <c r="A305" s="9"/>
      <c r="B305" s="9"/>
      <c r="C305" s="9"/>
      <c r="D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 x14ac:dyDescent="0.2">
      <c r="A306" s="9"/>
      <c r="B306" s="9"/>
      <c r="C306" s="9"/>
      <c r="D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 x14ac:dyDescent="0.2">
      <c r="A307" s="9"/>
      <c r="B307" s="9"/>
      <c r="C307" s="9"/>
      <c r="D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 x14ac:dyDescent="0.2">
      <c r="A308" s="9"/>
      <c r="B308" s="9"/>
      <c r="C308" s="9"/>
      <c r="D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 x14ac:dyDescent="0.2">
      <c r="A309" s="9"/>
      <c r="B309" s="9"/>
      <c r="C309" s="9"/>
      <c r="D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 x14ac:dyDescent="0.2">
      <c r="A310" s="9"/>
      <c r="B310" s="9"/>
      <c r="C310" s="9"/>
      <c r="D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 x14ac:dyDescent="0.2">
      <c r="A311" s="9"/>
      <c r="B311" s="9"/>
      <c r="C311" s="9"/>
      <c r="D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 x14ac:dyDescent="0.2">
      <c r="A312" s="9"/>
      <c r="B312" s="9"/>
      <c r="C312" s="9"/>
      <c r="D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 x14ac:dyDescent="0.2">
      <c r="A313" s="9"/>
      <c r="B313" s="9"/>
      <c r="C313" s="9"/>
      <c r="D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 x14ac:dyDescent="0.2">
      <c r="A314" s="9"/>
      <c r="B314" s="9"/>
      <c r="C314" s="9"/>
      <c r="D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 x14ac:dyDescent="0.2">
      <c r="A315" s="9"/>
      <c r="B315" s="9"/>
      <c r="C315" s="9"/>
      <c r="D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 x14ac:dyDescent="0.2">
      <c r="A316" s="9"/>
      <c r="B316" s="9"/>
      <c r="C316" s="9"/>
      <c r="D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 x14ac:dyDescent="0.2">
      <c r="A317" s="9"/>
      <c r="B317" s="9"/>
      <c r="C317" s="9"/>
      <c r="D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 x14ac:dyDescent="0.2">
      <c r="A318" s="9"/>
      <c r="B318" s="9"/>
      <c r="C318" s="9"/>
      <c r="D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 x14ac:dyDescent="0.2">
      <c r="A319" s="9"/>
      <c r="B319" s="9"/>
      <c r="C319" s="9"/>
      <c r="D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 x14ac:dyDescent="0.2">
      <c r="A320" s="9"/>
      <c r="B320" s="9"/>
      <c r="C320" s="9"/>
      <c r="D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 x14ac:dyDescent="0.2">
      <c r="A321" s="9"/>
      <c r="B321" s="9"/>
      <c r="C321" s="9"/>
      <c r="D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 x14ac:dyDescent="0.2">
      <c r="A322" s="9"/>
      <c r="B322" s="9"/>
      <c r="C322" s="9"/>
      <c r="D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 x14ac:dyDescent="0.2">
      <c r="A323" s="9"/>
      <c r="B323" s="9"/>
      <c r="C323" s="9"/>
      <c r="D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 x14ac:dyDescent="0.2">
      <c r="A324" s="9"/>
      <c r="B324" s="9"/>
      <c r="C324" s="9"/>
      <c r="D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 x14ac:dyDescent="0.2">
      <c r="A325" s="9"/>
      <c r="B325" s="9"/>
      <c r="C325" s="9"/>
      <c r="D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 x14ac:dyDescent="0.2">
      <c r="A326" s="9"/>
      <c r="B326" s="9"/>
      <c r="C326" s="9"/>
      <c r="D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 x14ac:dyDescent="0.2">
      <c r="A327" s="9"/>
      <c r="B327" s="9"/>
      <c r="C327" s="9"/>
      <c r="D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 x14ac:dyDescent="0.2">
      <c r="A328" s="9"/>
      <c r="B328" s="9"/>
      <c r="C328" s="9"/>
      <c r="D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 x14ac:dyDescent="0.2">
      <c r="A329" s="9"/>
      <c r="B329" s="9"/>
      <c r="C329" s="9"/>
      <c r="D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 x14ac:dyDescent="0.2">
      <c r="A330" s="9"/>
      <c r="B330" s="9"/>
      <c r="C330" s="9"/>
      <c r="D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 x14ac:dyDescent="0.2">
      <c r="A331" s="9"/>
      <c r="B331" s="9"/>
      <c r="C331" s="9"/>
      <c r="D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 x14ac:dyDescent="0.2">
      <c r="A332" s="9"/>
      <c r="B332" s="9"/>
      <c r="C332" s="9"/>
      <c r="D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 x14ac:dyDescent="0.2">
      <c r="A333" s="9"/>
      <c r="B333" s="9"/>
      <c r="C333" s="9"/>
      <c r="D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 x14ac:dyDescent="0.2">
      <c r="A334" s="9"/>
      <c r="B334" s="9"/>
      <c r="C334" s="9"/>
      <c r="D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 x14ac:dyDescent="0.2">
      <c r="A335" s="9"/>
      <c r="B335" s="9"/>
      <c r="C335" s="9"/>
      <c r="D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 x14ac:dyDescent="0.2">
      <c r="A336" s="9"/>
      <c r="B336" s="9"/>
      <c r="C336" s="9"/>
      <c r="D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 x14ac:dyDescent="0.2">
      <c r="A337" s="9"/>
      <c r="B337" s="9"/>
      <c r="C337" s="9"/>
      <c r="D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 x14ac:dyDescent="0.2">
      <c r="A338" s="9"/>
      <c r="B338" s="9"/>
      <c r="C338" s="9"/>
      <c r="D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 x14ac:dyDescent="0.2">
      <c r="A339" s="9"/>
      <c r="B339" s="9"/>
      <c r="C339" s="9"/>
      <c r="D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 x14ac:dyDescent="0.2">
      <c r="A340" s="9"/>
      <c r="B340" s="9"/>
      <c r="C340" s="9"/>
      <c r="D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 x14ac:dyDescent="0.2">
      <c r="A341" s="9"/>
      <c r="B341" s="9"/>
      <c r="C341" s="9"/>
      <c r="D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 x14ac:dyDescent="0.2">
      <c r="A342" s="9"/>
      <c r="B342" s="9"/>
      <c r="C342" s="9"/>
      <c r="D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 x14ac:dyDescent="0.2">
      <c r="A343" s="9"/>
      <c r="B343" s="9"/>
      <c r="C343" s="9"/>
      <c r="D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 x14ac:dyDescent="0.2">
      <c r="A344" s="9"/>
      <c r="B344" s="9"/>
      <c r="C344" s="9"/>
      <c r="D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 x14ac:dyDescent="0.2">
      <c r="A345" s="9"/>
      <c r="B345" s="9"/>
      <c r="C345" s="9"/>
      <c r="D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 x14ac:dyDescent="0.2">
      <c r="A346" s="9"/>
      <c r="B346" s="9"/>
      <c r="C346" s="9"/>
      <c r="D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 x14ac:dyDescent="0.2">
      <c r="A347" s="9"/>
      <c r="B347" s="9"/>
      <c r="C347" s="9"/>
      <c r="D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 x14ac:dyDescent="0.2">
      <c r="A348" s="9"/>
      <c r="B348" s="9"/>
      <c r="C348" s="9"/>
      <c r="D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 x14ac:dyDescent="0.2">
      <c r="A349" s="9"/>
      <c r="B349" s="9"/>
      <c r="C349" s="9"/>
      <c r="D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 x14ac:dyDescent="0.2">
      <c r="A350" s="9"/>
      <c r="B350" s="9"/>
      <c r="C350" s="9"/>
      <c r="D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 x14ac:dyDescent="0.2">
      <c r="A351" s="9"/>
      <c r="B351" s="9"/>
      <c r="C351" s="9"/>
      <c r="D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 x14ac:dyDescent="0.2">
      <c r="A352" s="9"/>
      <c r="B352" s="9"/>
      <c r="C352" s="9"/>
      <c r="D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 x14ac:dyDescent="0.2">
      <c r="A353" s="9"/>
      <c r="B353" s="9"/>
      <c r="C353" s="9"/>
      <c r="D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 x14ac:dyDescent="0.2">
      <c r="A354" s="9"/>
      <c r="B354" s="9"/>
      <c r="C354" s="9"/>
      <c r="D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 x14ac:dyDescent="0.2">
      <c r="A355" s="9"/>
      <c r="B355" s="9"/>
      <c r="C355" s="9"/>
      <c r="D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 x14ac:dyDescent="0.2">
      <c r="A356" s="9"/>
      <c r="B356" s="9"/>
      <c r="C356" s="9"/>
      <c r="D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 x14ac:dyDescent="0.2">
      <c r="A357" s="9"/>
      <c r="B357" s="9"/>
      <c r="C357" s="9"/>
      <c r="D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 x14ac:dyDescent="0.2">
      <c r="A358" s="9"/>
      <c r="B358" s="9"/>
      <c r="C358" s="9"/>
      <c r="D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 x14ac:dyDescent="0.2">
      <c r="A359" s="9"/>
      <c r="B359" s="9"/>
      <c r="C359" s="9"/>
      <c r="D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 x14ac:dyDescent="0.2">
      <c r="A360" s="9"/>
      <c r="B360" s="9"/>
      <c r="C360" s="9"/>
      <c r="D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 x14ac:dyDescent="0.2">
      <c r="A361" s="9"/>
      <c r="B361" s="9"/>
      <c r="C361" s="9"/>
      <c r="D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 x14ac:dyDescent="0.2">
      <c r="A362" s="9"/>
      <c r="B362" s="9"/>
      <c r="C362" s="9"/>
      <c r="D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 x14ac:dyDescent="0.2">
      <c r="A363" s="9"/>
      <c r="B363" s="9"/>
      <c r="C363" s="9"/>
      <c r="D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 x14ac:dyDescent="0.2">
      <c r="A364" s="9"/>
      <c r="B364" s="9"/>
      <c r="C364" s="9"/>
      <c r="D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 x14ac:dyDescent="0.2">
      <c r="A365" s="9"/>
      <c r="B365" s="9"/>
      <c r="C365" s="9"/>
      <c r="D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 x14ac:dyDescent="0.2">
      <c r="A366" s="9"/>
      <c r="B366" s="9"/>
      <c r="C366" s="9"/>
      <c r="D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 x14ac:dyDescent="0.2">
      <c r="A367" s="9"/>
      <c r="B367" s="9"/>
      <c r="C367" s="9"/>
      <c r="D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 x14ac:dyDescent="0.2">
      <c r="A368" s="9"/>
      <c r="B368" s="9"/>
      <c r="C368" s="9"/>
      <c r="D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 x14ac:dyDescent="0.2">
      <c r="A369" s="9"/>
      <c r="B369" s="9"/>
      <c r="C369" s="9"/>
      <c r="D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 x14ac:dyDescent="0.2">
      <c r="A370" s="9"/>
      <c r="B370" s="9"/>
      <c r="C370" s="9"/>
      <c r="D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 x14ac:dyDescent="0.2">
      <c r="A371" s="9"/>
      <c r="B371" s="9"/>
      <c r="C371" s="9"/>
      <c r="D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 x14ac:dyDescent="0.2">
      <c r="A372" s="9"/>
      <c r="B372" s="9"/>
      <c r="C372" s="9"/>
      <c r="D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 x14ac:dyDescent="0.2">
      <c r="A373" s="9"/>
      <c r="B373" s="9"/>
      <c r="C373" s="9"/>
      <c r="D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 x14ac:dyDescent="0.2">
      <c r="A374" s="9"/>
      <c r="B374" s="9"/>
      <c r="C374" s="9"/>
      <c r="D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 x14ac:dyDescent="0.2">
      <c r="A375" s="9"/>
      <c r="B375" s="9"/>
      <c r="C375" s="9"/>
      <c r="D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 x14ac:dyDescent="0.2">
      <c r="A376" s="9"/>
      <c r="B376" s="9"/>
      <c r="C376" s="9"/>
      <c r="D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 x14ac:dyDescent="0.2">
      <c r="A377" s="9"/>
      <c r="B377" s="9"/>
      <c r="C377" s="9"/>
      <c r="D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 x14ac:dyDescent="0.2">
      <c r="A378" s="9"/>
      <c r="B378" s="9"/>
      <c r="C378" s="9"/>
      <c r="D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 x14ac:dyDescent="0.2">
      <c r="A379" s="9"/>
      <c r="B379" s="9"/>
      <c r="C379" s="9"/>
      <c r="D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 x14ac:dyDescent="0.2">
      <c r="A380" s="9"/>
      <c r="B380" s="9"/>
      <c r="C380" s="9"/>
      <c r="D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 x14ac:dyDescent="0.2">
      <c r="A381" s="9"/>
      <c r="B381" s="9"/>
      <c r="C381" s="9"/>
      <c r="D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 x14ac:dyDescent="0.2">
      <c r="A382" s="9"/>
      <c r="B382" s="9"/>
      <c r="C382" s="9"/>
      <c r="D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 x14ac:dyDescent="0.2">
      <c r="A383" s="9"/>
      <c r="B383" s="9"/>
      <c r="C383" s="9"/>
      <c r="D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 x14ac:dyDescent="0.2">
      <c r="A384" s="9"/>
      <c r="B384" s="9"/>
      <c r="C384" s="9"/>
      <c r="D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 x14ac:dyDescent="0.2">
      <c r="A385" s="9"/>
      <c r="B385" s="9"/>
      <c r="C385" s="9"/>
      <c r="D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 x14ac:dyDescent="0.2">
      <c r="A386" s="9"/>
      <c r="B386" s="9"/>
      <c r="C386" s="9"/>
      <c r="D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 x14ac:dyDescent="0.2">
      <c r="A387" s="9"/>
      <c r="B387" s="9"/>
      <c r="C387" s="9"/>
      <c r="D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 x14ac:dyDescent="0.2">
      <c r="A388" s="9"/>
      <c r="B388" s="9"/>
      <c r="C388" s="9"/>
      <c r="D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 x14ac:dyDescent="0.2">
      <c r="A389" s="9"/>
      <c r="B389" s="9"/>
      <c r="C389" s="9"/>
      <c r="D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 x14ac:dyDescent="0.2">
      <c r="A390" s="9"/>
      <c r="B390" s="9"/>
      <c r="C390" s="9"/>
      <c r="D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 x14ac:dyDescent="0.2">
      <c r="A391" s="9"/>
      <c r="B391" s="9"/>
      <c r="C391" s="9"/>
      <c r="D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 x14ac:dyDescent="0.2">
      <c r="A392" s="9"/>
      <c r="B392" s="9"/>
      <c r="C392" s="9"/>
      <c r="D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 x14ac:dyDescent="0.2">
      <c r="A393" s="9"/>
      <c r="B393" s="9"/>
      <c r="C393" s="9"/>
      <c r="D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 x14ac:dyDescent="0.2">
      <c r="A394" s="9"/>
      <c r="B394" s="9"/>
      <c r="C394" s="9"/>
      <c r="D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 x14ac:dyDescent="0.2">
      <c r="A395" s="9"/>
      <c r="B395" s="9"/>
      <c r="C395" s="9"/>
      <c r="D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 x14ac:dyDescent="0.2">
      <c r="A396" s="9"/>
      <c r="B396" s="9"/>
      <c r="C396" s="9"/>
      <c r="D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 x14ac:dyDescent="0.2">
      <c r="A397" s="9"/>
      <c r="B397" s="9"/>
      <c r="C397" s="9"/>
      <c r="D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 x14ac:dyDescent="0.2">
      <c r="A398" s="9"/>
      <c r="B398" s="9"/>
      <c r="C398" s="9"/>
      <c r="D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 x14ac:dyDescent="0.2">
      <c r="A399" s="9"/>
      <c r="B399" s="9"/>
      <c r="C399" s="9"/>
      <c r="D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 x14ac:dyDescent="0.2">
      <c r="A400" s="9"/>
      <c r="B400" s="9"/>
      <c r="C400" s="9"/>
      <c r="D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 x14ac:dyDescent="0.2">
      <c r="A401" s="9"/>
      <c r="B401" s="9"/>
      <c r="C401" s="9"/>
      <c r="D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 x14ac:dyDescent="0.2">
      <c r="A402" s="9"/>
      <c r="B402" s="9"/>
      <c r="C402" s="9"/>
      <c r="D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 x14ac:dyDescent="0.2">
      <c r="A403" s="9"/>
      <c r="B403" s="9"/>
      <c r="C403" s="9"/>
      <c r="D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 x14ac:dyDescent="0.2">
      <c r="A404" s="9"/>
      <c r="B404" s="9"/>
      <c r="C404" s="9"/>
      <c r="D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 x14ac:dyDescent="0.2">
      <c r="A405" s="9"/>
      <c r="B405" s="9"/>
      <c r="C405" s="9"/>
      <c r="D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 x14ac:dyDescent="0.2">
      <c r="A406" s="9"/>
      <c r="B406" s="9"/>
      <c r="C406" s="9"/>
      <c r="D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 x14ac:dyDescent="0.2">
      <c r="A407" s="9"/>
      <c r="B407" s="9"/>
      <c r="C407" s="9"/>
      <c r="D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 x14ac:dyDescent="0.2">
      <c r="A408" s="9"/>
      <c r="B408" s="9"/>
      <c r="C408" s="9"/>
      <c r="D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 x14ac:dyDescent="0.2">
      <c r="A409" s="9"/>
      <c r="B409" s="9"/>
      <c r="C409" s="9"/>
      <c r="D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 x14ac:dyDescent="0.2">
      <c r="A410" s="9"/>
      <c r="B410" s="9"/>
      <c r="C410" s="9"/>
      <c r="D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 x14ac:dyDescent="0.2">
      <c r="A411" s="9"/>
      <c r="B411" s="9"/>
      <c r="C411" s="9"/>
      <c r="D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 x14ac:dyDescent="0.2">
      <c r="A412" s="9"/>
      <c r="B412" s="9"/>
      <c r="C412" s="9"/>
      <c r="D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 x14ac:dyDescent="0.2">
      <c r="A413" s="9"/>
      <c r="B413" s="9"/>
      <c r="C413" s="9"/>
      <c r="D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 x14ac:dyDescent="0.2">
      <c r="A414" s="9"/>
      <c r="B414" s="9"/>
      <c r="C414" s="9"/>
      <c r="D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 x14ac:dyDescent="0.2">
      <c r="A415" s="9"/>
      <c r="B415" s="9"/>
      <c r="C415" s="9"/>
      <c r="D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 x14ac:dyDescent="0.2">
      <c r="A416" s="9"/>
      <c r="B416" s="9"/>
      <c r="C416" s="9"/>
      <c r="D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 x14ac:dyDescent="0.2">
      <c r="A417" s="9"/>
      <c r="B417" s="9"/>
      <c r="C417" s="9"/>
      <c r="D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 x14ac:dyDescent="0.2">
      <c r="A418" s="9"/>
      <c r="B418" s="9"/>
      <c r="C418" s="9"/>
      <c r="D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 x14ac:dyDescent="0.2">
      <c r="A419" s="9"/>
      <c r="B419" s="9"/>
      <c r="C419" s="9"/>
      <c r="D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 x14ac:dyDescent="0.2">
      <c r="A420" s="9"/>
      <c r="B420" s="9"/>
      <c r="C420" s="9"/>
      <c r="D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 x14ac:dyDescent="0.2">
      <c r="A421" s="9"/>
      <c r="B421" s="9"/>
      <c r="C421" s="9"/>
      <c r="D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 x14ac:dyDescent="0.2">
      <c r="A422" s="9"/>
      <c r="B422" s="9"/>
      <c r="C422" s="9"/>
      <c r="D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 x14ac:dyDescent="0.2">
      <c r="A423" s="9"/>
      <c r="B423" s="9"/>
      <c r="C423" s="9"/>
      <c r="D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 x14ac:dyDescent="0.2">
      <c r="A424" s="9"/>
      <c r="B424" s="9"/>
      <c r="C424" s="9"/>
      <c r="D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 x14ac:dyDescent="0.2">
      <c r="A425" s="9"/>
      <c r="B425" s="9"/>
      <c r="C425" s="9"/>
      <c r="D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 x14ac:dyDescent="0.2">
      <c r="A426" s="9"/>
      <c r="B426" s="9"/>
      <c r="C426" s="9"/>
      <c r="D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 x14ac:dyDescent="0.2">
      <c r="A427" s="9"/>
      <c r="B427" s="9"/>
      <c r="C427" s="9"/>
      <c r="D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 x14ac:dyDescent="0.2">
      <c r="A428" s="9"/>
      <c r="B428" s="9"/>
      <c r="C428" s="9"/>
      <c r="D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 x14ac:dyDescent="0.2">
      <c r="A429" s="9"/>
      <c r="B429" s="9"/>
      <c r="C429" s="9"/>
      <c r="D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 x14ac:dyDescent="0.2">
      <c r="A430" s="9"/>
      <c r="B430" s="9"/>
      <c r="C430" s="9"/>
      <c r="D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 x14ac:dyDescent="0.2">
      <c r="A431" s="9"/>
      <c r="B431" s="9"/>
      <c r="C431" s="9"/>
      <c r="D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 x14ac:dyDescent="0.2">
      <c r="A432" s="9"/>
      <c r="B432" s="9"/>
      <c r="C432" s="9"/>
      <c r="D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 x14ac:dyDescent="0.2">
      <c r="A433" s="9"/>
      <c r="B433" s="9"/>
      <c r="C433" s="9"/>
      <c r="D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 x14ac:dyDescent="0.2">
      <c r="A434" s="9"/>
      <c r="B434" s="9"/>
      <c r="C434" s="9"/>
      <c r="D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 x14ac:dyDescent="0.2">
      <c r="A435" s="9"/>
      <c r="B435" s="9"/>
      <c r="C435" s="9"/>
      <c r="D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 x14ac:dyDescent="0.2">
      <c r="A436" s="9"/>
      <c r="B436" s="9"/>
      <c r="C436" s="9"/>
      <c r="D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 x14ac:dyDescent="0.2">
      <c r="A437" s="9"/>
      <c r="B437" s="9"/>
      <c r="C437" s="9"/>
      <c r="D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 x14ac:dyDescent="0.2">
      <c r="A438" s="9"/>
      <c r="B438" s="9"/>
      <c r="C438" s="9"/>
      <c r="D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 x14ac:dyDescent="0.2">
      <c r="A439" s="9"/>
      <c r="B439" s="9"/>
      <c r="C439" s="9"/>
      <c r="D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 x14ac:dyDescent="0.2">
      <c r="A440" s="9"/>
      <c r="B440" s="9"/>
      <c r="C440" s="9"/>
      <c r="D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 x14ac:dyDescent="0.2">
      <c r="A441" s="9"/>
      <c r="B441" s="9"/>
      <c r="C441" s="9"/>
      <c r="D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 x14ac:dyDescent="0.2">
      <c r="A442" s="9"/>
      <c r="B442" s="9"/>
      <c r="C442" s="9"/>
      <c r="D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 x14ac:dyDescent="0.2">
      <c r="A443" s="9"/>
      <c r="B443" s="9"/>
      <c r="C443" s="9"/>
      <c r="D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 x14ac:dyDescent="0.2">
      <c r="A444" s="9"/>
      <c r="B444" s="9"/>
      <c r="C444" s="9"/>
      <c r="D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 x14ac:dyDescent="0.2">
      <c r="A445" s="9"/>
      <c r="B445" s="9"/>
      <c r="C445" s="9"/>
      <c r="D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 x14ac:dyDescent="0.2">
      <c r="A446" s="9"/>
      <c r="B446" s="9"/>
      <c r="C446" s="9"/>
      <c r="D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 x14ac:dyDescent="0.2">
      <c r="A447" s="9"/>
      <c r="B447" s="9"/>
      <c r="C447" s="9"/>
      <c r="D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 x14ac:dyDescent="0.2">
      <c r="A448" s="9"/>
      <c r="B448" s="9"/>
      <c r="C448" s="9"/>
      <c r="D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 x14ac:dyDescent="0.2">
      <c r="A449" s="9"/>
      <c r="B449" s="9"/>
      <c r="C449" s="9"/>
      <c r="D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 x14ac:dyDescent="0.2">
      <c r="A450" s="9"/>
      <c r="B450" s="9"/>
      <c r="C450" s="9"/>
      <c r="D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 x14ac:dyDescent="0.2">
      <c r="A451" s="9"/>
      <c r="B451" s="9"/>
      <c r="C451" s="9"/>
      <c r="D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 x14ac:dyDescent="0.2">
      <c r="A452" s="9"/>
      <c r="B452" s="9"/>
      <c r="C452" s="9"/>
      <c r="D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 x14ac:dyDescent="0.2">
      <c r="A453" s="9"/>
      <c r="B453" s="9"/>
      <c r="C453" s="9"/>
      <c r="D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 x14ac:dyDescent="0.2">
      <c r="A454" s="9"/>
      <c r="B454" s="9"/>
      <c r="C454" s="9"/>
      <c r="D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 x14ac:dyDescent="0.2">
      <c r="A455" s="9"/>
      <c r="B455" s="9"/>
      <c r="C455" s="9"/>
      <c r="D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 x14ac:dyDescent="0.2">
      <c r="A456" s="9"/>
      <c r="B456" s="9"/>
      <c r="C456" s="9"/>
      <c r="D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 x14ac:dyDescent="0.2">
      <c r="A457" s="9"/>
      <c r="B457" s="9"/>
      <c r="C457" s="9"/>
      <c r="D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 x14ac:dyDescent="0.2">
      <c r="A458" s="9"/>
      <c r="B458" s="9"/>
      <c r="C458" s="9"/>
      <c r="D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 x14ac:dyDescent="0.2">
      <c r="A459" s="9"/>
      <c r="B459" s="9"/>
      <c r="C459" s="9"/>
      <c r="D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 x14ac:dyDescent="0.2">
      <c r="A460" s="9"/>
      <c r="B460" s="9"/>
      <c r="C460" s="9"/>
      <c r="D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 x14ac:dyDescent="0.2">
      <c r="A461" s="9"/>
      <c r="B461" s="9"/>
      <c r="C461" s="9"/>
      <c r="D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 x14ac:dyDescent="0.2">
      <c r="A462" s="9"/>
      <c r="B462" s="9"/>
      <c r="C462" s="9"/>
      <c r="D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 x14ac:dyDescent="0.2">
      <c r="A463" s="9"/>
      <c r="B463" s="9"/>
      <c r="C463" s="9"/>
      <c r="D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 x14ac:dyDescent="0.2">
      <c r="A464" s="9"/>
      <c r="B464" s="9"/>
      <c r="C464" s="9"/>
      <c r="D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 x14ac:dyDescent="0.2">
      <c r="A465" s="9"/>
      <c r="B465" s="9"/>
      <c r="C465" s="9"/>
      <c r="D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 x14ac:dyDescent="0.2">
      <c r="A466" s="9"/>
      <c r="B466" s="9"/>
      <c r="C466" s="9"/>
      <c r="D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 x14ac:dyDescent="0.2">
      <c r="A467" s="9"/>
      <c r="B467" s="9"/>
      <c r="C467" s="9"/>
      <c r="D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 x14ac:dyDescent="0.2">
      <c r="A468" s="9"/>
      <c r="B468" s="9"/>
      <c r="C468" s="9"/>
      <c r="D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 x14ac:dyDescent="0.2">
      <c r="A469" s="9"/>
      <c r="B469" s="9"/>
      <c r="C469" s="9"/>
      <c r="D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 x14ac:dyDescent="0.2">
      <c r="A470" s="9"/>
      <c r="B470" s="9"/>
      <c r="C470" s="9"/>
      <c r="D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 x14ac:dyDescent="0.2">
      <c r="A471" s="9"/>
      <c r="B471" s="9"/>
      <c r="C471" s="9"/>
      <c r="D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 x14ac:dyDescent="0.2">
      <c r="A472" s="9"/>
      <c r="B472" s="9"/>
      <c r="C472" s="9"/>
      <c r="D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 x14ac:dyDescent="0.2">
      <c r="A473" s="9"/>
      <c r="B473" s="9"/>
      <c r="C473" s="9"/>
      <c r="D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 x14ac:dyDescent="0.2">
      <c r="A474" s="9"/>
      <c r="B474" s="9"/>
      <c r="C474" s="9"/>
      <c r="D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 x14ac:dyDescent="0.2">
      <c r="A475" s="9"/>
      <c r="B475" s="9"/>
      <c r="C475" s="9"/>
      <c r="D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 x14ac:dyDescent="0.2">
      <c r="A476" s="9"/>
      <c r="B476" s="9"/>
      <c r="C476" s="9"/>
      <c r="D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 x14ac:dyDescent="0.2">
      <c r="A477" s="9"/>
      <c r="B477" s="9"/>
      <c r="C477" s="9"/>
      <c r="D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 x14ac:dyDescent="0.2">
      <c r="A478" s="9"/>
      <c r="B478" s="9"/>
      <c r="C478" s="9"/>
      <c r="D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 x14ac:dyDescent="0.2">
      <c r="A479" s="9"/>
      <c r="B479" s="9"/>
      <c r="C479" s="9"/>
      <c r="D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 x14ac:dyDescent="0.2">
      <c r="A480" s="9"/>
      <c r="B480" s="9"/>
      <c r="C480" s="9"/>
      <c r="D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 x14ac:dyDescent="0.2">
      <c r="A481" s="9"/>
      <c r="B481" s="9"/>
      <c r="C481" s="9"/>
      <c r="D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 x14ac:dyDescent="0.2">
      <c r="A482" s="9"/>
      <c r="B482" s="9"/>
      <c r="C482" s="9"/>
      <c r="D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 x14ac:dyDescent="0.2">
      <c r="A483" s="9"/>
      <c r="B483" s="9"/>
      <c r="C483" s="9"/>
      <c r="D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 x14ac:dyDescent="0.2">
      <c r="A484" s="9"/>
      <c r="B484" s="9"/>
      <c r="C484" s="9"/>
      <c r="D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 x14ac:dyDescent="0.2">
      <c r="A485" s="9"/>
      <c r="B485" s="9"/>
      <c r="C485" s="9"/>
      <c r="D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 x14ac:dyDescent="0.2">
      <c r="A486" s="9"/>
      <c r="B486" s="9"/>
      <c r="C486" s="9"/>
      <c r="D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 x14ac:dyDescent="0.2">
      <c r="A487" s="9"/>
      <c r="B487" s="9"/>
      <c r="C487" s="9"/>
      <c r="D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 x14ac:dyDescent="0.2">
      <c r="A488" s="9"/>
      <c r="B488" s="9"/>
      <c r="C488" s="9"/>
      <c r="D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 x14ac:dyDescent="0.2">
      <c r="A489" s="9"/>
      <c r="B489" s="9"/>
      <c r="C489" s="9"/>
      <c r="D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 x14ac:dyDescent="0.2">
      <c r="A490" s="9"/>
      <c r="B490" s="9"/>
      <c r="C490" s="9"/>
      <c r="D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 x14ac:dyDescent="0.2">
      <c r="A491" s="9"/>
      <c r="B491" s="9"/>
      <c r="C491" s="9"/>
      <c r="D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 x14ac:dyDescent="0.2">
      <c r="A492" s="9"/>
      <c r="B492" s="9"/>
      <c r="C492" s="9"/>
      <c r="D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 x14ac:dyDescent="0.2">
      <c r="A493" s="9"/>
      <c r="B493" s="9"/>
      <c r="C493" s="9"/>
      <c r="D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 x14ac:dyDescent="0.2">
      <c r="A494" s="9"/>
      <c r="B494" s="9"/>
      <c r="C494" s="9"/>
      <c r="D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 x14ac:dyDescent="0.2">
      <c r="A495" s="9"/>
      <c r="B495" s="9"/>
      <c r="C495" s="9"/>
      <c r="D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 x14ac:dyDescent="0.2">
      <c r="A496" s="9"/>
      <c r="B496" s="9"/>
      <c r="C496" s="9"/>
      <c r="D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 x14ac:dyDescent="0.2">
      <c r="A497" s="9"/>
      <c r="B497" s="9"/>
      <c r="C497" s="9"/>
      <c r="D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 x14ac:dyDescent="0.2">
      <c r="A498" s="9"/>
      <c r="B498" s="9"/>
      <c r="C498" s="9"/>
      <c r="D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 x14ac:dyDescent="0.2">
      <c r="A499" s="9"/>
      <c r="B499" s="9"/>
      <c r="C499" s="9"/>
      <c r="D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 x14ac:dyDescent="0.2">
      <c r="A500" s="9"/>
      <c r="B500" s="9"/>
      <c r="C500" s="9"/>
      <c r="D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 x14ac:dyDescent="0.2">
      <c r="A501" s="9"/>
      <c r="B501" s="9"/>
      <c r="C501" s="9"/>
      <c r="D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 x14ac:dyDescent="0.2">
      <c r="A502" s="9"/>
      <c r="B502" s="9"/>
      <c r="C502" s="9"/>
      <c r="D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 x14ac:dyDescent="0.2">
      <c r="A503" s="9"/>
      <c r="B503" s="9"/>
      <c r="C503" s="9"/>
      <c r="D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 x14ac:dyDescent="0.2">
      <c r="A504" s="9"/>
      <c r="B504" s="9"/>
      <c r="C504" s="9"/>
      <c r="D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 x14ac:dyDescent="0.2">
      <c r="A505" s="9"/>
      <c r="B505" s="9"/>
      <c r="C505" s="9"/>
      <c r="D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 x14ac:dyDescent="0.2">
      <c r="A506" s="9"/>
      <c r="B506" s="9"/>
      <c r="C506" s="9"/>
      <c r="D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 x14ac:dyDescent="0.2">
      <c r="A507" s="9"/>
      <c r="B507" s="9"/>
      <c r="C507" s="9"/>
      <c r="D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 x14ac:dyDescent="0.2">
      <c r="A508" s="9"/>
      <c r="B508" s="9"/>
      <c r="C508" s="9"/>
      <c r="D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 x14ac:dyDescent="0.2">
      <c r="A509" s="9"/>
      <c r="B509" s="9"/>
      <c r="C509" s="9"/>
      <c r="D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 x14ac:dyDescent="0.2">
      <c r="A510" s="9"/>
      <c r="B510" s="9"/>
      <c r="C510" s="9"/>
      <c r="D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 x14ac:dyDescent="0.2">
      <c r="A511" s="9"/>
      <c r="B511" s="9"/>
      <c r="C511" s="9"/>
      <c r="D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 x14ac:dyDescent="0.2">
      <c r="A512" s="9"/>
      <c r="B512" s="9"/>
      <c r="C512" s="9"/>
      <c r="D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 x14ac:dyDescent="0.2">
      <c r="A513" s="9"/>
      <c r="B513" s="9"/>
      <c r="C513" s="9"/>
      <c r="D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 x14ac:dyDescent="0.2">
      <c r="A514" s="9"/>
      <c r="B514" s="9"/>
      <c r="C514" s="9"/>
      <c r="D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 x14ac:dyDescent="0.2">
      <c r="A515" s="9"/>
      <c r="B515" s="9"/>
      <c r="C515" s="9"/>
      <c r="D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 x14ac:dyDescent="0.2">
      <c r="A516" s="9"/>
      <c r="B516" s="9"/>
      <c r="C516" s="9"/>
      <c r="D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 x14ac:dyDescent="0.2">
      <c r="A517" s="9"/>
      <c r="B517" s="9"/>
      <c r="C517" s="9"/>
      <c r="D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 x14ac:dyDescent="0.2">
      <c r="A518" s="9"/>
      <c r="B518" s="9"/>
      <c r="C518" s="9"/>
      <c r="D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 x14ac:dyDescent="0.2">
      <c r="A519" s="9"/>
      <c r="B519" s="9"/>
      <c r="C519" s="9"/>
      <c r="D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 x14ac:dyDescent="0.2">
      <c r="A520" s="9"/>
      <c r="B520" s="9"/>
      <c r="C520" s="9"/>
      <c r="D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 x14ac:dyDescent="0.2">
      <c r="A521" s="9"/>
      <c r="B521" s="9"/>
      <c r="C521" s="9"/>
      <c r="D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 x14ac:dyDescent="0.2">
      <c r="A522" s="9"/>
      <c r="B522" s="9"/>
      <c r="C522" s="9"/>
      <c r="D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 x14ac:dyDescent="0.2">
      <c r="A523" s="9"/>
      <c r="B523" s="9"/>
      <c r="C523" s="9"/>
      <c r="D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 x14ac:dyDescent="0.2">
      <c r="A524" s="9"/>
      <c r="B524" s="9"/>
      <c r="C524" s="9"/>
      <c r="D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 x14ac:dyDescent="0.2">
      <c r="A525" s="9"/>
      <c r="B525" s="9"/>
      <c r="C525" s="9"/>
      <c r="D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 x14ac:dyDescent="0.2">
      <c r="A526" s="9"/>
      <c r="B526" s="9"/>
      <c r="C526" s="9"/>
      <c r="D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 x14ac:dyDescent="0.2">
      <c r="A527" s="9"/>
      <c r="B527" s="9"/>
      <c r="C527" s="9"/>
      <c r="D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 x14ac:dyDescent="0.2">
      <c r="A528" s="9"/>
      <c r="B528" s="9"/>
      <c r="C528" s="9"/>
      <c r="D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 x14ac:dyDescent="0.2">
      <c r="A529" s="9"/>
      <c r="B529" s="9"/>
      <c r="C529" s="9"/>
      <c r="D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 x14ac:dyDescent="0.2">
      <c r="A530" s="9"/>
      <c r="B530" s="9"/>
      <c r="C530" s="9"/>
      <c r="D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 x14ac:dyDescent="0.2">
      <c r="A531" s="9"/>
      <c r="B531" s="9"/>
      <c r="C531" s="9"/>
      <c r="D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 x14ac:dyDescent="0.2">
      <c r="A532" s="9"/>
      <c r="B532" s="9"/>
      <c r="C532" s="9"/>
      <c r="D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 x14ac:dyDescent="0.2">
      <c r="A533" s="9"/>
      <c r="B533" s="9"/>
      <c r="C533" s="9"/>
      <c r="D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 x14ac:dyDescent="0.2">
      <c r="A534" s="9"/>
      <c r="B534" s="9"/>
      <c r="C534" s="9"/>
      <c r="D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 x14ac:dyDescent="0.2">
      <c r="A535" s="9"/>
      <c r="B535" s="9"/>
      <c r="C535" s="9"/>
      <c r="D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 x14ac:dyDescent="0.2">
      <c r="A536" s="9"/>
      <c r="B536" s="9"/>
      <c r="C536" s="9"/>
      <c r="D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 x14ac:dyDescent="0.2">
      <c r="A537" s="9"/>
      <c r="B537" s="9"/>
      <c r="C537" s="9"/>
      <c r="D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 x14ac:dyDescent="0.2">
      <c r="A538" s="9"/>
      <c r="B538" s="9"/>
      <c r="C538" s="9"/>
      <c r="D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 x14ac:dyDescent="0.2">
      <c r="A539" s="9"/>
      <c r="B539" s="9"/>
      <c r="C539" s="9"/>
      <c r="D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 x14ac:dyDescent="0.2">
      <c r="A540" s="9"/>
      <c r="B540" s="9"/>
      <c r="C540" s="9"/>
      <c r="D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 x14ac:dyDescent="0.2">
      <c r="A541" s="9"/>
      <c r="B541" s="9"/>
      <c r="C541" s="9"/>
      <c r="D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 x14ac:dyDescent="0.2">
      <c r="A542" s="9"/>
      <c r="B542" s="9"/>
      <c r="C542" s="9"/>
      <c r="D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 x14ac:dyDescent="0.2">
      <c r="A543" s="9"/>
      <c r="B543" s="9"/>
      <c r="C543" s="9"/>
      <c r="D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 x14ac:dyDescent="0.2">
      <c r="A544" s="9"/>
      <c r="B544" s="9"/>
      <c r="C544" s="9"/>
      <c r="D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 x14ac:dyDescent="0.2">
      <c r="A545" s="9"/>
      <c r="B545" s="9"/>
      <c r="C545" s="9"/>
      <c r="D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 x14ac:dyDescent="0.2">
      <c r="A546" s="9"/>
      <c r="B546" s="9"/>
      <c r="C546" s="9"/>
      <c r="D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 x14ac:dyDescent="0.2">
      <c r="A547" s="9"/>
      <c r="B547" s="9"/>
      <c r="C547" s="9"/>
      <c r="D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 x14ac:dyDescent="0.2">
      <c r="A548" s="9"/>
      <c r="B548" s="9"/>
      <c r="C548" s="9"/>
      <c r="D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 x14ac:dyDescent="0.2">
      <c r="A549" s="9"/>
      <c r="B549" s="9"/>
      <c r="C549" s="9"/>
      <c r="D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 x14ac:dyDescent="0.2">
      <c r="A550" s="9"/>
      <c r="B550" s="9"/>
      <c r="C550" s="9"/>
      <c r="D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 x14ac:dyDescent="0.2">
      <c r="A551" s="9"/>
      <c r="B551" s="9"/>
      <c r="C551" s="9"/>
      <c r="D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 x14ac:dyDescent="0.2">
      <c r="A552" s="9"/>
      <c r="B552" s="9"/>
      <c r="C552" s="9"/>
      <c r="D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 x14ac:dyDescent="0.2">
      <c r="A553" s="9"/>
      <c r="B553" s="9"/>
      <c r="C553" s="9"/>
      <c r="D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 x14ac:dyDescent="0.2">
      <c r="A554" s="9"/>
      <c r="B554" s="9"/>
      <c r="C554" s="9"/>
      <c r="D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 x14ac:dyDescent="0.2">
      <c r="A555" s="9"/>
      <c r="B555" s="9"/>
      <c r="C555" s="9"/>
      <c r="D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 x14ac:dyDescent="0.2">
      <c r="A556" s="9"/>
      <c r="B556" s="9"/>
      <c r="C556" s="9"/>
      <c r="D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 x14ac:dyDescent="0.2">
      <c r="A557" s="9"/>
      <c r="B557" s="9"/>
      <c r="C557" s="9"/>
      <c r="D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 x14ac:dyDescent="0.2">
      <c r="A558" s="9"/>
      <c r="B558" s="9"/>
      <c r="C558" s="9"/>
      <c r="D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 x14ac:dyDescent="0.2">
      <c r="A559" s="9"/>
      <c r="B559" s="9"/>
      <c r="C559" s="9"/>
      <c r="D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 x14ac:dyDescent="0.2">
      <c r="A560" s="9"/>
      <c r="B560" s="9"/>
      <c r="C560" s="9"/>
      <c r="D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 x14ac:dyDescent="0.2">
      <c r="A561" s="9"/>
      <c r="B561" s="9"/>
      <c r="C561" s="9"/>
      <c r="D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 x14ac:dyDescent="0.2">
      <c r="A562" s="9"/>
      <c r="B562" s="9"/>
      <c r="C562" s="9"/>
      <c r="D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 x14ac:dyDescent="0.2">
      <c r="A563" s="9"/>
      <c r="B563" s="9"/>
      <c r="C563" s="9"/>
      <c r="D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 x14ac:dyDescent="0.2">
      <c r="A564" s="9"/>
      <c r="B564" s="9"/>
      <c r="C564" s="9"/>
      <c r="D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 x14ac:dyDescent="0.2">
      <c r="A565" s="9"/>
      <c r="B565" s="9"/>
      <c r="C565" s="9"/>
      <c r="D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 x14ac:dyDescent="0.2">
      <c r="A566" s="9"/>
      <c r="B566" s="9"/>
      <c r="C566" s="9"/>
      <c r="D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 x14ac:dyDescent="0.2">
      <c r="A567" s="9"/>
      <c r="B567" s="9"/>
      <c r="C567" s="9"/>
      <c r="D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 x14ac:dyDescent="0.2">
      <c r="A568" s="9"/>
      <c r="B568" s="9"/>
      <c r="C568" s="9"/>
      <c r="D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 x14ac:dyDescent="0.2">
      <c r="A569" s="9"/>
      <c r="B569" s="9"/>
      <c r="C569" s="9"/>
      <c r="D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 x14ac:dyDescent="0.2">
      <c r="A570" s="9"/>
      <c r="B570" s="9"/>
      <c r="C570" s="9"/>
      <c r="D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 x14ac:dyDescent="0.2">
      <c r="A571" s="9"/>
      <c r="B571" s="9"/>
      <c r="C571" s="9"/>
      <c r="D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 x14ac:dyDescent="0.2">
      <c r="A572" s="9"/>
      <c r="B572" s="9"/>
      <c r="C572" s="9"/>
      <c r="D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 x14ac:dyDescent="0.2">
      <c r="A573" s="9"/>
      <c r="B573" s="9"/>
      <c r="C573" s="9"/>
      <c r="D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 x14ac:dyDescent="0.2">
      <c r="A574" s="9"/>
      <c r="B574" s="9"/>
      <c r="C574" s="9"/>
      <c r="D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 x14ac:dyDescent="0.2">
      <c r="A575" s="9"/>
      <c r="B575" s="9"/>
      <c r="C575" s="9"/>
      <c r="D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 x14ac:dyDescent="0.2">
      <c r="A576" s="9"/>
      <c r="B576" s="9"/>
      <c r="C576" s="9"/>
      <c r="D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 x14ac:dyDescent="0.2">
      <c r="A577" s="9"/>
      <c r="B577" s="9"/>
      <c r="C577" s="9"/>
      <c r="D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 x14ac:dyDescent="0.2">
      <c r="A578" s="9"/>
      <c r="B578" s="9"/>
      <c r="C578" s="9"/>
      <c r="D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 x14ac:dyDescent="0.2">
      <c r="A579" s="9"/>
      <c r="B579" s="9"/>
      <c r="C579" s="9"/>
      <c r="D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 x14ac:dyDescent="0.2">
      <c r="A580" s="9"/>
      <c r="B580" s="9"/>
      <c r="C580" s="9"/>
      <c r="D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 x14ac:dyDescent="0.2">
      <c r="A581" s="9"/>
      <c r="B581" s="9"/>
      <c r="C581" s="9"/>
      <c r="D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 x14ac:dyDescent="0.2">
      <c r="A582" s="9"/>
      <c r="B582" s="9"/>
      <c r="C582" s="9"/>
      <c r="D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 x14ac:dyDescent="0.2">
      <c r="A583" s="9"/>
      <c r="B583" s="9"/>
      <c r="C583" s="9"/>
      <c r="D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 x14ac:dyDescent="0.2">
      <c r="A584" s="9"/>
      <c r="B584" s="9"/>
      <c r="C584" s="9"/>
      <c r="D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 x14ac:dyDescent="0.2">
      <c r="A585" s="9"/>
      <c r="B585" s="9"/>
      <c r="C585" s="9"/>
      <c r="D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 x14ac:dyDescent="0.2">
      <c r="A586" s="9"/>
      <c r="B586" s="9"/>
      <c r="C586" s="9"/>
      <c r="D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 x14ac:dyDescent="0.2">
      <c r="A587" s="9"/>
      <c r="B587" s="9"/>
      <c r="C587" s="9"/>
      <c r="D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 x14ac:dyDescent="0.2">
      <c r="A588" s="9"/>
      <c r="B588" s="9"/>
      <c r="C588" s="9"/>
      <c r="D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 x14ac:dyDescent="0.2">
      <c r="A589" s="9"/>
      <c r="B589" s="9"/>
      <c r="C589" s="9"/>
      <c r="D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 x14ac:dyDescent="0.2">
      <c r="A590" s="9"/>
      <c r="B590" s="9"/>
      <c r="C590" s="9"/>
      <c r="D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 x14ac:dyDescent="0.2">
      <c r="A591" s="9"/>
      <c r="B591" s="9"/>
      <c r="C591" s="9"/>
      <c r="D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 x14ac:dyDescent="0.2">
      <c r="A592" s="9"/>
      <c r="B592" s="9"/>
      <c r="C592" s="9"/>
      <c r="D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 x14ac:dyDescent="0.2">
      <c r="A593" s="9"/>
      <c r="B593" s="9"/>
      <c r="C593" s="9"/>
      <c r="D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 x14ac:dyDescent="0.2">
      <c r="A594" s="9"/>
      <c r="B594" s="9"/>
      <c r="C594" s="9"/>
      <c r="D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 x14ac:dyDescent="0.2">
      <c r="A595" s="9"/>
      <c r="B595" s="9"/>
      <c r="C595" s="9"/>
      <c r="D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 x14ac:dyDescent="0.2">
      <c r="A596" s="9"/>
      <c r="B596" s="9"/>
      <c r="C596" s="9"/>
      <c r="D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 x14ac:dyDescent="0.2">
      <c r="A597" s="9"/>
      <c r="B597" s="9"/>
      <c r="C597" s="9"/>
      <c r="D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 x14ac:dyDescent="0.2">
      <c r="A598" s="9"/>
      <c r="B598" s="9"/>
      <c r="C598" s="9"/>
      <c r="D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 x14ac:dyDescent="0.2">
      <c r="A599" s="9"/>
      <c r="B599" s="9"/>
      <c r="C599" s="9"/>
      <c r="D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 x14ac:dyDescent="0.2">
      <c r="A600" s="9"/>
      <c r="B600" s="9"/>
      <c r="C600" s="9"/>
      <c r="D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 x14ac:dyDescent="0.2">
      <c r="A601" s="9"/>
      <c r="B601" s="9"/>
      <c r="C601" s="9"/>
      <c r="D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 x14ac:dyDescent="0.2">
      <c r="A602" s="9"/>
      <c r="B602" s="9"/>
      <c r="C602" s="9"/>
      <c r="D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 x14ac:dyDescent="0.2">
      <c r="A603" s="9"/>
      <c r="B603" s="9"/>
      <c r="C603" s="9"/>
      <c r="D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 x14ac:dyDescent="0.2">
      <c r="A604" s="9"/>
      <c r="B604" s="9"/>
      <c r="C604" s="9"/>
      <c r="D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 x14ac:dyDescent="0.2">
      <c r="A605" s="9"/>
      <c r="B605" s="9"/>
      <c r="C605" s="9"/>
      <c r="D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 x14ac:dyDescent="0.2">
      <c r="A606" s="9"/>
      <c r="B606" s="9"/>
      <c r="C606" s="9"/>
      <c r="D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 x14ac:dyDescent="0.2">
      <c r="A607" s="9"/>
      <c r="B607" s="9"/>
      <c r="C607" s="9"/>
      <c r="D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 x14ac:dyDescent="0.2">
      <c r="A608" s="9"/>
      <c r="B608" s="9"/>
      <c r="C608" s="9"/>
      <c r="D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 x14ac:dyDescent="0.2">
      <c r="A609" s="9"/>
      <c r="B609" s="9"/>
      <c r="C609" s="9"/>
      <c r="D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 x14ac:dyDescent="0.2">
      <c r="A610" s="9"/>
      <c r="B610" s="9"/>
      <c r="C610" s="9"/>
      <c r="D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 x14ac:dyDescent="0.2">
      <c r="A611" s="9"/>
      <c r="B611" s="9"/>
      <c r="C611" s="9"/>
      <c r="D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 x14ac:dyDescent="0.2">
      <c r="A612" s="9"/>
      <c r="B612" s="9"/>
      <c r="C612" s="9"/>
      <c r="D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 x14ac:dyDescent="0.2">
      <c r="A613" s="9"/>
      <c r="B613" s="9"/>
      <c r="C613" s="9"/>
      <c r="D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 x14ac:dyDescent="0.2">
      <c r="A614" s="9"/>
      <c r="B614" s="9"/>
      <c r="C614" s="9"/>
      <c r="D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 x14ac:dyDescent="0.2">
      <c r="A615" s="9"/>
      <c r="B615" s="9"/>
      <c r="C615" s="9"/>
      <c r="D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 x14ac:dyDescent="0.2">
      <c r="A616" s="9"/>
      <c r="B616" s="9"/>
      <c r="C616" s="9"/>
      <c r="D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 x14ac:dyDescent="0.2">
      <c r="A617" s="9"/>
      <c r="B617" s="9"/>
      <c r="C617" s="9"/>
      <c r="D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 x14ac:dyDescent="0.2">
      <c r="A618" s="9"/>
      <c r="B618" s="9"/>
      <c r="C618" s="9"/>
      <c r="D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 x14ac:dyDescent="0.2">
      <c r="A619" s="9"/>
      <c r="B619" s="9"/>
      <c r="C619" s="9"/>
      <c r="D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 x14ac:dyDescent="0.2">
      <c r="A620" s="9"/>
      <c r="B620" s="9"/>
      <c r="C620" s="9"/>
      <c r="D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 x14ac:dyDescent="0.2">
      <c r="A621" s="9"/>
      <c r="B621" s="9"/>
      <c r="C621" s="9"/>
      <c r="D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 x14ac:dyDescent="0.2">
      <c r="A622" s="9"/>
      <c r="B622" s="9"/>
      <c r="C622" s="9"/>
      <c r="D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 x14ac:dyDescent="0.2">
      <c r="A623" s="9"/>
      <c r="B623" s="9"/>
      <c r="C623" s="9"/>
      <c r="D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 x14ac:dyDescent="0.2">
      <c r="A624" s="9"/>
      <c r="B624" s="9"/>
      <c r="C624" s="9"/>
      <c r="D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 x14ac:dyDescent="0.2">
      <c r="A625" s="9"/>
      <c r="B625" s="9"/>
      <c r="C625" s="9"/>
      <c r="D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 x14ac:dyDescent="0.2">
      <c r="A626" s="9"/>
      <c r="B626" s="9"/>
      <c r="C626" s="9"/>
      <c r="D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 x14ac:dyDescent="0.2">
      <c r="A627" s="9"/>
      <c r="B627" s="9"/>
      <c r="C627" s="9"/>
      <c r="D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 x14ac:dyDescent="0.2">
      <c r="A628" s="9"/>
      <c r="B628" s="9"/>
      <c r="C628" s="9"/>
      <c r="D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 x14ac:dyDescent="0.2">
      <c r="A629" s="9"/>
      <c r="B629" s="9"/>
      <c r="C629" s="9"/>
      <c r="D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 x14ac:dyDescent="0.2">
      <c r="A630" s="9"/>
      <c r="B630" s="9"/>
      <c r="C630" s="9"/>
      <c r="D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 x14ac:dyDescent="0.2">
      <c r="A631" s="9"/>
      <c r="B631" s="9"/>
      <c r="C631" s="9"/>
      <c r="D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 x14ac:dyDescent="0.2">
      <c r="A632" s="9"/>
      <c r="B632" s="9"/>
      <c r="C632" s="9"/>
      <c r="D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 x14ac:dyDescent="0.2">
      <c r="A633" s="9"/>
      <c r="B633" s="9"/>
      <c r="C633" s="9"/>
      <c r="D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 x14ac:dyDescent="0.2">
      <c r="A634" s="9"/>
      <c r="B634" s="9"/>
      <c r="C634" s="9"/>
      <c r="D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 x14ac:dyDescent="0.2">
      <c r="A635" s="9"/>
      <c r="B635" s="9"/>
      <c r="C635" s="9"/>
      <c r="D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 x14ac:dyDescent="0.2">
      <c r="A636" s="9"/>
      <c r="B636" s="9"/>
      <c r="C636" s="9"/>
      <c r="D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 x14ac:dyDescent="0.2">
      <c r="A637" s="9"/>
      <c r="B637" s="9"/>
      <c r="C637" s="9"/>
      <c r="D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 x14ac:dyDescent="0.2">
      <c r="A638" s="9"/>
      <c r="B638" s="9"/>
      <c r="C638" s="9"/>
      <c r="D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 x14ac:dyDescent="0.2">
      <c r="A639" s="9"/>
      <c r="B639" s="9"/>
      <c r="C639" s="9"/>
      <c r="D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 x14ac:dyDescent="0.2">
      <c r="A640" s="9"/>
      <c r="B640" s="9"/>
      <c r="C640" s="9"/>
      <c r="D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 x14ac:dyDescent="0.2">
      <c r="A641" s="9"/>
      <c r="B641" s="9"/>
      <c r="C641" s="9"/>
      <c r="D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 x14ac:dyDescent="0.2">
      <c r="A642" s="9"/>
      <c r="B642" s="9"/>
      <c r="C642" s="9"/>
      <c r="D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 x14ac:dyDescent="0.2">
      <c r="A643" s="9"/>
      <c r="B643" s="9"/>
      <c r="C643" s="9"/>
      <c r="D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 x14ac:dyDescent="0.2">
      <c r="A644" s="9"/>
      <c r="B644" s="9"/>
      <c r="C644" s="9"/>
      <c r="D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 x14ac:dyDescent="0.2">
      <c r="A645" s="9"/>
      <c r="B645" s="9"/>
      <c r="C645" s="9"/>
      <c r="D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 x14ac:dyDescent="0.2">
      <c r="A646" s="9"/>
      <c r="B646" s="9"/>
      <c r="C646" s="9"/>
      <c r="D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 x14ac:dyDescent="0.2">
      <c r="A647" s="9"/>
      <c r="B647" s="9"/>
      <c r="C647" s="9"/>
      <c r="D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 x14ac:dyDescent="0.2">
      <c r="A648" s="9"/>
      <c r="B648" s="9"/>
      <c r="C648" s="9"/>
      <c r="D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 x14ac:dyDescent="0.2">
      <c r="A649" s="9"/>
      <c r="B649" s="9"/>
      <c r="C649" s="9"/>
      <c r="D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 x14ac:dyDescent="0.2">
      <c r="A650" s="9"/>
      <c r="B650" s="9"/>
      <c r="C650" s="9"/>
      <c r="D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 x14ac:dyDescent="0.2">
      <c r="A651" s="9"/>
      <c r="B651" s="9"/>
      <c r="C651" s="9"/>
      <c r="D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 x14ac:dyDescent="0.2">
      <c r="A652" s="9"/>
      <c r="B652" s="9"/>
      <c r="C652" s="9"/>
      <c r="D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 x14ac:dyDescent="0.2">
      <c r="A653" s="9"/>
      <c r="B653" s="9"/>
      <c r="C653" s="9"/>
      <c r="D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 x14ac:dyDescent="0.2">
      <c r="A654" s="9"/>
      <c r="B654" s="9"/>
      <c r="C654" s="9"/>
      <c r="D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 x14ac:dyDescent="0.2">
      <c r="A655" s="9"/>
      <c r="B655" s="9"/>
      <c r="C655" s="9"/>
      <c r="D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 x14ac:dyDescent="0.2">
      <c r="A656" s="9"/>
      <c r="B656" s="9"/>
      <c r="C656" s="9"/>
      <c r="D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 x14ac:dyDescent="0.2">
      <c r="A657" s="9"/>
      <c r="B657" s="9"/>
      <c r="C657" s="9"/>
      <c r="D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 x14ac:dyDescent="0.2">
      <c r="A658" s="9"/>
      <c r="B658" s="9"/>
      <c r="C658" s="9"/>
      <c r="D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 x14ac:dyDescent="0.2">
      <c r="A659" s="9"/>
      <c r="B659" s="9"/>
      <c r="C659" s="9"/>
      <c r="D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 x14ac:dyDescent="0.2">
      <c r="A660" s="9"/>
      <c r="B660" s="9"/>
      <c r="C660" s="9"/>
      <c r="D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 x14ac:dyDescent="0.2">
      <c r="A661" s="9"/>
      <c r="B661" s="9"/>
      <c r="C661" s="9"/>
      <c r="D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 x14ac:dyDescent="0.2">
      <c r="A662" s="9"/>
      <c r="B662" s="9"/>
      <c r="C662" s="9"/>
      <c r="D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 x14ac:dyDescent="0.2">
      <c r="A663" s="9"/>
      <c r="B663" s="9"/>
      <c r="C663" s="9"/>
      <c r="D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 x14ac:dyDescent="0.2">
      <c r="A664" s="9"/>
      <c r="B664" s="9"/>
      <c r="C664" s="9"/>
      <c r="D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 x14ac:dyDescent="0.2">
      <c r="A665" s="9"/>
      <c r="B665" s="9"/>
      <c r="C665" s="9"/>
      <c r="D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 x14ac:dyDescent="0.2">
      <c r="A666" s="9"/>
      <c r="B666" s="9"/>
      <c r="C666" s="9"/>
      <c r="D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 x14ac:dyDescent="0.2">
      <c r="A667" s="9"/>
      <c r="B667" s="9"/>
      <c r="C667" s="9"/>
      <c r="D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 x14ac:dyDescent="0.2">
      <c r="A668" s="9"/>
      <c r="B668" s="9"/>
      <c r="C668" s="9"/>
      <c r="D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 x14ac:dyDescent="0.2">
      <c r="A669" s="9"/>
      <c r="B669" s="9"/>
      <c r="C669" s="9"/>
      <c r="D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 x14ac:dyDescent="0.2">
      <c r="A670" s="9"/>
      <c r="B670" s="9"/>
      <c r="C670" s="9"/>
      <c r="D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 x14ac:dyDescent="0.2">
      <c r="A671" s="9"/>
      <c r="B671" s="9"/>
      <c r="C671" s="9"/>
      <c r="D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 x14ac:dyDescent="0.2">
      <c r="A672" s="9"/>
      <c r="B672" s="9"/>
      <c r="C672" s="9"/>
      <c r="D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 x14ac:dyDescent="0.2">
      <c r="A673" s="9"/>
      <c r="B673" s="9"/>
      <c r="C673" s="9"/>
      <c r="D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 x14ac:dyDescent="0.2">
      <c r="A674" s="9"/>
      <c r="B674" s="9"/>
      <c r="C674" s="9"/>
      <c r="D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 x14ac:dyDescent="0.2">
      <c r="A675" s="9"/>
      <c r="B675" s="9"/>
      <c r="C675" s="9"/>
      <c r="D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 x14ac:dyDescent="0.2">
      <c r="A676" s="9"/>
      <c r="B676" s="9"/>
      <c r="C676" s="9"/>
      <c r="D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 x14ac:dyDescent="0.2">
      <c r="A677" s="9"/>
      <c r="B677" s="9"/>
      <c r="C677" s="9"/>
      <c r="D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 x14ac:dyDescent="0.2">
      <c r="A678" s="9"/>
      <c r="B678" s="9"/>
      <c r="C678" s="9"/>
      <c r="D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 x14ac:dyDescent="0.2">
      <c r="A679" s="9"/>
      <c r="B679" s="9"/>
      <c r="C679" s="9"/>
      <c r="D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 x14ac:dyDescent="0.2">
      <c r="A680" s="9"/>
      <c r="B680" s="9"/>
      <c r="C680" s="9"/>
      <c r="D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 x14ac:dyDescent="0.2">
      <c r="A681" s="9"/>
      <c r="B681" s="9"/>
      <c r="C681" s="9"/>
      <c r="D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 x14ac:dyDescent="0.2">
      <c r="A682" s="9"/>
      <c r="B682" s="9"/>
      <c r="C682" s="9"/>
      <c r="D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 x14ac:dyDescent="0.2">
      <c r="A683" s="9"/>
      <c r="B683" s="9"/>
      <c r="C683" s="9"/>
      <c r="D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 x14ac:dyDescent="0.2">
      <c r="A684" s="9"/>
      <c r="B684" s="9"/>
      <c r="C684" s="9"/>
      <c r="D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 x14ac:dyDescent="0.2">
      <c r="A685" s="9"/>
      <c r="B685" s="9"/>
      <c r="C685" s="9"/>
      <c r="D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 x14ac:dyDescent="0.2">
      <c r="A686" s="9"/>
      <c r="B686" s="9"/>
      <c r="C686" s="9"/>
      <c r="D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 x14ac:dyDescent="0.2">
      <c r="A687" s="9"/>
      <c r="B687" s="9"/>
      <c r="C687" s="9"/>
      <c r="D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 x14ac:dyDescent="0.2">
      <c r="A688" s="9"/>
      <c r="B688" s="9"/>
      <c r="C688" s="9"/>
      <c r="D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 x14ac:dyDescent="0.2">
      <c r="A689" s="9"/>
      <c r="B689" s="9"/>
      <c r="C689" s="9"/>
      <c r="D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 x14ac:dyDescent="0.2">
      <c r="A690" s="9"/>
      <c r="B690" s="9"/>
      <c r="C690" s="9"/>
      <c r="D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 x14ac:dyDescent="0.2">
      <c r="A691" s="9"/>
      <c r="B691" s="9"/>
      <c r="C691" s="9"/>
      <c r="D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 x14ac:dyDescent="0.2">
      <c r="A692" s="9"/>
      <c r="B692" s="9"/>
      <c r="C692" s="9"/>
      <c r="D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 x14ac:dyDescent="0.2">
      <c r="A693" s="9"/>
      <c r="B693" s="9"/>
      <c r="C693" s="9"/>
      <c r="D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 x14ac:dyDescent="0.2">
      <c r="A694" s="9"/>
      <c r="B694" s="9"/>
      <c r="C694" s="9"/>
      <c r="D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 x14ac:dyDescent="0.2">
      <c r="A695" s="9"/>
      <c r="B695" s="9"/>
      <c r="C695" s="9"/>
      <c r="D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 x14ac:dyDescent="0.2">
      <c r="A696" s="9"/>
      <c r="B696" s="9"/>
      <c r="C696" s="9"/>
      <c r="D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 x14ac:dyDescent="0.2">
      <c r="A697" s="9"/>
      <c r="B697" s="9"/>
      <c r="C697" s="9"/>
      <c r="D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 x14ac:dyDescent="0.2">
      <c r="A698" s="9"/>
      <c r="B698" s="9"/>
      <c r="C698" s="9"/>
      <c r="D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 x14ac:dyDescent="0.2">
      <c r="A699" s="9"/>
      <c r="B699" s="9"/>
      <c r="C699" s="9"/>
      <c r="D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 x14ac:dyDescent="0.2">
      <c r="A700" s="9"/>
      <c r="B700" s="9"/>
      <c r="C700" s="9"/>
      <c r="D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 x14ac:dyDescent="0.2">
      <c r="A701" s="9"/>
      <c r="B701" s="9"/>
      <c r="C701" s="9"/>
      <c r="D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 x14ac:dyDescent="0.2">
      <c r="A702" s="9"/>
      <c r="B702" s="9"/>
      <c r="C702" s="9"/>
      <c r="D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 x14ac:dyDescent="0.2">
      <c r="A703" s="9"/>
      <c r="B703" s="9"/>
      <c r="C703" s="9"/>
      <c r="D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 x14ac:dyDescent="0.2">
      <c r="A704" s="9"/>
      <c r="B704" s="9"/>
      <c r="C704" s="9"/>
      <c r="D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 x14ac:dyDescent="0.2">
      <c r="A705" s="9"/>
      <c r="B705" s="9"/>
      <c r="C705" s="9"/>
      <c r="D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 x14ac:dyDescent="0.2">
      <c r="A706" s="9"/>
      <c r="B706" s="9"/>
      <c r="C706" s="9"/>
      <c r="D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 x14ac:dyDescent="0.2">
      <c r="A707" s="9"/>
      <c r="B707" s="9"/>
      <c r="C707" s="9"/>
      <c r="D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 x14ac:dyDescent="0.2">
      <c r="A708" s="9"/>
      <c r="B708" s="9"/>
      <c r="C708" s="9"/>
      <c r="D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 x14ac:dyDescent="0.2">
      <c r="A709" s="9"/>
      <c r="B709" s="9"/>
      <c r="C709" s="9"/>
      <c r="D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 x14ac:dyDescent="0.2">
      <c r="A710" s="9"/>
      <c r="B710" s="9"/>
      <c r="C710" s="9"/>
      <c r="D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 x14ac:dyDescent="0.2">
      <c r="A711" s="9"/>
      <c r="B711" s="9"/>
      <c r="C711" s="9"/>
      <c r="D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 x14ac:dyDescent="0.2">
      <c r="A712" s="9"/>
      <c r="B712" s="9"/>
      <c r="C712" s="9"/>
      <c r="D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 x14ac:dyDescent="0.2">
      <c r="A713" s="9"/>
      <c r="B713" s="9"/>
      <c r="C713" s="9"/>
      <c r="D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 x14ac:dyDescent="0.2">
      <c r="A714" s="9"/>
      <c r="B714" s="9"/>
      <c r="C714" s="9"/>
      <c r="D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 x14ac:dyDescent="0.2">
      <c r="A715" s="9"/>
      <c r="B715" s="9"/>
      <c r="C715" s="9"/>
      <c r="D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 x14ac:dyDescent="0.2">
      <c r="A716" s="9"/>
      <c r="B716" s="9"/>
      <c r="C716" s="9"/>
      <c r="D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spans="1:28" x14ac:dyDescent="0.2">
      <c r="A717" s="9"/>
      <c r="B717" s="9"/>
      <c r="C717" s="9"/>
      <c r="D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spans="1:28" x14ac:dyDescent="0.2">
      <c r="A718" s="9"/>
      <c r="B718" s="9"/>
      <c r="C718" s="9"/>
      <c r="D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spans="1:28" x14ac:dyDescent="0.2">
      <c r="A719" s="9"/>
      <c r="B719" s="9"/>
      <c r="C719" s="9"/>
      <c r="D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spans="1:28" x14ac:dyDescent="0.2">
      <c r="A720" s="9"/>
      <c r="B720" s="9"/>
      <c r="C720" s="9"/>
      <c r="D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spans="1:28" x14ac:dyDescent="0.2">
      <c r="A721" s="9"/>
      <c r="B721" s="9"/>
      <c r="C721" s="9"/>
      <c r="D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spans="1:28" x14ac:dyDescent="0.2">
      <c r="A722" s="9"/>
      <c r="B722" s="9"/>
      <c r="C722" s="9"/>
      <c r="D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spans="1:28" x14ac:dyDescent="0.2">
      <c r="A723" s="9"/>
      <c r="B723" s="9"/>
      <c r="C723" s="9"/>
      <c r="D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spans="1:28" x14ac:dyDescent="0.2">
      <c r="A724" s="9"/>
      <c r="B724" s="9"/>
      <c r="C724" s="9"/>
      <c r="D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spans="1:28" x14ac:dyDescent="0.2">
      <c r="A725" s="9"/>
      <c r="B725" s="9"/>
      <c r="C725" s="9"/>
      <c r="D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spans="1:28" x14ac:dyDescent="0.2">
      <c r="A726" s="9"/>
      <c r="B726" s="9"/>
      <c r="C726" s="9"/>
      <c r="D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spans="1:28" x14ac:dyDescent="0.2">
      <c r="A727" s="9"/>
      <c r="B727" s="9"/>
      <c r="C727" s="9"/>
      <c r="D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spans="1:28" x14ac:dyDescent="0.2">
      <c r="A728" s="9"/>
      <c r="B728" s="9"/>
      <c r="C728" s="9"/>
      <c r="D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spans="1:28" x14ac:dyDescent="0.2">
      <c r="A729" s="9"/>
      <c r="B729" s="9"/>
      <c r="C729" s="9"/>
      <c r="D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spans="1:28" x14ac:dyDescent="0.2">
      <c r="A730" s="9"/>
      <c r="B730" s="9"/>
      <c r="C730" s="9"/>
      <c r="D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spans="1:28" x14ac:dyDescent="0.2">
      <c r="A731" s="9"/>
      <c r="B731" s="9"/>
      <c r="C731" s="9"/>
      <c r="D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spans="1:28" x14ac:dyDescent="0.2">
      <c r="A732" s="9"/>
      <c r="B732" s="9"/>
      <c r="C732" s="9"/>
      <c r="D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spans="1:28" x14ac:dyDescent="0.2">
      <c r="A733" s="9"/>
      <c r="B733" s="9"/>
      <c r="C733" s="9"/>
      <c r="D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spans="1:28" x14ac:dyDescent="0.2">
      <c r="A734" s="9"/>
      <c r="B734" s="9"/>
      <c r="C734" s="9"/>
      <c r="D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spans="1:28" x14ac:dyDescent="0.2">
      <c r="A735" s="9"/>
      <c r="B735" s="9"/>
      <c r="C735" s="9"/>
      <c r="D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spans="1:28" x14ac:dyDescent="0.2">
      <c r="A736" s="9"/>
      <c r="B736" s="9"/>
      <c r="C736" s="9"/>
      <c r="D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spans="1:28" x14ac:dyDescent="0.2">
      <c r="A737" s="9"/>
      <c r="B737" s="9"/>
      <c r="C737" s="9"/>
      <c r="D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spans="1:28" x14ac:dyDescent="0.2">
      <c r="A738" s="9"/>
      <c r="B738" s="9"/>
      <c r="C738" s="9"/>
      <c r="D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spans="1:28" x14ac:dyDescent="0.2">
      <c r="A739" s="9"/>
      <c r="B739" s="9"/>
      <c r="C739" s="9"/>
      <c r="D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spans="1:28" x14ac:dyDescent="0.2">
      <c r="A740" s="9"/>
      <c r="B740" s="9"/>
      <c r="C740" s="9"/>
      <c r="D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spans="1:28" x14ac:dyDescent="0.2">
      <c r="A741" s="9"/>
      <c r="B741" s="9"/>
      <c r="C741" s="9"/>
      <c r="D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spans="1:28" x14ac:dyDescent="0.2">
      <c r="A742" s="9"/>
      <c r="B742" s="9"/>
      <c r="C742" s="9"/>
      <c r="D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spans="1:28" x14ac:dyDescent="0.2">
      <c r="A743" s="9"/>
      <c r="B743" s="9"/>
      <c r="C743" s="9"/>
      <c r="D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spans="1:28" x14ac:dyDescent="0.2">
      <c r="A744" s="9"/>
      <c r="B744" s="9"/>
      <c r="C744" s="9"/>
      <c r="D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spans="1:28" x14ac:dyDescent="0.2">
      <c r="A745" s="9"/>
      <c r="B745" s="9"/>
      <c r="C745" s="9"/>
      <c r="D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spans="1:28" x14ac:dyDescent="0.2">
      <c r="A746" s="9"/>
      <c r="B746" s="9"/>
      <c r="C746" s="9"/>
      <c r="D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spans="1:28" x14ac:dyDescent="0.2">
      <c r="A747" s="9"/>
      <c r="B747" s="9"/>
      <c r="C747" s="9"/>
      <c r="D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spans="1:28" x14ac:dyDescent="0.2">
      <c r="A748" s="9"/>
      <c r="B748" s="9"/>
      <c r="C748" s="9"/>
      <c r="D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spans="1:28" x14ac:dyDescent="0.2">
      <c r="A749" s="9"/>
      <c r="B749" s="9"/>
      <c r="C749" s="9"/>
      <c r="D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spans="1:28" x14ac:dyDescent="0.2">
      <c r="A750" s="9"/>
      <c r="B750" s="9"/>
      <c r="C750" s="9"/>
      <c r="D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spans="1:28" x14ac:dyDescent="0.2">
      <c r="A751" s="9"/>
      <c r="B751" s="9"/>
      <c r="C751" s="9"/>
      <c r="D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spans="1:28" x14ac:dyDescent="0.2">
      <c r="A752" s="9"/>
      <c r="B752" s="9"/>
      <c r="C752" s="9"/>
      <c r="D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spans="1:28" x14ac:dyDescent="0.2">
      <c r="A753" s="9"/>
      <c r="B753" s="9"/>
      <c r="C753" s="9"/>
      <c r="D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spans="1:28" x14ac:dyDescent="0.2">
      <c r="A754" s="9"/>
      <c r="B754" s="9"/>
      <c r="C754" s="9"/>
      <c r="D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spans="1:28" x14ac:dyDescent="0.2">
      <c r="A755" s="9"/>
      <c r="B755" s="9"/>
      <c r="C755" s="9"/>
      <c r="D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spans="1:28" x14ac:dyDescent="0.2">
      <c r="A756" s="9"/>
      <c r="B756" s="9"/>
      <c r="C756" s="9"/>
      <c r="D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spans="1:28" x14ac:dyDescent="0.2">
      <c r="A757" s="9"/>
      <c r="B757" s="9"/>
      <c r="C757" s="9"/>
      <c r="D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spans="1:28" x14ac:dyDescent="0.2">
      <c r="A758" s="9"/>
      <c r="B758" s="9"/>
      <c r="C758" s="9"/>
      <c r="D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spans="1:28" x14ac:dyDescent="0.2">
      <c r="A759" s="9"/>
      <c r="B759" s="9"/>
      <c r="C759" s="9"/>
      <c r="D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spans="1:28" x14ac:dyDescent="0.2">
      <c r="A760" s="9"/>
      <c r="B760" s="9"/>
      <c r="C760" s="9"/>
      <c r="D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spans="1:28" x14ac:dyDescent="0.2">
      <c r="A761" s="9"/>
      <c r="B761" s="9"/>
      <c r="C761" s="9"/>
      <c r="D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spans="1:28" x14ac:dyDescent="0.2">
      <c r="A762" s="9"/>
      <c r="B762" s="9"/>
      <c r="C762" s="9"/>
      <c r="D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spans="1:28" x14ac:dyDescent="0.2">
      <c r="A763" s="9"/>
      <c r="B763" s="9"/>
      <c r="C763" s="9"/>
      <c r="D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spans="1:28" x14ac:dyDescent="0.2">
      <c r="A764" s="9"/>
      <c r="B764" s="9"/>
      <c r="C764" s="9"/>
      <c r="D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spans="1:28" x14ac:dyDescent="0.2">
      <c r="A765" s="9"/>
      <c r="B765" s="9"/>
      <c r="C765" s="9"/>
      <c r="D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spans="1:28" x14ac:dyDescent="0.2">
      <c r="A766" s="9"/>
      <c r="B766" s="9"/>
      <c r="C766" s="9"/>
      <c r="D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spans="1:28" x14ac:dyDescent="0.2">
      <c r="A767" s="9"/>
      <c r="B767" s="9"/>
      <c r="C767" s="9"/>
      <c r="D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 x14ac:dyDescent="0.2">
      <c r="A768" s="9"/>
      <c r="B768" s="9"/>
      <c r="C768" s="9"/>
      <c r="D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 x14ac:dyDescent="0.2">
      <c r="A769" s="9"/>
      <c r="B769" s="9"/>
      <c r="C769" s="9"/>
      <c r="D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 x14ac:dyDescent="0.2">
      <c r="A770" s="9"/>
      <c r="B770" s="9"/>
      <c r="C770" s="9"/>
      <c r="D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 x14ac:dyDescent="0.2">
      <c r="A771" s="9"/>
      <c r="B771" s="9"/>
      <c r="C771" s="9"/>
      <c r="D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 x14ac:dyDescent="0.2">
      <c r="A772" s="9"/>
      <c r="B772" s="9"/>
      <c r="C772" s="9"/>
      <c r="D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 x14ac:dyDescent="0.2">
      <c r="A773" s="9"/>
      <c r="B773" s="9"/>
      <c r="C773" s="9"/>
      <c r="D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 x14ac:dyDescent="0.2">
      <c r="A774" s="9"/>
      <c r="B774" s="9"/>
      <c r="C774" s="9"/>
      <c r="D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 x14ac:dyDescent="0.2">
      <c r="A775" s="9"/>
      <c r="B775" s="9"/>
      <c r="C775" s="9"/>
      <c r="D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 x14ac:dyDescent="0.2">
      <c r="A776" s="9"/>
      <c r="B776" s="9"/>
      <c r="C776" s="9"/>
      <c r="D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 x14ac:dyDescent="0.2">
      <c r="A777" s="9"/>
      <c r="B777" s="9"/>
      <c r="C777" s="9"/>
      <c r="D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 x14ac:dyDescent="0.2">
      <c r="A778" s="9"/>
      <c r="B778" s="9"/>
      <c r="C778" s="9"/>
      <c r="D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 x14ac:dyDescent="0.2">
      <c r="A779" s="9"/>
      <c r="B779" s="9"/>
      <c r="C779" s="9"/>
      <c r="D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 x14ac:dyDescent="0.2">
      <c r="A780" s="9"/>
      <c r="B780" s="9"/>
      <c r="C780" s="9"/>
      <c r="D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 x14ac:dyDescent="0.2">
      <c r="A781" s="9"/>
      <c r="B781" s="9"/>
      <c r="C781" s="9"/>
      <c r="D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 x14ac:dyDescent="0.2">
      <c r="A782" s="9"/>
      <c r="B782" s="9"/>
      <c r="C782" s="9"/>
      <c r="D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 x14ac:dyDescent="0.2">
      <c r="A783" s="9"/>
      <c r="B783" s="9"/>
      <c r="C783" s="9"/>
      <c r="D783" s="9"/>
      <c r="F783" s="9"/>
      <c r="G783" s="9"/>
      <c r="H783" s="9"/>
      <c r="I783" s="9"/>
      <c r="N783" s="9"/>
      <c r="O783" s="9"/>
      <c r="P783" s="9"/>
      <c r="Q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 x14ac:dyDescent="0.2">
      <c r="A784" s="9"/>
      <c r="B784" s="9"/>
      <c r="C784" s="9"/>
      <c r="D784" s="9"/>
      <c r="F784" s="9"/>
      <c r="G784" s="9"/>
      <c r="H784" s="9"/>
      <c r="I784" s="9"/>
      <c r="N784" s="9"/>
      <c r="O784" s="9"/>
      <c r="P784" s="9"/>
      <c r="Q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 x14ac:dyDescent="0.2">
      <c r="A785" s="9"/>
      <c r="B785" s="9"/>
      <c r="C785" s="9"/>
      <c r="D785" s="9"/>
      <c r="F785" s="9"/>
      <c r="G785" s="9"/>
      <c r="H785" s="9"/>
      <c r="I785" s="9"/>
      <c r="N785" s="9"/>
      <c r="O785" s="9"/>
      <c r="P785" s="9"/>
      <c r="Q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 x14ac:dyDescent="0.2">
      <c r="A786" s="9"/>
      <c r="B786" s="9"/>
      <c r="C786" s="9"/>
      <c r="D786" s="9"/>
      <c r="F786" s="9"/>
      <c r="G786" s="9"/>
      <c r="H786" s="9"/>
      <c r="I786" s="9"/>
      <c r="N786" s="9"/>
      <c r="O786" s="9"/>
      <c r="P786" s="9"/>
      <c r="Q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 x14ac:dyDescent="0.2">
      <c r="A787" s="9"/>
      <c r="B787" s="9"/>
      <c r="C787" s="9"/>
      <c r="D787" s="9"/>
      <c r="F787" s="9"/>
      <c r="G787" s="9"/>
      <c r="H787" s="9"/>
      <c r="I787" s="9"/>
      <c r="N787" s="9"/>
      <c r="O787" s="9"/>
      <c r="P787" s="9"/>
      <c r="Q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 x14ac:dyDescent="0.2">
      <c r="A788" s="9"/>
      <c r="B788" s="9"/>
      <c r="C788" s="9"/>
      <c r="D788" s="9"/>
      <c r="F788" s="9"/>
      <c r="G788" s="9"/>
      <c r="H788" s="9"/>
      <c r="I788" s="9"/>
      <c r="N788" s="9"/>
      <c r="O788" s="9"/>
      <c r="P788" s="9"/>
      <c r="Q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 x14ac:dyDescent="0.2">
      <c r="A789" s="9"/>
      <c r="B789" s="9"/>
      <c r="C789" s="9"/>
      <c r="D789" s="9"/>
      <c r="F789" s="9"/>
      <c r="G789" s="9"/>
      <c r="H789" s="9"/>
      <c r="I789" s="9"/>
      <c r="N789" s="9"/>
      <c r="O789" s="9"/>
      <c r="P789" s="9"/>
      <c r="Q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 x14ac:dyDescent="0.2">
      <c r="A790" s="9"/>
      <c r="B790" s="9"/>
      <c r="C790" s="9"/>
      <c r="D790" s="9"/>
      <c r="F790" s="9"/>
      <c r="G790" s="9"/>
      <c r="H790" s="9"/>
      <c r="I790" s="9"/>
      <c r="N790" s="9"/>
      <c r="O790" s="9"/>
      <c r="P790" s="9"/>
      <c r="Q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 x14ac:dyDescent="0.2">
      <c r="A791" s="9"/>
      <c r="B791" s="9"/>
      <c r="C791" s="9"/>
      <c r="D791" s="9"/>
      <c r="F791" s="9"/>
      <c r="G791" s="9"/>
      <c r="H791" s="9"/>
      <c r="I791" s="9"/>
      <c r="N791" s="9"/>
      <c r="O791" s="9"/>
      <c r="P791" s="9"/>
      <c r="Q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 x14ac:dyDescent="0.2">
      <c r="A792" s="9"/>
      <c r="B792" s="9"/>
      <c r="C792" s="9"/>
      <c r="D792" s="9"/>
      <c r="F792" s="9"/>
      <c r="G792" s="9"/>
      <c r="H792" s="9"/>
      <c r="I792" s="9"/>
      <c r="N792" s="9"/>
      <c r="O792" s="9"/>
      <c r="P792" s="9"/>
      <c r="Q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 x14ac:dyDescent="0.2">
      <c r="A793" s="9"/>
      <c r="B793" s="9"/>
      <c r="C793" s="9"/>
      <c r="D793" s="9"/>
      <c r="F793" s="9"/>
      <c r="G793" s="9"/>
      <c r="H793" s="9"/>
      <c r="I793" s="9"/>
      <c r="N793" s="9"/>
      <c r="O793" s="9"/>
      <c r="P793" s="9"/>
      <c r="Q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 x14ac:dyDescent="0.2">
      <c r="A794" s="9"/>
      <c r="B794" s="9"/>
      <c r="C794" s="9"/>
      <c r="D794" s="9"/>
      <c r="F794" s="9"/>
      <c r="G794" s="9"/>
      <c r="H794" s="9"/>
      <c r="I794" s="9"/>
      <c r="N794" s="9"/>
      <c r="O794" s="9"/>
      <c r="P794" s="9"/>
      <c r="Q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 x14ac:dyDescent="0.2">
      <c r="A795" s="9"/>
      <c r="B795" s="9"/>
      <c r="C795" s="9"/>
      <c r="D795" s="9"/>
      <c r="F795" s="9"/>
      <c r="G795" s="9"/>
      <c r="H795" s="9"/>
      <c r="I795" s="9"/>
      <c r="N795" s="9"/>
      <c r="O795" s="9"/>
      <c r="P795" s="9"/>
      <c r="Q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 x14ac:dyDescent="0.2">
      <c r="A796" s="9"/>
      <c r="B796" s="9"/>
      <c r="C796" s="9"/>
      <c r="D796" s="9"/>
      <c r="F796" s="9"/>
      <c r="G796" s="9"/>
      <c r="H796" s="9"/>
      <c r="I796" s="9"/>
      <c r="N796" s="9"/>
      <c r="O796" s="9"/>
      <c r="P796" s="9"/>
      <c r="Q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 x14ac:dyDescent="0.2">
      <c r="A797" s="9"/>
      <c r="B797" s="9"/>
      <c r="C797" s="9"/>
      <c r="D797" s="9"/>
      <c r="F797" s="9"/>
      <c r="G797" s="9"/>
      <c r="H797" s="9"/>
      <c r="I797" s="9"/>
      <c r="N797" s="9"/>
      <c r="O797" s="9"/>
      <c r="P797" s="9"/>
      <c r="Q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spans="1:28" x14ac:dyDescent="0.2">
      <c r="A798" s="9"/>
      <c r="B798" s="9"/>
      <c r="C798" s="9"/>
      <c r="D798" s="9"/>
      <c r="F798" s="9"/>
      <c r="G798" s="9"/>
      <c r="H798" s="9"/>
      <c r="I798" s="9"/>
      <c r="N798" s="9"/>
      <c r="O798" s="9"/>
      <c r="P798" s="9"/>
      <c r="Q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spans="1:28" x14ac:dyDescent="0.2">
      <c r="A799" s="9"/>
      <c r="B799" s="9"/>
      <c r="C799" s="9"/>
      <c r="D799" s="9"/>
      <c r="F799" s="9"/>
      <c r="G799" s="9"/>
      <c r="H799" s="9"/>
      <c r="I799" s="9"/>
      <c r="N799" s="9"/>
      <c r="O799" s="9"/>
      <c r="P799" s="9"/>
      <c r="Q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spans="1:28" x14ac:dyDescent="0.2">
      <c r="A800" s="9"/>
      <c r="B800" s="9"/>
      <c r="C800" s="9"/>
      <c r="D800" s="9"/>
      <c r="F800" s="9"/>
      <c r="G800" s="9"/>
      <c r="H800" s="9"/>
      <c r="I800" s="9"/>
      <c r="N800" s="9"/>
      <c r="O800" s="9"/>
      <c r="P800" s="9"/>
      <c r="Q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spans="1:28" x14ac:dyDescent="0.2">
      <c r="A801" s="9"/>
      <c r="B801" s="9"/>
      <c r="C801" s="9"/>
      <c r="D801" s="9"/>
      <c r="F801" s="9"/>
      <c r="G801" s="9"/>
      <c r="H801" s="9"/>
      <c r="I801" s="9"/>
      <c r="N801" s="9"/>
      <c r="P801" s="9"/>
      <c r="Q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spans="1:28" x14ac:dyDescent="0.2">
      <c r="A802" s="9"/>
      <c r="B802" s="9"/>
      <c r="C802" s="9"/>
      <c r="D802" s="9"/>
      <c r="F802" s="9"/>
      <c r="G802" s="9"/>
      <c r="H802" s="9"/>
      <c r="I802" s="9"/>
      <c r="N802" s="9"/>
      <c r="P802" s="9"/>
      <c r="Q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spans="1:28" x14ac:dyDescent="0.2">
      <c r="A803" s="9"/>
      <c r="B803" s="9"/>
      <c r="C803" s="9"/>
      <c r="D803" s="9"/>
      <c r="F803" s="9"/>
      <c r="G803" s="9"/>
      <c r="H803" s="9"/>
      <c r="I803" s="9"/>
      <c r="N803" s="9"/>
      <c r="P803" s="9"/>
      <c r="Q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spans="1:28" x14ac:dyDescent="0.2">
      <c r="A804" s="9"/>
      <c r="B804" s="9"/>
      <c r="C804" s="9"/>
      <c r="D804" s="9"/>
      <c r="F804" s="9"/>
      <c r="G804" s="9"/>
      <c r="H804" s="9"/>
      <c r="I804" s="9"/>
      <c r="N804" s="9"/>
      <c r="P804" s="9"/>
      <c r="Q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spans="1:28" x14ac:dyDescent="0.2">
      <c r="A805" s="9"/>
      <c r="B805" s="9"/>
      <c r="C805" s="9"/>
      <c r="D805" s="9"/>
      <c r="F805" s="9"/>
      <c r="G805" s="9"/>
      <c r="H805" s="9"/>
      <c r="I805" s="9"/>
      <c r="N805" s="9"/>
      <c r="P805" s="9"/>
      <c r="Q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spans="1:28" x14ac:dyDescent="0.2">
      <c r="A806" s="9"/>
      <c r="B806" s="9"/>
      <c r="C806" s="9"/>
      <c r="D806" s="9"/>
      <c r="F806" s="9"/>
      <c r="G806" s="9"/>
      <c r="H806" s="9"/>
      <c r="I806" s="9"/>
      <c r="N806" s="9"/>
      <c r="P806" s="9"/>
      <c r="Q806" s="9"/>
      <c r="U806" s="9"/>
      <c r="V806" s="9"/>
      <c r="W806" s="9"/>
      <c r="X806" s="9"/>
      <c r="Y806" s="9"/>
      <c r="Z806" s="9"/>
      <c r="AA806" s="9"/>
      <c r="AB806" s="9"/>
    </row>
    <row r="807" spans="1:28" x14ac:dyDescent="0.2">
      <c r="A807" s="9"/>
      <c r="B807" s="9"/>
      <c r="C807" s="9"/>
      <c r="D807" s="9"/>
      <c r="F807" s="9"/>
      <c r="G807" s="9"/>
      <c r="H807" s="9"/>
      <c r="I807" s="9"/>
      <c r="U807" s="9"/>
      <c r="V807" s="9"/>
      <c r="W807" s="9"/>
      <c r="X807" s="9"/>
      <c r="Y807" s="9"/>
      <c r="Z807" s="9"/>
      <c r="AA807" s="9"/>
      <c r="AB807" s="9"/>
    </row>
    <row r="808" spans="1:28" x14ac:dyDescent="0.2">
      <c r="A808" s="9"/>
      <c r="B808" s="9"/>
      <c r="C808" s="9"/>
      <c r="D808" s="9"/>
      <c r="F808" s="9"/>
      <c r="G808" s="9"/>
      <c r="H808" s="9"/>
      <c r="I808" s="9"/>
      <c r="Z808" s="9"/>
      <c r="AA808" s="9"/>
      <c r="AB808" s="9"/>
    </row>
    <row r="809" spans="1:28" x14ac:dyDescent="0.2">
      <c r="A809" s="9"/>
      <c r="B809" s="9"/>
      <c r="C809" s="9"/>
      <c r="D809" s="9"/>
      <c r="F809" s="9"/>
      <c r="G809" s="9"/>
      <c r="H809" s="9"/>
      <c r="I809" s="9"/>
      <c r="AA809" s="9"/>
      <c r="AB809" s="9"/>
    </row>
    <row r="810" spans="1:28" x14ac:dyDescent="0.2">
      <c r="A810" s="9"/>
      <c r="B810" s="9"/>
      <c r="C810" s="9"/>
      <c r="D810" s="9"/>
      <c r="F810" s="9"/>
      <c r="G810" s="9"/>
      <c r="H810" s="9"/>
      <c r="I810" s="9"/>
      <c r="AA810" s="9"/>
      <c r="AB810" s="9"/>
    </row>
    <row r="811" spans="1:28" x14ac:dyDescent="0.2">
      <c r="A811" s="9"/>
      <c r="B811" s="9"/>
      <c r="C811" s="9"/>
      <c r="D811" s="9"/>
      <c r="F811" s="9"/>
      <c r="G811" s="9"/>
      <c r="H811" s="9"/>
      <c r="I811" s="9"/>
      <c r="AA811" s="9"/>
      <c r="AB811" s="9"/>
    </row>
    <row r="812" spans="1:28" x14ac:dyDescent="0.2">
      <c r="A812" s="9"/>
      <c r="B812" s="9"/>
      <c r="C812" s="9"/>
      <c r="D812" s="9"/>
      <c r="F812" s="9"/>
      <c r="G812" s="9"/>
      <c r="H812" s="9"/>
      <c r="I812" s="9"/>
      <c r="AA812" s="9"/>
      <c r="AB812" s="9"/>
    </row>
    <row r="813" spans="1:28" x14ac:dyDescent="0.2">
      <c r="A813" s="9"/>
      <c r="B813" s="9"/>
      <c r="C813" s="9"/>
      <c r="D813" s="9"/>
      <c r="F813" s="9"/>
      <c r="G813" s="9"/>
      <c r="H813" s="9"/>
      <c r="I813" s="9"/>
      <c r="AA813" s="9"/>
      <c r="AB813" s="9"/>
    </row>
    <row r="814" spans="1:28" x14ac:dyDescent="0.2">
      <c r="A814" s="9"/>
      <c r="B814" s="9"/>
      <c r="C814" s="9"/>
      <c r="D814" s="9"/>
      <c r="F814" s="9"/>
      <c r="G814" s="9"/>
      <c r="H814" s="9"/>
      <c r="I814" s="9"/>
      <c r="AA814" s="9"/>
      <c r="AB814" s="9"/>
    </row>
    <row r="815" spans="1:28" x14ac:dyDescent="0.2">
      <c r="A815" s="9"/>
      <c r="B815" s="9"/>
      <c r="C815" s="9"/>
      <c r="D815" s="9"/>
      <c r="F815" s="9"/>
      <c r="G815" s="9"/>
      <c r="H815" s="9"/>
      <c r="I815" s="9"/>
      <c r="AA815" s="9"/>
      <c r="AB815" s="9"/>
    </row>
    <row r="816" spans="1:28" x14ac:dyDescent="0.2">
      <c r="A816" s="9"/>
      <c r="B816" s="9"/>
      <c r="C816" s="9"/>
      <c r="D816" s="9"/>
      <c r="F816" s="9"/>
      <c r="G816" s="9"/>
      <c r="H816" s="9"/>
      <c r="I816" s="9"/>
      <c r="AA816" s="9"/>
      <c r="AB816" s="9"/>
    </row>
    <row r="817" spans="1:28" x14ac:dyDescent="0.2">
      <c r="A817" s="9"/>
      <c r="B817" s="9"/>
      <c r="C817" s="9"/>
      <c r="D817" s="9"/>
      <c r="F817" s="9"/>
      <c r="G817" s="9"/>
      <c r="H817" s="9"/>
      <c r="I817" s="9"/>
      <c r="AA817" s="9"/>
      <c r="AB817" s="9"/>
    </row>
    <row r="818" spans="1:28" x14ac:dyDescent="0.2">
      <c r="A818" s="9"/>
      <c r="B818" s="9"/>
      <c r="C818" s="9"/>
      <c r="D818" s="9"/>
      <c r="F818" s="9"/>
      <c r="G818" s="9"/>
      <c r="H818" s="9"/>
      <c r="I818" s="9"/>
      <c r="AA818" s="9"/>
      <c r="AB818" s="9"/>
    </row>
    <row r="819" spans="1:28" x14ac:dyDescent="0.2">
      <c r="A819" s="9"/>
      <c r="B819" s="9"/>
      <c r="C819" s="9"/>
      <c r="D819" s="9"/>
      <c r="F819" s="9"/>
      <c r="G819" s="9"/>
      <c r="H819" s="9"/>
      <c r="I819" s="9"/>
      <c r="AA819" s="9"/>
      <c r="AB819" s="9"/>
    </row>
    <row r="820" spans="1:28" x14ac:dyDescent="0.2">
      <c r="A820" s="9"/>
      <c r="B820" s="9"/>
      <c r="C820" s="9"/>
      <c r="D820" s="9"/>
      <c r="F820" s="9"/>
      <c r="G820" s="9"/>
      <c r="H820" s="9"/>
      <c r="I820" s="9"/>
      <c r="AA820" s="9"/>
      <c r="AB820" s="9"/>
    </row>
    <row r="821" spans="1:28" x14ac:dyDescent="0.2">
      <c r="A821" s="9"/>
      <c r="B821" s="9"/>
      <c r="C821" s="9"/>
      <c r="D821" s="9"/>
      <c r="F821" s="9"/>
      <c r="G821" s="9"/>
      <c r="H821" s="9"/>
      <c r="I821" s="9"/>
      <c r="AA821" s="9"/>
      <c r="AB821" s="9"/>
    </row>
    <row r="822" spans="1:28" x14ac:dyDescent="0.2">
      <c r="A822" s="9"/>
      <c r="B822" s="9"/>
      <c r="C822" s="9"/>
      <c r="D822" s="9"/>
      <c r="F822" s="9"/>
      <c r="G822" s="9"/>
      <c r="H822" s="9"/>
      <c r="I822" s="9"/>
      <c r="AA822" s="9"/>
      <c r="AB822" s="9"/>
    </row>
    <row r="823" spans="1:28" x14ac:dyDescent="0.2">
      <c r="A823" s="9"/>
      <c r="B823" s="9"/>
      <c r="C823" s="9"/>
      <c r="D823" s="9"/>
      <c r="F823" s="9"/>
      <c r="G823" s="9"/>
      <c r="H823" s="9"/>
      <c r="I823" s="9"/>
      <c r="AA823" s="9"/>
      <c r="AB823" s="9"/>
    </row>
    <row r="824" spans="1:28" x14ac:dyDescent="0.2">
      <c r="A824" s="9"/>
      <c r="B824" s="9"/>
      <c r="C824" s="9"/>
      <c r="D824" s="9"/>
      <c r="F824" s="9"/>
      <c r="G824" s="9"/>
      <c r="H824" s="9"/>
      <c r="I824" s="9"/>
      <c r="AA824" s="9"/>
      <c r="AB824" s="9"/>
    </row>
    <row r="825" spans="1:28" x14ac:dyDescent="0.2">
      <c r="A825" s="9"/>
      <c r="B825" s="9"/>
      <c r="C825" s="9"/>
      <c r="D825" s="9"/>
      <c r="F825" s="9"/>
      <c r="G825" s="9"/>
      <c r="H825" s="9"/>
      <c r="I825" s="9"/>
      <c r="AA825" s="9"/>
      <c r="AB825" s="9"/>
    </row>
    <row r="826" spans="1:28" x14ac:dyDescent="0.2">
      <c r="A826" s="9"/>
      <c r="B826" s="9"/>
      <c r="C826" s="9"/>
      <c r="D826" s="9"/>
      <c r="F826" s="9"/>
      <c r="G826" s="9"/>
      <c r="H826" s="9"/>
      <c r="I826" s="9"/>
      <c r="AA826" s="9"/>
      <c r="AB826" s="9"/>
    </row>
    <row r="827" spans="1:28" x14ac:dyDescent="0.2">
      <c r="A827" s="9"/>
      <c r="B827" s="9"/>
      <c r="C827" s="9"/>
      <c r="D827" s="9"/>
      <c r="F827" s="9"/>
      <c r="G827" s="9"/>
      <c r="H827" s="9"/>
      <c r="I827" s="9"/>
      <c r="AA827" s="9"/>
      <c r="AB827" s="9"/>
    </row>
    <row r="828" spans="1:28" x14ac:dyDescent="0.2">
      <c r="A828" s="9"/>
      <c r="B828" s="9"/>
      <c r="C828" s="9"/>
      <c r="D828" s="9"/>
      <c r="F828" s="9"/>
      <c r="G828" s="9"/>
      <c r="H828" s="9"/>
      <c r="I828" s="9"/>
      <c r="AA828" s="9"/>
      <c r="AB828" s="9"/>
    </row>
    <row r="829" spans="1:28" x14ac:dyDescent="0.2">
      <c r="A829" s="9"/>
      <c r="B829" s="9"/>
      <c r="C829" s="9"/>
      <c r="D829" s="9"/>
      <c r="F829" s="9"/>
      <c r="G829" s="9"/>
      <c r="H829" s="9"/>
      <c r="I829" s="9"/>
      <c r="AA829" s="9"/>
      <c r="AB829" s="9"/>
    </row>
    <row r="830" spans="1:28" x14ac:dyDescent="0.2">
      <c r="A830" s="9"/>
      <c r="B830" s="9"/>
      <c r="C830" s="9"/>
      <c r="D830" s="9"/>
      <c r="F830" s="9"/>
      <c r="G830" s="9"/>
      <c r="H830" s="9"/>
      <c r="I830" s="9"/>
      <c r="AA830" s="9"/>
      <c r="AB830" s="9"/>
    </row>
    <row r="831" spans="1:28" x14ac:dyDescent="0.2">
      <c r="A831" s="9"/>
      <c r="B831" s="9"/>
      <c r="C831" s="9"/>
      <c r="D831" s="9"/>
      <c r="F831" s="9"/>
      <c r="G831" s="9"/>
      <c r="H831" s="9"/>
      <c r="I831" s="9"/>
      <c r="AA831" s="9"/>
      <c r="AB831" s="9"/>
    </row>
    <row r="832" spans="1:28" x14ac:dyDescent="0.2">
      <c r="A832" s="9"/>
      <c r="B832" s="9"/>
      <c r="C832" s="9"/>
      <c r="D832" s="9"/>
      <c r="F832" s="9"/>
      <c r="G832" s="9"/>
      <c r="H832" s="9"/>
      <c r="I832" s="9"/>
      <c r="AA832" s="9"/>
      <c r="AB832" s="9"/>
    </row>
    <row r="833" spans="1:28" x14ac:dyDescent="0.2">
      <c r="A833" s="9"/>
      <c r="B833" s="9"/>
      <c r="C833" s="9"/>
      <c r="D833" s="9"/>
      <c r="F833" s="9"/>
      <c r="G833" s="9"/>
      <c r="H833" s="9"/>
      <c r="I833" s="9"/>
      <c r="AA833" s="9"/>
      <c r="AB833" s="9"/>
    </row>
    <row r="834" spans="1:28" x14ac:dyDescent="0.2">
      <c r="A834" s="9"/>
      <c r="B834" s="9"/>
      <c r="C834" s="9"/>
      <c r="D834" s="9"/>
      <c r="F834" s="9"/>
      <c r="G834" s="9"/>
      <c r="H834" s="9"/>
      <c r="I834" s="9"/>
      <c r="AA834" s="9"/>
      <c r="AB834" s="9"/>
    </row>
    <row r="835" spans="1:28" x14ac:dyDescent="0.2">
      <c r="A835" s="9"/>
      <c r="B835" s="9"/>
      <c r="C835" s="9"/>
      <c r="D835" s="9"/>
      <c r="F835" s="9"/>
      <c r="G835" s="9"/>
      <c r="H835" s="9"/>
      <c r="I835" s="9"/>
      <c r="AA835" s="9"/>
      <c r="AB835" s="9"/>
    </row>
    <row r="836" spans="1:28" x14ac:dyDescent="0.2">
      <c r="A836" s="9"/>
      <c r="B836" s="9"/>
      <c r="C836" s="9"/>
      <c r="D836" s="9"/>
      <c r="F836" s="9"/>
      <c r="G836" s="9"/>
      <c r="H836" s="9"/>
      <c r="I836" s="9"/>
      <c r="AA836" s="9"/>
      <c r="AB836" s="9"/>
    </row>
    <row r="837" spans="1:28" x14ac:dyDescent="0.2">
      <c r="A837" s="9"/>
      <c r="B837" s="9"/>
      <c r="C837" s="9"/>
      <c r="D837" s="9"/>
      <c r="F837" s="9"/>
      <c r="G837" s="9"/>
      <c r="H837" s="9"/>
      <c r="I837" s="9"/>
      <c r="AA837" s="9"/>
      <c r="AB837" s="9"/>
    </row>
    <row r="838" spans="1:28" x14ac:dyDescent="0.2">
      <c r="A838" s="9"/>
      <c r="B838" s="9"/>
      <c r="C838" s="9"/>
      <c r="D838" s="9"/>
      <c r="F838" s="9"/>
      <c r="G838" s="9"/>
      <c r="H838" s="9"/>
      <c r="I838" s="9"/>
      <c r="AA838" s="9"/>
      <c r="AB838" s="9"/>
    </row>
    <row r="839" spans="1:28" x14ac:dyDescent="0.2">
      <c r="A839" s="9"/>
      <c r="B839" s="9"/>
      <c r="C839" s="9"/>
      <c r="D839" s="9"/>
      <c r="F839" s="9"/>
      <c r="G839" s="9"/>
      <c r="H839" s="9"/>
      <c r="I839" s="9"/>
      <c r="AA839" s="9"/>
      <c r="AB839" s="9"/>
    </row>
    <row r="840" spans="1:28" x14ac:dyDescent="0.2">
      <c r="A840" s="9"/>
      <c r="B840" s="9"/>
      <c r="C840" s="9"/>
      <c r="D840" s="9"/>
      <c r="F840" s="9"/>
      <c r="G840" s="9"/>
      <c r="H840" s="9"/>
      <c r="I840" s="9"/>
      <c r="AA840" s="9"/>
      <c r="AB840" s="9"/>
    </row>
    <row r="841" spans="1:28" x14ac:dyDescent="0.2">
      <c r="A841" s="9"/>
      <c r="B841" s="9"/>
      <c r="C841" s="9"/>
      <c r="D841" s="9"/>
      <c r="F841" s="9"/>
      <c r="G841" s="9"/>
      <c r="H841" s="9"/>
      <c r="I841" s="9"/>
      <c r="AA841" s="9"/>
      <c r="AB841" s="9"/>
    </row>
    <row r="842" spans="1:28" x14ac:dyDescent="0.2">
      <c r="A842" s="9"/>
      <c r="B842" s="9"/>
      <c r="C842" s="9"/>
      <c r="D842" s="9"/>
      <c r="F842" s="9"/>
      <c r="G842" s="9"/>
      <c r="H842" s="9"/>
      <c r="I842" s="9"/>
      <c r="AA842" s="9"/>
      <c r="AB842" s="9"/>
    </row>
    <row r="843" spans="1:28" x14ac:dyDescent="0.2">
      <c r="A843" s="9"/>
      <c r="B843" s="9"/>
      <c r="C843" s="9"/>
      <c r="D843" s="9"/>
      <c r="F843" s="9"/>
      <c r="G843" s="9"/>
      <c r="H843" s="9"/>
      <c r="I843" s="9"/>
      <c r="AA843" s="9"/>
      <c r="AB843" s="9"/>
    </row>
    <row r="844" spans="1:28" x14ac:dyDescent="0.2">
      <c r="A844" s="9"/>
      <c r="B844" s="9"/>
      <c r="C844" s="9"/>
      <c r="D844" s="9"/>
      <c r="F844" s="9"/>
      <c r="G844" s="9"/>
      <c r="H844" s="9"/>
      <c r="I844" s="9"/>
      <c r="AA844" s="9"/>
      <c r="AB844" s="9"/>
    </row>
    <row r="845" spans="1:28" x14ac:dyDescent="0.2">
      <c r="A845" s="9"/>
      <c r="B845" s="9"/>
      <c r="C845" s="9"/>
      <c r="D845" s="9"/>
      <c r="F845" s="9"/>
      <c r="G845" s="9"/>
      <c r="H845" s="9"/>
      <c r="I845" s="9"/>
      <c r="AA845" s="9"/>
      <c r="AB845" s="9"/>
    </row>
    <row r="846" spans="1:28" x14ac:dyDescent="0.2">
      <c r="A846" s="9"/>
      <c r="B846" s="9"/>
      <c r="C846" s="9"/>
      <c r="D846" s="9"/>
      <c r="F846" s="9"/>
      <c r="G846" s="9"/>
      <c r="H846" s="9"/>
      <c r="I846" s="9"/>
      <c r="AA846" s="9"/>
      <c r="AB846" s="9"/>
    </row>
    <row r="847" spans="1:28" x14ac:dyDescent="0.2">
      <c r="A847" s="9"/>
      <c r="B847" s="9"/>
      <c r="C847" s="9"/>
      <c r="D847" s="9"/>
      <c r="F847" s="9"/>
      <c r="G847" s="9"/>
      <c r="H847" s="9"/>
      <c r="I847" s="9"/>
      <c r="AA847" s="9"/>
      <c r="AB847" s="9"/>
    </row>
    <row r="848" spans="1:28" x14ac:dyDescent="0.2">
      <c r="A848" s="9"/>
      <c r="B848" s="9"/>
      <c r="C848" s="9"/>
      <c r="D848" s="9"/>
      <c r="F848" s="9"/>
      <c r="G848" s="9"/>
      <c r="H848" s="9"/>
      <c r="I848" s="9"/>
      <c r="AA848" s="9"/>
      <c r="AB848" s="9"/>
    </row>
    <row r="849" spans="1:28" x14ac:dyDescent="0.2">
      <c r="A849" s="9"/>
      <c r="B849" s="9"/>
      <c r="C849" s="9"/>
      <c r="D849" s="9"/>
      <c r="F849" s="9"/>
      <c r="G849" s="9"/>
      <c r="H849" s="9"/>
      <c r="I849" s="9"/>
      <c r="AA849" s="9"/>
      <c r="AB849" s="9"/>
    </row>
    <row r="850" spans="1:28" x14ac:dyDescent="0.2">
      <c r="A850" s="9"/>
      <c r="B850" s="9"/>
      <c r="C850" s="9"/>
      <c r="D850" s="9"/>
      <c r="F850" s="9"/>
      <c r="G850" s="9"/>
      <c r="H850" s="9"/>
      <c r="I850" s="9"/>
      <c r="AA850" s="9"/>
      <c r="AB850" s="9"/>
    </row>
    <row r="851" spans="1:28" x14ac:dyDescent="0.2">
      <c r="A851" s="9"/>
      <c r="B851" s="9"/>
      <c r="C851" s="9"/>
      <c r="D851" s="9"/>
      <c r="F851" s="9"/>
      <c r="G851" s="9"/>
      <c r="H851" s="9"/>
      <c r="I851" s="9"/>
      <c r="AA851" s="9"/>
      <c r="AB851" s="9"/>
    </row>
    <row r="852" spans="1:28" x14ac:dyDescent="0.2">
      <c r="A852" s="9"/>
      <c r="B852" s="9"/>
      <c r="C852" s="9"/>
      <c r="D852" s="9"/>
      <c r="F852" s="9"/>
      <c r="G852" s="9"/>
      <c r="H852" s="9"/>
      <c r="I852" s="9"/>
      <c r="AA852" s="9"/>
      <c r="AB852" s="9"/>
    </row>
    <row r="853" spans="1:28" x14ac:dyDescent="0.2">
      <c r="A853" s="9"/>
      <c r="B853" s="9"/>
      <c r="C853" s="9"/>
      <c r="D853" s="9"/>
      <c r="F853" s="9"/>
      <c r="G853" s="9"/>
      <c r="H853" s="9"/>
      <c r="I853" s="9"/>
      <c r="AA853" s="9"/>
      <c r="AB853" s="9"/>
    </row>
    <row r="854" spans="1:28" x14ac:dyDescent="0.2">
      <c r="A854" s="9"/>
      <c r="B854" s="9"/>
      <c r="C854" s="9"/>
      <c r="D854" s="9"/>
      <c r="F854" s="9"/>
      <c r="G854" s="9"/>
      <c r="H854" s="9"/>
      <c r="I854" s="9"/>
      <c r="AA854" s="9"/>
      <c r="AB854" s="9"/>
    </row>
    <row r="855" spans="1:28" x14ac:dyDescent="0.2">
      <c r="A855" s="9"/>
      <c r="B855" s="9"/>
      <c r="C855" s="9"/>
      <c r="D855" s="9"/>
      <c r="F855" s="9"/>
      <c r="G855" s="9"/>
      <c r="H855" s="9"/>
      <c r="I855" s="9"/>
      <c r="AA855" s="9"/>
      <c r="AB855" s="9"/>
    </row>
    <row r="856" spans="1:28" x14ac:dyDescent="0.2">
      <c r="A856" s="9"/>
      <c r="B856" s="9"/>
      <c r="C856" s="9"/>
      <c r="D856" s="9"/>
      <c r="F856" s="9"/>
      <c r="G856" s="9"/>
      <c r="H856" s="9"/>
      <c r="I856" s="9"/>
      <c r="AA856" s="9"/>
      <c r="AB856" s="9"/>
    </row>
    <row r="857" spans="1:28" x14ac:dyDescent="0.2">
      <c r="A857" s="9"/>
      <c r="B857" s="9"/>
      <c r="C857" s="9"/>
      <c r="D857" s="9"/>
      <c r="F857" s="9"/>
      <c r="G857" s="9"/>
      <c r="H857" s="9"/>
      <c r="I857" s="9"/>
      <c r="AA857" s="9"/>
      <c r="AB857" s="9"/>
    </row>
    <row r="858" spans="1:28" x14ac:dyDescent="0.2">
      <c r="A858" s="9"/>
      <c r="B858" s="9"/>
      <c r="C858" s="9"/>
      <c r="D858" s="9"/>
      <c r="F858" s="9"/>
      <c r="G858" s="9"/>
      <c r="H858" s="9"/>
      <c r="I858" s="9"/>
      <c r="AA858" s="9"/>
      <c r="AB858" s="9"/>
    </row>
    <row r="859" spans="1:28" x14ac:dyDescent="0.2">
      <c r="A859" s="9"/>
      <c r="B859" s="9"/>
      <c r="C859" s="9"/>
      <c r="D859" s="9"/>
      <c r="F859" s="9"/>
      <c r="G859" s="9"/>
      <c r="H859" s="9"/>
      <c r="I859" s="9"/>
      <c r="AA859" s="9"/>
      <c r="AB859" s="9"/>
    </row>
    <row r="860" spans="1:28" x14ac:dyDescent="0.2">
      <c r="A860" s="9"/>
      <c r="B860" s="9"/>
      <c r="C860" s="9"/>
      <c r="D860" s="9"/>
      <c r="F860" s="9"/>
      <c r="G860" s="9"/>
      <c r="H860" s="9"/>
      <c r="I860" s="9"/>
      <c r="AA860" s="9"/>
      <c r="AB860" s="9"/>
    </row>
    <row r="861" spans="1:28" x14ac:dyDescent="0.2">
      <c r="A861" s="9"/>
      <c r="B861" s="9"/>
      <c r="C861" s="9"/>
      <c r="D861" s="9"/>
      <c r="F861" s="9"/>
      <c r="G861" s="9"/>
      <c r="H861" s="9"/>
      <c r="I861" s="9"/>
      <c r="AA861" s="9"/>
      <c r="AB861" s="9"/>
    </row>
    <row r="862" spans="1:28" x14ac:dyDescent="0.2">
      <c r="A862" s="9"/>
      <c r="B862" s="9"/>
      <c r="C862" s="9"/>
      <c r="D862" s="9"/>
      <c r="F862" s="9"/>
      <c r="G862" s="9"/>
      <c r="H862" s="9"/>
      <c r="I862" s="9"/>
      <c r="AA862" s="9"/>
      <c r="AB862" s="9"/>
    </row>
    <row r="863" spans="1:28" x14ac:dyDescent="0.2">
      <c r="A863" s="9"/>
      <c r="B863" s="9"/>
      <c r="C863" s="9"/>
      <c r="D863" s="9"/>
      <c r="F863" s="9"/>
      <c r="G863" s="9"/>
      <c r="H863" s="9"/>
      <c r="I863" s="9"/>
      <c r="AA863" s="9"/>
      <c r="AB863" s="9"/>
    </row>
    <row r="864" spans="1:28" x14ac:dyDescent="0.2">
      <c r="A864" s="9"/>
      <c r="B864" s="9"/>
      <c r="C864" s="9"/>
      <c r="D864" s="9"/>
      <c r="F864" s="9"/>
      <c r="G864" s="9"/>
      <c r="H864" s="9"/>
      <c r="I864" s="9"/>
      <c r="AA864" s="9"/>
      <c r="AB864" s="9"/>
    </row>
    <row r="865" spans="1:28" x14ac:dyDescent="0.2">
      <c r="A865" s="9"/>
      <c r="B865" s="9"/>
      <c r="C865" s="9"/>
      <c r="D865" s="9"/>
      <c r="F865" s="9"/>
      <c r="G865" s="9"/>
      <c r="H865" s="9"/>
      <c r="I865" s="9"/>
      <c r="AA865" s="9"/>
      <c r="AB865" s="9"/>
    </row>
    <row r="866" spans="1:28" x14ac:dyDescent="0.2">
      <c r="A866" s="9"/>
      <c r="B866" s="9"/>
      <c r="C866" s="9"/>
      <c r="D866" s="9"/>
      <c r="F866" s="9"/>
      <c r="G866" s="9"/>
      <c r="H866" s="9"/>
      <c r="I866" s="9"/>
      <c r="AA866" s="9"/>
      <c r="AB866" s="9"/>
    </row>
    <row r="867" spans="1:28" x14ac:dyDescent="0.2">
      <c r="A867" s="9"/>
      <c r="B867" s="9"/>
      <c r="C867" s="9"/>
      <c r="D867" s="9"/>
      <c r="F867" s="9"/>
      <c r="G867" s="9"/>
      <c r="H867" s="9"/>
      <c r="I867" s="9"/>
      <c r="AA867" s="9"/>
      <c r="AB867" s="9"/>
    </row>
    <row r="868" spans="1:28" x14ac:dyDescent="0.2">
      <c r="A868" s="9"/>
      <c r="B868" s="9"/>
      <c r="C868" s="9"/>
      <c r="D868" s="9"/>
      <c r="F868" s="9"/>
      <c r="G868" s="9"/>
      <c r="H868" s="9"/>
      <c r="I868" s="9"/>
      <c r="AA868" s="9"/>
      <c r="AB868" s="9"/>
    </row>
    <row r="869" spans="1:28" x14ac:dyDescent="0.2">
      <c r="A869" s="9"/>
      <c r="B869" s="9"/>
      <c r="C869" s="9"/>
      <c r="D869" s="9"/>
      <c r="F869" s="9"/>
      <c r="G869" s="9"/>
      <c r="H869" s="9"/>
      <c r="I869" s="9"/>
      <c r="AA869" s="9"/>
      <c r="AB869" s="9"/>
    </row>
    <row r="870" spans="1:28" x14ac:dyDescent="0.2">
      <c r="A870" s="9"/>
      <c r="B870" s="9"/>
      <c r="C870" s="9"/>
      <c r="D870" s="9"/>
      <c r="F870" s="9"/>
      <c r="G870" s="9"/>
      <c r="H870" s="9"/>
      <c r="I870" s="9"/>
      <c r="AA870" s="9"/>
      <c r="AB870" s="9"/>
    </row>
    <row r="871" spans="1:28" x14ac:dyDescent="0.2">
      <c r="A871" s="9"/>
      <c r="B871" s="9"/>
      <c r="C871" s="9"/>
      <c r="D871" s="9"/>
      <c r="F871" s="9"/>
      <c r="G871" s="9"/>
      <c r="H871" s="9"/>
      <c r="I871" s="9"/>
      <c r="AA871" s="9"/>
      <c r="AB871" s="9"/>
    </row>
    <row r="872" spans="1:28" x14ac:dyDescent="0.2">
      <c r="A872" s="9"/>
      <c r="B872" s="9"/>
      <c r="C872" s="9"/>
      <c r="D872" s="9"/>
      <c r="F872" s="9"/>
      <c r="G872" s="9"/>
      <c r="H872" s="9"/>
      <c r="I872" s="9"/>
      <c r="AA872" s="9"/>
      <c r="AB872" s="9"/>
    </row>
    <row r="873" spans="1:28" x14ac:dyDescent="0.2">
      <c r="A873" s="9"/>
      <c r="B873" s="9"/>
      <c r="C873" s="9"/>
      <c r="D873" s="9"/>
      <c r="F873" s="9"/>
      <c r="G873" s="9"/>
      <c r="H873" s="9"/>
      <c r="I873" s="9"/>
      <c r="AA873" s="9"/>
      <c r="AB873" s="9"/>
    </row>
    <row r="874" spans="1:28" x14ac:dyDescent="0.2">
      <c r="A874" s="9"/>
      <c r="B874" s="9"/>
      <c r="C874" s="9"/>
      <c r="D874" s="9"/>
      <c r="F874" s="9"/>
      <c r="G874" s="9"/>
      <c r="H874" s="9"/>
      <c r="I874" s="9"/>
      <c r="AA874" s="9"/>
      <c r="AB874" s="9"/>
    </row>
    <row r="875" spans="1:28" x14ac:dyDescent="0.2">
      <c r="A875" s="9"/>
      <c r="B875" s="9"/>
      <c r="C875" s="9"/>
      <c r="D875" s="9"/>
      <c r="F875" s="9"/>
      <c r="G875" s="9"/>
      <c r="H875" s="9"/>
      <c r="I875" s="9"/>
      <c r="AA875" s="9"/>
      <c r="AB875" s="9"/>
    </row>
    <row r="876" spans="1:28" x14ac:dyDescent="0.2">
      <c r="A876" s="9"/>
      <c r="B876" s="9"/>
      <c r="C876" s="9"/>
      <c r="D876" s="9"/>
      <c r="F876" s="9"/>
      <c r="G876" s="9"/>
      <c r="H876" s="9"/>
      <c r="I876" s="9"/>
      <c r="AA876" s="9"/>
      <c r="AB876" s="9"/>
    </row>
    <row r="877" spans="1:28" x14ac:dyDescent="0.2">
      <c r="A877" s="9"/>
      <c r="B877" s="9"/>
      <c r="C877" s="9"/>
      <c r="D877" s="9"/>
      <c r="F877" s="9"/>
      <c r="G877" s="9"/>
      <c r="H877" s="9"/>
      <c r="I877" s="9"/>
      <c r="AA877" s="9"/>
      <c r="AB877" s="9"/>
    </row>
    <row r="878" spans="1:28" x14ac:dyDescent="0.2">
      <c r="A878" s="9"/>
      <c r="B878" s="9"/>
      <c r="C878" s="9"/>
      <c r="D878" s="9"/>
      <c r="F878" s="9"/>
      <c r="G878" s="9"/>
      <c r="H878" s="9"/>
      <c r="I878" s="9"/>
      <c r="AA878" s="9"/>
      <c r="AB878" s="9"/>
    </row>
    <row r="879" spans="1:28" x14ac:dyDescent="0.2">
      <c r="A879" s="9"/>
      <c r="B879" s="9"/>
      <c r="C879" s="9"/>
      <c r="D879" s="9"/>
      <c r="F879" s="9"/>
      <c r="G879" s="9"/>
      <c r="H879" s="9"/>
      <c r="I879" s="9"/>
      <c r="AA879" s="9"/>
      <c r="AB879" s="9"/>
    </row>
    <row r="880" spans="1:28" x14ac:dyDescent="0.2">
      <c r="A880" s="9"/>
      <c r="B880" s="9"/>
      <c r="C880" s="9"/>
      <c r="D880" s="9"/>
      <c r="F880" s="9"/>
      <c r="G880" s="9"/>
      <c r="H880" s="9"/>
      <c r="I880" s="9"/>
      <c r="AA880" s="9"/>
      <c r="AB880" s="9"/>
    </row>
    <row r="881" spans="1:28" x14ac:dyDescent="0.2">
      <c r="A881" s="9"/>
      <c r="B881" s="9"/>
      <c r="C881" s="9"/>
      <c r="D881" s="9"/>
      <c r="F881" s="9"/>
      <c r="G881" s="9"/>
      <c r="H881" s="9"/>
      <c r="I881" s="9"/>
      <c r="AA881" s="9"/>
      <c r="AB881" s="9"/>
    </row>
    <row r="882" spans="1:28" x14ac:dyDescent="0.2">
      <c r="A882" s="9"/>
      <c r="B882" s="9"/>
      <c r="C882" s="9"/>
      <c r="D882" s="9"/>
      <c r="F882" s="9"/>
      <c r="G882" s="9"/>
      <c r="H882" s="9"/>
      <c r="I882" s="9"/>
      <c r="AA882" s="9"/>
      <c r="AB882" s="9"/>
    </row>
    <row r="883" spans="1:28" x14ac:dyDescent="0.2">
      <c r="A883" s="9"/>
      <c r="B883" s="9"/>
      <c r="C883" s="9"/>
      <c r="D883" s="9"/>
      <c r="F883" s="9"/>
      <c r="G883" s="9"/>
      <c r="H883" s="9"/>
      <c r="I883" s="9"/>
      <c r="AA883" s="9"/>
      <c r="AB883" s="9"/>
    </row>
    <row r="884" spans="1:28" x14ac:dyDescent="0.2">
      <c r="A884" s="9"/>
      <c r="B884" s="9"/>
      <c r="C884" s="9"/>
      <c r="D884" s="9"/>
      <c r="F884" s="9"/>
      <c r="G884" s="9"/>
      <c r="H884" s="9"/>
      <c r="I884" s="9"/>
      <c r="AA884" s="9"/>
      <c r="AB884" s="9"/>
    </row>
    <row r="885" spans="1:28" x14ac:dyDescent="0.2">
      <c r="A885" s="9"/>
      <c r="B885" s="9"/>
      <c r="C885" s="9"/>
      <c r="D885" s="9"/>
      <c r="F885" s="9"/>
      <c r="G885" s="9"/>
      <c r="H885" s="9"/>
      <c r="I885" s="9"/>
      <c r="AA885" s="9"/>
      <c r="AB885" s="9"/>
    </row>
    <row r="886" spans="1:28" x14ac:dyDescent="0.2">
      <c r="A886" s="9"/>
      <c r="B886" s="9"/>
      <c r="C886" s="9"/>
      <c r="D886" s="9"/>
      <c r="F886" s="9"/>
      <c r="G886" s="9"/>
      <c r="H886" s="9"/>
      <c r="I886" s="9"/>
      <c r="AA886" s="9"/>
      <c r="AB886" s="9"/>
    </row>
    <row r="887" spans="1:28" x14ac:dyDescent="0.2">
      <c r="A887" s="9"/>
      <c r="B887" s="9"/>
      <c r="C887" s="9"/>
      <c r="D887" s="9"/>
      <c r="F887" s="9"/>
      <c r="G887" s="9"/>
      <c r="H887" s="9"/>
      <c r="I887" s="9"/>
      <c r="AA887" s="9"/>
      <c r="AB887" s="9"/>
    </row>
    <row r="888" spans="1:28" x14ac:dyDescent="0.2">
      <c r="A888" s="9"/>
      <c r="B888" s="9"/>
      <c r="C888" s="9"/>
      <c r="D888" s="9"/>
      <c r="F888" s="9"/>
      <c r="G888" s="9"/>
      <c r="H888" s="9"/>
      <c r="I888" s="9"/>
      <c r="AA888" s="9"/>
      <c r="AB888" s="9"/>
    </row>
    <row r="889" spans="1:28" x14ac:dyDescent="0.2">
      <c r="A889" s="9"/>
      <c r="B889" s="9"/>
      <c r="C889" s="9"/>
      <c r="D889" s="9"/>
      <c r="F889" s="9"/>
      <c r="G889" s="9"/>
      <c r="H889" s="9"/>
      <c r="I889" s="9"/>
      <c r="AA889" s="9"/>
      <c r="AB889" s="9"/>
    </row>
    <row r="890" spans="1:28" x14ac:dyDescent="0.2">
      <c r="A890" s="9"/>
      <c r="B890" s="9"/>
      <c r="C890" s="9"/>
      <c r="D890" s="9"/>
      <c r="F890" s="9"/>
      <c r="G890" s="9"/>
      <c r="H890" s="9"/>
      <c r="I890" s="9"/>
      <c r="AA890" s="9"/>
      <c r="AB890" s="9"/>
    </row>
    <row r="891" spans="1:28" x14ac:dyDescent="0.2">
      <c r="A891" s="9"/>
      <c r="B891" s="9"/>
      <c r="C891" s="9"/>
      <c r="D891" s="9"/>
      <c r="F891" s="9"/>
      <c r="G891" s="9"/>
      <c r="H891" s="9"/>
      <c r="I891" s="9"/>
      <c r="AA891" s="9"/>
      <c r="AB891" s="9"/>
    </row>
    <row r="892" spans="1:28" x14ac:dyDescent="0.2">
      <c r="A892" s="9"/>
      <c r="B892" s="9"/>
      <c r="C892" s="9"/>
      <c r="D892" s="9"/>
      <c r="F892" s="9"/>
      <c r="G892" s="9"/>
      <c r="H892" s="9"/>
      <c r="I892" s="9"/>
      <c r="AA892" s="9"/>
      <c r="AB892" s="9"/>
    </row>
    <row r="893" spans="1:28" x14ac:dyDescent="0.2">
      <c r="A893" s="9"/>
      <c r="B893" s="9"/>
      <c r="C893" s="9"/>
      <c r="D893" s="9"/>
      <c r="F893" s="9"/>
      <c r="G893" s="9"/>
      <c r="H893" s="9"/>
      <c r="I893" s="9"/>
      <c r="AA893" s="9"/>
      <c r="AB893" s="9"/>
    </row>
    <row r="894" spans="1:28" x14ac:dyDescent="0.2">
      <c r="A894" s="9"/>
      <c r="B894" s="9"/>
      <c r="C894" s="9"/>
      <c r="D894" s="9"/>
      <c r="F894" s="9"/>
      <c r="G894" s="9"/>
      <c r="H894" s="9"/>
      <c r="I894" s="9"/>
      <c r="AA894" s="9"/>
      <c r="AB894" s="9"/>
    </row>
    <row r="895" spans="1:28" x14ac:dyDescent="0.2">
      <c r="A895" s="9"/>
      <c r="B895" s="9"/>
      <c r="C895" s="9"/>
      <c r="D895" s="9"/>
      <c r="F895" s="9"/>
      <c r="G895" s="9"/>
      <c r="H895" s="9"/>
      <c r="I895" s="9"/>
      <c r="AA895" s="9"/>
      <c r="AB895" s="9"/>
    </row>
    <row r="896" spans="1:28" x14ac:dyDescent="0.2">
      <c r="A896" s="9"/>
      <c r="B896" s="9"/>
      <c r="C896" s="9"/>
      <c r="D896" s="9"/>
      <c r="F896" s="9"/>
      <c r="G896" s="9"/>
      <c r="H896" s="9"/>
      <c r="I896" s="9"/>
      <c r="AA896" s="9"/>
      <c r="AB896" s="9"/>
    </row>
    <row r="897" spans="1:28" x14ac:dyDescent="0.2">
      <c r="A897" s="9"/>
      <c r="B897" s="9"/>
      <c r="C897" s="9"/>
      <c r="D897" s="9"/>
      <c r="F897" s="9"/>
      <c r="G897" s="9"/>
      <c r="H897" s="9"/>
      <c r="I897" s="9"/>
      <c r="AA897" s="9"/>
      <c r="AB897" s="9"/>
    </row>
    <row r="898" spans="1:28" x14ac:dyDescent="0.2">
      <c r="A898" s="9"/>
      <c r="B898" s="9"/>
      <c r="C898" s="9"/>
      <c r="D898" s="9"/>
      <c r="F898" s="9"/>
      <c r="G898" s="9"/>
      <c r="H898" s="9"/>
      <c r="I898" s="9"/>
      <c r="AA898" s="9"/>
      <c r="AB898" s="9"/>
    </row>
    <row r="899" spans="1:28" x14ac:dyDescent="0.2">
      <c r="A899" s="9"/>
      <c r="B899" s="9"/>
      <c r="C899" s="9"/>
      <c r="D899" s="9"/>
      <c r="F899" s="9"/>
      <c r="G899" s="9"/>
      <c r="H899" s="9"/>
      <c r="I899" s="9"/>
      <c r="AA899" s="9"/>
      <c r="AB899" s="9"/>
    </row>
    <row r="900" spans="1:28" x14ac:dyDescent="0.2">
      <c r="A900" s="9"/>
      <c r="B900" s="9"/>
      <c r="C900" s="9"/>
      <c r="D900" s="9"/>
      <c r="F900" s="9"/>
      <c r="G900" s="9"/>
      <c r="H900" s="9"/>
      <c r="I900" s="9"/>
      <c r="AA900" s="9"/>
      <c r="AB900" s="9"/>
    </row>
    <row r="901" spans="1:28" x14ac:dyDescent="0.2">
      <c r="A901" s="9"/>
      <c r="B901" s="9"/>
      <c r="C901" s="9"/>
      <c r="D901" s="9"/>
      <c r="F901" s="9"/>
      <c r="G901" s="9"/>
      <c r="H901" s="9"/>
      <c r="I901" s="9"/>
      <c r="AA901" s="9"/>
      <c r="AB901" s="9"/>
    </row>
    <row r="902" spans="1:28" x14ac:dyDescent="0.2">
      <c r="A902" s="9"/>
      <c r="B902" s="9"/>
      <c r="C902" s="9"/>
      <c r="D902" s="9"/>
      <c r="F902" s="9"/>
      <c r="G902" s="9"/>
      <c r="H902" s="9"/>
      <c r="I902" s="9"/>
      <c r="AA902" s="9"/>
      <c r="AB902" s="9"/>
    </row>
    <row r="903" spans="1:28" x14ac:dyDescent="0.2">
      <c r="A903" s="9"/>
      <c r="B903" s="9"/>
      <c r="C903" s="9"/>
      <c r="D903" s="9"/>
      <c r="F903" s="9"/>
      <c r="G903" s="9"/>
      <c r="H903" s="9"/>
      <c r="I903" s="9"/>
      <c r="AA903" s="9"/>
      <c r="AB903" s="9"/>
    </row>
    <row r="904" spans="1:28" x14ac:dyDescent="0.2">
      <c r="A904" s="9"/>
      <c r="B904" s="9"/>
      <c r="C904" s="9"/>
      <c r="D904" s="9"/>
      <c r="F904" s="9"/>
      <c r="G904" s="9"/>
      <c r="H904" s="9"/>
      <c r="I904" s="9"/>
      <c r="AA904" s="9"/>
      <c r="AB904" s="9"/>
    </row>
    <row r="905" spans="1:28" x14ac:dyDescent="0.2">
      <c r="A905" s="9"/>
      <c r="B905" s="9"/>
      <c r="C905" s="9"/>
      <c r="D905" s="9"/>
      <c r="F905" s="9"/>
      <c r="G905" s="9"/>
      <c r="H905" s="9"/>
      <c r="I905" s="9"/>
      <c r="AA905" s="9"/>
      <c r="AB905" s="9"/>
    </row>
    <row r="906" spans="1:28" x14ac:dyDescent="0.2">
      <c r="A906" s="9"/>
      <c r="B906" s="9"/>
      <c r="C906" s="9"/>
      <c r="D906" s="9"/>
      <c r="F906" s="9"/>
      <c r="G906" s="9"/>
      <c r="H906" s="9"/>
      <c r="I906" s="9"/>
      <c r="AA906" s="9"/>
      <c r="AB906" s="9"/>
    </row>
    <row r="907" spans="1:28" x14ac:dyDescent="0.2">
      <c r="A907" s="9"/>
      <c r="B907" s="9"/>
      <c r="C907" s="9"/>
      <c r="D907" s="9"/>
      <c r="F907" s="9"/>
      <c r="G907" s="9"/>
      <c r="H907" s="9"/>
      <c r="I907" s="9"/>
      <c r="AA907" s="9"/>
      <c r="AB907" s="9"/>
    </row>
    <row r="908" spans="1:28" x14ac:dyDescent="0.2">
      <c r="A908" s="9"/>
      <c r="B908" s="9"/>
      <c r="C908" s="9"/>
      <c r="D908" s="9"/>
      <c r="F908" s="9"/>
      <c r="G908" s="9"/>
      <c r="H908" s="9"/>
      <c r="I908" s="9"/>
      <c r="AA908" s="9"/>
      <c r="AB908" s="9"/>
    </row>
    <row r="909" spans="1:28" x14ac:dyDescent="0.2">
      <c r="A909" s="9"/>
      <c r="B909" s="9"/>
      <c r="C909" s="9"/>
      <c r="D909" s="9"/>
      <c r="F909" s="9"/>
      <c r="G909" s="9"/>
      <c r="H909" s="9"/>
      <c r="I909" s="9"/>
      <c r="AA909" s="9"/>
      <c r="AB909" s="9"/>
    </row>
    <row r="910" spans="1:28" x14ac:dyDescent="0.2">
      <c r="A910" s="9"/>
      <c r="B910" s="9"/>
      <c r="C910" s="9"/>
      <c r="D910" s="9"/>
      <c r="F910" s="9"/>
      <c r="G910" s="9"/>
      <c r="H910" s="9"/>
      <c r="I910" s="9"/>
      <c r="AA910" s="9"/>
      <c r="AB910" s="9"/>
    </row>
    <row r="911" spans="1:28" x14ac:dyDescent="0.2">
      <c r="A911" s="9"/>
      <c r="B911" s="9"/>
      <c r="C911" s="9"/>
      <c r="D911" s="9"/>
      <c r="F911" s="9"/>
      <c r="G911" s="9"/>
      <c r="H911" s="9"/>
      <c r="I911" s="9"/>
      <c r="AA911" s="9"/>
      <c r="AB911" s="9"/>
    </row>
    <row r="912" spans="1:28" x14ac:dyDescent="0.2">
      <c r="A912" s="9"/>
      <c r="B912" s="9"/>
      <c r="C912" s="9"/>
      <c r="D912" s="9"/>
      <c r="F912" s="9"/>
      <c r="G912" s="9"/>
      <c r="H912" s="9"/>
      <c r="I912" s="9"/>
      <c r="AA912" s="9"/>
      <c r="AB912" s="9"/>
    </row>
    <row r="913" spans="1:28" x14ac:dyDescent="0.2">
      <c r="A913" s="9"/>
      <c r="B913" s="9"/>
      <c r="C913" s="9"/>
      <c r="D913" s="9"/>
      <c r="F913" s="9"/>
      <c r="G913" s="9"/>
      <c r="H913" s="9"/>
      <c r="I913" s="9"/>
      <c r="AA913" s="9"/>
      <c r="AB913" s="9"/>
    </row>
    <row r="914" spans="1:28" x14ac:dyDescent="0.2">
      <c r="A914" s="9"/>
      <c r="B914" s="9"/>
      <c r="C914" s="9"/>
      <c r="D914" s="9"/>
      <c r="F914" s="9"/>
      <c r="G914" s="9"/>
      <c r="H914" s="9"/>
      <c r="I914" s="9"/>
      <c r="AA914" s="9"/>
      <c r="AB914" s="9"/>
    </row>
    <row r="915" spans="1:28" x14ac:dyDescent="0.2">
      <c r="A915" s="9"/>
      <c r="B915" s="9"/>
      <c r="C915" s="9"/>
      <c r="D915" s="9"/>
      <c r="F915" s="9"/>
      <c r="G915" s="9"/>
      <c r="H915" s="9"/>
      <c r="I915" s="9"/>
      <c r="AA915" s="9"/>
      <c r="AB915" s="9"/>
    </row>
    <row r="916" spans="1:28" x14ac:dyDescent="0.2">
      <c r="A916" s="9"/>
      <c r="B916" s="9"/>
      <c r="C916" s="9"/>
      <c r="D916" s="9"/>
      <c r="F916" s="9"/>
      <c r="G916" s="9"/>
      <c r="H916" s="9"/>
      <c r="I916" s="9"/>
      <c r="AA916" s="9"/>
      <c r="AB916" s="9"/>
    </row>
    <row r="917" spans="1:28" x14ac:dyDescent="0.2">
      <c r="A917" s="9"/>
      <c r="B917" s="9"/>
      <c r="C917" s="9"/>
      <c r="D917" s="9"/>
      <c r="F917" s="9"/>
      <c r="G917" s="9"/>
      <c r="H917" s="9"/>
      <c r="I917" s="9"/>
      <c r="AA917" s="9"/>
      <c r="AB917" s="9"/>
    </row>
    <row r="918" spans="1:28" x14ac:dyDescent="0.2">
      <c r="A918" s="9"/>
      <c r="B918" s="9"/>
      <c r="C918" s="9"/>
      <c r="D918" s="9"/>
      <c r="F918" s="9"/>
      <c r="G918" s="9"/>
      <c r="H918" s="9"/>
      <c r="I918" s="9"/>
      <c r="AA918" s="9"/>
      <c r="AB918" s="9"/>
    </row>
    <row r="919" spans="1:28" x14ac:dyDescent="0.2">
      <c r="A919" s="9"/>
      <c r="B919" s="9"/>
      <c r="C919" s="9"/>
      <c r="D919" s="9"/>
      <c r="F919" s="9"/>
      <c r="G919" s="9"/>
      <c r="H919" s="9"/>
      <c r="I919" s="9"/>
      <c r="AA919" s="9"/>
      <c r="AB919" s="9"/>
    </row>
    <row r="920" spans="1:28" x14ac:dyDescent="0.2">
      <c r="A920" s="9"/>
      <c r="B920" s="9"/>
      <c r="C920" s="9"/>
      <c r="D920" s="9"/>
      <c r="F920" s="9"/>
      <c r="G920" s="9"/>
      <c r="H920" s="9"/>
      <c r="I920" s="9"/>
      <c r="AA920" s="9"/>
      <c r="AB920" s="9"/>
    </row>
    <row r="921" spans="1:28" x14ac:dyDescent="0.2">
      <c r="A921" s="9"/>
      <c r="B921" s="9"/>
      <c r="C921" s="9"/>
      <c r="D921" s="9"/>
      <c r="F921" s="9"/>
      <c r="G921" s="9"/>
      <c r="H921" s="9"/>
      <c r="I921" s="9"/>
      <c r="AA921" s="9"/>
      <c r="AB921" s="9"/>
    </row>
    <row r="922" spans="1:28" x14ac:dyDescent="0.2">
      <c r="A922" s="9"/>
      <c r="B922" s="9"/>
      <c r="C922" s="9"/>
      <c r="D922" s="9"/>
      <c r="F922" s="9"/>
      <c r="G922" s="9"/>
      <c r="H922" s="9"/>
      <c r="I922" s="9"/>
      <c r="AA922" s="9"/>
      <c r="AB922" s="9"/>
    </row>
    <row r="923" spans="1:28" x14ac:dyDescent="0.2">
      <c r="A923" s="9"/>
      <c r="B923" s="9"/>
      <c r="C923" s="9"/>
      <c r="D923" s="9"/>
      <c r="F923" s="9"/>
      <c r="G923" s="9"/>
      <c r="H923" s="9"/>
      <c r="I923" s="9"/>
      <c r="AA923" s="9"/>
      <c r="AB923" s="9"/>
    </row>
    <row r="924" spans="1:28" x14ac:dyDescent="0.2">
      <c r="A924" s="9"/>
      <c r="B924" s="9"/>
      <c r="C924" s="9"/>
      <c r="D924" s="9"/>
      <c r="F924" s="9"/>
      <c r="G924" s="9"/>
      <c r="H924" s="9"/>
      <c r="I924" s="9"/>
      <c r="AA924" s="9"/>
      <c r="AB924" s="9"/>
    </row>
    <row r="925" spans="1:28" x14ac:dyDescent="0.2">
      <c r="A925" s="9"/>
      <c r="B925" s="9"/>
      <c r="C925" s="9"/>
      <c r="D925" s="9"/>
      <c r="F925" s="9"/>
      <c r="G925" s="9"/>
      <c r="H925" s="9"/>
      <c r="I925" s="9"/>
      <c r="AA925" s="9"/>
      <c r="AB925" s="9"/>
    </row>
    <row r="926" spans="1:28" x14ac:dyDescent="0.2">
      <c r="A926" s="9"/>
      <c r="B926" s="9"/>
      <c r="C926" s="9"/>
      <c r="D926" s="9"/>
      <c r="F926" s="9"/>
      <c r="G926" s="9"/>
      <c r="H926" s="9"/>
      <c r="I926" s="9"/>
      <c r="AA926" s="9"/>
      <c r="AB926" s="9"/>
    </row>
    <row r="927" spans="1:28" x14ac:dyDescent="0.2">
      <c r="A927" s="9"/>
      <c r="B927" s="9"/>
      <c r="C927" s="9"/>
      <c r="D927" s="9"/>
      <c r="F927" s="9"/>
      <c r="G927" s="9"/>
      <c r="H927" s="9"/>
      <c r="I927" s="9"/>
      <c r="AA927" s="9"/>
      <c r="AB927" s="9"/>
    </row>
    <row r="928" spans="1:28" x14ac:dyDescent="0.2">
      <c r="A928" s="9"/>
      <c r="B928" s="9"/>
      <c r="C928" s="9"/>
      <c r="D928" s="9"/>
      <c r="F928" s="9"/>
      <c r="G928" s="9"/>
      <c r="H928" s="9"/>
      <c r="I928" s="9"/>
      <c r="AA928" s="9"/>
      <c r="AB928" s="9"/>
    </row>
    <row r="929" spans="1:28" x14ac:dyDescent="0.2">
      <c r="A929" s="9"/>
      <c r="B929" s="9"/>
      <c r="C929" s="9"/>
      <c r="D929" s="9"/>
      <c r="F929" s="9"/>
      <c r="G929" s="9"/>
      <c r="H929" s="9"/>
      <c r="I929" s="9"/>
      <c r="AA929" s="9"/>
      <c r="AB929" s="9"/>
    </row>
    <row r="930" spans="1:28" x14ac:dyDescent="0.2">
      <c r="A930" s="9"/>
      <c r="B930" s="9"/>
      <c r="C930" s="9"/>
      <c r="D930" s="9"/>
      <c r="F930" s="9"/>
      <c r="G930" s="9"/>
      <c r="H930" s="9"/>
      <c r="I930" s="9"/>
      <c r="AA930" s="9"/>
      <c r="AB930" s="9"/>
    </row>
    <row r="931" spans="1:28" x14ac:dyDescent="0.2">
      <c r="A931" s="9"/>
      <c r="B931" s="9"/>
      <c r="C931" s="9"/>
      <c r="D931" s="9"/>
      <c r="F931" s="9"/>
      <c r="G931" s="9"/>
      <c r="H931" s="9"/>
      <c r="I931" s="9"/>
      <c r="AA931" s="9"/>
      <c r="AB931" s="9"/>
    </row>
    <row r="932" spans="1:28" x14ac:dyDescent="0.2">
      <c r="A932" s="9"/>
      <c r="B932" s="9"/>
      <c r="C932" s="9"/>
      <c r="D932" s="9"/>
      <c r="F932" s="9"/>
      <c r="G932" s="9"/>
      <c r="H932" s="9"/>
      <c r="I932" s="9"/>
      <c r="AA932" s="9"/>
      <c r="AB932" s="9"/>
    </row>
    <row r="933" spans="1:28" x14ac:dyDescent="0.2">
      <c r="A933" s="9"/>
      <c r="B933" s="9"/>
      <c r="C933" s="9"/>
      <c r="D933" s="9"/>
      <c r="F933" s="9"/>
      <c r="G933" s="9"/>
      <c r="H933" s="9"/>
      <c r="I933" s="9"/>
      <c r="AA933" s="9"/>
      <c r="AB933" s="9"/>
    </row>
    <row r="934" spans="1:28" x14ac:dyDescent="0.2">
      <c r="A934" s="9"/>
      <c r="B934" s="9"/>
      <c r="C934" s="9"/>
      <c r="D934" s="9"/>
      <c r="F934" s="9"/>
      <c r="G934" s="9"/>
      <c r="H934" s="9"/>
      <c r="I934" s="9"/>
      <c r="AA934" s="9"/>
      <c r="AB934" s="9"/>
    </row>
    <row r="935" spans="1:28" x14ac:dyDescent="0.2">
      <c r="A935" s="9"/>
      <c r="B935" s="9"/>
      <c r="C935" s="9"/>
      <c r="D935" s="9"/>
      <c r="F935" s="9"/>
      <c r="G935" s="9"/>
      <c r="H935" s="9"/>
      <c r="I935" s="9"/>
      <c r="AA935" s="9"/>
      <c r="AB935" s="9"/>
    </row>
    <row r="936" spans="1:28" x14ac:dyDescent="0.2">
      <c r="A936" s="9"/>
      <c r="B936" s="9"/>
      <c r="C936" s="9"/>
      <c r="D936" s="9"/>
      <c r="F936" s="9"/>
      <c r="G936" s="9"/>
      <c r="H936" s="9"/>
      <c r="I936" s="9"/>
      <c r="AA936" s="9"/>
      <c r="AB936" s="9"/>
    </row>
    <row r="937" spans="1:28" x14ac:dyDescent="0.2">
      <c r="A937" s="9"/>
      <c r="B937" s="9"/>
      <c r="C937" s="9"/>
      <c r="D937" s="9"/>
      <c r="F937" s="9"/>
      <c r="G937" s="9"/>
      <c r="H937" s="9"/>
      <c r="I937" s="9"/>
      <c r="AA937" s="9"/>
      <c r="AB937" s="9"/>
    </row>
    <row r="938" spans="1:28" x14ac:dyDescent="0.2">
      <c r="A938" s="9"/>
      <c r="B938" s="9"/>
      <c r="C938" s="9"/>
      <c r="D938" s="9"/>
      <c r="F938" s="9"/>
      <c r="G938" s="9"/>
      <c r="H938" s="9"/>
      <c r="I938" s="9"/>
      <c r="AA938" s="9"/>
      <c r="AB938" s="9"/>
    </row>
    <row r="939" spans="1:28" x14ac:dyDescent="0.2">
      <c r="A939" s="9"/>
      <c r="B939" s="9"/>
      <c r="C939" s="9"/>
      <c r="D939" s="9"/>
      <c r="F939" s="9"/>
      <c r="G939" s="9"/>
      <c r="H939" s="9"/>
      <c r="I939" s="9"/>
      <c r="AA939" s="9"/>
      <c r="AB939" s="9"/>
    </row>
    <row r="940" spans="1:28" x14ac:dyDescent="0.2">
      <c r="A940" s="9"/>
      <c r="B940" s="9"/>
      <c r="C940" s="9"/>
      <c r="D940" s="9"/>
      <c r="F940" s="9"/>
      <c r="G940" s="9"/>
      <c r="H940" s="9"/>
      <c r="I940" s="9"/>
      <c r="AA940" s="9"/>
      <c r="AB940" s="9"/>
    </row>
    <row r="941" spans="1:28" x14ac:dyDescent="0.2">
      <c r="A941" s="9"/>
      <c r="B941" s="9"/>
      <c r="C941" s="9"/>
      <c r="D941" s="9"/>
      <c r="F941" s="9"/>
      <c r="G941" s="9"/>
      <c r="H941" s="9"/>
      <c r="I941" s="9"/>
      <c r="AA941" s="9"/>
      <c r="AB941" s="9"/>
    </row>
    <row r="942" spans="1:28" x14ac:dyDescent="0.2">
      <c r="A942" s="9"/>
      <c r="B942" s="9"/>
      <c r="C942" s="9"/>
      <c r="D942" s="9"/>
      <c r="F942" s="9"/>
      <c r="G942" s="9"/>
      <c r="H942" s="9"/>
      <c r="I942" s="9"/>
      <c r="AA942" s="9"/>
      <c r="AB942" s="9"/>
    </row>
    <row r="943" spans="1:28" x14ac:dyDescent="0.2">
      <c r="A943" s="9"/>
      <c r="B943" s="9"/>
      <c r="C943" s="9"/>
      <c r="D943" s="9"/>
      <c r="F943" s="9"/>
      <c r="G943" s="9"/>
      <c r="H943" s="9"/>
      <c r="I943" s="9"/>
      <c r="AA943" s="9"/>
      <c r="AB943" s="9"/>
    </row>
    <row r="944" spans="1:28" x14ac:dyDescent="0.2">
      <c r="A944" s="9"/>
      <c r="B944" s="9"/>
      <c r="C944" s="9"/>
      <c r="D944" s="9"/>
      <c r="F944" s="9"/>
      <c r="G944" s="9"/>
      <c r="H944" s="9"/>
      <c r="I944" s="9"/>
      <c r="AA944" s="9"/>
      <c r="AB944" s="9"/>
    </row>
    <row r="945" spans="1:28" x14ac:dyDescent="0.2">
      <c r="A945" s="9"/>
      <c r="B945" s="9"/>
      <c r="C945" s="9"/>
      <c r="D945" s="9"/>
      <c r="F945" s="9"/>
      <c r="G945" s="9"/>
      <c r="H945" s="9"/>
      <c r="I945" s="9"/>
      <c r="AA945" s="9"/>
      <c r="AB945" s="9"/>
    </row>
    <row r="946" spans="1:28" x14ac:dyDescent="0.2">
      <c r="A946" s="9"/>
      <c r="B946" s="9"/>
      <c r="C946" s="9"/>
      <c r="D946" s="9"/>
      <c r="F946" s="9"/>
      <c r="G946" s="9"/>
      <c r="H946" s="9"/>
      <c r="I946" s="9"/>
      <c r="AA946" s="9"/>
      <c r="AB946" s="9"/>
    </row>
    <row r="947" spans="1:28" x14ac:dyDescent="0.2">
      <c r="A947" s="9"/>
      <c r="B947" s="9"/>
      <c r="C947" s="9"/>
      <c r="D947" s="9"/>
      <c r="F947" s="9"/>
      <c r="G947" s="9"/>
      <c r="H947" s="9"/>
      <c r="I947" s="9"/>
      <c r="AA947" s="9"/>
      <c r="AB947" s="9"/>
    </row>
    <row r="948" spans="1:28" x14ac:dyDescent="0.2">
      <c r="A948" s="9"/>
      <c r="B948" s="9"/>
      <c r="C948" s="9"/>
      <c r="D948" s="9"/>
      <c r="F948" s="9"/>
      <c r="G948" s="9"/>
      <c r="H948" s="9"/>
      <c r="I948" s="9"/>
      <c r="AA948" s="9"/>
      <c r="AB948" s="9"/>
    </row>
    <row r="949" spans="1:28" x14ac:dyDescent="0.2">
      <c r="A949" s="9"/>
      <c r="B949" s="9"/>
      <c r="C949" s="9"/>
      <c r="D949" s="9"/>
      <c r="F949" s="9"/>
      <c r="G949" s="9"/>
      <c r="H949" s="9"/>
      <c r="I949" s="9"/>
      <c r="AA949" s="9"/>
      <c r="AB949" s="9"/>
    </row>
    <row r="950" spans="1:28" x14ac:dyDescent="0.2">
      <c r="A950" s="9"/>
      <c r="B950" s="9"/>
      <c r="C950" s="9"/>
      <c r="D950" s="9"/>
      <c r="F950" s="9"/>
      <c r="G950" s="9"/>
      <c r="H950" s="9"/>
      <c r="I950" s="9"/>
      <c r="AA950" s="9"/>
      <c r="AB950" s="9"/>
    </row>
    <row r="951" spans="1:28" x14ac:dyDescent="0.2">
      <c r="A951" s="9"/>
      <c r="B951" s="9"/>
      <c r="C951" s="9"/>
      <c r="D951" s="9"/>
      <c r="F951" s="9"/>
      <c r="G951" s="9"/>
      <c r="H951" s="9"/>
      <c r="I951" s="9"/>
      <c r="AA951" s="9"/>
      <c r="AB951" s="9"/>
    </row>
    <row r="952" spans="1:28" x14ac:dyDescent="0.2">
      <c r="A952" s="9"/>
      <c r="B952" s="9"/>
      <c r="C952" s="9"/>
      <c r="D952" s="9"/>
      <c r="F952" s="9"/>
      <c r="G952" s="9"/>
      <c r="H952" s="9"/>
      <c r="I952" s="9"/>
      <c r="AA952" s="9"/>
      <c r="AB952" s="9"/>
    </row>
    <row r="953" spans="1:28" x14ac:dyDescent="0.2">
      <c r="A953" s="9"/>
      <c r="B953" s="9"/>
      <c r="C953" s="9"/>
      <c r="D953" s="9"/>
      <c r="F953" s="9"/>
      <c r="G953" s="9"/>
      <c r="H953" s="9"/>
      <c r="I953" s="9"/>
      <c r="AA953" s="9"/>
      <c r="AB953" s="9"/>
    </row>
    <row r="954" spans="1:28" x14ac:dyDescent="0.2">
      <c r="A954" s="9"/>
      <c r="B954" s="9"/>
      <c r="C954" s="9"/>
      <c r="D954" s="9"/>
      <c r="F954" s="9"/>
      <c r="G954" s="9"/>
      <c r="H954" s="9"/>
      <c r="I954" s="9"/>
      <c r="AA954" s="9"/>
      <c r="AB954" s="9"/>
    </row>
    <row r="955" spans="1:28" x14ac:dyDescent="0.2">
      <c r="A955" s="9"/>
      <c r="B955" s="9"/>
      <c r="C955" s="9"/>
      <c r="D955" s="9"/>
      <c r="F955" s="9"/>
      <c r="G955" s="9"/>
      <c r="H955" s="9"/>
      <c r="I955" s="9"/>
      <c r="AA955" s="9"/>
      <c r="AB955" s="9"/>
    </row>
    <row r="956" spans="1:28" x14ac:dyDescent="0.2">
      <c r="A956" s="9"/>
      <c r="B956" s="9"/>
      <c r="C956" s="9"/>
      <c r="D956" s="9"/>
      <c r="F956" s="9"/>
      <c r="G956" s="9"/>
      <c r="H956" s="9"/>
      <c r="I956" s="9"/>
      <c r="AA956" s="9"/>
      <c r="AB956" s="9"/>
    </row>
    <row r="957" spans="1:28" x14ac:dyDescent="0.2">
      <c r="A957" s="9"/>
      <c r="B957" s="9"/>
      <c r="C957" s="9"/>
      <c r="D957" s="9"/>
      <c r="F957" s="9"/>
      <c r="G957" s="9"/>
      <c r="H957" s="9"/>
      <c r="I957" s="9"/>
      <c r="AA957" s="9"/>
      <c r="AB957" s="9"/>
    </row>
    <row r="958" spans="1:28" x14ac:dyDescent="0.2">
      <c r="A958" s="9"/>
      <c r="B958" s="9"/>
      <c r="C958" s="9"/>
      <c r="D958" s="9"/>
      <c r="F958" s="9"/>
      <c r="G958" s="9"/>
      <c r="H958" s="9"/>
      <c r="I958" s="9"/>
      <c r="AA958" s="9"/>
      <c r="AB958" s="9"/>
    </row>
    <row r="959" spans="1:28" x14ac:dyDescent="0.2">
      <c r="A959" s="9"/>
      <c r="B959" s="9"/>
      <c r="C959" s="9"/>
      <c r="D959" s="9"/>
      <c r="F959" s="9"/>
      <c r="G959" s="9"/>
      <c r="H959" s="9"/>
      <c r="I959" s="9"/>
      <c r="AA959" s="9"/>
      <c r="AB959" s="9"/>
    </row>
    <row r="960" spans="1:28" x14ac:dyDescent="0.2">
      <c r="A960" s="9"/>
      <c r="B960" s="9"/>
      <c r="C960" s="9"/>
      <c r="D960" s="9"/>
      <c r="F960" s="9"/>
      <c r="G960" s="9"/>
      <c r="H960" s="9"/>
      <c r="I960" s="9"/>
      <c r="AA960" s="9"/>
      <c r="AB960" s="9"/>
    </row>
    <row r="961" spans="1:28" x14ac:dyDescent="0.2">
      <c r="A961" s="9"/>
      <c r="B961" s="9"/>
      <c r="C961" s="9"/>
      <c r="D961" s="9"/>
      <c r="F961" s="9"/>
      <c r="G961" s="9"/>
      <c r="H961" s="9"/>
      <c r="I961" s="9"/>
      <c r="AA961" s="9"/>
      <c r="AB961" s="9"/>
    </row>
    <row r="962" spans="1:28" x14ac:dyDescent="0.2">
      <c r="A962" s="9"/>
      <c r="B962" s="9"/>
      <c r="C962" s="9"/>
      <c r="D962" s="9"/>
      <c r="F962" s="9"/>
      <c r="G962" s="9"/>
      <c r="H962" s="9"/>
      <c r="I962" s="9"/>
      <c r="AA962" s="9"/>
      <c r="AB962" s="9"/>
    </row>
    <row r="963" spans="1:28" x14ac:dyDescent="0.2">
      <c r="A963" s="9"/>
      <c r="B963" s="9"/>
      <c r="C963" s="9"/>
      <c r="D963" s="9"/>
      <c r="F963" s="9"/>
      <c r="G963" s="9"/>
      <c r="H963" s="9"/>
      <c r="I963" s="9"/>
      <c r="AA963" s="9"/>
      <c r="AB963" s="9"/>
    </row>
    <row r="964" spans="1:28" x14ac:dyDescent="0.2">
      <c r="A964" s="9"/>
      <c r="B964" s="9"/>
      <c r="C964" s="9"/>
      <c r="D964" s="9"/>
      <c r="F964" s="9"/>
      <c r="G964" s="9"/>
      <c r="H964" s="9"/>
      <c r="I964" s="9"/>
      <c r="AA964" s="9"/>
      <c r="AB964" s="9"/>
    </row>
    <row r="965" spans="1:28" x14ac:dyDescent="0.2">
      <c r="A965" s="9"/>
      <c r="B965" s="9"/>
      <c r="C965" s="9"/>
      <c r="D965" s="9"/>
      <c r="F965" s="9"/>
      <c r="G965" s="9"/>
      <c r="H965" s="9"/>
      <c r="I965" s="9"/>
      <c r="AA965" s="9"/>
      <c r="AB965" s="9"/>
    </row>
    <row r="966" spans="1:28" x14ac:dyDescent="0.2">
      <c r="A966" s="9"/>
      <c r="B966" s="9"/>
      <c r="C966" s="9"/>
      <c r="D966" s="9"/>
      <c r="F966" s="9"/>
      <c r="G966" s="9"/>
      <c r="H966" s="9"/>
      <c r="I966" s="9"/>
      <c r="AA966" s="9"/>
      <c r="AB966" s="9"/>
    </row>
    <row r="967" spans="1:28" x14ac:dyDescent="0.2">
      <c r="A967" s="9"/>
      <c r="B967" s="9"/>
      <c r="C967" s="9"/>
      <c r="D967" s="9"/>
      <c r="F967" s="9"/>
      <c r="G967" s="9"/>
      <c r="H967" s="9"/>
      <c r="I967" s="9"/>
      <c r="AA967" s="9"/>
      <c r="AB967" s="9"/>
    </row>
    <row r="968" spans="1:28" x14ac:dyDescent="0.2">
      <c r="A968" s="9"/>
      <c r="B968" s="9"/>
      <c r="C968" s="9"/>
      <c r="D968" s="9"/>
      <c r="F968" s="9"/>
      <c r="G968" s="9"/>
      <c r="H968" s="9"/>
      <c r="I968" s="9"/>
      <c r="AA968" s="9"/>
      <c r="AB968" s="9"/>
    </row>
    <row r="969" spans="1:28" x14ac:dyDescent="0.2">
      <c r="A969" s="9"/>
      <c r="B969" s="9"/>
      <c r="C969" s="9"/>
      <c r="D969" s="9"/>
      <c r="F969" s="9"/>
      <c r="G969" s="9"/>
      <c r="H969" s="9"/>
      <c r="I969" s="9"/>
      <c r="AA969" s="9"/>
      <c r="AB969" s="9"/>
    </row>
    <row r="970" spans="1:28" x14ac:dyDescent="0.2">
      <c r="A970" s="9"/>
      <c r="B970" s="9"/>
      <c r="C970" s="9"/>
      <c r="D970" s="9"/>
      <c r="F970" s="9"/>
      <c r="G970" s="9"/>
      <c r="H970" s="9"/>
      <c r="I970" s="9"/>
      <c r="AA970" s="9"/>
      <c r="AB970" s="9"/>
    </row>
    <row r="971" spans="1:28" x14ac:dyDescent="0.2">
      <c r="A971" s="9"/>
      <c r="B971" s="9"/>
      <c r="C971" s="9"/>
      <c r="D971" s="9"/>
      <c r="F971" s="9"/>
      <c r="G971" s="9"/>
      <c r="H971" s="9"/>
      <c r="I971" s="9"/>
      <c r="AA971" s="9"/>
      <c r="AB971" s="9"/>
    </row>
    <row r="972" spans="1:28" x14ac:dyDescent="0.2">
      <c r="A972" s="9"/>
      <c r="B972" s="9"/>
      <c r="C972" s="9"/>
      <c r="D972" s="9"/>
      <c r="F972" s="9"/>
      <c r="G972" s="9"/>
      <c r="H972" s="9"/>
      <c r="I972" s="9"/>
      <c r="AA972" s="9"/>
      <c r="AB972" s="9"/>
    </row>
    <row r="973" spans="1:28" x14ac:dyDescent="0.2">
      <c r="A973" s="9"/>
      <c r="B973" s="9"/>
      <c r="C973" s="9"/>
      <c r="D973" s="9"/>
      <c r="F973" s="9"/>
      <c r="G973" s="9"/>
      <c r="H973" s="9"/>
      <c r="I973" s="9"/>
      <c r="AA973" s="9"/>
      <c r="AB973" s="9"/>
    </row>
    <row r="974" spans="1:28" x14ac:dyDescent="0.2">
      <c r="A974" s="9"/>
      <c r="B974" s="9"/>
      <c r="C974" s="9"/>
      <c r="D974" s="9"/>
      <c r="F974" s="9"/>
      <c r="G974" s="9"/>
      <c r="H974" s="9"/>
      <c r="I974" s="9"/>
      <c r="AA974" s="9"/>
      <c r="AB974" s="9"/>
    </row>
    <row r="975" spans="1:28" x14ac:dyDescent="0.2">
      <c r="A975" s="9"/>
      <c r="B975" s="9"/>
      <c r="C975" s="9"/>
      <c r="D975" s="9"/>
      <c r="F975" s="9"/>
      <c r="G975" s="9"/>
      <c r="H975" s="9"/>
      <c r="I975" s="9"/>
      <c r="AA975" s="9"/>
      <c r="AB975" s="9"/>
    </row>
    <row r="976" spans="1:28" x14ac:dyDescent="0.2">
      <c r="A976" s="9"/>
      <c r="B976" s="9"/>
      <c r="C976" s="9"/>
      <c r="D976" s="9"/>
      <c r="F976" s="9"/>
      <c r="G976" s="9"/>
      <c r="H976" s="9"/>
      <c r="I976" s="9"/>
      <c r="AA976" s="9"/>
      <c r="AB976" s="9"/>
    </row>
    <row r="977" spans="1:28" x14ac:dyDescent="0.2">
      <c r="A977" s="9"/>
      <c r="B977" s="9"/>
      <c r="C977" s="9"/>
      <c r="D977" s="9"/>
      <c r="F977" s="9"/>
      <c r="G977" s="9"/>
      <c r="H977" s="9"/>
      <c r="I977" s="9"/>
      <c r="AA977" s="9"/>
      <c r="AB977" s="9"/>
    </row>
    <row r="978" spans="1:28" x14ac:dyDescent="0.2">
      <c r="A978" s="9"/>
      <c r="B978" s="9"/>
      <c r="C978" s="9"/>
      <c r="D978" s="9"/>
      <c r="F978" s="9"/>
      <c r="G978" s="9"/>
      <c r="H978" s="9"/>
      <c r="I978" s="9"/>
      <c r="AA978" s="9"/>
      <c r="AB978" s="9"/>
    </row>
    <row r="979" spans="1:28" x14ac:dyDescent="0.2">
      <c r="A979" s="9"/>
      <c r="B979" s="9"/>
      <c r="C979" s="9"/>
      <c r="D979" s="9"/>
      <c r="F979" s="9"/>
      <c r="G979" s="9"/>
      <c r="H979" s="9"/>
      <c r="I979" s="9"/>
      <c r="AA979" s="9"/>
      <c r="AB979" s="9"/>
    </row>
    <row r="980" spans="1:28" x14ac:dyDescent="0.2">
      <c r="A980" s="9"/>
      <c r="B980" s="9"/>
      <c r="C980" s="9"/>
      <c r="D980" s="9"/>
      <c r="F980" s="9"/>
      <c r="G980" s="9"/>
      <c r="H980" s="9"/>
      <c r="I980" s="9"/>
      <c r="AA980" s="9"/>
      <c r="AB980" s="9"/>
    </row>
    <row r="981" spans="1:28" x14ac:dyDescent="0.2">
      <c r="A981" s="9"/>
      <c r="B981" s="9"/>
      <c r="C981" s="9"/>
      <c r="D981" s="9"/>
      <c r="F981" s="9"/>
      <c r="G981" s="9"/>
      <c r="H981" s="9"/>
      <c r="I981" s="9"/>
      <c r="AA981" s="9"/>
      <c r="AB981" s="9"/>
    </row>
    <row r="982" spans="1:28" x14ac:dyDescent="0.2">
      <c r="A982" s="9"/>
      <c r="B982" s="9"/>
      <c r="C982" s="9"/>
      <c r="D982" s="9"/>
      <c r="F982" s="9"/>
      <c r="G982" s="9"/>
      <c r="H982" s="9"/>
      <c r="I982" s="9"/>
      <c r="AA982" s="9"/>
      <c r="AB982" s="9"/>
    </row>
    <row r="983" spans="1:28" x14ac:dyDescent="0.2">
      <c r="A983" s="9"/>
      <c r="B983" s="9"/>
      <c r="C983" s="9"/>
      <c r="D983" s="9"/>
      <c r="F983" s="9"/>
      <c r="G983" s="9"/>
      <c r="H983" s="9"/>
      <c r="I983" s="9"/>
      <c r="AA983" s="9"/>
      <c r="AB983" s="9"/>
    </row>
    <row r="984" spans="1:28" x14ac:dyDescent="0.2">
      <c r="A984" s="9"/>
      <c r="B984" s="9"/>
      <c r="C984" s="9"/>
      <c r="D984" s="9"/>
      <c r="F984" s="9"/>
      <c r="G984" s="9"/>
      <c r="H984" s="9"/>
      <c r="I984" s="9"/>
      <c r="AA984" s="9"/>
      <c r="AB984" s="9"/>
    </row>
    <row r="985" spans="1:28" x14ac:dyDescent="0.2">
      <c r="A985" s="9"/>
      <c r="B985" s="9"/>
      <c r="C985" s="9"/>
      <c r="D985" s="9"/>
      <c r="F985" s="9"/>
      <c r="G985" s="9"/>
      <c r="H985" s="9"/>
      <c r="I985" s="9"/>
      <c r="AA985" s="9"/>
      <c r="AB985" s="9"/>
    </row>
    <row r="986" spans="1:28" x14ac:dyDescent="0.2">
      <c r="A986" s="9"/>
      <c r="B986" s="9"/>
      <c r="C986" s="9"/>
      <c r="D986" s="9"/>
      <c r="F986" s="9"/>
      <c r="G986" s="9"/>
      <c r="H986" s="9"/>
      <c r="I986" s="9"/>
      <c r="AA986" s="9"/>
      <c r="AB986" s="9"/>
    </row>
    <row r="987" spans="1:28" x14ac:dyDescent="0.2">
      <c r="A987" s="9"/>
      <c r="B987" s="9"/>
      <c r="C987" s="9"/>
      <c r="D987" s="9"/>
      <c r="F987" s="9"/>
      <c r="G987" s="9"/>
      <c r="H987" s="9"/>
      <c r="I987" s="9"/>
      <c r="AA987" s="9"/>
      <c r="AB987" s="9"/>
    </row>
    <row r="988" spans="1:28" x14ac:dyDescent="0.2">
      <c r="A988" s="9"/>
      <c r="B988" s="9"/>
      <c r="C988" s="9"/>
      <c r="D988" s="9"/>
      <c r="F988" s="9"/>
      <c r="G988" s="9"/>
      <c r="H988" s="9"/>
      <c r="I988" s="9"/>
      <c r="AA988" s="9"/>
      <c r="AB988" s="9"/>
    </row>
    <row r="989" spans="1:28" x14ac:dyDescent="0.2">
      <c r="A989" s="9"/>
      <c r="B989" s="9"/>
      <c r="C989" s="9"/>
      <c r="D989" s="9"/>
      <c r="F989" s="9"/>
      <c r="G989" s="9"/>
      <c r="H989" s="9"/>
      <c r="I989" s="9"/>
      <c r="AA989" s="9"/>
      <c r="AB989" s="9"/>
    </row>
    <row r="990" spans="1:28" x14ac:dyDescent="0.2">
      <c r="A990" s="9"/>
      <c r="B990" s="9"/>
      <c r="C990" s="9"/>
      <c r="D990" s="9"/>
      <c r="F990" s="9"/>
      <c r="G990" s="9"/>
      <c r="H990" s="9"/>
      <c r="I990" s="9"/>
      <c r="AA990" s="9"/>
      <c r="AB990" s="9"/>
    </row>
    <row r="991" spans="1:28" x14ac:dyDescent="0.2">
      <c r="A991" s="9"/>
      <c r="B991" s="9"/>
      <c r="C991" s="9"/>
      <c r="D991" s="9"/>
      <c r="F991" s="9"/>
      <c r="G991" s="9"/>
      <c r="H991" s="9"/>
      <c r="I991" s="9"/>
      <c r="AA991" s="9"/>
      <c r="AB991" s="9"/>
    </row>
    <row r="992" spans="1:28" x14ac:dyDescent="0.2">
      <c r="A992" s="9"/>
      <c r="B992" s="9"/>
      <c r="C992" s="9"/>
      <c r="D992" s="9"/>
      <c r="F992" s="9"/>
      <c r="G992" s="9"/>
      <c r="H992" s="9"/>
      <c r="I992" s="9"/>
      <c r="AA992" s="9"/>
      <c r="AB992" s="9"/>
    </row>
    <row r="993" spans="1:28" x14ac:dyDescent="0.2">
      <c r="A993" s="9"/>
      <c r="B993" s="9"/>
      <c r="C993" s="9"/>
      <c r="D993" s="9"/>
      <c r="F993" s="9"/>
      <c r="G993" s="9"/>
      <c r="H993" s="9"/>
      <c r="I993" s="9"/>
      <c r="AA993" s="9"/>
      <c r="AB993" s="9"/>
    </row>
    <row r="994" spans="1:28" x14ac:dyDescent="0.2">
      <c r="A994" s="9"/>
      <c r="B994" s="9"/>
      <c r="C994" s="9"/>
      <c r="D994" s="9"/>
      <c r="F994" s="9"/>
      <c r="G994" s="9"/>
      <c r="H994" s="9"/>
      <c r="I994" s="9"/>
      <c r="AA994" s="9"/>
      <c r="AB994" s="9"/>
    </row>
    <row r="995" spans="1:28" x14ac:dyDescent="0.2">
      <c r="A995" s="9"/>
      <c r="B995" s="9"/>
      <c r="C995" s="9"/>
      <c r="D995" s="9"/>
      <c r="F995" s="9"/>
      <c r="G995" s="9"/>
      <c r="H995" s="9"/>
      <c r="I995" s="9"/>
      <c r="AA995" s="9"/>
      <c r="AB995" s="9"/>
    </row>
    <row r="996" spans="1:28" x14ac:dyDescent="0.2">
      <c r="A996" s="9"/>
      <c r="B996" s="9"/>
      <c r="C996" s="9"/>
      <c r="D996" s="9"/>
      <c r="F996" s="9"/>
      <c r="G996" s="9"/>
      <c r="H996" s="9"/>
      <c r="I996" s="9"/>
      <c r="AA996" s="9"/>
      <c r="AB996" s="9"/>
    </row>
    <row r="997" spans="1:28" x14ac:dyDescent="0.2">
      <c r="A997" s="9"/>
      <c r="B997" s="9"/>
      <c r="C997" s="9"/>
      <c r="D997" s="9"/>
      <c r="F997" s="9"/>
      <c r="G997" s="9"/>
      <c r="H997" s="9"/>
      <c r="I997" s="9"/>
      <c r="AA997" s="9"/>
      <c r="AB997" s="9"/>
    </row>
    <row r="998" spans="1:28" x14ac:dyDescent="0.2">
      <c r="A998" s="9"/>
      <c r="B998" s="9"/>
      <c r="C998" s="9"/>
      <c r="D998" s="9"/>
      <c r="F998" s="9"/>
      <c r="G998" s="9"/>
      <c r="H998" s="9"/>
      <c r="I998" s="9"/>
      <c r="AA998" s="9"/>
      <c r="AB998" s="9"/>
    </row>
    <row r="999" spans="1:28" x14ac:dyDescent="0.2">
      <c r="A999" s="9"/>
      <c r="B999" s="9"/>
      <c r="C999" s="9"/>
      <c r="D999" s="9"/>
      <c r="F999" s="9"/>
      <c r="G999" s="9"/>
      <c r="H999" s="9"/>
      <c r="I999" s="9"/>
      <c r="AA999" s="9"/>
      <c r="AB999" s="9"/>
    </row>
    <row r="1000" spans="1:28" x14ac:dyDescent="0.2">
      <c r="A1000" s="9"/>
      <c r="B1000" s="9"/>
      <c r="C1000" s="9"/>
      <c r="D1000" s="9"/>
      <c r="F1000" s="9"/>
      <c r="G1000" s="9"/>
      <c r="H1000" s="9"/>
      <c r="I1000" s="9"/>
      <c r="AA1000" s="9"/>
      <c r="AB1000" s="9"/>
    </row>
    <row r="1001" spans="1:28" x14ac:dyDescent="0.2">
      <c r="A1001" s="9"/>
      <c r="B1001" s="9"/>
      <c r="C1001" s="9"/>
      <c r="D1001" s="9"/>
      <c r="F1001" s="9"/>
      <c r="G1001" s="9"/>
      <c r="H1001" s="9"/>
      <c r="I1001" s="9"/>
      <c r="AA1001" s="9"/>
      <c r="AB1001" s="9"/>
    </row>
    <row r="1002" spans="1:28" x14ac:dyDescent="0.2">
      <c r="A1002" s="9"/>
      <c r="B1002" s="9"/>
      <c r="C1002" s="9"/>
      <c r="D1002" s="9"/>
      <c r="F1002" s="9"/>
      <c r="G1002" s="9"/>
      <c r="H1002" s="9"/>
      <c r="I1002" s="9"/>
      <c r="AA1002" s="9"/>
      <c r="AB1002" s="9"/>
    </row>
    <row r="1003" spans="1:28" x14ac:dyDescent="0.2">
      <c r="A1003" s="9"/>
      <c r="B1003" s="9"/>
      <c r="C1003" s="9"/>
      <c r="D1003" s="9"/>
      <c r="F1003" s="9"/>
      <c r="G1003" s="9"/>
      <c r="H1003" s="9"/>
      <c r="I1003" s="9"/>
      <c r="AA1003" s="9"/>
      <c r="AB1003" s="9"/>
    </row>
    <row r="1004" spans="1:28" x14ac:dyDescent="0.2">
      <c r="A1004" s="9"/>
      <c r="B1004" s="9"/>
      <c r="C1004" s="9"/>
      <c r="D1004" s="9"/>
      <c r="F1004" s="9"/>
      <c r="G1004" s="9"/>
      <c r="H1004" s="9"/>
      <c r="I1004" s="9"/>
      <c r="AA1004" s="9"/>
      <c r="AB1004" s="9"/>
    </row>
    <row r="1005" spans="1:28" x14ac:dyDescent="0.2">
      <c r="A1005" s="9"/>
      <c r="B1005" s="9"/>
      <c r="C1005" s="9"/>
      <c r="D1005" s="9"/>
      <c r="F1005" s="9"/>
      <c r="G1005" s="9"/>
      <c r="H1005" s="9"/>
      <c r="I1005" s="9"/>
      <c r="AA1005" s="9"/>
      <c r="AB1005" s="9"/>
    </row>
    <row r="1006" spans="1:28" x14ac:dyDescent="0.2">
      <c r="A1006" s="9"/>
      <c r="B1006" s="9"/>
      <c r="C1006" s="9"/>
      <c r="D1006" s="9"/>
      <c r="F1006" s="9"/>
      <c r="G1006" s="9"/>
      <c r="H1006" s="9"/>
      <c r="I1006" s="9"/>
      <c r="AA1006" s="9"/>
      <c r="AB1006" s="9"/>
    </row>
    <row r="1007" spans="1:28" x14ac:dyDescent="0.2">
      <c r="A1007" s="9"/>
      <c r="B1007" s="9"/>
      <c r="C1007" s="9"/>
      <c r="D1007" s="9"/>
      <c r="F1007" s="9"/>
      <c r="G1007" s="9"/>
      <c r="H1007" s="9"/>
      <c r="I1007" s="9"/>
      <c r="AA1007" s="9"/>
      <c r="AB1007" s="9"/>
    </row>
    <row r="1008" spans="1:28" x14ac:dyDescent="0.2">
      <c r="A1008" s="9"/>
      <c r="B1008" s="9"/>
      <c r="C1008" s="9"/>
      <c r="D1008" s="9"/>
      <c r="F1008" s="9"/>
      <c r="G1008" s="9"/>
      <c r="H1008" s="9"/>
      <c r="I1008" s="9"/>
      <c r="AA1008" s="9"/>
      <c r="AB1008" s="9"/>
    </row>
    <row r="1009" spans="1:28" x14ac:dyDescent="0.2">
      <c r="A1009" s="9"/>
      <c r="B1009" s="9"/>
      <c r="C1009" s="9"/>
      <c r="D1009" s="9"/>
      <c r="F1009" s="9"/>
      <c r="G1009" s="9"/>
      <c r="H1009" s="9"/>
      <c r="I1009" s="9"/>
      <c r="AA1009" s="9"/>
      <c r="AB1009" s="9"/>
    </row>
    <row r="1010" spans="1:28" x14ac:dyDescent="0.2">
      <c r="A1010" s="9"/>
      <c r="B1010" s="9"/>
      <c r="C1010" s="9"/>
      <c r="D1010" s="9"/>
      <c r="F1010" s="9"/>
      <c r="G1010" s="9"/>
      <c r="H1010" s="9"/>
      <c r="I1010" s="9"/>
      <c r="AA1010" s="9"/>
      <c r="AB1010" s="9"/>
    </row>
    <row r="1011" spans="1:28" x14ac:dyDescent="0.2">
      <c r="A1011" s="9"/>
      <c r="B1011" s="9"/>
      <c r="C1011" s="9"/>
      <c r="D1011" s="9"/>
      <c r="F1011" s="9"/>
      <c r="G1011" s="9"/>
      <c r="H1011" s="9"/>
      <c r="I1011" s="9"/>
      <c r="AA1011" s="9"/>
      <c r="AB1011" s="9"/>
    </row>
    <row r="1012" spans="1:28" x14ac:dyDescent="0.2">
      <c r="A1012" s="9"/>
      <c r="B1012" s="9"/>
      <c r="C1012" s="9"/>
      <c r="D1012" s="9"/>
      <c r="F1012" s="9"/>
      <c r="G1012" s="9"/>
      <c r="H1012" s="9"/>
      <c r="I1012" s="9"/>
      <c r="AA1012" s="9"/>
      <c r="AB1012" s="9"/>
    </row>
    <row r="1013" spans="1:28" x14ac:dyDescent="0.2">
      <c r="A1013" s="9"/>
      <c r="B1013" s="9"/>
      <c r="C1013" s="9"/>
      <c r="D1013" s="9"/>
      <c r="F1013" s="9"/>
      <c r="G1013" s="9"/>
      <c r="H1013" s="9"/>
      <c r="I1013" s="9"/>
      <c r="AA1013" s="9"/>
      <c r="AB1013" s="9"/>
    </row>
    <row r="1014" spans="1:28" x14ac:dyDescent="0.2">
      <c r="A1014" s="9"/>
      <c r="B1014" s="9"/>
      <c r="C1014" s="9"/>
      <c r="D1014" s="9"/>
      <c r="F1014" s="9"/>
      <c r="G1014" s="9"/>
      <c r="H1014" s="9"/>
      <c r="I1014" s="9"/>
      <c r="AA1014" s="9"/>
      <c r="AB1014" s="9"/>
    </row>
    <row r="1015" spans="1:28" x14ac:dyDescent="0.2">
      <c r="A1015" s="9"/>
      <c r="B1015" s="9"/>
      <c r="C1015" s="9"/>
      <c r="D1015" s="9"/>
      <c r="F1015" s="9"/>
      <c r="G1015" s="9"/>
      <c r="H1015" s="9"/>
      <c r="I1015" s="9"/>
      <c r="AA1015" s="9"/>
      <c r="AB1015" s="9"/>
    </row>
    <row r="1016" spans="1:28" x14ac:dyDescent="0.2">
      <c r="A1016" s="9"/>
      <c r="B1016" s="9"/>
      <c r="C1016" s="9"/>
      <c r="D1016" s="9"/>
      <c r="F1016" s="9"/>
      <c r="G1016" s="9"/>
      <c r="H1016" s="9"/>
      <c r="I1016" s="9"/>
      <c r="AA1016" s="9"/>
      <c r="AB1016" s="9"/>
    </row>
    <row r="1017" spans="1:28" x14ac:dyDescent="0.2">
      <c r="A1017" s="9"/>
      <c r="B1017" s="9"/>
      <c r="C1017" s="9"/>
      <c r="D1017" s="9"/>
      <c r="F1017" s="9"/>
      <c r="G1017" s="9"/>
      <c r="H1017" s="9"/>
      <c r="I1017" s="9"/>
      <c r="AA1017" s="9"/>
      <c r="AB1017" s="9"/>
    </row>
    <row r="1018" spans="1:28" x14ac:dyDescent="0.2">
      <c r="A1018" s="9"/>
      <c r="B1018" s="9"/>
      <c r="C1018" s="9"/>
      <c r="D1018" s="9"/>
      <c r="F1018" s="9"/>
      <c r="G1018" s="9"/>
      <c r="H1018" s="9"/>
      <c r="I1018" s="9"/>
      <c r="AA1018" s="9"/>
      <c r="AB1018" s="9"/>
    </row>
    <row r="1019" spans="1:28" x14ac:dyDescent="0.2">
      <c r="A1019" s="9"/>
      <c r="B1019" s="9"/>
      <c r="C1019" s="9"/>
      <c r="D1019" s="9"/>
      <c r="F1019" s="9"/>
      <c r="G1019" s="9"/>
      <c r="H1019" s="9"/>
      <c r="I1019" s="9"/>
      <c r="AA1019" s="9"/>
      <c r="AB1019" s="9"/>
    </row>
    <row r="1020" spans="1:28" x14ac:dyDescent="0.2">
      <c r="A1020" s="9"/>
      <c r="B1020" s="9"/>
      <c r="C1020" s="9"/>
      <c r="D1020" s="9"/>
      <c r="F1020" s="9"/>
      <c r="G1020" s="9"/>
      <c r="H1020" s="9"/>
      <c r="I1020" s="9"/>
      <c r="AA1020" s="9"/>
      <c r="AB1020" s="9"/>
    </row>
    <row r="1021" spans="1:28" x14ac:dyDescent="0.2">
      <c r="B1021" s="9"/>
      <c r="C1021" s="9"/>
      <c r="D1021" s="9"/>
      <c r="F1021" s="9"/>
      <c r="G1021" s="9"/>
      <c r="H1021" s="9"/>
      <c r="AA1021" s="9"/>
    </row>
    <row r="1022" spans="1:28" x14ac:dyDescent="0.2">
      <c r="B1022" s="9"/>
      <c r="C1022" s="9"/>
      <c r="D1022" s="9"/>
      <c r="F1022" s="9"/>
      <c r="G1022" s="9"/>
      <c r="H1022" s="9"/>
      <c r="AA1022" s="9"/>
    </row>
    <row r="1023" spans="1:28" x14ac:dyDescent="0.2">
      <c r="B1023" s="9"/>
      <c r="C1023" s="9"/>
      <c r="D1023" s="9"/>
      <c r="F1023" s="9"/>
      <c r="G1023" s="9"/>
      <c r="H1023" s="9"/>
    </row>
    <row r="1024" spans="1:28" x14ac:dyDescent="0.2">
      <c r="B1024" s="9"/>
      <c r="C1024" s="9"/>
      <c r="D1024" s="9"/>
      <c r="F1024" s="9"/>
      <c r="G1024" s="9"/>
      <c r="H1024" s="9"/>
    </row>
    <row r="1025" spans="2:8" x14ac:dyDescent="0.2">
      <c r="B1025" s="9"/>
      <c r="C1025" s="9"/>
      <c r="D1025" s="9"/>
      <c r="F1025" s="9"/>
      <c r="G1025" s="9"/>
      <c r="H1025" s="9"/>
    </row>
    <row r="1026" spans="2:8" x14ac:dyDescent="0.2">
      <c r="B1026" s="9"/>
      <c r="C1026" s="9"/>
      <c r="D1026" s="9"/>
      <c r="F1026" s="9"/>
      <c r="G1026" s="9"/>
      <c r="H1026" s="9"/>
    </row>
    <row r="1027" spans="2:8" x14ac:dyDescent="0.2">
      <c r="B1027" s="9"/>
      <c r="C1027" s="9"/>
      <c r="D1027" s="9"/>
      <c r="F1027" s="9"/>
      <c r="G1027" s="9"/>
      <c r="H1027" s="9"/>
    </row>
    <row r="1028" spans="2:8" x14ac:dyDescent="0.2">
      <c r="B1028" s="9"/>
      <c r="C1028" s="9"/>
      <c r="D1028" s="9"/>
      <c r="F1028" s="9"/>
      <c r="G1028" s="9"/>
      <c r="H1028" s="9"/>
    </row>
    <row r="1029" spans="2:8" x14ac:dyDescent="0.2">
      <c r="B1029" s="9"/>
      <c r="C1029" s="9"/>
      <c r="D1029" s="9"/>
      <c r="F1029" s="9"/>
      <c r="G1029" s="9"/>
      <c r="H1029" s="9"/>
    </row>
    <row r="1030" spans="2:8" x14ac:dyDescent="0.2">
      <c r="B1030" s="9"/>
      <c r="C1030" s="9"/>
      <c r="D1030" s="9"/>
      <c r="F1030" s="9"/>
      <c r="G1030" s="9"/>
      <c r="H1030" s="9"/>
    </row>
    <row r="1031" spans="2:8" x14ac:dyDescent="0.2">
      <c r="B1031" s="9"/>
      <c r="C1031" s="9"/>
      <c r="D1031" s="9"/>
      <c r="F1031" s="9"/>
      <c r="G1031" s="9"/>
      <c r="H1031" s="9"/>
    </row>
    <row r="1032" spans="2:8" x14ac:dyDescent="0.2">
      <c r="B1032" s="9"/>
      <c r="C1032" s="9"/>
      <c r="D1032" s="9"/>
      <c r="F1032" s="9"/>
      <c r="G1032" s="9"/>
      <c r="H1032" s="9"/>
    </row>
    <row r="1033" spans="2:8" x14ac:dyDescent="0.2">
      <c r="B1033" s="9"/>
      <c r="C1033" s="9"/>
      <c r="D1033" s="9"/>
      <c r="F1033" s="9"/>
      <c r="G1033" s="9"/>
      <c r="H1033" s="9"/>
    </row>
    <row r="1034" spans="2:8" x14ac:dyDescent="0.2">
      <c r="B1034" s="9"/>
      <c r="C1034" s="9"/>
      <c r="D1034" s="9"/>
      <c r="F1034" s="9"/>
      <c r="G1034" s="9"/>
      <c r="H1034" s="9"/>
    </row>
    <row r="1035" spans="2:8" x14ac:dyDescent="0.2">
      <c r="B1035" s="9"/>
      <c r="C1035" s="9"/>
      <c r="D1035" s="9"/>
      <c r="F1035" s="9"/>
      <c r="G1035" s="9"/>
      <c r="H1035" s="9"/>
    </row>
    <row r="1036" spans="2:8" x14ac:dyDescent="0.2">
      <c r="B1036" s="9"/>
      <c r="C1036" s="9"/>
      <c r="D1036" s="9"/>
      <c r="F1036" s="9"/>
      <c r="G1036" s="9"/>
      <c r="H1036" s="9"/>
    </row>
    <row r="1037" spans="2:8" x14ac:dyDescent="0.2">
      <c r="B1037" s="9"/>
      <c r="C1037" s="9"/>
      <c r="D1037" s="9"/>
      <c r="F1037" s="9"/>
      <c r="G1037" s="9"/>
      <c r="H1037" s="9"/>
    </row>
    <row r="1038" spans="2:8" x14ac:dyDescent="0.2">
      <c r="B1038" s="9"/>
      <c r="C1038" s="9"/>
      <c r="D1038" s="9"/>
      <c r="F1038" s="9"/>
      <c r="G1038" s="9"/>
      <c r="H1038" s="9"/>
    </row>
    <row r="1039" spans="2:8" x14ac:dyDescent="0.2">
      <c r="B1039" s="9"/>
      <c r="C1039" s="9"/>
      <c r="D1039" s="9"/>
      <c r="F1039" s="9"/>
      <c r="G1039" s="9"/>
      <c r="H1039" s="9"/>
    </row>
    <row r="1040" spans="2:8" x14ac:dyDescent="0.2">
      <c r="B1040" s="9"/>
      <c r="C1040" s="9"/>
      <c r="D1040" s="9"/>
      <c r="F1040" s="9"/>
      <c r="G1040" s="9"/>
      <c r="H1040" s="9"/>
    </row>
    <row r="1041" spans="2:8" x14ac:dyDescent="0.2">
      <c r="B1041" s="9"/>
      <c r="C1041" s="9"/>
      <c r="D1041" s="9"/>
      <c r="F1041" s="9"/>
      <c r="G1041" s="9"/>
      <c r="H1041" s="9"/>
    </row>
    <row r="1042" spans="2:8" x14ac:dyDescent="0.2">
      <c r="B1042" s="9"/>
      <c r="C1042" s="9"/>
      <c r="D1042" s="9"/>
      <c r="F1042" s="9"/>
      <c r="G1042" s="9"/>
      <c r="H1042" s="9"/>
    </row>
    <row r="1043" spans="2:8" x14ac:dyDescent="0.2">
      <c r="B1043" s="9"/>
      <c r="C1043" s="9"/>
      <c r="D1043" s="9"/>
      <c r="F1043" s="9"/>
      <c r="G1043" s="9"/>
      <c r="H1043" s="9"/>
    </row>
    <row r="1044" spans="2:8" x14ac:dyDescent="0.2">
      <c r="B1044" s="9"/>
      <c r="C1044" s="9"/>
      <c r="D1044" s="9"/>
      <c r="F1044" s="9"/>
      <c r="G1044" s="9"/>
      <c r="H1044" s="9"/>
    </row>
    <row r="1045" spans="2:8" x14ac:dyDescent="0.2">
      <c r="B1045" s="9"/>
      <c r="C1045" s="9"/>
      <c r="D1045" s="9"/>
      <c r="F1045" s="9"/>
      <c r="G1045" s="9"/>
      <c r="H1045" s="9"/>
    </row>
    <row r="1046" spans="2:8" x14ac:dyDescent="0.2">
      <c r="B1046" s="9"/>
      <c r="C1046" s="9"/>
      <c r="D1046" s="9"/>
      <c r="F1046" s="9"/>
      <c r="G1046" s="9"/>
      <c r="H1046" s="9"/>
    </row>
    <row r="1047" spans="2:8" x14ac:dyDescent="0.2">
      <c r="B1047" s="9"/>
      <c r="C1047" s="9"/>
      <c r="D1047" s="9"/>
      <c r="F1047" s="9"/>
      <c r="G1047" s="9"/>
      <c r="H1047" s="9"/>
    </row>
    <row r="1048" spans="2:8" x14ac:dyDescent="0.2">
      <c r="B1048" s="9"/>
      <c r="C1048" s="9"/>
      <c r="D1048" s="9"/>
      <c r="F1048" s="9"/>
      <c r="G1048" s="9"/>
      <c r="H1048" s="9"/>
    </row>
    <row r="1049" spans="2:8" x14ac:dyDescent="0.2">
      <c r="B1049" s="9"/>
      <c r="C1049" s="9"/>
      <c r="D1049" s="9"/>
      <c r="F1049" s="9"/>
      <c r="G1049" s="9"/>
      <c r="H1049" s="9"/>
    </row>
    <row r="1050" spans="2:8" x14ac:dyDescent="0.2">
      <c r="B1050" s="9"/>
      <c r="C1050" s="9"/>
      <c r="D1050" s="9"/>
      <c r="F1050" s="9"/>
      <c r="G1050" s="9"/>
      <c r="H1050" s="9"/>
    </row>
    <row r="1051" spans="2:8" x14ac:dyDescent="0.2">
      <c r="B1051" s="9"/>
      <c r="C1051" s="9"/>
      <c r="D1051" s="9"/>
      <c r="F1051" s="9"/>
      <c r="G1051" s="9"/>
      <c r="H1051" s="9"/>
    </row>
    <row r="1052" spans="2:8" x14ac:dyDescent="0.2">
      <c r="B1052" s="9"/>
      <c r="C1052" s="9"/>
      <c r="D1052" s="9"/>
      <c r="F1052" s="9"/>
      <c r="G1052" s="9"/>
      <c r="H1052" s="9"/>
    </row>
    <row r="1053" spans="2:8" x14ac:dyDescent="0.2">
      <c r="B1053" s="9"/>
      <c r="C1053" s="9"/>
      <c r="D1053" s="9"/>
      <c r="F1053" s="9"/>
      <c r="G1053" s="9"/>
      <c r="H1053" s="9"/>
    </row>
    <row r="1054" spans="2:8" x14ac:dyDescent="0.2">
      <c r="B1054" s="9"/>
      <c r="C1054" s="9"/>
      <c r="D1054" s="9"/>
      <c r="F1054" s="9"/>
      <c r="G1054" s="9"/>
      <c r="H1054" s="9"/>
    </row>
    <row r="1055" spans="2:8" x14ac:dyDescent="0.2">
      <c r="B1055" s="9"/>
      <c r="C1055" s="9"/>
      <c r="D1055" s="9"/>
      <c r="F1055" s="9"/>
      <c r="G1055" s="9"/>
      <c r="H1055" s="9"/>
    </row>
    <row r="1056" spans="2:8" x14ac:dyDescent="0.2">
      <c r="B1056" s="9"/>
      <c r="C1056" s="9"/>
      <c r="D1056" s="9"/>
      <c r="F1056" s="9"/>
      <c r="G1056" s="9"/>
      <c r="H1056" s="9"/>
    </row>
    <row r="1057" spans="2:8" x14ac:dyDescent="0.2">
      <c r="B1057" s="9"/>
      <c r="C1057" s="9"/>
      <c r="D1057" s="9"/>
      <c r="F1057" s="9"/>
      <c r="G1057" s="9"/>
      <c r="H1057" s="9"/>
    </row>
    <row r="1058" spans="2:8" x14ac:dyDescent="0.2">
      <c r="B1058" s="9"/>
      <c r="C1058" s="9"/>
      <c r="D1058" s="9"/>
      <c r="F1058" s="9"/>
      <c r="G1058" s="9"/>
      <c r="H1058" s="9"/>
    </row>
    <row r="1059" spans="2:8" x14ac:dyDescent="0.2">
      <c r="B1059" s="9"/>
      <c r="C1059" s="9"/>
      <c r="D1059" s="9"/>
      <c r="F1059" s="9"/>
      <c r="G1059" s="9"/>
      <c r="H1059" s="9"/>
    </row>
    <row r="1060" spans="2:8" x14ac:dyDescent="0.2">
      <c r="B1060" s="9"/>
      <c r="C1060" s="9"/>
      <c r="D1060" s="9"/>
      <c r="F1060" s="9"/>
      <c r="G1060" s="9"/>
      <c r="H1060" s="9"/>
    </row>
    <row r="1061" spans="2:8" x14ac:dyDescent="0.2">
      <c r="B1061" s="9"/>
      <c r="C1061" s="9"/>
      <c r="D1061" s="9"/>
      <c r="F1061" s="9"/>
      <c r="G1061" s="9"/>
      <c r="H1061" s="9"/>
    </row>
    <row r="1062" spans="2:8" x14ac:dyDescent="0.2">
      <c r="B1062" s="9"/>
      <c r="C1062" s="9"/>
      <c r="D1062" s="9"/>
      <c r="F1062" s="9"/>
      <c r="G1062" s="9"/>
      <c r="H1062" s="9"/>
    </row>
    <row r="1063" spans="2:8" x14ac:dyDescent="0.2">
      <c r="B1063" s="9"/>
      <c r="C1063" s="9"/>
      <c r="D1063" s="9"/>
      <c r="F1063" s="9"/>
      <c r="G1063" s="9"/>
      <c r="H1063" s="9"/>
    </row>
    <row r="1064" spans="2:8" x14ac:dyDescent="0.2">
      <c r="B1064" s="9"/>
      <c r="C1064" s="9"/>
      <c r="D1064" s="9"/>
      <c r="F1064" s="9"/>
      <c r="G1064" s="9"/>
      <c r="H1064" s="9"/>
    </row>
    <row r="1065" spans="2:8" x14ac:dyDescent="0.2">
      <c r="B1065" s="9"/>
      <c r="C1065" s="9"/>
      <c r="D1065" s="9"/>
      <c r="F1065" s="9"/>
      <c r="G1065" s="9"/>
      <c r="H1065" s="9"/>
    </row>
    <row r="1066" spans="2:8" x14ac:dyDescent="0.2">
      <c r="B1066" s="9"/>
      <c r="C1066" s="9"/>
      <c r="D1066" s="9"/>
      <c r="F1066" s="9"/>
      <c r="G1066" s="9"/>
      <c r="H1066" s="9"/>
    </row>
    <row r="1067" spans="2:8" x14ac:dyDescent="0.2">
      <c r="B1067" s="9"/>
      <c r="C1067" s="9"/>
      <c r="D1067" s="9"/>
      <c r="F1067" s="9"/>
      <c r="G1067" s="9"/>
      <c r="H1067" s="9"/>
    </row>
    <row r="1068" spans="2:8" x14ac:dyDescent="0.2">
      <c r="D1068" s="9"/>
      <c r="F1068" s="9"/>
      <c r="G1068" s="9"/>
      <c r="H1068" s="9"/>
    </row>
    <row r="1069" spans="2:8" x14ac:dyDescent="0.2">
      <c r="D1069" s="9"/>
      <c r="F1069" s="9"/>
      <c r="G1069" s="9"/>
      <c r="H1069" s="9"/>
    </row>
    <row r="1070" spans="2:8" x14ac:dyDescent="0.2">
      <c r="D1070" s="9"/>
      <c r="F1070" s="9"/>
      <c r="G1070" s="9"/>
      <c r="H1070" s="9"/>
    </row>
    <row r="1071" spans="2:8" x14ac:dyDescent="0.2">
      <c r="D1071" s="9"/>
      <c r="F1071" s="9"/>
      <c r="G1071" s="9"/>
      <c r="H1071" s="9"/>
    </row>
    <row r="1072" spans="2:8" x14ac:dyDescent="0.2">
      <c r="D1072" s="9"/>
      <c r="F1072" s="9"/>
      <c r="G1072" s="9"/>
      <c r="H1072" s="9"/>
    </row>
    <row r="1073" spans="4:8" x14ac:dyDescent="0.2">
      <c r="D1073" s="9"/>
      <c r="F1073" s="9"/>
      <c r="G1073" s="9"/>
      <c r="H1073" s="9"/>
    </row>
  </sheetData>
  <sheetProtection insertColumns="0" insertRows="0" deleteColumns="0" deleteRows="0" selectLockedCells="1"/>
  <mergeCells count="1">
    <mergeCell ref="B1:F1"/>
  </mergeCells>
  <dataValidations count="1">
    <dataValidation type="list" allowBlank="1" showInputMessage="1" showErrorMessage="1" sqref="B5" xr:uid="{0CFA0C38-7F54-4DDF-812B-0CB972D76817}">
      <formula1>$B$10:$B$65</formula1>
    </dataValidation>
  </dataValidation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CommandButton1">
          <controlPr defaultSize="0" autoLine="0" r:id="rId5">
            <anchor moveWithCells="1">
              <from>
                <xdr:col>6</xdr:col>
                <xdr:colOff>419100</xdr:colOff>
                <xdr:row>2</xdr:row>
                <xdr:rowOff>133350</xdr:rowOff>
              </from>
              <to>
                <xdr:col>7</xdr:col>
                <xdr:colOff>1076325</xdr:colOff>
                <xdr:row>5</xdr:row>
                <xdr:rowOff>9525</xdr:rowOff>
              </to>
            </anchor>
          </controlPr>
        </control>
      </mc:Choice>
      <mc:Fallback>
        <control shapeId="1026" r:id="rId4" name="CommandButton1"/>
      </mc:Fallback>
    </mc:AlternateContent>
  </controls>
  <tableParts count="4">
    <tablePart r:id="rId6"/>
    <tablePart r:id="rId7"/>
    <tablePart r:id="rId8"/>
    <tablePart r:id="rId9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6B7E446-7E11-4492-B5F7-4CA985C7591B}">
          <x14:formula1>
            <xm:f>Admin!$J$17:$J$20</xm:f>
          </x14:formula1>
          <xm:sqref>D10:D65</xm:sqref>
        </x14:dataValidation>
        <x14:dataValidation type="list" allowBlank="1" showInputMessage="1" showErrorMessage="1" xr:uid="{90E1CABB-24ED-42CA-836A-E7A5829137B5}">
          <x14:formula1>
            <xm:f>Admin!$B$4:$B$10</xm:f>
          </x14:formula1>
          <xm:sqref>E10:E65</xm:sqref>
        </x14:dataValidation>
        <x14:dataValidation type="list" allowBlank="1" showInputMessage="1" showErrorMessage="1" xr:uid="{21B52945-26B9-4692-92F3-8382D6052B12}">
          <x14:formula1>
            <xm:f>Admin!$G$24:$G$29</xm:f>
          </x14:formula1>
          <xm:sqref>D5</xm:sqref>
        </x14:dataValidation>
        <x14:dataValidation type="list" allowBlank="1" showInputMessage="1" showErrorMessage="1" xr:uid="{3CD867AA-89EB-4C0B-80AA-CA7FC24D02B2}">
          <x14:formula1>
            <xm:f>Admin!$J$4:$J$11</xm:f>
          </x14:formula1>
          <xm:sqref>C10:C65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C00000"/>
    <outlinePr summaryBelow="0" summaryRight="0"/>
  </sheetPr>
  <dimension ref="A1:T1025"/>
  <sheetViews>
    <sheetView showGridLines="0" workbookViewId="0">
      <selection activeCell="G23" sqref="G23"/>
    </sheetView>
  </sheetViews>
  <sheetFormatPr defaultColWidth="12.5703125" defaultRowHeight="12.75" x14ac:dyDescent="0.2"/>
  <cols>
    <col min="1" max="1" width="10" customWidth="1"/>
    <col min="2" max="2" width="7" customWidth="1"/>
    <col min="3" max="3" width="20.7109375" customWidth="1"/>
    <col min="4" max="4" width="16.85546875" bestFit="1" customWidth="1"/>
    <col min="5" max="5" width="17.28515625" customWidth="1"/>
    <col min="6" max="6" width="10" customWidth="1"/>
    <col min="7" max="7" width="19.5703125" customWidth="1"/>
    <col min="8" max="8" width="19" customWidth="1"/>
    <col min="9" max="9" width="10" customWidth="1"/>
    <col min="10" max="10" width="32" customWidth="1"/>
    <col min="11" max="11" width="9.140625" customWidth="1"/>
    <col min="12" max="12" width="21.42578125" customWidth="1"/>
    <col min="13" max="13" width="29.5703125" customWidth="1"/>
    <col min="14" max="14" width="68.140625" customWidth="1"/>
    <col min="15" max="15" width="15.5703125" customWidth="1"/>
    <col min="16" max="16" width="17" customWidth="1"/>
  </cols>
  <sheetData>
    <row r="1" spans="1:20" x14ac:dyDescent="0.2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20" x14ac:dyDescent="0.2">
      <c r="B2" s="30" t="s">
        <v>118</v>
      </c>
      <c r="E2" s="9"/>
      <c r="G2" s="30" t="s">
        <v>87</v>
      </c>
      <c r="J2" s="11" t="s">
        <v>116</v>
      </c>
      <c r="L2" s="30" t="s">
        <v>88</v>
      </c>
      <c r="R2" s="9"/>
      <c r="S2" s="9"/>
      <c r="T2" s="9"/>
    </row>
    <row r="3" spans="1:20" x14ac:dyDescent="0.2">
      <c r="B3" s="45" t="s">
        <v>79</v>
      </c>
      <c r="C3" s="46" t="s">
        <v>60</v>
      </c>
      <c r="D3" s="44" t="s">
        <v>61</v>
      </c>
      <c r="E3" s="44" t="s">
        <v>62</v>
      </c>
      <c r="G3" s="46" t="s">
        <v>64</v>
      </c>
      <c r="H3" s="46" t="s">
        <v>65</v>
      </c>
      <c r="J3" s="46" t="s">
        <v>63</v>
      </c>
      <c r="L3" s="44" t="s">
        <v>6</v>
      </c>
      <c r="M3" s="53" t="s">
        <v>7</v>
      </c>
      <c r="N3" s="43" t="s">
        <v>8</v>
      </c>
      <c r="R3" s="9"/>
      <c r="S3" s="9"/>
      <c r="T3" s="9"/>
    </row>
    <row r="4" spans="1:20" x14ac:dyDescent="0.2">
      <c r="B4" s="60">
        <v>1</v>
      </c>
      <c r="C4" s="79">
        <v>0</v>
      </c>
      <c r="D4" s="38" t="s">
        <v>66</v>
      </c>
      <c r="E4" s="38" t="s">
        <v>66</v>
      </c>
      <c r="G4" s="35">
        <v>0.16669999999999999</v>
      </c>
      <c r="H4" s="48" t="s">
        <v>70</v>
      </c>
      <c r="J4" s="31" t="s">
        <v>67</v>
      </c>
      <c r="K4" s="13"/>
      <c r="L4" s="31" t="s">
        <v>15</v>
      </c>
      <c r="M4" s="54" t="s">
        <v>16</v>
      </c>
      <c r="N4" s="13" t="s">
        <v>17</v>
      </c>
      <c r="R4" s="9"/>
      <c r="S4" s="9"/>
    </row>
    <row r="5" spans="1:20" x14ac:dyDescent="0.2">
      <c r="B5" s="60">
        <v>2</v>
      </c>
      <c r="C5" s="78">
        <v>0</v>
      </c>
      <c r="D5" s="40" t="s">
        <v>131</v>
      </c>
      <c r="E5" s="39" t="s">
        <v>75</v>
      </c>
      <c r="G5" s="35">
        <v>0.5</v>
      </c>
      <c r="H5" s="48" t="s">
        <v>72</v>
      </c>
      <c r="J5" s="31" t="s">
        <v>56</v>
      </c>
      <c r="K5" s="13"/>
      <c r="L5" s="31" t="s">
        <v>15</v>
      </c>
      <c r="M5" s="54" t="s">
        <v>16</v>
      </c>
      <c r="N5" s="13" t="s">
        <v>18</v>
      </c>
      <c r="R5" s="9"/>
      <c r="S5" s="9"/>
    </row>
    <row r="6" spans="1:20" x14ac:dyDescent="0.2">
      <c r="B6" s="60">
        <v>3</v>
      </c>
      <c r="C6" s="78">
        <v>0</v>
      </c>
      <c r="D6" s="40" t="s">
        <v>76</v>
      </c>
      <c r="E6" s="39" t="s">
        <v>75</v>
      </c>
      <c r="G6" s="35">
        <v>1</v>
      </c>
      <c r="H6" s="48" t="s">
        <v>73</v>
      </c>
      <c r="J6" s="31" t="s">
        <v>71</v>
      </c>
      <c r="K6" s="13"/>
      <c r="L6" s="31" t="s">
        <v>15</v>
      </c>
      <c r="M6" s="54" t="s">
        <v>16</v>
      </c>
      <c r="N6" s="13" t="s">
        <v>136</v>
      </c>
      <c r="O6" s="9"/>
      <c r="P6" s="9"/>
      <c r="Q6" s="9"/>
      <c r="R6" s="9"/>
      <c r="S6" s="9"/>
    </row>
    <row r="7" spans="1:20" x14ac:dyDescent="0.2">
      <c r="B7" s="60">
        <v>4</v>
      </c>
      <c r="C7" s="37">
        <v>0</v>
      </c>
      <c r="D7" s="40" t="s">
        <v>77</v>
      </c>
      <c r="E7" s="40" t="s">
        <v>77</v>
      </c>
      <c r="F7" s="9"/>
      <c r="G7" s="35">
        <v>1.5</v>
      </c>
      <c r="H7" s="48" t="s">
        <v>74</v>
      </c>
      <c r="J7" s="31" t="s">
        <v>130</v>
      </c>
      <c r="K7" s="13"/>
      <c r="L7" s="31" t="s">
        <v>15</v>
      </c>
      <c r="M7" s="54" t="s">
        <v>16</v>
      </c>
      <c r="N7" s="13" t="s">
        <v>19</v>
      </c>
      <c r="O7" s="9"/>
      <c r="P7" s="9"/>
      <c r="Q7" s="9"/>
      <c r="R7" s="9"/>
      <c r="S7" s="9"/>
    </row>
    <row r="8" spans="1:20" x14ac:dyDescent="0.2">
      <c r="B8" s="60">
        <v>5</v>
      </c>
      <c r="C8" s="37">
        <v>0</v>
      </c>
      <c r="D8" s="41" t="s">
        <v>13</v>
      </c>
      <c r="E8" s="41" t="s">
        <v>13</v>
      </c>
      <c r="F8" s="9"/>
      <c r="G8" s="35">
        <v>2</v>
      </c>
      <c r="H8" s="49"/>
      <c r="J8" s="31" t="s">
        <v>12</v>
      </c>
      <c r="K8" s="13"/>
      <c r="L8" s="31" t="s">
        <v>15</v>
      </c>
      <c r="M8" s="54" t="s">
        <v>20</v>
      </c>
      <c r="N8" s="13" t="s">
        <v>21</v>
      </c>
      <c r="O8" s="9"/>
      <c r="P8" s="9"/>
      <c r="Q8" s="9"/>
      <c r="R8" s="9"/>
      <c r="S8" s="9"/>
    </row>
    <row r="9" spans="1:20" x14ac:dyDescent="0.2">
      <c r="B9" s="60">
        <v>6</v>
      </c>
      <c r="C9" s="37">
        <v>0</v>
      </c>
      <c r="D9" s="38" t="s">
        <v>130</v>
      </c>
      <c r="E9" s="38" t="s">
        <v>130</v>
      </c>
      <c r="F9" s="9"/>
      <c r="G9" s="35">
        <v>2.5</v>
      </c>
      <c r="H9" s="50"/>
      <c r="I9" s="10"/>
      <c r="J9" s="31" t="s">
        <v>168</v>
      </c>
      <c r="K9" s="13"/>
      <c r="L9" s="31" t="s">
        <v>15</v>
      </c>
      <c r="M9" s="54" t="s">
        <v>20</v>
      </c>
      <c r="N9" s="13" t="s">
        <v>22</v>
      </c>
      <c r="O9" s="9"/>
      <c r="P9" s="9"/>
      <c r="Q9" s="9"/>
      <c r="R9" s="9"/>
      <c r="S9" s="9"/>
    </row>
    <row r="10" spans="1:20" x14ac:dyDescent="0.2">
      <c r="B10" s="60">
        <v>7</v>
      </c>
      <c r="C10" s="37">
        <v>0</v>
      </c>
      <c r="D10" s="42" t="s">
        <v>78</v>
      </c>
      <c r="E10" s="42" t="s">
        <v>78</v>
      </c>
      <c r="F10" s="9"/>
      <c r="G10" s="35">
        <v>3</v>
      </c>
      <c r="H10" s="50"/>
      <c r="I10" s="10"/>
      <c r="J10" s="31" t="s">
        <v>130</v>
      </c>
      <c r="K10" s="13"/>
      <c r="L10" s="31" t="s">
        <v>15</v>
      </c>
      <c r="M10" s="54" t="s">
        <v>20</v>
      </c>
      <c r="N10" s="13" t="s">
        <v>23</v>
      </c>
      <c r="O10" s="9"/>
      <c r="P10" s="9"/>
      <c r="Q10" s="9"/>
      <c r="R10" s="9"/>
      <c r="S10" s="9"/>
    </row>
    <row r="11" spans="1:20" x14ac:dyDescent="0.2">
      <c r="F11" s="9"/>
      <c r="G11" s="35">
        <v>3.5</v>
      </c>
      <c r="H11" s="50"/>
      <c r="I11" s="9"/>
      <c r="J11" s="76" t="s">
        <v>129</v>
      </c>
      <c r="K11" s="13"/>
      <c r="L11" s="31" t="s">
        <v>15</v>
      </c>
      <c r="M11" s="54" t="s">
        <v>20</v>
      </c>
      <c r="N11" s="13" t="s">
        <v>24</v>
      </c>
      <c r="O11" s="9"/>
      <c r="P11" s="9"/>
      <c r="Q11" s="9"/>
      <c r="R11" s="9"/>
      <c r="S11" s="9"/>
    </row>
    <row r="12" spans="1:20" x14ac:dyDescent="0.2">
      <c r="F12" s="9"/>
      <c r="G12" s="35">
        <v>4</v>
      </c>
      <c r="H12" s="50"/>
      <c r="I12" s="9"/>
      <c r="J12" s="10"/>
      <c r="K12" s="13"/>
      <c r="L12" s="31" t="s">
        <v>15</v>
      </c>
      <c r="M12" s="54" t="s">
        <v>20</v>
      </c>
      <c r="N12" s="13" t="s">
        <v>25</v>
      </c>
      <c r="O12" s="9"/>
      <c r="P12" s="9"/>
      <c r="Q12" s="9"/>
      <c r="R12" s="9"/>
      <c r="S12" s="9"/>
    </row>
    <row r="13" spans="1:20" x14ac:dyDescent="0.2">
      <c r="F13" s="9"/>
      <c r="G13" s="35">
        <v>4.5</v>
      </c>
      <c r="H13" s="50"/>
      <c r="I13" s="9"/>
      <c r="J13" s="10"/>
      <c r="K13" s="13"/>
      <c r="L13" s="31" t="s">
        <v>15</v>
      </c>
      <c r="M13" s="54" t="s">
        <v>20</v>
      </c>
      <c r="N13" s="13" t="s">
        <v>137</v>
      </c>
      <c r="O13" s="9"/>
      <c r="P13" s="9"/>
      <c r="Q13" s="9"/>
      <c r="R13" s="9"/>
      <c r="S13" s="9"/>
    </row>
    <row r="14" spans="1:20" x14ac:dyDescent="0.2">
      <c r="F14" s="9"/>
      <c r="G14" s="35">
        <v>5</v>
      </c>
      <c r="H14" s="50"/>
      <c r="I14" s="9"/>
      <c r="J14" s="9"/>
      <c r="K14" s="13"/>
      <c r="L14" s="31" t="s">
        <v>15</v>
      </c>
      <c r="M14" s="54" t="s">
        <v>20</v>
      </c>
      <c r="N14" s="13" t="s">
        <v>26</v>
      </c>
      <c r="O14" s="9"/>
      <c r="P14" s="9"/>
      <c r="Q14" s="9"/>
      <c r="R14" s="9"/>
      <c r="S14" s="9"/>
    </row>
    <row r="15" spans="1:20" x14ac:dyDescent="0.2">
      <c r="F15" s="9"/>
      <c r="G15" s="36">
        <v>5.5</v>
      </c>
      <c r="H15" s="50"/>
      <c r="I15" s="9"/>
      <c r="J15" s="11" t="s">
        <v>117</v>
      </c>
      <c r="K15" s="13"/>
      <c r="L15" s="31" t="s">
        <v>15</v>
      </c>
      <c r="M15" s="54" t="s">
        <v>20</v>
      </c>
      <c r="N15" s="13" t="s">
        <v>138</v>
      </c>
      <c r="O15" s="9"/>
      <c r="P15" s="9"/>
      <c r="Q15" s="9"/>
      <c r="R15" s="9"/>
      <c r="S15" s="9"/>
    </row>
    <row r="16" spans="1:20" x14ac:dyDescent="0.2">
      <c r="F16" s="9"/>
      <c r="G16" s="77">
        <v>6</v>
      </c>
      <c r="H16" s="82"/>
      <c r="I16" s="9"/>
      <c r="J16" s="46" t="s">
        <v>2</v>
      </c>
      <c r="K16" s="13"/>
      <c r="L16" s="31" t="s">
        <v>31</v>
      </c>
      <c r="M16" s="54" t="s">
        <v>32</v>
      </c>
      <c r="N16" s="13" t="s">
        <v>33</v>
      </c>
      <c r="O16" s="9"/>
      <c r="P16" s="9"/>
      <c r="Q16" s="9"/>
      <c r="R16" s="9"/>
      <c r="S16" s="9"/>
    </row>
    <row r="17" spans="5:19" x14ac:dyDescent="0.2">
      <c r="F17" s="9"/>
      <c r="G17" s="77">
        <v>6.5</v>
      </c>
      <c r="H17" s="82"/>
      <c r="I17" s="9"/>
      <c r="J17" s="31" t="s">
        <v>68</v>
      </c>
      <c r="K17" s="13"/>
      <c r="L17" s="31" t="s">
        <v>31</v>
      </c>
      <c r="M17" s="54" t="s">
        <v>32</v>
      </c>
      <c r="N17" s="13" t="s">
        <v>139</v>
      </c>
      <c r="O17" s="9"/>
      <c r="P17" s="9"/>
      <c r="Q17" s="9"/>
      <c r="R17" s="9"/>
      <c r="S17" s="9"/>
    </row>
    <row r="18" spans="5:19" x14ac:dyDescent="0.2">
      <c r="F18" s="9"/>
      <c r="G18" s="77">
        <v>7</v>
      </c>
      <c r="H18" s="82"/>
      <c r="I18" s="9"/>
      <c r="J18" s="31" t="s">
        <v>69</v>
      </c>
      <c r="K18" s="13"/>
      <c r="L18" s="31" t="s">
        <v>31</v>
      </c>
      <c r="M18" s="54" t="s">
        <v>32</v>
      </c>
      <c r="N18" s="13" t="s">
        <v>34</v>
      </c>
      <c r="O18" s="9"/>
      <c r="P18" s="9"/>
      <c r="Q18" s="9"/>
      <c r="R18" s="9"/>
      <c r="S18" s="9"/>
    </row>
    <row r="19" spans="5:19" x14ac:dyDescent="0.2">
      <c r="F19" s="9"/>
      <c r="G19" s="77">
        <v>7.5</v>
      </c>
      <c r="H19" s="82"/>
      <c r="I19" s="9"/>
      <c r="J19" s="31" t="s">
        <v>10</v>
      </c>
      <c r="K19" s="13"/>
      <c r="L19" s="31" t="s">
        <v>31</v>
      </c>
      <c r="M19" s="54" t="s">
        <v>32</v>
      </c>
      <c r="N19" s="13" t="s">
        <v>140</v>
      </c>
      <c r="O19" s="9"/>
      <c r="P19" s="9"/>
      <c r="Q19" s="9"/>
      <c r="R19" s="9"/>
      <c r="S19" s="9"/>
    </row>
    <row r="20" spans="5:19" x14ac:dyDescent="0.2">
      <c r="F20" s="9"/>
      <c r="G20" s="77">
        <v>8</v>
      </c>
      <c r="H20" s="82"/>
      <c r="I20" s="9"/>
      <c r="J20" s="31" t="s">
        <v>57</v>
      </c>
      <c r="K20" s="13"/>
      <c r="L20" s="31" t="s">
        <v>31</v>
      </c>
      <c r="M20" s="54" t="s">
        <v>32</v>
      </c>
      <c r="N20" s="13" t="s">
        <v>35</v>
      </c>
      <c r="O20" s="9"/>
      <c r="P20" s="9"/>
      <c r="Q20" s="9"/>
      <c r="R20" s="9"/>
      <c r="S20" s="9"/>
    </row>
    <row r="21" spans="5:19" x14ac:dyDescent="0.2">
      <c r="F21" s="9"/>
      <c r="G21" s="9"/>
      <c r="H21" s="9"/>
      <c r="I21" s="9"/>
      <c r="J21" s="76" t="s">
        <v>125</v>
      </c>
      <c r="K21" s="13"/>
      <c r="L21" s="31" t="s">
        <v>43</v>
      </c>
      <c r="M21" s="54" t="s">
        <v>44</v>
      </c>
      <c r="N21" s="13" t="s">
        <v>141</v>
      </c>
      <c r="O21" s="9"/>
      <c r="P21" s="9"/>
      <c r="Q21" s="9"/>
      <c r="R21" s="9"/>
      <c r="S21" s="9"/>
    </row>
    <row r="22" spans="5:19" x14ac:dyDescent="0.2">
      <c r="F22" s="9"/>
      <c r="G22" s="9"/>
      <c r="H22" s="9"/>
      <c r="I22" s="9"/>
      <c r="J22" s="9"/>
      <c r="K22" s="13"/>
      <c r="L22" s="31" t="s">
        <v>43</v>
      </c>
      <c r="M22" s="54" t="s">
        <v>44</v>
      </c>
      <c r="N22" s="13" t="s">
        <v>45</v>
      </c>
      <c r="O22" s="9"/>
      <c r="P22" s="9"/>
    </row>
    <row r="23" spans="5:19" x14ac:dyDescent="0.2">
      <c r="F23" s="9"/>
      <c r="G23" s="46" t="s">
        <v>212</v>
      </c>
      <c r="H23" s="9"/>
      <c r="I23" s="9"/>
      <c r="J23" s="9"/>
      <c r="K23" s="13"/>
      <c r="L23" s="31" t="s">
        <v>43</v>
      </c>
      <c r="M23" s="54" t="s">
        <v>44</v>
      </c>
      <c r="N23" s="13" t="s">
        <v>142</v>
      </c>
      <c r="O23" s="9"/>
      <c r="P23" s="9"/>
    </row>
    <row r="24" spans="5:19" x14ac:dyDescent="0.2">
      <c r="F24" s="9"/>
      <c r="G24" s="31" t="s">
        <v>213</v>
      </c>
      <c r="H24" s="9"/>
      <c r="I24" s="9"/>
      <c r="J24" s="9"/>
      <c r="K24" s="13"/>
      <c r="L24" s="31" t="s">
        <v>43</v>
      </c>
      <c r="M24" s="54" t="s">
        <v>44</v>
      </c>
      <c r="N24" s="13" t="s">
        <v>46</v>
      </c>
      <c r="O24" s="9"/>
      <c r="P24" s="9"/>
    </row>
    <row r="25" spans="5:19" x14ac:dyDescent="0.2">
      <c r="F25" s="9"/>
      <c r="G25" s="31" t="s">
        <v>214</v>
      </c>
      <c r="H25" s="9"/>
      <c r="I25" s="9"/>
      <c r="J25" s="9"/>
      <c r="K25" s="13"/>
      <c r="L25" s="31" t="s">
        <v>43</v>
      </c>
      <c r="M25" s="54" t="s">
        <v>44</v>
      </c>
      <c r="N25" s="13" t="s">
        <v>47</v>
      </c>
      <c r="O25" s="9"/>
      <c r="P25" s="9"/>
    </row>
    <row r="26" spans="5:19" x14ac:dyDescent="0.2">
      <c r="F26" s="9"/>
      <c r="G26" s="31" t="s">
        <v>165</v>
      </c>
      <c r="H26" s="9"/>
      <c r="I26" s="9"/>
      <c r="J26" s="11" t="s">
        <v>115</v>
      </c>
      <c r="K26" s="13"/>
      <c r="L26" s="31" t="s">
        <v>43</v>
      </c>
      <c r="M26" s="54" t="s">
        <v>44</v>
      </c>
      <c r="N26" s="13" t="s">
        <v>48</v>
      </c>
      <c r="O26" s="9"/>
      <c r="P26" s="9"/>
    </row>
    <row r="27" spans="5:19" x14ac:dyDescent="0.2">
      <c r="F27" s="9"/>
      <c r="G27" s="31" t="s">
        <v>215</v>
      </c>
      <c r="H27" s="12"/>
      <c r="I27" s="9"/>
      <c r="J27" s="46" t="s">
        <v>59</v>
      </c>
      <c r="K27" s="13"/>
      <c r="L27" s="31" t="s">
        <v>43</v>
      </c>
      <c r="M27" s="54" t="s">
        <v>44</v>
      </c>
      <c r="N27" s="51" t="s">
        <v>49</v>
      </c>
      <c r="O27" s="9"/>
      <c r="P27" s="9"/>
    </row>
    <row r="28" spans="5:19" x14ac:dyDescent="0.2">
      <c r="F28" s="9"/>
      <c r="G28" s="31" t="s">
        <v>216</v>
      </c>
      <c r="H28" s="9"/>
      <c r="I28" s="9"/>
      <c r="J28" s="31" t="s">
        <v>16</v>
      </c>
      <c r="K28" s="13"/>
      <c r="L28" s="31" t="s">
        <v>43</v>
      </c>
      <c r="M28" s="54" t="s">
        <v>27</v>
      </c>
      <c r="N28" s="13" t="s">
        <v>143</v>
      </c>
      <c r="O28" s="9"/>
    </row>
    <row r="29" spans="5:19" x14ac:dyDescent="0.2">
      <c r="F29" s="9"/>
      <c r="G29" s="31" t="s">
        <v>217</v>
      </c>
      <c r="H29" s="9"/>
      <c r="I29" s="9"/>
      <c r="J29" s="31" t="s">
        <v>20</v>
      </c>
      <c r="K29" s="13"/>
      <c r="L29" s="31" t="s">
        <v>43</v>
      </c>
      <c r="M29" s="54" t="s">
        <v>132</v>
      </c>
      <c r="N29" s="13" t="s">
        <v>50</v>
      </c>
      <c r="O29" s="9"/>
      <c r="P29" s="9"/>
    </row>
    <row r="30" spans="5:19" x14ac:dyDescent="0.2">
      <c r="E30" s="9"/>
      <c r="F30" s="9"/>
      <c r="H30" s="9"/>
      <c r="I30" s="9"/>
      <c r="J30" s="31" t="s">
        <v>32</v>
      </c>
      <c r="K30" s="13"/>
      <c r="L30" s="31" t="s">
        <v>43</v>
      </c>
      <c r="M30" s="54" t="s">
        <v>132</v>
      </c>
      <c r="N30" s="13" t="s">
        <v>144</v>
      </c>
      <c r="O30" s="9"/>
      <c r="P30" s="9"/>
    </row>
    <row r="31" spans="5:19" x14ac:dyDescent="0.2">
      <c r="E31" s="9"/>
      <c r="F31" s="9"/>
      <c r="H31" s="9"/>
      <c r="I31" s="9"/>
      <c r="J31" s="31" t="s">
        <v>44</v>
      </c>
      <c r="K31" s="13"/>
      <c r="L31" s="31" t="s">
        <v>43</v>
      </c>
      <c r="M31" s="54" t="s">
        <v>132</v>
      </c>
      <c r="N31" s="13" t="s">
        <v>145</v>
      </c>
      <c r="O31" s="9"/>
      <c r="P31" s="9"/>
    </row>
    <row r="32" spans="5:19" x14ac:dyDescent="0.2">
      <c r="E32" s="9"/>
      <c r="F32" s="9"/>
      <c r="G32" s="9"/>
      <c r="H32" s="9"/>
      <c r="I32" s="9"/>
      <c r="J32" s="31" t="s">
        <v>27</v>
      </c>
      <c r="K32" s="52"/>
      <c r="L32" s="31" t="s">
        <v>43</v>
      </c>
      <c r="M32" s="54" t="s">
        <v>132</v>
      </c>
      <c r="N32" s="13" t="s">
        <v>51</v>
      </c>
      <c r="O32" s="9"/>
      <c r="P32" s="9"/>
    </row>
    <row r="33" spans="5:16" x14ac:dyDescent="0.2">
      <c r="E33" s="9"/>
      <c r="F33" s="9"/>
      <c r="G33" s="9"/>
      <c r="H33" s="9"/>
      <c r="I33" s="9"/>
      <c r="J33" s="31" t="s">
        <v>132</v>
      </c>
      <c r="K33" s="52"/>
      <c r="L33" s="31" t="s">
        <v>43</v>
      </c>
      <c r="M33" s="77" t="s">
        <v>132</v>
      </c>
      <c r="N33" s="75" t="s">
        <v>52</v>
      </c>
      <c r="O33" s="9"/>
      <c r="P33" s="9"/>
    </row>
    <row r="34" spans="5:16" x14ac:dyDescent="0.2">
      <c r="E34" s="9"/>
      <c r="F34" s="9"/>
      <c r="G34" s="9"/>
      <c r="H34" s="9"/>
      <c r="I34" s="9"/>
      <c r="J34" s="31" t="s">
        <v>133</v>
      </c>
      <c r="K34" s="13"/>
      <c r="L34" s="31" t="s">
        <v>43</v>
      </c>
      <c r="M34" s="77" t="s">
        <v>132</v>
      </c>
      <c r="N34" s="75" t="s">
        <v>146</v>
      </c>
      <c r="O34" s="9"/>
      <c r="P34" s="9"/>
    </row>
    <row r="35" spans="5:16" x14ac:dyDescent="0.2">
      <c r="E35" s="9"/>
      <c r="F35" s="9"/>
      <c r="G35" s="9"/>
      <c r="H35" s="9"/>
      <c r="I35" s="9"/>
      <c r="J35" s="31" t="s">
        <v>53</v>
      </c>
      <c r="K35" s="13"/>
      <c r="L35" s="31" t="s">
        <v>43</v>
      </c>
      <c r="M35" s="77" t="s">
        <v>133</v>
      </c>
      <c r="N35" s="75" t="s">
        <v>126</v>
      </c>
      <c r="O35" s="9"/>
      <c r="P35" s="9"/>
    </row>
    <row r="36" spans="5:16" x14ac:dyDescent="0.2">
      <c r="E36" s="9"/>
      <c r="F36" s="9"/>
      <c r="H36" s="9"/>
      <c r="I36" s="9"/>
      <c r="J36" s="31" t="s">
        <v>28</v>
      </c>
      <c r="K36" s="13"/>
      <c r="L36" s="31" t="s">
        <v>43</v>
      </c>
      <c r="M36" s="54" t="s">
        <v>133</v>
      </c>
      <c r="N36" s="13" t="s">
        <v>127</v>
      </c>
      <c r="O36" s="9"/>
      <c r="P36" s="9"/>
    </row>
    <row r="37" spans="5:16" x14ac:dyDescent="0.2">
      <c r="E37" s="9"/>
      <c r="F37" s="9"/>
      <c r="H37" s="9"/>
      <c r="I37" s="9"/>
      <c r="J37" s="31" t="s">
        <v>134</v>
      </c>
      <c r="K37" s="13"/>
      <c r="L37" s="31" t="s">
        <v>43</v>
      </c>
      <c r="M37" s="54" t="s">
        <v>133</v>
      </c>
      <c r="N37" s="13" t="s">
        <v>128</v>
      </c>
      <c r="O37" s="9"/>
      <c r="P37" s="9"/>
    </row>
    <row r="38" spans="5:16" x14ac:dyDescent="0.2">
      <c r="E38" s="9"/>
      <c r="F38" s="9"/>
      <c r="H38" s="9"/>
      <c r="I38" s="9"/>
      <c r="J38" s="31" t="s">
        <v>135</v>
      </c>
      <c r="K38" s="13"/>
      <c r="L38" s="31" t="s">
        <v>43</v>
      </c>
      <c r="M38" s="54" t="s">
        <v>53</v>
      </c>
      <c r="N38" s="13" t="s">
        <v>54</v>
      </c>
      <c r="O38" s="9"/>
      <c r="P38" s="9"/>
    </row>
    <row r="39" spans="5:16" x14ac:dyDescent="0.2">
      <c r="E39" s="9"/>
      <c r="F39" s="9"/>
      <c r="H39" s="9"/>
      <c r="I39" s="9"/>
      <c r="J39" s="31" t="s">
        <v>55</v>
      </c>
      <c r="K39" s="13"/>
      <c r="L39" s="31" t="s">
        <v>43</v>
      </c>
      <c r="M39" s="54" t="s">
        <v>53</v>
      </c>
      <c r="N39" s="13" t="s">
        <v>53</v>
      </c>
      <c r="O39" s="9"/>
      <c r="P39" s="9"/>
    </row>
    <row r="40" spans="5:16" x14ac:dyDescent="0.2">
      <c r="E40" s="9"/>
      <c r="F40" s="9"/>
      <c r="H40" s="9"/>
      <c r="I40" s="9"/>
      <c r="J40" s="31" t="s">
        <v>36</v>
      </c>
      <c r="K40" s="13"/>
      <c r="L40" s="31" t="s">
        <v>43</v>
      </c>
      <c r="M40" s="54" t="s">
        <v>53</v>
      </c>
      <c r="N40" s="13" t="s">
        <v>147</v>
      </c>
      <c r="O40" s="9"/>
      <c r="P40" s="9"/>
    </row>
    <row r="41" spans="5:16" x14ac:dyDescent="0.2">
      <c r="E41" s="9"/>
      <c r="F41" s="9"/>
      <c r="H41" s="9"/>
      <c r="I41" s="9"/>
      <c r="J41" s="76" t="s">
        <v>34</v>
      </c>
      <c r="K41" s="13"/>
      <c r="L41" s="31" t="s">
        <v>43</v>
      </c>
      <c r="M41" s="54" t="s">
        <v>53</v>
      </c>
      <c r="N41" s="13" t="s">
        <v>148</v>
      </c>
      <c r="O41" s="9"/>
      <c r="P41" s="9"/>
    </row>
    <row r="42" spans="5:16" x14ac:dyDescent="0.2">
      <c r="E42" s="9"/>
      <c r="F42" s="9"/>
      <c r="H42" s="9"/>
      <c r="I42" s="9"/>
      <c r="K42" s="13"/>
      <c r="L42" s="31" t="s">
        <v>15</v>
      </c>
      <c r="M42" s="54" t="s">
        <v>28</v>
      </c>
      <c r="N42" s="13" t="s">
        <v>29</v>
      </c>
      <c r="O42" s="9"/>
      <c r="P42" s="9"/>
    </row>
    <row r="43" spans="5:16" x14ac:dyDescent="0.2">
      <c r="E43" s="9"/>
      <c r="F43" s="9"/>
      <c r="G43" s="9"/>
      <c r="H43" s="9"/>
      <c r="I43" s="9"/>
      <c r="K43" s="13"/>
      <c r="L43" s="31" t="s">
        <v>15</v>
      </c>
      <c r="M43" s="54" t="s">
        <v>28</v>
      </c>
      <c r="N43" s="13" t="s">
        <v>149</v>
      </c>
      <c r="O43" s="9"/>
      <c r="P43" s="9"/>
    </row>
    <row r="44" spans="5:16" x14ac:dyDescent="0.2">
      <c r="E44" s="9"/>
      <c r="F44" s="9"/>
      <c r="G44" s="9"/>
      <c r="H44" s="9"/>
      <c r="I44" s="9"/>
      <c r="K44" s="13"/>
      <c r="L44" s="31" t="s">
        <v>15</v>
      </c>
      <c r="M44" s="54" t="s">
        <v>28</v>
      </c>
      <c r="N44" s="13" t="s">
        <v>30</v>
      </c>
      <c r="O44" s="9"/>
      <c r="P44" s="9"/>
    </row>
    <row r="45" spans="5:16" x14ac:dyDescent="0.2">
      <c r="E45" s="9"/>
      <c r="F45" s="9"/>
      <c r="G45" s="9"/>
      <c r="H45" s="9"/>
      <c r="I45" s="9"/>
      <c r="J45" s="30"/>
      <c r="K45" s="13"/>
      <c r="L45" s="31" t="s">
        <v>15</v>
      </c>
      <c r="M45" s="54" t="s">
        <v>28</v>
      </c>
      <c r="N45" s="13" t="s">
        <v>150</v>
      </c>
      <c r="O45" s="9"/>
      <c r="P45" s="9"/>
    </row>
    <row r="46" spans="5:16" x14ac:dyDescent="0.2">
      <c r="E46" s="9"/>
      <c r="F46" s="9"/>
      <c r="G46" s="9"/>
      <c r="H46" s="9"/>
      <c r="I46" s="9"/>
      <c r="J46" t="s">
        <v>114</v>
      </c>
      <c r="K46" s="13"/>
      <c r="L46" s="31" t="s">
        <v>31</v>
      </c>
      <c r="M46" s="54" t="s">
        <v>32</v>
      </c>
      <c r="N46" s="13" t="s">
        <v>151</v>
      </c>
      <c r="O46" s="9"/>
      <c r="P46" s="9"/>
    </row>
    <row r="47" spans="5:16" x14ac:dyDescent="0.2">
      <c r="E47" s="9"/>
      <c r="F47" s="9"/>
      <c r="G47" s="9"/>
      <c r="H47" s="9"/>
      <c r="I47" s="9"/>
      <c r="J47" s="47" t="s">
        <v>6</v>
      </c>
      <c r="K47" s="13"/>
      <c r="L47" s="31" t="s">
        <v>31</v>
      </c>
      <c r="M47" s="54" t="s">
        <v>32</v>
      </c>
      <c r="N47" s="13" t="s">
        <v>152</v>
      </c>
      <c r="O47" s="9"/>
      <c r="P47" s="9"/>
    </row>
    <row r="48" spans="5:16" x14ac:dyDescent="0.2">
      <c r="E48" s="9"/>
      <c r="F48" s="9"/>
      <c r="G48" s="9"/>
      <c r="H48" s="9"/>
      <c r="I48" s="9"/>
      <c r="J48" s="32" t="s">
        <v>11</v>
      </c>
      <c r="K48" s="13"/>
      <c r="L48" s="31" t="s">
        <v>15</v>
      </c>
      <c r="M48" s="54" t="s">
        <v>134</v>
      </c>
      <c r="N48" s="13" t="s">
        <v>153</v>
      </c>
      <c r="O48" s="9"/>
      <c r="P48" s="9"/>
    </row>
    <row r="49" spans="2:16" x14ac:dyDescent="0.2">
      <c r="E49" s="9"/>
      <c r="F49" s="9"/>
      <c r="G49" s="9"/>
      <c r="H49" s="9"/>
      <c r="I49" s="9"/>
      <c r="J49" s="32" t="s">
        <v>15</v>
      </c>
      <c r="K49" s="13"/>
      <c r="L49" s="31" t="s">
        <v>31</v>
      </c>
      <c r="M49" s="54" t="s">
        <v>134</v>
      </c>
      <c r="N49" s="13" t="s">
        <v>153</v>
      </c>
      <c r="O49" s="9"/>
      <c r="P49" s="9"/>
    </row>
    <row r="50" spans="2:16" x14ac:dyDescent="0.2">
      <c r="E50" s="9"/>
      <c r="F50" s="9"/>
      <c r="G50" s="9"/>
      <c r="H50" s="9"/>
      <c r="I50" s="9"/>
      <c r="J50" s="33" t="s">
        <v>31</v>
      </c>
      <c r="K50" s="13"/>
      <c r="L50" s="31" t="s">
        <v>11</v>
      </c>
      <c r="M50" s="54" t="s">
        <v>135</v>
      </c>
      <c r="N50" s="13" t="s">
        <v>154</v>
      </c>
      <c r="O50" s="9"/>
      <c r="P50" s="9"/>
    </row>
    <row r="51" spans="2:16" x14ac:dyDescent="0.2">
      <c r="E51" s="9"/>
      <c r="F51" s="9"/>
      <c r="G51" s="9"/>
      <c r="H51" s="9"/>
      <c r="I51" s="9"/>
      <c r="J51" s="34" t="s">
        <v>43</v>
      </c>
      <c r="K51" s="13"/>
      <c r="L51" s="31" t="s">
        <v>11</v>
      </c>
      <c r="M51" s="54" t="s">
        <v>135</v>
      </c>
      <c r="N51" s="13" t="s">
        <v>155</v>
      </c>
      <c r="O51" s="9"/>
      <c r="P51" s="9"/>
    </row>
    <row r="52" spans="2:16" x14ac:dyDescent="0.2">
      <c r="E52" s="9"/>
      <c r="F52" s="9"/>
      <c r="G52" s="9"/>
      <c r="H52" s="9"/>
      <c r="I52" s="9"/>
      <c r="K52" s="13"/>
      <c r="L52" s="31" t="s">
        <v>11</v>
      </c>
      <c r="M52" s="54" t="s">
        <v>135</v>
      </c>
      <c r="N52" s="13" t="s">
        <v>156</v>
      </c>
      <c r="O52" s="9"/>
      <c r="P52" s="9"/>
    </row>
    <row r="53" spans="2:16" x14ac:dyDescent="0.2">
      <c r="E53" s="9"/>
      <c r="F53" s="9"/>
      <c r="G53" s="9"/>
      <c r="H53" s="9"/>
      <c r="I53" s="9"/>
      <c r="K53" s="13"/>
      <c r="L53" s="31" t="s">
        <v>11</v>
      </c>
      <c r="M53" s="54" t="s">
        <v>135</v>
      </c>
      <c r="N53" s="13" t="s">
        <v>157</v>
      </c>
      <c r="O53" s="9"/>
      <c r="P53" s="9"/>
    </row>
    <row r="54" spans="2:16" x14ac:dyDescent="0.2">
      <c r="E54" s="9"/>
      <c r="F54" s="9"/>
      <c r="G54" s="9"/>
      <c r="H54" s="9"/>
      <c r="I54" s="9"/>
      <c r="L54" s="31" t="s">
        <v>11</v>
      </c>
      <c r="M54" s="54" t="s">
        <v>135</v>
      </c>
      <c r="N54" s="13" t="s">
        <v>14</v>
      </c>
      <c r="O54" s="9"/>
      <c r="P54" s="9"/>
    </row>
    <row r="55" spans="2:16" x14ac:dyDescent="0.2">
      <c r="E55" s="9"/>
      <c r="F55" s="9"/>
      <c r="G55" s="9"/>
      <c r="H55" s="9"/>
      <c r="I55" s="9"/>
      <c r="L55" s="31" t="s">
        <v>43</v>
      </c>
      <c r="M55" s="54" t="s">
        <v>55</v>
      </c>
      <c r="N55" s="13" t="s">
        <v>55</v>
      </c>
      <c r="O55" s="9"/>
      <c r="P55" s="9"/>
    </row>
    <row r="56" spans="2:16" x14ac:dyDescent="0.2">
      <c r="E56" s="9"/>
      <c r="F56" s="9"/>
      <c r="G56" s="9"/>
      <c r="H56" s="9"/>
      <c r="I56" s="9"/>
      <c r="K56" s="9"/>
      <c r="L56" s="31" t="s">
        <v>31</v>
      </c>
      <c r="M56" s="77" t="s">
        <v>36</v>
      </c>
      <c r="N56" s="75" t="s">
        <v>37</v>
      </c>
      <c r="O56" s="9"/>
      <c r="P56" s="9"/>
    </row>
    <row r="57" spans="2:16" x14ac:dyDescent="0.2">
      <c r="B57" s="9"/>
      <c r="C57" s="9"/>
      <c r="D57" s="9"/>
      <c r="E57" s="9"/>
      <c r="F57" s="9"/>
      <c r="G57" s="9"/>
      <c r="H57" s="9"/>
      <c r="I57" s="9"/>
      <c r="K57" s="9"/>
      <c r="L57" s="31" t="s">
        <v>31</v>
      </c>
      <c r="M57" s="77" t="s">
        <v>36</v>
      </c>
      <c r="N57" s="75" t="s">
        <v>38</v>
      </c>
      <c r="O57" s="9"/>
      <c r="P57" s="9"/>
    </row>
    <row r="58" spans="2:16" x14ac:dyDescent="0.2">
      <c r="B58" s="9"/>
      <c r="C58" s="9"/>
      <c r="D58" s="9"/>
      <c r="E58" s="9"/>
      <c r="F58" s="9"/>
      <c r="G58" s="9"/>
      <c r="H58" s="9"/>
      <c r="I58" s="9"/>
      <c r="K58" s="9"/>
      <c r="L58" s="31" t="s">
        <v>43</v>
      </c>
      <c r="M58" s="77" t="s">
        <v>36</v>
      </c>
      <c r="N58" s="75" t="s">
        <v>39</v>
      </c>
      <c r="O58" s="9"/>
      <c r="P58" s="9"/>
    </row>
    <row r="59" spans="2:16" x14ac:dyDescent="0.2">
      <c r="B59" s="9"/>
      <c r="C59" s="9"/>
      <c r="D59" s="9"/>
      <c r="E59" s="9"/>
      <c r="F59" s="9"/>
      <c r="G59" s="9"/>
      <c r="H59" s="9"/>
      <c r="I59" s="9"/>
      <c r="K59" s="9"/>
      <c r="L59" s="31" t="s">
        <v>43</v>
      </c>
      <c r="M59" s="77" t="s">
        <v>36</v>
      </c>
      <c r="N59" s="75" t="s">
        <v>40</v>
      </c>
      <c r="O59" s="9"/>
      <c r="P59" s="9"/>
    </row>
    <row r="60" spans="2:16" x14ac:dyDescent="0.2">
      <c r="B60" s="9"/>
      <c r="C60" s="9"/>
      <c r="D60" s="9"/>
      <c r="E60" s="9"/>
      <c r="F60" s="9"/>
      <c r="G60" s="9"/>
      <c r="H60" s="9"/>
      <c r="I60" s="9"/>
      <c r="K60" s="9"/>
      <c r="L60" s="31" t="s">
        <v>43</v>
      </c>
      <c r="M60" s="77" t="s">
        <v>36</v>
      </c>
      <c r="N60" s="75" t="s">
        <v>158</v>
      </c>
      <c r="O60" s="9"/>
      <c r="P60" s="9"/>
    </row>
    <row r="61" spans="2:16" x14ac:dyDescent="0.2">
      <c r="B61" s="9"/>
      <c r="C61" s="9"/>
      <c r="D61" s="9"/>
      <c r="E61" s="9"/>
      <c r="F61" s="9"/>
      <c r="G61" s="9"/>
      <c r="H61" s="9"/>
      <c r="I61" s="9"/>
      <c r="K61" s="9"/>
      <c r="L61" s="31" t="s">
        <v>31</v>
      </c>
      <c r="M61" s="77" t="s">
        <v>36</v>
      </c>
      <c r="N61" s="75" t="s">
        <v>41</v>
      </c>
      <c r="O61" s="9"/>
      <c r="P61" s="9"/>
    </row>
    <row r="62" spans="2:16" x14ac:dyDescent="0.2">
      <c r="B62" s="9"/>
      <c r="C62" s="9"/>
      <c r="D62" s="9"/>
      <c r="E62" s="9"/>
      <c r="F62" s="9"/>
      <c r="G62" s="9"/>
      <c r="H62" s="9"/>
      <c r="I62" s="9"/>
      <c r="K62" s="9"/>
      <c r="L62" s="31" t="s">
        <v>31</v>
      </c>
      <c r="M62" s="77" t="s">
        <v>36</v>
      </c>
      <c r="N62" s="75" t="s">
        <v>42</v>
      </c>
      <c r="O62" s="9"/>
      <c r="P62" s="9"/>
    </row>
    <row r="63" spans="2:16" x14ac:dyDescent="0.2">
      <c r="B63" s="9"/>
      <c r="C63" s="9"/>
      <c r="D63" s="9"/>
      <c r="E63" s="9"/>
      <c r="F63" s="9"/>
      <c r="G63" s="9"/>
      <c r="H63" s="9"/>
      <c r="I63" s="9"/>
      <c r="J63" s="9"/>
      <c r="K63" s="9"/>
      <c r="L63" s="31" t="s">
        <v>31</v>
      </c>
      <c r="M63" s="77" t="s">
        <v>34</v>
      </c>
      <c r="N63" s="75" t="s">
        <v>159</v>
      </c>
      <c r="O63" s="9"/>
      <c r="P63" s="9"/>
    </row>
    <row r="64" spans="2:16" x14ac:dyDescent="0.2">
      <c r="B64" s="9"/>
      <c r="C64" s="9"/>
      <c r="D64" s="9"/>
      <c r="E64" s="9"/>
      <c r="F64" s="9"/>
      <c r="G64" s="9"/>
      <c r="H64" s="9"/>
      <c r="I64" s="9"/>
      <c r="J64" s="9"/>
      <c r="K64" s="9"/>
      <c r="L64" s="31" t="s">
        <v>31</v>
      </c>
      <c r="M64" s="77" t="s">
        <v>34</v>
      </c>
      <c r="N64" s="75" t="s">
        <v>160</v>
      </c>
      <c r="O64" s="9"/>
      <c r="P64" s="9"/>
    </row>
    <row r="65" spans="2:18" x14ac:dyDescent="0.2">
      <c r="B65" s="9"/>
      <c r="C65" s="9"/>
      <c r="D65" s="9"/>
      <c r="E65" s="9"/>
      <c r="F65" s="9"/>
      <c r="G65" s="9"/>
      <c r="H65" s="9"/>
      <c r="I65" s="9"/>
      <c r="J65" s="9"/>
      <c r="K65" s="9"/>
      <c r="L65" s="31" t="s">
        <v>31</v>
      </c>
      <c r="M65" s="77" t="s">
        <v>34</v>
      </c>
      <c r="N65" s="75" t="s">
        <v>161</v>
      </c>
      <c r="O65" s="9"/>
      <c r="P65" s="9"/>
    </row>
    <row r="66" spans="2:18" x14ac:dyDescent="0.2">
      <c r="B66" s="9"/>
      <c r="C66" s="9"/>
      <c r="D66" s="9"/>
      <c r="E66" s="9"/>
      <c r="F66" s="9"/>
      <c r="G66" s="9"/>
      <c r="H66" s="9"/>
      <c r="I66" s="9"/>
      <c r="J66" s="9"/>
      <c r="K66" s="9"/>
      <c r="L66" s="31" t="s">
        <v>31</v>
      </c>
      <c r="M66" s="77" t="s">
        <v>34</v>
      </c>
      <c r="N66" s="75" t="s">
        <v>162</v>
      </c>
      <c r="O66" s="9"/>
      <c r="P66" s="9"/>
    </row>
    <row r="67" spans="2:18" x14ac:dyDescent="0.2">
      <c r="B67" s="9"/>
      <c r="C67" s="9"/>
      <c r="D67" s="9"/>
      <c r="E67" s="9"/>
      <c r="F67" s="9"/>
      <c r="G67" s="9"/>
      <c r="H67" s="9"/>
      <c r="I67" s="9"/>
      <c r="J67" s="9"/>
      <c r="K67" s="9"/>
      <c r="L67" s="31" t="s">
        <v>31</v>
      </c>
      <c r="M67" s="77" t="s">
        <v>34</v>
      </c>
      <c r="N67" s="75" t="s">
        <v>163</v>
      </c>
      <c r="O67" s="9"/>
      <c r="P67" s="9"/>
    </row>
    <row r="68" spans="2:18" x14ac:dyDescent="0.2">
      <c r="B68" s="9"/>
      <c r="C68" s="9"/>
      <c r="D68" s="9"/>
      <c r="E68" s="9"/>
      <c r="F68" s="9"/>
      <c r="G68" s="9"/>
      <c r="H68" s="9"/>
      <c r="I68" s="9"/>
      <c r="J68" s="9"/>
      <c r="K68" s="9"/>
      <c r="L68" s="31" t="s">
        <v>31</v>
      </c>
      <c r="M68" s="77" t="s">
        <v>34</v>
      </c>
      <c r="N68" s="75" t="s">
        <v>164</v>
      </c>
      <c r="O68" s="9"/>
      <c r="P68" s="9"/>
    </row>
    <row r="69" spans="2:18" x14ac:dyDescent="0.2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</row>
    <row r="70" spans="2:18" x14ac:dyDescent="0.2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</row>
    <row r="71" spans="2:18" x14ac:dyDescent="0.2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</row>
    <row r="72" spans="2:18" x14ac:dyDescent="0.2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 spans="2:18" x14ac:dyDescent="0.2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2:18" x14ac:dyDescent="0.2"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2:18" x14ac:dyDescent="0.2"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2:18" x14ac:dyDescent="0.2"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2:18" x14ac:dyDescent="0.2"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spans="2:18" x14ac:dyDescent="0.2"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2:18" x14ac:dyDescent="0.2"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2:18" x14ac:dyDescent="0.2"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1:18" x14ac:dyDescent="0.2"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spans="1:18" x14ac:dyDescent="0.2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1:18" x14ac:dyDescent="0.2"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1:18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spans="1:18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spans="1:18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spans="1:18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spans="1:18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spans="1:18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spans="1:18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spans="1:18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spans="1:18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1:18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1:18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1:18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spans="1:18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1:18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1:18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spans="1:18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spans="1:18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spans="1:18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spans="1:18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spans="1:18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1:18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spans="1:18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spans="1:18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1:18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spans="1:18" x14ac:dyDescent="0.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spans="1:18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1:18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spans="1:18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spans="1:18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spans="1:18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 spans="1:18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spans="1:18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 spans="1:18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 spans="1:18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 spans="1:18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 spans="1:18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 spans="1:18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 spans="1:18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 spans="1:18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 spans="1:18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spans="1:18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spans="1:18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1:18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spans="1:18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 spans="1:18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 spans="1:18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 spans="1:18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 spans="1:18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 spans="1:18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 spans="1:18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 spans="1:18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 spans="1:18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 spans="1:18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 spans="1:18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 spans="1:18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 spans="1:18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 spans="1:18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 spans="1:18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 spans="1:18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 spans="1:18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 spans="1:18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 spans="1:18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spans="1:18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 spans="1:18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 spans="1:18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 spans="1:18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 spans="1:18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  <row r="151" spans="1:18" x14ac:dyDescent="0.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</row>
    <row r="152" spans="1:18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</row>
    <row r="153" spans="1:18" x14ac:dyDescent="0.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</row>
    <row r="154" spans="1:18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 spans="1:18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spans="1:18" x14ac:dyDescent="0.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spans="1:18" x14ac:dyDescent="0.2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</row>
    <row r="158" spans="1:18" x14ac:dyDescent="0.2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</row>
    <row r="159" spans="1:18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</row>
    <row r="160" spans="1:18" x14ac:dyDescent="0.2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</row>
    <row r="161" spans="1:18" x14ac:dyDescent="0.2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</row>
    <row r="162" spans="1:18" x14ac:dyDescent="0.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</row>
    <row r="163" spans="1:18" x14ac:dyDescent="0.2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</row>
    <row r="164" spans="1:18" x14ac:dyDescent="0.2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</row>
    <row r="165" spans="1:18" x14ac:dyDescent="0.2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</row>
    <row r="166" spans="1:18" x14ac:dyDescent="0.2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</row>
    <row r="167" spans="1:18" x14ac:dyDescent="0.2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</row>
    <row r="168" spans="1:18" x14ac:dyDescent="0.2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</row>
    <row r="169" spans="1:18" x14ac:dyDescent="0.2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</row>
    <row r="170" spans="1:18" x14ac:dyDescent="0.2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</row>
    <row r="171" spans="1:18" x14ac:dyDescent="0.2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</row>
    <row r="172" spans="1:18" x14ac:dyDescent="0.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</row>
    <row r="173" spans="1:18" x14ac:dyDescent="0.2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</row>
    <row r="174" spans="1:18" x14ac:dyDescent="0.2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</row>
    <row r="175" spans="1:18" x14ac:dyDescent="0.2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</row>
    <row r="176" spans="1:18" x14ac:dyDescent="0.2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 spans="1:18" x14ac:dyDescent="0.2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</row>
    <row r="178" spans="1:18" x14ac:dyDescent="0.2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 spans="1:18" x14ac:dyDescent="0.2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</row>
    <row r="180" spans="1:18" x14ac:dyDescent="0.2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</row>
    <row r="181" spans="1:18" x14ac:dyDescent="0.2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2" spans="1:18" x14ac:dyDescent="0.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</row>
    <row r="183" spans="1:18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</row>
    <row r="184" spans="1:18" x14ac:dyDescent="0.2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</row>
    <row r="185" spans="1:18" x14ac:dyDescent="0.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 spans="1:18" x14ac:dyDescent="0.2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 spans="1:18" x14ac:dyDescent="0.2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spans="1:18" x14ac:dyDescent="0.2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1:18" x14ac:dyDescent="0.2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 spans="1:18" x14ac:dyDescent="0.2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 spans="1:18" x14ac:dyDescent="0.2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 spans="1:18" x14ac:dyDescent="0.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 spans="1:18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 spans="1:18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 spans="1:18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 spans="1:18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 spans="1:18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</row>
    <row r="198" spans="1:18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199" spans="1:18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</row>
    <row r="200" spans="1:18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</row>
    <row r="201" spans="1:18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</row>
    <row r="202" spans="1:18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</row>
    <row r="203" spans="1:18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</row>
    <row r="204" spans="1:18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</row>
    <row r="205" spans="1:18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</row>
    <row r="206" spans="1:18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</row>
    <row r="207" spans="1:18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</row>
    <row r="208" spans="1:18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</row>
    <row r="209" spans="1:18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</row>
    <row r="210" spans="1:18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</row>
    <row r="211" spans="1:18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</row>
    <row r="212" spans="1:18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</row>
    <row r="213" spans="1:18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</row>
    <row r="214" spans="1:18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</row>
    <row r="215" spans="1:18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</row>
    <row r="216" spans="1:18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</row>
    <row r="217" spans="1:18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</row>
    <row r="218" spans="1:18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 spans="1:18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</row>
    <row r="220" spans="1:18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</row>
    <row r="221" spans="1:18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</row>
    <row r="222" spans="1:18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</row>
    <row r="223" spans="1:18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</row>
    <row r="224" spans="1:18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</row>
    <row r="225" spans="1:18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</row>
    <row r="226" spans="1:18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</row>
    <row r="227" spans="1:18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</row>
    <row r="228" spans="1:18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</row>
    <row r="229" spans="1:18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</row>
    <row r="230" spans="1:18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</row>
    <row r="231" spans="1:18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</row>
    <row r="232" spans="1:18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</row>
    <row r="233" spans="1:18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</row>
    <row r="234" spans="1:18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</row>
    <row r="235" spans="1:18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</row>
    <row r="236" spans="1:18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</row>
    <row r="237" spans="1:18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</row>
    <row r="238" spans="1:18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</row>
    <row r="239" spans="1:18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</row>
    <row r="240" spans="1:18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</row>
    <row r="241" spans="1:18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</row>
    <row r="242" spans="1:18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</row>
    <row r="243" spans="1:18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</row>
    <row r="244" spans="1:18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</row>
    <row r="245" spans="1:18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</row>
    <row r="246" spans="1:18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</row>
    <row r="247" spans="1:18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</row>
    <row r="248" spans="1:18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</row>
    <row r="249" spans="1:18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</row>
    <row r="250" spans="1:18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</row>
    <row r="251" spans="1:18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</row>
    <row r="252" spans="1:18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</row>
    <row r="253" spans="1:18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</row>
    <row r="254" spans="1:18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</row>
    <row r="255" spans="1:18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</row>
    <row r="256" spans="1:18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</row>
    <row r="257" spans="1:18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</row>
    <row r="258" spans="1:18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</row>
    <row r="259" spans="1:18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</row>
    <row r="260" spans="1:18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</row>
    <row r="261" spans="1:18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</row>
    <row r="262" spans="1:18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</row>
    <row r="263" spans="1:18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</row>
    <row r="264" spans="1:18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</row>
    <row r="265" spans="1:18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</row>
    <row r="266" spans="1:18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</row>
    <row r="267" spans="1:18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</row>
    <row r="268" spans="1:18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</row>
    <row r="269" spans="1:18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</row>
    <row r="270" spans="1:18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</row>
    <row r="271" spans="1:18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</row>
    <row r="272" spans="1:18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</row>
    <row r="273" spans="1:18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</row>
    <row r="274" spans="1:18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</row>
    <row r="275" spans="1:18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</row>
    <row r="276" spans="1:18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</row>
    <row r="277" spans="1:18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</row>
    <row r="278" spans="1:18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</row>
    <row r="279" spans="1:18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 spans="1:18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</row>
    <row r="281" spans="1:18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</row>
    <row r="282" spans="1:18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</row>
    <row r="283" spans="1:18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</row>
    <row r="284" spans="1:18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</row>
    <row r="285" spans="1:18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</row>
    <row r="286" spans="1:18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</row>
    <row r="287" spans="1:18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</row>
    <row r="288" spans="1:18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</row>
    <row r="289" spans="1:18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</row>
    <row r="290" spans="1:18" x14ac:dyDescent="0.2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</row>
    <row r="291" spans="1:18" x14ac:dyDescent="0.2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</row>
    <row r="292" spans="1:18" x14ac:dyDescent="0.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</row>
    <row r="293" spans="1:18" x14ac:dyDescent="0.2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</row>
    <row r="294" spans="1:18" x14ac:dyDescent="0.2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</row>
    <row r="295" spans="1:18" x14ac:dyDescent="0.2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</row>
    <row r="296" spans="1:18" x14ac:dyDescent="0.2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</row>
    <row r="297" spans="1:18" x14ac:dyDescent="0.2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</row>
    <row r="298" spans="1:18" x14ac:dyDescent="0.2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</row>
    <row r="299" spans="1:18" x14ac:dyDescent="0.2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</row>
    <row r="300" spans="1:18" x14ac:dyDescent="0.2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</row>
    <row r="301" spans="1:18" x14ac:dyDescent="0.2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</row>
    <row r="302" spans="1:18" x14ac:dyDescent="0.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</row>
    <row r="303" spans="1:18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</row>
    <row r="304" spans="1:18" x14ac:dyDescent="0.2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</row>
    <row r="305" spans="1:18" x14ac:dyDescent="0.2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</row>
    <row r="306" spans="1:18" x14ac:dyDescent="0.2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</row>
    <row r="307" spans="1:18" x14ac:dyDescent="0.2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</row>
    <row r="308" spans="1:18" x14ac:dyDescent="0.2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</row>
    <row r="309" spans="1:18" x14ac:dyDescent="0.2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</row>
    <row r="310" spans="1:18" x14ac:dyDescent="0.2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</row>
    <row r="311" spans="1:18" x14ac:dyDescent="0.2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</row>
    <row r="312" spans="1:18" x14ac:dyDescent="0.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</row>
    <row r="313" spans="1:18" x14ac:dyDescent="0.2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</row>
    <row r="314" spans="1:18" x14ac:dyDescent="0.2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</row>
    <row r="315" spans="1:18" x14ac:dyDescent="0.2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</row>
    <row r="316" spans="1:18" x14ac:dyDescent="0.2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</row>
    <row r="317" spans="1:18" x14ac:dyDescent="0.2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</row>
    <row r="318" spans="1:18" x14ac:dyDescent="0.2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</row>
    <row r="319" spans="1:18" x14ac:dyDescent="0.2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</row>
    <row r="320" spans="1:18" x14ac:dyDescent="0.2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</row>
    <row r="321" spans="1:18" x14ac:dyDescent="0.2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</row>
    <row r="322" spans="1:18" x14ac:dyDescent="0.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</row>
    <row r="323" spans="1:18" x14ac:dyDescent="0.2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</row>
    <row r="324" spans="1:18" x14ac:dyDescent="0.2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</row>
    <row r="325" spans="1:18" x14ac:dyDescent="0.2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</row>
    <row r="326" spans="1:18" x14ac:dyDescent="0.2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</row>
    <row r="327" spans="1:18" x14ac:dyDescent="0.2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</row>
    <row r="328" spans="1:18" x14ac:dyDescent="0.2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</row>
    <row r="329" spans="1:18" x14ac:dyDescent="0.2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</row>
    <row r="330" spans="1:18" x14ac:dyDescent="0.2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</row>
    <row r="331" spans="1:18" x14ac:dyDescent="0.2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</row>
    <row r="332" spans="1:18" x14ac:dyDescent="0.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</row>
    <row r="333" spans="1:18" x14ac:dyDescent="0.2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</row>
    <row r="334" spans="1:18" x14ac:dyDescent="0.2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</row>
    <row r="335" spans="1:18" x14ac:dyDescent="0.2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</row>
    <row r="336" spans="1:18" x14ac:dyDescent="0.2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</row>
    <row r="337" spans="1:18" x14ac:dyDescent="0.2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</row>
    <row r="338" spans="1:18" x14ac:dyDescent="0.2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</row>
    <row r="339" spans="1:18" x14ac:dyDescent="0.2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</row>
    <row r="340" spans="1:18" x14ac:dyDescent="0.2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</row>
    <row r="341" spans="1:18" x14ac:dyDescent="0.2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</row>
    <row r="342" spans="1:18" x14ac:dyDescent="0.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</row>
    <row r="343" spans="1:18" x14ac:dyDescent="0.2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</row>
    <row r="344" spans="1:18" x14ac:dyDescent="0.2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</row>
    <row r="345" spans="1:18" x14ac:dyDescent="0.2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</row>
    <row r="346" spans="1:18" x14ac:dyDescent="0.2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</row>
    <row r="347" spans="1:18" x14ac:dyDescent="0.2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</row>
    <row r="348" spans="1:18" x14ac:dyDescent="0.2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</row>
    <row r="349" spans="1:18" x14ac:dyDescent="0.2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</row>
    <row r="350" spans="1:18" x14ac:dyDescent="0.2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</row>
    <row r="351" spans="1:18" x14ac:dyDescent="0.2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</row>
    <row r="352" spans="1:18" x14ac:dyDescent="0.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</row>
    <row r="353" spans="1:18" x14ac:dyDescent="0.2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</row>
    <row r="354" spans="1:18" x14ac:dyDescent="0.2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</row>
    <row r="355" spans="1:18" x14ac:dyDescent="0.2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</row>
    <row r="356" spans="1:18" x14ac:dyDescent="0.2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</row>
    <row r="357" spans="1:18" x14ac:dyDescent="0.2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</row>
    <row r="358" spans="1:18" x14ac:dyDescent="0.2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</row>
    <row r="359" spans="1:18" x14ac:dyDescent="0.2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</row>
    <row r="360" spans="1:18" x14ac:dyDescent="0.2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</row>
    <row r="361" spans="1:18" x14ac:dyDescent="0.2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</row>
    <row r="362" spans="1:18" x14ac:dyDescent="0.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</row>
    <row r="363" spans="1:18" x14ac:dyDescent="0.2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</row>
    <row r="364" spans="1:18" x14ac:dyDescent="0.2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</row>
    <row r="365" spans="1:18" x14ac:dyDescent="0.2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</row>
    <row r="366" spans="1:18" x14ac:dyDescent="0.2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</row>
    <row r="367" spans="1:18" x14ac:dyDescent="0.2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</row>
    <row r="368" spans="1:18" x14ac:dyDescent="0.2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</row>
    <row r="369" spans="1:18" x14ac:dyDescent="0.2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</row>
    <row r="370" spans="1:18" x14ac:dyDescent="0.2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</row>
    <row r="371" spans="1:18" x14ac:dyDescent="0.2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</row>
    <row r="372" spans="1:18" x14ac:dyDescent="0.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</row>
    <row r="373" spans="1:18" x14ac:dyDescent="0.2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</row>
    <row r="374" spans="1:18" x14ac:dyDescent="0.2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</row>
    <row r="375" spans="1:18" x14ac:dyDescent="0.2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</row>
    <row r="376" spans="1:18" x14ac:dyDescent="0.2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</row>
    <row r="377" spans="1:18" x14ac:dyDescent="0.2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</row>
    <row r="378" spans="1:18" x14ac:dyDescent="0.2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</row>
    <row r="379" spans="1:18" x14ac:dyDescent="0.2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</row>
    <row r="380" spans="1:18" x14ac:dyDescent="0.2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</row>
    <row r="381" spans="1:18" x14ac:dyDescent="0.2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</row>
    <row r="382" spans="1:18" x14ac:dyDescent="0.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</row>
    <row r="383" spans="1:18" x14ac:dyDescent="0.2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</row>
    <row r="384" spans="1:18" x14ac:dyDescent="0.2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</row>
    <row r="385" spans="1:18" x14ac:dyDescent="0.2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</row>
    <row r="386" spans="1:18" x14ac:dyDescent="0.2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</row>
    <row r="387" spans="1:18" x14ac:dyDescent="0.2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</row>
    <row r="388" spans="1:18" x14ac:dyDescent="0.2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</row>
    <row r="389" spans="1:18" x14ac:dyDescent="0.2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</row>
    <row r="390" spans="1:18" x14ac:dyDescent="0.2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</row>
    <row r="391" spans="1:18" x14ac:dyDescent="0.2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</row>
    <row r="392" spans="1:18" x14ac:dyDescent="0.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</row>
    <row r="393" spans="1:18" x14ac:dyDescent="0.2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</row>
    <row r="394" spans="1:18" x14ac:dyDescent="0.2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</row>
    <row r="395" spans="1:18" x14ac:dyDescent="0.2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</row>
    <row r="396" spans="1:18" x14ac:dyDescent="0.2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</row>
    <row r="397" spans="1:18" x14ac:dyDescent="0.2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</row>
    <row r="398" spans="1:18" x14ac:dyDescent="0.2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</row>
    <row r="399" spans="1:18" x14ac:dyDescent="0.2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</row>
    <row r="400" spans="1:18" x14ac:dyDescent="0.2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</row>
    <row r="401" spans="1:18" x14ac:dyDescent="0.2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</row>
    <row r="402" spans="1:18" x14ac:dyDescent="0.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</row>
    <row r="403" spans="1:18" x14ac:dyDescent="0.2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</row>
    <row r="404" spans="1:18" x14ac:dyDescent="0.2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</row>
    <row r="405" spans="1:18" x14ac:dyDescent="0.2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</row>
    <row r="406" spans="1:18" x14ac:dyDescent="0.2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</row>
    <row r="407" spans="1:18" x14ac:dyDescent="0.2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</row>
    <row r="408" spans="1:18" x14ac:dyDescent="0.2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</row>
    <row r="409" spans="1:18" x14ac:dyDescent="0.2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</row>
    <row r="410" spans="1:18" x14ac:dyDescent="0.2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</row>
    <row r="411" spans="1:18" x14ac:dyDescent="0.2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</row>
    <row r="412" spans="1:18" x14ac:dyDescent="0.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</row>
    <row r="413" spans="1:18" x14ac:dyDescent="0.2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</row>
    <row r="414" spans="1:18" x14ac:dyDescent="0.2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</row>
    <row r="415" spans="1:18" x14ac:dyDescent="0.2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</row>
    <row r="416" spans="1:18" x14ac:dyDescent="0.2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</row>
    <row r="417" spans="1:18" x14ac:dyDescent="0.2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</row>
    <row r="418" spans="1:18" x14ac:dyDescent="0.2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</row>
    <row r="419" spans="1:18" x14ac:dyDescent="0.2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</row>
    <row r="420" spans="1:18" x14ac:dyDescent="0.2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</row>
    <row r="421" spans="1:18" x14ac:dyDescent="0.2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</row>
    <row r="422" spans="1:18" x14ac:dyDescent="0.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</row>
    <row r="423" spans="1:18" x14ac:dyDescent="0.2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</row>
    <row r="424" spans="1:18" x14ac:dyDescent="0.2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</row>
    <row r="425" spans="1:18" x14ac:dyDescent="0.2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</row>
    <row r="426" spans="1:18" x14ac:dyDescent="0.2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</row>
    <row r="427" spans="1:18" x14ac:dyDescent="0.2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</row>
    <row r="428" spans="1:18" x14ac:dyDescent="0.2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</row>
    <row r="429" spans="1:18" x14ac:dyDescent="0.2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</row>
    <row r="430" spans="1:18" x14ac:dyDescent="0.2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</row>
    <row r="431" spans="1:18" x14ac:dyDescent="0.2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</row>
    <row r="432" spans="1:18" x14ac:dyDescent="0.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</row>
    <row r="433" spans="1:18" x14ac:dyDescent="0.2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</row>
    <row r="434" spans="1:18" x14ac:dyDescent="0.2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</row>
    <row r="435" spans="1:18" x14ac:dyDescent="0.2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</row>
    <row r="436" spans="1:18" x14ac:dyDescent="0.2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</row>
    <row r="437" spans="1:18" x14ac:dyDescent="0.2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</row>
    <row r="438" spans="1:18" x14ac:dyDescent="0.2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</row>
    <row r="439" spans="1:18" x14ac:dyDescent="0.2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</row>
    <row r="440" spans="1:18" x14ac:dyDescent="0.2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</row>
    <row r="441" spans="1:18" x14ac:dyDescent="0.2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</row>
    <row r="442" spans="1:18" x14ac:dyDescent="0.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</row>
    <row r="443" spans="1:18" x14ac:dyDescent="0.2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</row>
    <row r="444" spans="1:18" x14ac:dyDescent="0.2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</row>
    <row r="445" spans="1:18" x14ac:dyDescent="0.2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</row>
    <row r="446" spans="1:18" x14ac:dyDescent="0.2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</row>
    <row r="447" spans="1:18" x14ac:dyDescent="0.2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</row>
    <row r="448" spans="1:18" x14ac:dyDescent="0.2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</row>
    <row r="449" spans="1:18" x14ac:dyDescent="0.2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</row>
    <row r="450" spans="1:18" x14ac:dyDescent="0.2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</row>
    <row r="451" spans="1:18" x14ac:dyDescent="0.2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</row>
    <row r="452" spans="1:18" x14ac:dyDescent="0.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</row>
    <row r="453" spans="1:18" x14ac:dyDescent="0.2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</row>
    <row r="454" spans="1:18" x14ac:dyDescent="0.2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</row>
    <row r="455" spans="1:18" x14ac:dyDescent="0.2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</row>
    <row r="456" spans="1:18" x14ac:dyDescent="0.2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</row>
    <row r="457" spans="1:18" x14ac:dyDescent="0.2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</row>
    <row r="458" spans="1:18" x14ac:dyDescent="0.2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</row>
    <row r="459" spans="1:18" x14ac:dyDescent="0.2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</row>
    <row r="460" spans="1:18" x14ac:dyDescent="0.2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</row>
    <row r="461" spans="1:18" x14ac:dyDescent="0.2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</row>
    <row r="462" spans="1:18" x14ac:dyDescent="0.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</row>
    <row r="463" spans="1:18" x14ac:dyDescent="0.2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</row>
    <row r="464" spans="1:18" x14ac:dyDescent="0.2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</row>
    <row r="465" spans="1:18" x14ac:dyDescent="0.2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</row>
    <row r="466" spans="1:18" x14ac:dyDescent="0.2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</row>
    <row r="467" spans="1:18" x14ac:dyDescent="0.2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</row>
    <row r="468" spans="1:18" x14ac:dyDescent="0.2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</row>
    <row r="469" spans="1:18" x14ac:dyDescent="0.2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</row>
    <row r="470" spans="1:18" x14ac:dyDescent="0.2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</row>
    <row r="471" spans="1:18" x14ac:dyDescent="0.2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</row>
    <row r="472" spans="1:18" x14ac:dyDescent="0.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</row>
    <row r="473" spans="1:18" x14ac:dyDescent="0.2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</row>
    <row r="474" spans="1:18" x14ac:dyDescent="0.2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</row>
    <row r="475" spans="1:18" x14ac:dyDescent="0.2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</row>
    <row r="476" spans="1:18" x14ac:dyDescent="0.2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</row>
    <row r="477" spans="1:18" x14ac:dyDescent="0.2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</row>
    <row r="478" spans="1:18" x14ac:dyDescent="0.2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</row>
    <row r="479" spans="1:18" x14ac:dyDescent="0.2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</row>
    <row r="480" spans="1:18" x14ac:dyDescent="0.2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</row>
    <row r="481" spans="1:18" x14ac:dyDescent="0.2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</row>
    <row r="482" spans="1:18" x14ac:dyDescent="0.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</row>
    <row r="483" spans="1:18" x14ac:dyDescent="0.2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</row>
    <row r="484" spans="1:18" x14ac:dyDescent="0.2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</row>
    <row r="485" spans="1:18" x14ac:dyDescent="0.2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</row>
    <row r="486" spans="1:18" x14ac:dyDescent="0.2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</row>
    <row r="487" spans="1:18" x14ac:dyDescent="0.2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</row>
    <row r="488" spans="1:18" x14ac:dyDescent="0.2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</row>
    <row r="489" spans="1:18" x14ac:dyDescent="0.2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</row>
    <row r="490" spans="1:18" x14ac:dyDescent="0.2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</row>
    <row r="491" spans="1:18" x14ac:dyDescent="0.2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</row>
    <row r="492" spans="1:18" x14ac:dyDescent="0.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</row>
    <row r="493" spans="1:18" x14ac:dyDescent="0.2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</row>
    <row r="494" spans="1:18" x14ac:dyDescent="0.2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</row>
    <row r="495" spans="1:18" x14ac:dyDescent="0.2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</row>
    <row r="496" spans="1:18" x14ac:dyDescent="0.2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</row>
    <row r="497" spans="1:18" x14ac:dyDescent="0.2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</row>
    <row r="498" spans="1:18" x14ac:dyDescent="0.2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</row>
    <row r="499" spans="1:18" x14ac:dyDescent="0.2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</row>
    <row r="500" spans="1:18" x14ac:dyDescent="0.2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</row>
    <row r="501" spans="1:18" x14ac:dyDescent="0.2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</row>
    <row r="502" spans="1:18" x14ac:dyDescent="0.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</row>
    <row r="503" spans="1:18" x14ac:dyDescent="0.2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</row>
    <row r="504" spans="1:18" x14ac:dyDescent="0.2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</row>
    <row r="505" spans="1:18" x14ac:dyDescent="0.2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</row>
    <row r="506" spans="1:18" x14ac:dyDescent="0.2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</row>
    <row r="507" spans="1:18" x14ac:dyDescent="0.2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</row>
    <row r="508" spans="1:18" x14ac:dyDescent="0.2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</row>
    <row r="509" spans="1:18" x14ac:dyDescent="0.2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</row>
    <row r="510" spans="1:18" x14ac:dyDescent="0.2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</row>
    <row r="511" spans="1:18" x14ac:dyDescent="0.2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</row>
    <row r="512" spans="1:18" x14ac:dyDescent="0.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</row>
    <row r="513" spans="1:18" x14ac:dyDescent="0.2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</row>
    <row r="514" spans="1:18" x14ac:dyDescent="0.2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</row>
    <row r="515" spans="1:18" x14ac:dyDescent="0.2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</row>
    <row r="516" spans="1:18" x14ac:dyDescent="0.2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</row>
    <row r="517" spans="1:18" x14ac:dyDescent="0.2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</row>
    <row r="518" spans="1:18" x14ac:dyDescent="0.2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</row>
    <row r="519" spans="1:18" x14ac:dyDescent="0.2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</row>
    <row r="520" spans="1:18" x14ac:dyDescent="0.2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</row>
    <row r="521" spans="1:18" x14ac:dyDescent="0.2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</row>
    <row r="522" spans="1:18" x14ac:dyDescent="0.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</row>
    <row r="523" spans="1:18" x14ac:dyDescent="0.2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</row>
    <row r="524" spans="1:18" x14ac:dyDescent="0.2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</row>
    <row r="525" spans="1:18" x14ac:dyDescent="0.2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</row>
    <row r="526" spans="1:18" x14ac:dyDescent="0.2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</row>
    <row r="527" spans="1:18" x14ac:dyDescent="0.2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</row>
    <row r="528" spans="1:18" x14ac:dyDescent="0.2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</row>
    <row r="529" spans="1:18" x14ac:dyDescent="0.2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</row>
    <row r="530" spans="1:18" x14ac:dyDescent="0.2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</row>
    <row r="531" spans="1:18" x14ac:dyDescent="0.2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</row>
    <row r="532" spans="1:18" x14ac:dyDescent="0.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</row>
    <row r="533" spans="1:18" x14ac:dyDescent="0.2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</row>
    <row r="534" spans="1:18" x14ac:dyDescent="0.2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</row>
    <row r="535" spans="1:18" x14ac:dyDescent="0.2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</row>
    <row r="536" spans="1:18" x14ac:dyDescent="0.2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</row>
    <row r="537" spans="1:18" x14ac:dyDescent="0.2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</row>
    <row r="538" spans="1:18" x14ac:dyDescent="0.2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</row>
    <row r="539" spans="1:18" x14ac:dyDescent="0.2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</row>
    <row r="540" spans="1:18" x14ac:dyDescent="0.2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</row>
    <row r="541" spans="1:18" x14ac:dyDescent="0.2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</row>
    <row r="542" spans="1:18" x14ac:dyDescent="0.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</row>
    <row r="543" spans="1:18" x14ac:dyDescent="0.2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</row>
    <row r="544" spans="1:18" x14ac:dyDescent="0.2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</row>
    <row r="545" spans="1:18" x14ac:dyDescent="0.2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</row>
    <row r="546" spans="1:18" x14ac:dyDescent="0.2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</row>
    <row r="547" spans="1:18" x14ac:dyDescent="0.2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</row>
    <row r="548" spans="1:18" x14ac:dyDescent="0.2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</row>
    <row r="549" spans="1:18" x14ac:dyDescent="0.2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</row>
    <row r="550" spans="1:18" x14ac:dyDescent="0.2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</row>
    <row r="551" spans="1:18" x14ac:dyDescent="0.2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</row>
    <row r="552" spans="1:18" x14ac:dyDescent="0.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</row>
    <row r="553" spans="1:18" x14ac:dyDescent="0.2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</row>
    <row r="554" spans="1:18" x14ac:dyDescent="0.2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</row>
    <row r="555" spans="1:18" x14ac:dyDescent="0.2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</row>
    <row r="556" spans="1:18" x14ac:dyDescent="0.2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</row>
    <row r="557" spans="1:18" x14ac:dyDescent="0.2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</row>
    <row r="558" spans="1:18" x14ac:dyDescent="0.2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</row>
    <row r="559" spans="1:18" x14ac:dyDescent="0.2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</row>
    <row r="560" spans="1:18" x14ac:dyDescent="0.2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</row>
    <row r="561" spans="1:18" x14ac:dyDescent="0.2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</row>
    <row r="562" spans="1:18" x14ac:dyDescent="0.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</row>
    <row r="563" spans="1:18" x14ac:dyDescent="0.2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</row>
    <row r="564" spans="1:18" x14ac:dyDescent="0.2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</row>
    <row r="565" spans="1:18" x14ac:dyDescent="0.2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</row>
    <row r="566" spans="1:18" x14ac:dyDescent="0.2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</row>
    <row r="567" spans="1:18" x14ac:dyDescent="0.2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</row>
    <row r="568" spans="1:18" x14ac:dyDescent="0.2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</row>
    <row r="569" spans="1:18" x14ac:dyDescent="0.2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</row>
    <row r="570" spans="1:18" x14ac:dyDescent="0.2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</row>
    <row r="571" spans="1:18" x14ac:dyDescent="0.2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</row>
    <row r="572" spans="1:18" x14ac:dyDescent="0.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</row>
    <row r="573" spans="1:18" x14ac:dyDescent="0.2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</row>
    <row r="574" spans="1:18" x14ac:dyDescent="0.2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</row>
    <row r="575" spans="1:18" x14ac:dyDescent="0.2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</row>
    <row r="576" spans="1:18" x14ac:dyDescent="0.2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</row>
    <row r="577" spans="1:18" x14ac:dyDescent="0.2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</row>
    <row r="578" spans="1:18" x14ac:dyDescent="0.2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</row>
    <row r="579" spans="1:18" x14ac:dyDescent="0.2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</row>
    <row r="580" spans="1:18" x14ac:dyDescent="0.2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</row>
    <row r="581" spans="1:18" x14ac:dyDescent="0.2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</row>
    <row r="582" spans="1:18" x14ac:dyDescent="0.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</row>
    <row r="583" spans="1:18" x14ac:dyDescent="0.2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</row>
    <row r="584" spans="1:18" x14ac:dyDescent="0.2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</row>
    <row r="585" spans="1:18" x14ac:dyDescent="0.2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</row>
    <row r="586" spans="1:18" x14ac:dyDescent="0.2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</row>
    <row r="587" spans="1:18" x14ac:dyDescent="0.2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</row>
    <row r="588" spans="1:18" x14ac:dyDescent="0.2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</row>
    <row r="589" spans="1:18" x14ac:dyDescent="0.2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</row>
    <row r="590" spans="1:18" x14ac:dyDescent="0.2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</row>
    <row r="591" spans="1:18" x14ac:dyDescent="0.2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</row>
    <row r="592" spans="1:18" x14ac:dyDescent="0.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</row>
    <row r="593" spans="1:18" x14ac:dyDescent="0.2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</row>
    <row r="594" spans="1:18" x14ac:dyDescent="0.2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</row>
    <row r="595" spans="1:18" x14ac:dyDescent="0.2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</row>
    <row r="596" spans="1:18" x14ac:dyDescent="0.2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</row>
    <row r="597" spans="1:18" x14ac:dyDescent="0.2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</row>
    <row r="598" spans="1:18" x14ac:dyDescent="0.2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</row>
    <row r="599" spans="1:18" x14ac:dyDescent="0.2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</row>
    <row r="600" spans="1:18" x14ac:dyDescent="0.2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</row>
    <row r="601" spans="1:18" x14ac:dyDescent="0.2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</row>
    <row r="602" spans="1:18" x14ac:dyDescent="0.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</row>
    <row r="603" spans="1:18" x14ac:dyDescent="0.2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</row>
    <row r="604" spans="1:18" x14ac:dyDescent="0.2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</row>
    <row r="605" spans="1:18" x14ac:dyDescent="0.2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</row>
    <row r="606" spans="1:18" x14ac:dyDescent="0.2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</row>
    <row r="607" spans="1:18" x14ac:dyDescent="0.2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</row>
    <row r="608" spans="1:18" x14ac:dyDescent="0.2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</row>
    <row r="609" spans="1:18" x14ac:dyDescent="0.2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</row>
    <row r="610" spans="1:18" x14ac:dyDescent="0.2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</row>
    <row r="611" spans="1:18" x14ac:dyDescent="0.2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</row>
    <row r="612" spans="1:18" x14ac:dyDescent="0.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</row>
    <row r="613" spans="1:18" x14ac:dyDescent="0.2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</row>
    <row r="614" spans="1:18" x14ac:dyDescent="0.2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</row>
    <row r="615" spans="1:18" x14ac:dyDescent="0.2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</row>
    <row r="616" spans="1:18" x14ac:dyDescent="0.2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</row>
    <row r="617" spans="1:18" x14ac:dyDescent="0.2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</row>
    <row r="618" spans="1:18" x14ac:dyDescent="0.2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</row>
    <row r="619" spans="1:18" x14ac:dyDescent="0.2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</row>
    <row r="620" spans="1:18" x14ac:dyDescent="0.2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</row>
    <row r="621" spans="1:18" x14ac:dyDescent="0.2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</row>
    <row r="622" spans="1:18" x14ac:dyDescent="0.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</row>
    <row r="623" spans="1:18" x14ac:dyDescent="0.2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</row>
    <row r="624" spans="1:18" x14ac:dyDescent="0.2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</row>
    <row r="625" spans="1:18" x14ac:dyDescent="0.2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</row>
    <row r="626" spans="1:18" x14ac:dyDescent="0.2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</row>
    <row r="627" spans="1:18" x14ac:dyDescent="0.2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</row>
    <row r="628" spans="1:18" x14ac:dyDescent="0.2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</row>
    <row r="629" spans="1:18" x14ac:dyDescent="0.2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</row>
    <row r="630" spans="1:18" x14ac:dyDescent="0.2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</row>
    <row r="631" spans="1:18" x14ac:dyDescent="0.2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</row>
    <row r="632" spans="1:18" x14ac:dyDescent="0.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</row>
    <row r="633" spans="1:18" x14ac:dyDescent="0.2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</row>
    <row r="634" spans="1:18" x14ac:dyDescent="0.2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</row>
    <row r="635" spans="1:18" x14ac:dyDescent="0.2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</row>
    <row r="636" spans="1:18" x14ac:dyDescent="0.2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</row>
    <row r="637" spans="1:18" x14ac:dyDescent="0.2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</row>
    <row r="638" spans="1:18" x14ac:dyDescent="0.2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</row>
    <row r="639" spans="1:18" x14ac:dyDescent="0.2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</row>
    <row r="640" spans="1:18" x14ac:dyDescent="0.2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</row>
    <row r="641" spans="1:18" x14ac:dyDescent="0.2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</row>
    <row r="642" spans="1:18" x14ac:dyDescent="0.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</row>
    <row r="643" spans="1:18" x14ac:dyDescent="0.2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</row>
    <row r="644" spans="1:18" x14ac:dyDescent="0.2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</row>
    <row r="645" spans="1:18" x14ac:dyDescent="0.2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</row>
    <row r="646" spans="1:18" x14ac:dyDescent="0.2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</row>
    <row r="647" spans="1:18" x14ac:dyDescent="0.2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</row>
    <row r="648" spans="1:18" x14ac:dyDescent="0.2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</row>
    <row r="649" spans="1:18" x14ac:dyDescent="0.2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</row>
    <row r="650" spans="1:18" x14ac:dyDescent="0.2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</row>
    <row r="651" spans="1:18" x14ac:dyDescent="0.2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</row>
    <row r="652" spans="1:18" x14ac:dyDescent="0.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</row>
    <row r="653" spans="1:18" x14ac:dyDescent="0.2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</row>
    <row r="654" spans="1:18" x14ac:dyDescent="0.2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</row>
    <row r="655" spans="1:18" x14ac:dyDescent="0.2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</row>
    <row r="656" spans="1:18" x14ac:dyDescent="0.2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</row>
    <row r="657" spans="1:18" x14ac:dyDescent="0.2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</row>
    <row r="658" spans="1:18" x14ac:dyDescent="0.2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</row>
    <row r="659" spans="1:18" x14ac:dyDescent="0.2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</row>
    <row r="660" spans="1:18" x14ac:dyDescent="0.2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</row>
    <row r="661" spans="1:18" x14ac:dyDescent="0.2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</row>
    <row r="662" spans="1:18" x14ac:dyDescent="0.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</row>
    <row r="663" spans="1:18" x14ac:dyDescent="0.2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</row>
    <row r="664" spans="1:18" x14ac:dyDescent="0.2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</row>
    <row r="665" spans="1:18" x14ac:dyDescent="0.2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</row>
    <row r="666" spans="1:18" x14ac:dyDescent="0.2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</row>
    <row r="667" spans="1:18" x14ac:dyDescent="0.2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</row>
    <row r="668" spans="1:18" x14ac:dyDescent="0.2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</row>
    <row r="669" spans="1:18" x14ac:dyDescent="0.2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</row>
    <row r="670" spans="1:18" x14ac:dyDescent="0.2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</row>
    <row r="671" spans="1:18" x14ac:dyDescent="0.2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</row>
    <row r="672" spans="1:18" x14ac:dyDescent="0.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</row>
    <row r="673" spans="1:18" x14ac:dyDescent="0.2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</row>
    <row r="674" spans="1:18" x14ac:dyDescent="0.2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</row>
    <row r="675" spans="1:18" x14ac:dyDescent="0.2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</row>
    <row r="676" spans="1:18" x14ac:dyDescent="0.2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</row>
    <row r="677" spans="1:18" x14ac:dyDescent="0.2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</row>
    <row r="678" spans="1:18" x14ac:dyDescent="0.2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</row>
    <row r="679" spans="1:18" x14ac:dyDescent="0.2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</row>
    <row r="680" spans="1:18" x14ac:dyDescent="0.2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</row>
    <row r="681" spans="1:18" x14ac:dyDescent="0.2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</row>
    <row r="682" spans="1:18" x14ac:dyDescent="0.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</row>
    <row r="683" spans="1:18" x14ac:dyDescent="0.2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</row>
    <row r="684" spans="1:18" x14ac:dyDescent="0.2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</row>
    <row r="685" spans="1:18" x14ac:dyDescent="0.2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</row>
    <row r="686" spans="1:18" x14ac:dyDescent="0.2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</row>
    <row r="687" spans="1:18" x14ac:dyDescent="0.2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</row>
    <row r="688" spans="1:18" x14ac:dyDescent="0.2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</row>
    <row r="689" spans="1:18" x14ac:dyDescent="0.2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</row>
    <row r="690" spans="1:18" x14ac:dyDescent="0.2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</row>
    <row r="691" spans="1:18" x14ac:dyDescent="0.2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</row>
    <row r="692" spans="1:18" x14ac:dyDescent="0.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</row>
    <row r="693" spans="1:18" x14ac:dyDescent="0.2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</row>
    <row r="694" spans="1:18" x14ac:dyDescent="0.2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</row>
    <row r="695" spans="1:18" x14ac:dyDescent="0.2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</row>
    <row r="696" spans="1:18" x14ac:dyDescent="0.2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</row>
    <row r="697" spans="1:18" x14ac:dyDescent="0.2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</row>
    <row r="698" spans="1:18" x14ac:dyDescent="0.2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</row>
    <row r="699" spans="1:18" x14ac:dyDescent="0.2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</row>
    <row r="700" spans="1:18" x14ac:dyDescent="0.2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</row>
    <row r="701" spans="1:18" x14ac:dyDescent="0.2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</row>
    <row r="702" spans="1:18" x14ac:dyDescent="0.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</row>
    <row r="703" spans="1:18" x14ac:dyDescent="0.2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</row>
    <row r="704" spans="1:18" x14ac:dyDescent="0.2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</row>
    <row r="705" spans="1:18" x14ac:dyDescent="0.2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</row>
    <row r="706" spans="1:18" x14ac:dyDescent="0.2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</row>
    <row r="707" spans="1:18" x14ac:dyDescent="0.2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</row>
    <row r="708" spans="1:18" x14ac:dyDescent="0.2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</row>
    <row r="709" spans="1:18" x14ac:dyDescent="0.2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</row>
    <row r="710" spans="1:18" x14ac:dyDescent="0.2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</row>
    <row r="711" spans="1:18" x14ac:dyDescent="0.2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</row>
    <row r="712" spans="1:18" x14ac:dyDescent="0.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</row>
    <row r="713" spans="1:18" x14ac:dyDescent="0.2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</row>
    <row r="714" spans="1:18" x14ac:dyDescent="0.2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</row>
    <row r="715" spans="1:18" x14ac:dyDescent="0.2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</row>
    <row r="716" spans="1:18" x14ac:dyDescent="0.2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</row>
    <row r="717" spans="1:18" x14ac:dyDescent="0.2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</row>
    <row r="718" spans="1:18" x14ac:dyDescent="0.2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</row>
    <row r="719" spans="1:18" x14ac:dyDescent="0.2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</row>
    <row r="720" spans="1:18" x14ac:dyDescent="0.2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</row>
    <row r="721" spans="1:18" x14ac:dyDescent="0.2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</row>
    <row r="722" spans="1:18" x14ac:dyDescent="0.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</row>
    <row r="723" spans="1:18" x14ac:dyDescent="0.2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</row>
    <row r="724" spans="1:18" x14ac:dyDescent="0.2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</row>
    <row r="725" spans="1:18" x14ac:dyDescent="0.2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</row>
    <row r="726" spans="1:18" x14ac:dyDescent="0.2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</row>
    <row r="727" spans="1:18" x14ac:dyDescent="0.2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</row>
    <row r="728" spans="1:18" x14ac:dyDescent="0.2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</row>
    <row r="729" spans="1:18" x14ac:dyDescent="0.2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</row>
    <row r="730" spans="1:18" x14ac:dyDescent="0.2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</row>
    <row r="731" spans="1:18" x14ac:dyDescent="0.2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</row>
    <row r="732" spans="1:18" x14ac:dyDescent="0.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</row>
    <row r="733" spans="1:18" x14ac:dyDescent="0.2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</row>
    <row r="734" spans="1:18" x14ac:dyDescent="0.2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</row>
    <row r="735" spans="1:18" x14ac:dyDescent="0.2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</row>
    <row r="736" spans="1:18" x14ac:dyDescent="0.2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</row>
    <row r="737" spans="1:18" x14ac:dyDescent="0.2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</row>
    <row r="738" spans="1:18" x14ac:dyDescent="0.2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</row>
    <row r="739" spans="1:18" x14ac:dyDescent="0.2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</row>
    <row r="740" spans="1:18" x14ac:dyDescent="0.2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</row>
    <row r="741" spans="1:18" x14ac:dyDescent="0.2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</row>
    <row r="742" spans="1:18" x14ac:dyDescent="0.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</row>
    <row r="743" spans="1:18" x14ac:dyDescent="0.2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</row>
    <row r="744" spans="1:18" x14ac:dyDescent="0.2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</row>
    <row r="745" spans="1:18" x14ac:dyDescent="0.2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</row>
    <row r="746" spans="1:18" x14ac:dyDescent="0.2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</row>
    <row r="747" spans="1:18" x14ac:dyDescent="0.2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</row>
    <row r="748" spans="1:18" x14ac:dyDescent="0.2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</row>
    <row r="749" spans="1:18" x14ac:dyDescent="0.2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</row>
    <row r="750" spans="1:18" x14ac:dyDescent="0.2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</row>
    <row r="751" spans="1:18" x14ac:dyDescent="0.2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</row>
    <row r="752" spans="1:18" x14ac:dyDescent="0.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</row>
    <row r="753" spans="1:18" x14ac:dyDescent="0.2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</row>
    <row r="754" spans="1:18" x14ac:dyDescent="0.2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</row>
    <row r="755" spans="1:18" x14ac:dyDescent="0.2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</row>
    <row r="756" spans="1:18" x14ac:dyDescent="0.2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</row>
    <row r="757" spans="1:18" x14ac:dyDescent="0.2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</row>
    <row r="758" spans="1:18" x14ac:dyDescent="0.2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</row>
    <row r="759" spans="1:18" x14ac:dyDescent="0.2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</row>
    <row r="760" spans="1:18" x14ac:dyDescent="0.2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</row>
    <row r="761" spans="1:18" x14ac:dyDescent="0.2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</row>
    <row r="762" spans="1:18" x14ac:dyDescent="0.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</row>
    <row r="763" spans="1:18" x14ac:dyDescent="0.2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</row>
    <row r="764" spans="1:18" x14ac:dyDescent="0.2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</row>
    <row r="765" spans="1:18" x14ac:dyDescent="0.2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</row>
    <row r="766" spans="1:18" x14ac:dyDescent="0.2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</row>
    <row r="767" spans="1:18" x14ac:dyDescent="0.2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</row>
    <row r="768" spans="1:18" x14ac:dyDescent="0.2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</row>
    <row r="769" spans="1:18" x14ac:dyDescent="0.2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</row>
    <row r="770" spans="1:18" x14ac:dyDescent="0.2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</row>
    <row r="771" spans="1:18" x14ac:dyDescent="0.2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</row>
    <row r="772" spans="1:18" x14ac:dyDescent="0.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</row>
    <row r="773" spans="1:18" x14ac:dyDescent="0.2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</row>
    <row r="774" spans="1:18" x14ac:dyDescent="0.2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</row>
    <row r="775" spans="1:18" x14ac:dyDescent="0.2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</row>
    <row r="776" spans="1:18" x14ac:dyDescent="0.2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</row>
    <row r="777" spans="1:18" x14ac:dyDescent="0.2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</row>
    <row r="778" spans="1:18" x14ac:dyDescent="0.2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</row>
    <row r="779" spans="1:18" x14ac:dyDescent="0.2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</row>
    <row r="780" spans="1:18" x14ac:dyDescent="0.2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</row>
    <row r="781" spans="1:18" x14ac:dyDescent="0.2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</row>
    <row r="782" spans="1:18" x14ac:dyDescent="0.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</row>
    <row r="783" spans="1:18" x14ac:dyDescent="0.2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</row>
    <row r="784" spans="1:18" x14ac:dyDescent="0.2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</row>
    <row r="785" spans="1:18" x14ac:dyDescent="0.2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</row>
    <row r="786" spans="1:18" x14ac:dyDescent="0.2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</row>
    <row r="787" spans="1:18" x14ac:dyDescent="0.2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</row>
    <row r="788" spans="1:18" x14ac:dyDescent="0.2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</row>
    <row r="789" spans="1:18" x14ac:dyDescent="0.2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</row>
    <row r="790" spans="1:18" x14ac:dyDescent="0.2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</row>
    <row r="791" spans="1:18" x14ac:dyDescent="0.2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</row>
    <row r="792" spans="1:18" x14ac:dyDescent="0.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</row>
    <row r="793" spans="1:18" x14ac:dyDescent="0.2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</row>
    <row r="794" spans="1:18" x14ac:dyDescent="0.2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</row>
    <row r="795" spans="1:18" x14ac:dyDescent="0.2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</row>
    <row r="796" spans="1:18" x14ac:dyDescent="0.2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</row>
    <row r="797" spans="1:18" x14ac:dyDescent="0.2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</row>
    <row r="798" spans="1:18" x14ac:dyDescent="0.2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</row>
    <row r="799" spans="1:18" x14ac:dyDescent="0.2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</row>
    <row r="800" spans="1:18" x14ac:dyDescent="0.2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</row>
    <row r="801" spans="1:18" x14ac:dyDescent="0.2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</row>
    <row r="802" spans="1:18" x14ac:dyDescent="0.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</row>
    <row r="803" spans="1:18" x14ac:dyDescent="0.2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</row>
    <row r="804" spans="1:18" x14ac:dyDescent="0.2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</row>
    <row r="805" spans="1:18" x14ac:dyDescent="0.2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</row>
    <row r="806" spans="1:18" x14ac:dyDescent="0.2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</row>
    <row r="807" spans="1:18" x14ac:dyDescent="0.2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</row>
    <row r="808" spans="1:18" x14ac:dyDescent="0.2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</row>
    <row r="809" spans="1:18" x14ac:dyDescent="0.2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</row>
    <row r="810" spans="1:18" x14ac:dyDescent="0.2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</row>
    <row r="811" spans="1:18" x14ac:dyDescent="0.2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</row>
    <row r="812" spans="1:18" x14ac:dyDescent="0.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</row>
    <row r="813" spans="1:18" x14ac:dyDescent="0.2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</row>
    <row r="814" spans="1:18" x14ac:dyDescent="0.2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</row>
    <row r="815" spans="1:18" x14ac:dyDescent="0.2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</row>
    <row r="816" spans="1:18" x14ac:dyDescent="0.2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</row>
    <row r="817" spans="1:18" x14ac:dyDescent="0.2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</row>
    <row r="818" spans="1:18" x14ac:dyDescent="0.2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</row>
    <row r="819" spans="1:18" x14ac:dyDescent="0.2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</row>
    <row r="820" spans="1:18" x14ac:dyDescent="0.2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</row>
    <row r="821" spans="1:18" x14ac:dyDescent="0.2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</row>
    <row r="822" spans="1:18" x14ac:dyDescent="0.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</row>
    <row r="823" spans="1:18" x14ac:dyDescent="0.2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</row>
    <row r="824" spans="1:18" x14ac:dyDescent="0.2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</row>
    <row r="825" spans="1:18" x14ac:dyDescent="0.2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</row>
    <row r="826" spans="1:18" x14ac:dyDescent="0.2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</row>
    <row r="827" spans="1:18" x14ac:dyDescent="0.2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</row>
    <row r="828" spans="1:18" x14ac:dyDescent="0.2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</row>
    <row r="829" spans="1:18" x14ac:dyDescent="0.2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</row>
    <row r="830" spans="1:18" x14ac:dyDescent="0.2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</row>
    <row r="831" spans="1:18" x14ac:dyDescent="0.2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</row>
    <row r="832" spans="1:18" x14ac:dyDescent="0.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</row>
    <row r="833" spans="1:18" x14ac:dyDescent="0.2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</row>
    <row r="834" spans="1:18" x14ac:dyDescent="0.2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</row>
    <row r="835" spans="1:18" x14ac:dyDescent="0.2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</row>
    <row r="836" spans="1:18" x14ac:dyDescent="0.2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</row>
    <row r="837" spans="1:18" x14ac:dyDescent="0.2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</row>
    <row r="838" spans="1:18" x14ac:dyDescent="0.2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</row>
    <row r="839" spans="1:18" x14ac:dyDescent="0.2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</row>
    <row r="840" spans="1:18" x14ac:dyDescent="0.2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</row>
    <row r="841" spans="1:18" x14ac:dyDescent="0.2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</row>
    <row r="842" spans="1:18" x14ac:dyDescent="0.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</row>
    <row r="843" spans="1:18" x14ac:dyDescent="0.2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</row>
    <row r="844" spans="1:18" x14ac:dyDescent="0.2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</row>
    <row r="845" spans="1:18" x14ac:dyDescent="0.2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</row>
    <row r="846" spans="1:18" x14ac:dyDescent="0.2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</row>
    <row r="847" spans="1:18" x14ac:dyDescent="0.2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</row>
    <row r="848" spans="1:18" x14ac:dyDescent="0.2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</row>
    <row r="849" spans="1:18" x14ac:dyDescent="0.2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</row>
    <row r="850" spans="1:18" x14ac:dyDescent="0.2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</row>
    <row r="851" spans="1:18" x14ac:dyDescent="0.2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</row>
    <row r="852" spans="1:18" x14ac:dyDescent="0.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</row>
    <row r="853" spans="1:18" x14ac:dyDescent="0.2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</row>
    <row r="854" spans="1:18" x14ac:dyDescent="0.2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</row>
    <row r="855" spans="1:18" x14ac:dyDescent="0.2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</row>
    <row r="856" spans="1:18" x14ac:dyDescent="0.2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</row>
    <row r="857" spans="1:18" x14ac:dyDescent="0.2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</row>
    <row r="858" spans="1:18" x14ac:dyDescent="0.2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</row>
    <row r="859" spans="1:18" x14ac:dyDescent="0.2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</row>
    <row r="860" spans="1:18" x14ac:dyDescent="0.2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</row>
    <row r="861" spans="1:18" x14ac:dyDescent="0.2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</row>
    <row r="862" spans="1:18" x14ac:dyDescent="0.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</row>
    <row r="863" spans="1:18" x14ac:dyDescent="0.2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</row>
    <row r="864" spans="1:18" x14ac:dyDescent="0.2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</row>
    <row r="865" spans="1:18" x14ac:dyDescent="0.2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</row>
    <row r="866" spans="1:18" x14ac:dyDescent="0.2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</row>
    <row r="867" spans="1:18" x14ac:dyDescent="0.2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</row>
    <row r="868" spans="1:18" x14ac:dyDescent="0.2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</row>
    <row r="869" spans="1:18" x14ac:dyDescent="0.2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</row>
    <row r="870" spans="1:18" x14ac:dyDescent="0.2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</row>
    <row r="871" spans="1:18" x14ac:dyDescent="0.2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</row>
    <row r="872" spans="1:18" x14ac:dyDescent="0.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</row>
    <row r="873" spans="1:18" x14ac:dyDescent="0.2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</row>
    <row r="874" spans="1:18" x14ac:dyDescent="0.2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</row>
    <row r="875" spans="1:18" x14ac:dyDescent="0.2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</row>
    <row r="876" spans="1:18" x14ac:dyDescent="0.2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</row>
    <row r="877" spans="1:18" x14ac:dyDescent="0.2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</row>
    <row r="878" spans="1:18" x14ac:dyDescent="0.2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</row>
    <row r="879" spans="1:18" x14ac:dyDescent="0.2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</row>
    <row r="880" spans="1:18" x14ac:dyDescent="0.2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</row>
    <row r="881" spans="1:18" x14ac:dyDescent="0.2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</row>
    <row r="882" spans="1:18" x14ac:dyDescent="0.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</row>
    <row r="883" spans="1:18" x14ac:dyDescent="0.2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</row>
    <row r="884" spans="1:18" x14ac:dyDescent="0.2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</row>
    <row r="885" spans="1:18" x14ac:dyDescent="0.2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</row>
    <row r="886" spans="1:18" x14ac:dyDescent="0.2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</row>
    <row r="887" spans="1:18" x14ac:dyDescent="0.2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</row>
    <row r="888" spans="1:18" x14ac:dyDescent="0.2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</row>
    <row r="889" spans="1:18" x14ac:dyDescent="0.2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</row>
    <row r="890" spans="1:18" x14ac:dyDescent="0.2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</row>
    <row r="891" spans="1:18" x14ac:dyDescent="0.2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</row>
    <row r="892" spans="1:18" x14ac:dyDescent="0.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</row>
    <row r="893" spans="1:18" x14ac:dyDescent="0.2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</row>
    <row r="894" spans="1:18" x14ac:dyDescent="0.2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</row>
    <row r="895" spans="1:18" x14ac:dyDescent="0.2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</row>
    <row r="896" spans="1:18" x14ac:dyDescent="0.2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</row>
    <row r="897" spans="1:18" x14ac:dyDescent="0.2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</row>
    <row r="898" spans="1:18" x14ac:dyDescent="0.2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</row>
    <row r="899" spans="1:18" x14ac:dyDescent="0.2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</row>
    <row r="900" spans="1:18" x14ac:dyDescent="0.2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</row>
    <row r="901" spans="1:18" x14ac:dyDescent="0.2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</row>
    <row r="902" spans="1:18" x14ac:dyDescent="0.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</row>
    <row r="903" spans="1:18" x14ac:dyDescent="0.2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</row>
    <row r="904" spans="1:18" x14ac:dyDescent="0.2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</row>
    <row r="905" spans="1:18" x14ac:dyDescent="0.2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</row>
    <row r="906" spans="1:18" x14ac:dyDescent="0.2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</row>
    <row r="907" spans="1:18" x14ac:dyDescent="0.2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</row>
    <row r="908" spans="1:18" x14ac:dyDescent="0.2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</row>
    <row r="909" spans="1:18" x14ac:dyDescent="0.2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</row>
    <row r="910" spans="1:18" x14ac:dyDescent="0.2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</row>
    <row r="911" spans="1:18" x14ac:dyDescent="0.2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</row>
    <row r="912" spans="1:18" x14ac:dyDescent="0.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</row>
    <row r="913" spans="1:18" x14ac:dyDescent="0.2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</row>
    <row r="914" spans="1:18" x14ac:dyDescent="0.2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</row>
    <row r="915" spans="1:18" x14ac:dyDescent="0.2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</row>
    <row r="916" spans="1:18" x14ac:dyDescent="0.2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</row>
    <row r="917" spans="1:18" x14ac:dyDescent="0.2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</row>
    <row r="918" spans="1:18" x14ac:dyDescent="0.2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</row>
    <row r="919" spans="1:18" x14ac:dyDescent="0.2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</row>
    <row r="920" spans="1:18" x14ac:dyDescent="0.2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</row>
    <row r="921" spans="1:18" x14ac:dyDescent="0.2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</row>
    <row r="922" spans="1:18" x14ac:dyDescent="0.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</row>
    <row r="923" spans="1:18" x14ac:dyDescent="0.2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</row>
    <row r="924" spans="1:18" x14ac:dyDescent="0.2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</row>
    <row r="925" spans="1:18" x14ac:dyDescent="0.2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</row>
    <row r="926" spans="1:18" x14ac:dyDescent="0.2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</row>
    <row r="927" spans="1:18" x14ac:dyDescent="0.2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</row>
    <row r="928" spans="1:18" x14ac:dyDescent="0.2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</row>
    <row r="929" spans="1:18" x14ac:dyDescent="0.2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</row>
    <row r="930" spans="1:18" x14ac:dyDescent="0.2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</row>
    <row r="931" spans="1:18" x14ac:dyDescent="0.2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</row>
    <row r="932" spans="1:18" x14ac:dyDescent="0.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</row>
    <row r="933" spans="1:18" x14ac:dyDescent="0.2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</row>
    <row r="934" spans="1:18" x14ac:dyDescent="0.2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</row>
    <row r="935" spans="1:18" x14ac:dyDescent="0.2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</row>
    <row r="936" spans="1:18" x14ac:dyDescent="0.2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</row>
    <row r="937" spans="1:18" x14ac:dyDescent="0.2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</row>
    <row r="938" spans="1:18" x14ac:dyDescent="0.2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</row>
    <row r="939" spans="1:18" x14ac:dyDescent="0.2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</row>
    <row r="940" spans="1:18" x14ac:dyDescent="0.2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</row>
    <row r="941" spans="1:18" x14ac:dyDescent="0.2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</row>
    <row r="942" spans="1:18" x14ac:dyDescent="0.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</row>
    <row r="943" spans="1:18" x14ac:dyDescent="0.2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</row>
    <row r="944" spans="1:18" x14ac:dyDescent="0.2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</row>
    <row r="945" spans="1:18" x14ac:dyDescent="0.2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</row>
    <row r="946" spans="1:18" x14ac:dyDescent="0.2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</row>
    <row r="947" spans="1:18" x14ac:dyDescent="0.2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</row>
    <row r="948" spans="1:18" x14ac:dyDescent="0.2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</row>
    <row r="949" spans="1:18" x14ac:dyDescent="0.2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</row>
    <row r="950" spans="1:18" x14ac:dyDescent="0.2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</row>
    <row r="951" spans="1:18" x14ac:dyDescent="0.2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</row>
    <row r="952" spans="1:18" x14ac:dyDescent="0.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</row>
    <row r="953" spans="1:18" x14ac:dyDescent="0.2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</row>
    <row r="954" spans="1:18" x14ac:dyDescent="0.2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</row>
    <row r="955" spans="1:18" x14ac:dyDescent="0.2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</row>
    <row r="956" spans="1:18" x14ac:dyDescent="0.2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</row>
    <row r="957" spans="1:18" x14ac:dyDescent="0.2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</row>
    <row r="958" spans="1:18" x14ac:dyDescent="0.2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</row>
    <row r="959" spans="1:18" x14ac:dyDescent="0.2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</row>
    <row r="960" spans="1:18" x14ac:dyDescent="0.2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</row>
    <row r="961" spans="1:18" x14ac:dyDescent="0.2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</row>
    <row r="962" spans="1:18" x14ac:dyDescent="0.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</row>
    <row r="963" spans="1:18" x14ac:dyDescent="0.2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</row>
    <row r="964" spans="1:18" x14ac:dyDescent="0.2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</row>
    <row r="965" spans="1:18" x14ac:dyDescent="0.2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</row>
    <row r="966" spans="1:18" x14ac:dyDescent="0.2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</row>
    <row r="967" spans="1:18" x14ac:dyDescent="0.2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</row>
    <row r="968" spans="1:18" x14ac:dyDescent="0.2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</row>
    <row r="969" spans="1:18" x14ac:dyDescent="0.2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</row>
    <row r="970" spans="1:18" x14ac:dyDescent="0.2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</row>
    <row r="971" spans="1:18" x14ac:dyDescent="0.2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</row>
    <row r="972" spans="1:18" x14ac:dyDescent="0.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</row>
    <row r="973" spans="1:18" x14ac:dyDescent="0.2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</row>
    <row r="974" spans="1:18" x14ac:dyDescent="0.2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</row>
    <row r="975" spans="1:18" x14ac:dyDescent="0.2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</row>
    <row r="976" spans="1:18" x14ac:dyDescent="0.2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</row>
    <row r="977" spans="1:18" x14ac:dyDescent="0.2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</row>
    <row r="978" spans="1:18" x14ac:dyDescent="0.2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</row>
    <row r="979" spans="1:18" x14ac:dyDescent="0.2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</row>
    <row r="980" spans="1:18" x14ac:dyDescent="0.2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</row>
    <row r="981" spans="1:18" x14ac:dyDescent="0.2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</row>
    <row r="982" spans="1:18" x14ac:dyDescent="0.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</row>
    <row r="983" spans="1:18" x14ac:dyDescent="0.2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</row>
    <row r="984" spans="1:18" x14ac:dyDescent="0.2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</row>
    <row r="985" spans="1:18" x14ac:dyDescent="0.2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</row>
    <row r="986" spans="1:18" x14ac:dyDescent="0.2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</row>
    <row r="987" spans="1:18" x14ac:dyDescent="0.2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</row>
    <row r="988" spans="1:18" x14ac:dyDescent="0.2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</row>
    <row r="989" spans="1:18" x14ac:dyDescent="0.2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</row>
    <row r="990" spans="1:18" x14ac:dyDescent="0.2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</row>
    <row r="991" spans="1:18" x14ac:dyDescent="0.2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</row>
    <row r="992" spans="1:18" x14ac:dyDescent="0.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</row>
    <row r="993" spans="1:18" x14ac:dyDescent="0.2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</row>
    <row r="994" spans="1:18" x14ac:dyDescent="0.2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</row>
    <row r="995" spans="1:18" x14ac:dyDescent="0.2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</row>
    <row r="996" spans="1:18" x14ac:dyDescent="0.2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</row>
    <row r="997" spans="1:18" x14ac:dyDescent="0.2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</row>
    <row r="998" spans="1:18" x14ac:dyDescent="0.2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</row>
    <row r="999" spans="1:18" x14ac:dyDescent="0.2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</row>
    <row r="1000" spans="1:18" x14ac:dyDescent="0.2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</row>
    <row r="1001" spans="1:18" x14ac:dyDescent="0.2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</row>
    <row r="1002" spans="1:18" x14ac:dyDescent="0.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</row>
    <row r="1003" spans="1:18" x14ac:dyDescent="0.2">
      <c r="A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</row>
    <row r="1004" spans="1:18" x14ac:dyDescent="0.2">
      <c r="A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</row>
    <row r="1005" spans="1:18" x14ac:dyDescent="0.2">
      <c r="A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</row>
    <row r="1006" spans="1:18" x14ac:dyDescent="0.2">
      <c r="A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</row>
    <row r="1007" spans="1:18" x14ac:dyDescent="0.2">
      <c r="A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</row>
    <row r="1008" spans="1:18" x14ac:dyDescent="0.2">
      <c r="A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</row>
    <row r="1009" spans="1:18" x14ac:dyDescent="0.2">
      <c r="A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</row>
    <row r="1010" spans="1:18" x14ac:dyDescent="0.2">
      <c r="A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</row>
    <row r="1011" spans="1:18" x14ac:dyDescent="0.2">
      <c r="A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</row>
    <row r="1012" spans="1:18" x14ac:dyDescent="0.2">
      <c r="A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</row>
    <row r="1013" spans="1:18" x14ac:dyDescent="0.2">
      <c r="A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</row>
    <row r="1014" spans="1:18" x14ac:dyDescent="0.2">
      <c r="A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</row>
    <row r="1015" spans="1:18" x14ac:dyDescent="0.2">
      <c r="A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</row>
    <row r="1016" spans="1:18" x14ac:dyDescent="0.2">
      <c r="A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</row>
    <row r="1017" spans="1:18" x14ac:dyDescent="0.2">
      <c r="A1017" s="9"/>
      <c r="F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</row>
    <row r="1018" spans="1:18" x14ac:dyDescent="0.2">
      <c r="A1018" s="9"/>
      <c r="F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</row>
    <row r="1019" spans="1:18" x14ac:dyDescent="0.2">
      <c r="A1019" s="9"/>
      <c r="F1019" s="9"/>
      <c r="H1019" s="9"/>
      <c r="J1019" s="9"/>
      <c r="K1019" s="9"/>
      <c r="L1019" s="9"/>
      <c r="M1019" s="9"/>
      <c r="N1019" s="9"/>
      <c r="O1019" s="9"/>
      <c r="P1019" s="9"/>
      <c r="Q1019" s="9"/>
      <c r="R1019" s="9"/>
    </row>
    <row r="1020" spans="1:18" x14ac:dyDescent="0.2">
      <c r="H1020" s="9"/>
      <c r="J1020" s="9"/>
      <c r="K1020" s="9"/>
      <c r="O1020" s="9"/>
      <c r="P1020" s="9"/>
      <c r="Q1020" s="9"/>
    </row>
    <row r="1021" spans="1:18" x14ac:dyDescent="0.2">
      <c r="H1021" s="9"/>
      <c r="J1021" s="9"/>
      <c r="P1021" s="9"/>
      <c r="Q1021" s="9"/>
    </row>
    <row r="1022" spans="1:18" x14ac:dyDescent="0.2">
      <c r="H1022" s="9"/>
      <c r="J1022" s="9"/>
    </row>
    <row r="1023" spans="1:18" x14ac:dyDescent="0.2">
      <c r="J1023" s="9"/>
    </row>
    <row r="1024" spans="1:18" x14ac:dyDescent="0.2">
      <c r="J1024" s="9"/>
    </row>
    <row r="1025" spans="10:10" x14ac:dyDescent="0.2">
      <c r="J1025" s="9"/>
    </row>
  </sheetData>
  <dataValidations count="2">
    <dataValidation type="list" allowBlank="1" showInputMessage="1" showErrorMessage="1" sqref="L4:L68" xr:uid="{4A35DD08-6D35-4AA7-BA96-CEE30948369B}">
      <formula1>$J$48:$J$51</formula1>
    </dataValidation>
    <dataValidation type="list" allowBlank="1" showInputMessage="1" showErrorMessage="1" sqref="M4:M68" xr:uid="{52024848-1331-48E7-81B6-DD753F01AB39}">
      <formula1>$J$28:$J$41</formula1>
    </dataValidation>
  </dataValidations>
  <pageMargins left="0.7" right="0.7" top="0.75" bottom="0.75" header="0.3" footer="0.3"/>
  <pageSetup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CSM Template</vt:lpstr>
      <vt:lpstr>Settings</vt:lpstr>
      <vt:lpstr>Admin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 Fiori</dc:creator>
  <cp:lastModifiedBy>LaVaughn Haynes</cp:lastModifiedBy>
  <dcterms:created xsi:type="dcterms:W3CDTF">2024-04-03T23:20:38Z</dcterms:created>
  <dcterms:modified xsi:type="dcterms:W3CDTF">2024-04-11T20:39:46Z</dcterms:modified>
</cp:coreProperties>
</file>